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MSTRUM\OneDrive - Environmental Protection Agency (EPA)\Synced Docs\CAER_ONEDRIVE\"/>
    </mc:Choice>
  </mc:AlternateContent>
  <xr:revisionPtr revIDLastSave="0" documentId="8_{04A7AF99-062A-4F6D-A4A6-B3563183A9F1}" xr6:coauthVersionLast="45" xr6:coauthVersionMax="45" xr10:uidLastSave="{00000000-0000-0000-0000-000000000000}"/>
  <bookViews>
    <workbookView xWindow="-108" yWindow="-108" windowWidth="23256" windowHeight="12576" activeTab="1" xr2:uid="{00000000-000D-0000-FFFF-FFFF00000000}"/>
  </bookViews>
  <sheets>
    <sheet name="ReadMe" sheetId="11" r:id="rId1"/>
    <sheet name="UPDATES" sheetId="14" r:id="rId2"/>
    <sheet name="NEI to TRI Crosswalk" sheetId="7" r:id="rId3"/>
    <sheet name="TRI to NEI Crosswalk" sheetId="9" r:id="rId4"/>
    <sheet name="TRI category member list" sheetId="15" r:id="rId5"/>
  </sheets>
  <definedNames>
    <definedName name="_xlnm._FilterDatabase" localSheetId="2" hidden="1">'NEI to TRI Crosswalk'!$A$1:$K$536</definedName>
    <definedName name="_xlnm._FilterDatabase" localSheetId="4" hidden="1">'TRI category member list'!$A$1:$F$84</definedName>
    <definedName name="_xlnm._FilterDatabase" localSheetId="3" hidden="1">'TRI to NEI Crosswalk'!$A$1:$N$816</definedName>
    <definedName name="_xlnm.Print_Area" localSheetId="3">'TRI to NEI Crosswalk'!$A$1:$CR$825</definedName>
    <definedName name="XWAL2011">#REF!</definedName>
    <definedName name="XWAL2014" localSheetId="2">#REF!</definedName>
    <definedName name="XWAL2014" localSheetId="3">#REF!</definedName>
    <definedName name="XWAL201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36" i="7" l="1"/>
  <c r="D505" i="9"/>
  <c r="E505" i="9" s="1"/>
  <c r="D536" i="7"/>
  <c r="G505" i="9" l="1"/>
  <c r="D84" i="15"/>
  <c r="D83" i="15"/>
  <c r="D82" i="15"/>
  <c r="D81" i="15"/>
  <c r="D80" i="15"/>
  <c r="D79" i="15"/>
  <c r="D78" i="15"/>
  <c r="D77" i="15"/>
  <c r="D76" i="15"/>
  <c r="D75" i="15"/>
  <c r="D74" i="15"/>
  <c r="D73" i="15"/>
  <c r="D72" i="15"/>
  <c r="F816" i="9" l="1"/>
  <c r="E816" i="9"/>
  <c r="D816" i="9"/>
  <c r="F815" i="9"/>
  <c r="E815" i="9"/>
  <c r="D815" i="9"/>
  <c r="F814" i="9"/>
  <c r="E814" i="9"/>
  <c r="D814" i="9"/>
  <c r="F813" i="9"/>
  <c r="E813" i="9"/>
  <c r="D813" i="9"/>
  <c r="F812" i="9"/>
  <c r="E812" i="9"/>
  <c r="D812" i="9"/>
  <c r="F811" i="9"/>
  <c r="E811" i="9"/>
  <c r="D811" i="9"/>
  <c r="F810" i="9"/>
  <c r="E810" i="9"/>
  <c r="D810" i="9"/>
  <c r="F809" i="9"/>
  <c r="E809" i="9"/>
  <c r="D809" i="9"/>
  <c r="F808" i="9"/>
  <c r="E808" i="9"/>
  <c r="D808" i="9"/>
  <c r="F807" i="9"/>
  <c r="E807" i="9"/>
  <c r="D807" i="9"/>
  <c r="F806" i="9"/>
  <c r="E806" i="9"/>
  <c r="D806" i="9"/>
  <c r="F805" i="9"/>
  <c r="E805" i="9"/>
  <c r="D805" i="9"/>
  <c r="F804" i="9"/>
  <c r="E804" i="9"/>
  <c r="D804" i="9"/>
  <c r="F803" i="9"/>
  <c r="E803" i="9"/>
  <c r="D803" i="9"/>
  <c r="F802" i="9"/>
  <c r="E802" i="9"/>
  <c r="D802" i="9"/>
  <c r="F801" i="9"/>
  <c r="E801" i="9"/>
  <c r="D801" i="9"/>
  <c r="F800" i="9"/>
  <c r="E800" i="9"/>
  <c r="D800" i="9"/>
  <c r="F799" i="9"/>
  <c r="E799" i="9"/>
  <c r="D799" i="9"/>
  <c r="F798" i="9"/>
  <c r="E798" i="9"/>
  <c r="D798" i="9"/>
  <c r="F797" i="9"/>
  <c r="E797" i="9"/>
  <c r="D797" i="9"/>
  <c r="F796" i="9"/>
  <c r="E796" i="9"/>
  <c r="D796" i="9"/>
  <c r="F795" i="9"/>
  <c r="E795" i="9"/>
  <c r="D795" i="9"/>
  <c r="F794" i="9"/>
  <c r="E794" i="9"/>
  <c r="D794" i="9"/>
  <c r="F793" i="9"/>
  <c r="E793" i="9"/>
  <c r="D793" i="9"/>
  <c r="F792" i="9"/>
  <c r="E792" i="9"/>
  <c r="D792" i="9"/>
  <c r="F791" i="9"/>
  <c r="E791" i="9"/>
  <c r="D791" i="9"/>
  <c r="F790" i="9"/>
  <c r="E790" i="9"/>
  <c r="D790" i="9"/>
  <c r="F789" i="9"/>
  <c r="E789" i="9"/>
  <c r="D789" i="9"/>
  <c r="F788" i="9"/>
  <c r="E788" i="9"/>
  <c r="D788" i="9"/>
  <c r="F787" i="9"/>
  <c r="E787" i="9"/>
  <c r="D787" i="9"/>
  <c r="F786" i="9"/>
  <c r="E786" i="9"/>
  <c r="D786" i="9"/>
  <c r="F785" i="9"/>
  <c r="E785" i="9"/>
  <c r="D785" i="9"/>
  <c r="F784" i="9"/>
  <c r="E784" i="9"/>
  <c r="D784" i="9"/>
  <c r="F783" i="9"/>
  <c r="E783" i="9"/>
  <c r="D783" i="9"/>
  <c r="F782" i="9"/>
  <c r="E782" i="9"/>
  <c r="D782" i="9"/>
  <c r="F781" i="9"/>
  <c r="E781" i="9"/>
  <c r="D781" i="9"/>
  <c r="F780" i="9"/>
  <c r="E780" i="9"/>
  <c r="D780" i="9"/>
  <c r="F779" i="9"/>
  <c r="E779" i="9"/>
  <c r="D779" i="9"/>
  <c r="F778" i="9"/>
  <c r="E778" i="9"/>
  <c r="D778" i="9"/>
  <c r="F777" i="9"/>
  <c r="E777" i="9"/>
  <c r="D777" i="9"/>
  <c r="F776" i="9"/>
  <c r="E776" i="9"/>
  <c r="D776" i="9"/>
  <c r="F775" i="9"/>
  <c r="E775" i="9"/>
  <c r="D775" i="9"/>
  <c r="F774" i="9"/>
  <c r="E774" i="9"/>
  <c r="D774" i="9"/>
  <c r="F773" i="9"/>
  <c r="E773" i="9"/>
  <c r="D773" i="9"/>
  <c r="F772" i="9"/>
  <c r="E772" i="9"/>
  <c r="D772" i="9"/>
  <c r="F771" i="9"/>
  <c r="E771" i="9"/>
  <c r="D771" i="9"/>
  <c r="F770" i="9"/>
  <c r="E770" i="9"/>
  <c r="D770" i="9"/>
  <c r="F769" i="9"/>
  <c r="E769" i="9"/>
  <c r="D769" i="9"/>
  <c r="F768" i="9"/>
  <c r="E768" i="9"/>
  <c r="D768" i="9"/>
  <c r="F767" i="9"/>
  <c r="E767" i="9"/>
  <c r="D767" i="9"/>
  <c r="F766" i="9"/>
  <c r="E766" i="9"/>
  <c r="D766" i="9"/>
  <c r="F765" i="9"/>
  <c r="E765" i="9"/>
  <c r="D765" i="9"/>
  <c r="F764" i="9"/>
  <c r="E764" i="9"/>
  <c r="D764" i="9"/>
  <c r="F763" i="9"/>
  <c r="E763" i="9"/>
  <c r="D763" i="9"/>
  <c r="F762" i="9"/>
  <c r="E762" i="9"/>
  <c r="D762" i="9"/>
  <c r="F761" i="9"/>
  <c r="E761" i="9"/>
  <c r="D761" i="9"/>
  <c r="F760" i="9"/>
  <c r="E760" i="9"/>
  <c r="D760" i="9"/>
  <c r="F759" i="9"/>
  <c r="E759" i="9"/>
  <c r="D759" i="9"/>
  <c r="F758" i="9"/>
  <c r="E758" i="9"/>
  <c r="D758" i="9"/>
  <c r="F757" i="9"/>
  <c r="E757" i="9"/>
  <c r="D757" i="9"/>
  <c r="F756" i="9"/>
  <c r="E756" i="9"/>
  <c r="D756" i="9"/>
  <c r="F755" i="9"/>
  <c r="E755" i="9"/>
  <c r="D755" i="9"/>
  <c r="F754" i="9"/>
  <c r="E754" i="9"/>
  <c r="D754" i="9"/>
  <c r="F753" i="9"/>
  <c r="E753" i="9"/>
  <c r="D753" i="9"/>
  <c r="F752" i="9"/>
  <c r="E752" i="9"/>
  <c r="D752" i="9"/>
  <c r="F751" i="9"/>
  <c r="E751" i="9"/>
  <c r="D751" i="9"/>
  <c r="F750" i="9"/>
  <c r="E750" i="9"/>
  <c r="D750" i="9"/>
  <c r="F749" i="9"/>
  <c r="E749" i="9"/>
  <c r="D749" i="9"/>
  <c r="F748" i="9"/>
  <c r="E748" i="9"/>
  <c r="D748" i="9"/>
  <c r="F747" i="9"/>
  <c r="E747" i="9"/>
  <c r="D747" i="9"/>
  <c r="F746" i="9"/>
  <c r="E746" i="9"/>
  <c r="D746" i="9"/>
  <c r="F745" i="9"/>
  <c r="E745" i="9"/>
  <c r="D745" i="9"/>
  <c r="F744" i="9"/>
  <c r="E744" i="9"/>
  <c r="D744" i="9"/>
  <c r="F743" i="9"/>
  <c r="E743" i="9"/>
  <c r="D743" i="9"/>
  <c r="F742" i="9"/>
  <c r="E742" i="9"/>
  <c r="D742" i="9"/>
  <c r="F741" i="9"/>
  <c r="E741" i="9"/>
  <c r="D741" i="9"/>
  <c r="F740" i="9"/>
  <c r="E740" i="9"/>
  <c r="D740" i="9"/>
  <c r="F739" i="9"/>
  <c r="E739" i="9"/>
  <c r="D739" i="9"/>
  <c r="F738" i="9"/>
  <c r="E738" i="9"/>
  <c r="D738" i="9"/>
  <c r="F737" i="9"/>
  <c r="E737" i="9"/>
  <c r="D737" i="9"/>
  <c r="F736" i="9"/>
  <c r="E736" i="9"/>
  <c r="D736" i="9"/>
  <c r="F735" i="9"/>
  <c r="E735" i="9"/>
  <c r="D735" i="9"/>
  <c r="F734" i="9"/>
  <c r="E734" i="9"/>
  <c r="D734" i="9"/>
  <c r="F733" i="9"/>
  <c r="E733" i="9"/>
  <c r="D733" i="9"/>
  <c r="F732" i="9"/>
  <c r="E732" i="9"/>
  <c r="D732" i="9"/>
  <c r="F731" i="9"/>
  <c r="E731" i="9"/>
  <c r="D731" i="9"/>
  <c r="F730" i="9"/>
  <c r="E730" i="9"/>
  <c r="D730" i="9"/>
  <c r="F729" i="9"/>
  <c r="E729" i="9"/>
  <c r="D729" i="9"/>
  <c r="F728" i="9"/>
  <c r="E728" i="9"/>
  <c r="D728" i="9"/>
  <c r="F727" i="9"/>
  <c r="E727" i="9"/>
  <c r="D727" i="9"/>
  <c r="F726" i="9"/>
  <c r="E726" i="9"/>
  <c r="D726" i="9"/>
  <c r="F725" i="9"/>
  <c r="E725" i="9"/>
  <c r="D725" i="9"/>
  <c r="F724" i="9"/>
  <c r="E724" i="9"/>
  <c r="D724" i="9"/>
  <c r="F723" i="9"/>
  <c r="E723" i="9"/>
  <c r="D723" i="9"/>
  <c r="F722" i="9"/>
  <c r="E722" i="9"/>
  <c r="D722" i="9"/>
  <c r="F721" i="9"/>
  <c r="E721" i="9"/>
  <c r="D721" i="9"/>
  <c r="F720" i="9"/>
  <c r="E720" i="9"/>
  <c r="D720" i="9"/>
  <c r="F719" i="9"/>
  <c r="E719" i="9"/>
  <c r="D719" i="9"/>
  <c r="F718" i="9"/>
  <c r="E718" i="9"/>
  <c r="D718" i="9"/>
  <c r="F717" i="9"/>
  <c r="E717" i="9"/>
  <c r="D717" i="9"/>
  <c r="F716" i="9"/>
  <c r="E716" i="9"/>
  <c r="D716" i="9"/>
  <c r="F715" i="9"/>
  <c r="E715" i="9"/>
  <c r="D715" i="9"/>
  <c r="F714" i="9"/>
  <c r="E714" i="9"/>
  <c r="D714" i="9"/>
  <c r="F713" i="9"/>
  <c r="E713" i="9"/>
  <c r="D713" i="9"/>
  <c r="F712" i="9"/>
  <c r="E712" i="9"/>
  <c r="D712" i="9"/>
  <c r="F711" i="9"/>
  <c r="E711" i="9"/>
  <c r="D711" i="9"/>
  <c r="F710" i="9"/>
  <c r="E710" i="9"/>
  <c r="D710" i="9"/>
  <c r="F709" i="9"/>
  <c r="E709" i="9"/>
  <c r="D709" i="9"/>
  <c r="F708" i="9"/>
  <c r="E708" i="9"/>
  <c r="D708" i="9"/>
  <c r="F707" i="9"/>
  <c r="E707" i="9"/>
  <c r="D707" i="9"/>
  <c r="F706" i="9"/>
  <c r="E706" i="9"/>
  <c r="D706" i="9"/>
  <c r="F705" i="9"/>
  <c r="E705" i="9"/>
  <c r="D705" i="9"/>
  <c r="F704" i="9"/>
  <c r="E704" i="9"/>
  <c r="D704" i="9"/>
  <c r="F703" i="9"/>
  <c r="E703" i="9"/>
  <c r="D703" i="9"/>
  <c r="F702" i="9"/>
  <c r="E702" i="9"/>
  <c r="D702" i="9"/>
  <c r="F701" i="9"/>
  <c r="E701" i="9"/>
  <c r="D701" i="9"/>
  <c r="F700" i="9"/>
  <c r="E700" i="9"/>
  <c r="D700" i="9"/>
  <c r="F699" i="9"/>
  <c r="E699" i="9"/>
  <c r="D699" i="9"/>
  <c r="F698" i="9"/>
  <c r="E698" i="9"/>
  <c r="D698" i="9"/>
  <c r="F697" i="9"/>
  <c r="E697" i="9"/>
  <c r="D697" i="9"/>
  <c r="F696" i="9"/>
  <c r="E696" i="9"/>
  <c r="D696" i="9"/>
  <c r="F695" i="9"/>
  <c r="E695" i="9"/>
  <c r="D695" i="9"/>
  <c r="F694" i="9"/>
  <c r="E694" i="9"/>
  <c r="D694" i="9"/>
  <c r="F693" i="9"/>
  <c r="E693" i="9"/>
  <c r="D693" i="9"/>
  <c r="F692" i="9"/>
  <c r="E692" i="9"/>
  <c r="D692" i="9"/>
  <c r="F691" i="9"/>
  <c r="E691" i="9"/>
  <c r="D691" i="9"/>
  <c r="F690" i="9"/>
  <c r="E690" i="9"/>
  <c r="D690" i="9"/>
  <c r="F689" i="9"/>
  <c r="E689" i="9"/>
  <c r="D689" i="9"/>
  <c r="F688" i="9"/>
  <c r="E688" i="9"/>
  <c r="D688" i="9"/>
  <c r="F687" i="9"/>
  <c r="E687" i="9"/>
  <c r="D687" i="9"/>
  <c r="F686" i="9"/>
  <c r="E686" i="9"/>
  <c r="D686" i="9"/>
  <c r="F685" i="9"/>
  <c r="E685" i="9"/>
  <c r="D685" i="9"/>
  <c r="F684" i="9"/>
  <c r="E684" i="9"/>
  <c r="D684" i="9"/>
  <c r="F683" i="9"/>
  <c r="E683" i="9"/>
  <c r="D683" i="9"/>
  <c r="F682" i="9"/>
  <c r="E682" i="9"/>
  <c r="D682" i="9"/>
  <c r="F681" i="9"/>
  <c r="E681" i="9"/>
  <c r="D681" i="9"/>
  <c r="F680" i="9"/>
  <c r="E680" i="9"/>
  <c r="D680" i="9"/>
  <c r="F679" i="9"/>
  <c r="E679" i="9"/>
  <c r="D679" i="9"/>
  <c r="F678" i="9"/>
  <c r="E678" i="9"/>
  <c r="D678" i="9"/>
  <c r="F677" i="9"/>
  <c r="E677" i="9"/>
  <c r="D677" i="9"/>
  <c r="F676" i="9"/>
  <c r="E676" i="9"/>
  <c r="D676" i="9"/>
  <c r="F675" i="9"/>
  <c r="E675" i="9"/>
  <c r="D675" i="9"/>
  <c r="F674" i="9"/>
  <c r="E674" i="9"/>
  <c r="D674" i="9"/>
  <c r="F673" i="9"/>
  <c r="E673" i="9"/>
  <c r="D673" i="9"/>
  <c r="F672" i="9"/>
  <c r="E672" i="9"/>
  <c r="D672" i="9"/>
  <c r="F671" i="9"/>
  <c r="E671" i="9"/>
  <c r="D671" i="9"/>
  <c r="F670" i="9"/>
  <c r="E670" i="9"/>
  <c r="D670" i="9"/>
  <c r="F669" i="9"/>
  <c r="E669" i="9"/>
  <c r="D669" i="9"/>
  <c r="F668" i="9"/>
  <c r="E668" i="9"/>
  <c r="D668" i="9"/>
  <c r="F667" i="9"/>
  <c r="E667" i="9"/>
  <c r="D667" i="9"/>
  <c r="F666" i="9"/>
  <c r="E666" i="9"/>
  <c r="D666" i="9"/>
  <c r="F665" i="9"/>
  <c r="E665" i="9"/>
  <c r="D665" i="9"/>
  <c r="F664" i="9"/>
  <c r="E664" i="9"/>
  <c r="D664" i="9"/>
  <c r="F663" i="9"/>
  <c r="E663" i="9"/>
  <c r="D663" i="9"/>
  <c r="F662" i="9"/>
  <c r="E662" i="9"/>
  <c r="D662" i="9"/>
  <c r="F661" i="9"/>
  <c r="E661" i="9"/>
  <c r="D661" i="9"/>
  <c r="F660" i="9"/>
  <c r="E660" i="9"/>
  <c r="D660" i="9"/>
  <c r="F659" i="9"/>
  <c r="E659" i="9"/>
  <c r="D659" i="9"/>
  <c r="F658" i="9"/>
  <c r="E658" i="9"/>
  <c r="D658" i="9"/>
  <c r="F657" i="9"/>
  <c r="E657" i="9"/>
  <c r="D657" i="9"/>
  <c r="F656" i="9"/>
  <c r="E656" i="9"/>
  <c r="D656" i="9"/>
  <c r="F655" i="9"/>
  <c r="E655" i="9"/>
  <c r="D655" i="9"/>
  <c r="F654" i="9"/>
  <c r="E654" i="9"/>
  <c r="D654" i="9"/>
  <c r="F653" i="9"/>
  <c r="E653" i="9"/>
  <c r="D653" i="9"/>
  <c r="F652" i="9"/>
  <c r="E652" i="9"/>
  <c r="D652" i="9"/>
  <c r="F651" i="9"/>
  <c r="E651" i="9"/>
  <c r="D651" i="9"/>
  <c r="F650" i="9"/>
  <c r="E650" i="9"/>
  <c r="D650" i="9"/>
  <c r="F649" i="9"/>
  <c r="E649" i="9"/>
  <c r="D649" i="9"/>
  <c r="F648" i="9"/>
  <c r="E648" i="9"/>
  <c r="D648" i="9"/>
  <c r="F647" i="9"/>
  <c r="E647" i="9"/>
  <c r="D647" i="9"/>
  <c r="F646" i="9"/>
  <c r="E646" i="9"/>
  <c r="D646" i="9"/>
  <c r="F645" i="9"/>
  <c r="E645" i="9"/>
  <c r="D645" i="9"/>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G244" i="9" l="1"/>
  <c r="E244" i="9"/>
  <c r="D244" i="9"/>
  <c r="D71" i="15" l="1"/>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629" i="9" l="1"/>
  <c r="C363" i="7"/>
  <c r="E629" i="9" l="1"/>
  <c r="F642" i="9"/>
  <c r="F641" i="9"/>
  <c r="F640" i="9"/>
  <c r="F639" i="9"/>
  <c r="F638" i="9"/>
  <c r="F637" i="9"/>
  <c r="F636" i="9"/>
  <c r="F635" i="9"/>
  <c r="F634" i="9"/>
  <c r="F633" i="9"/>
  <c r="F632" i="9"/>
  <c r="F630" i="9"/>
  <c r="C235" i="7"/>
  <c r="C211" i="7"/>
  <c r="D362" i="7"/>
  <c r="C362" i="7" s="1"/>
  <c r="E642" i="9"/>
  <c r="E641" i="9"/>
  <c r="E640" i="9"/>
  <c r="E639" i="9"/>
  <c r="E638" i="9"/>
  <c r="E637" i="9"/>
  <c r="E636" i="9"/>
  <c r="E635" i="9"/>
  <c r="E634" i="9"/>
  <c r="E633" i="9"/>
  <c r="E632" i="9"/>
  <c r="E631" i="9"/>
  <c r="E630" i="9"/>
  <c r="E202" i="9" l="1"/>
  <c r="F202" i="9" s="1"/>
  <c r="G202" i="9" s="1"/>
  <c r="E201" i="9"/>
  <c r="F201" i="9" s="1"/>
  <c r="G201" i="9" s="1"/>
  <c r="E203" i="9"/>
  <c r="F203" i="9" s="1"/>
  <c r="G203" i="9" s="1"/>
  <c r="E204" i="9"/>
  <c r="F204" i="9" s="1"/>
  <c r="G204" i="9" s="1"/>
  <c r="E643" i="9"/>
  <c r="E627" i="9"/>
  <c r="F627" i="9" s="1"/>
  <c r="G627" i="9" s="1"/>
  <c r="E626" i="9"/>
  <c r="F626" i="9" s="1"/>
  <c r="G626" i="9" s="1"/>
  <c r="E625" i="9"/>
  <c r="F625" i="9" s="1"/>
  <c r="G625" i="9" s="1"/>
  <c r="E624" i="9"/>
  <c r="F624" i="9" s="1"/>
  <c r="G624" i="9" s="1"/>
  <c r="E623" i="9"/>
  <c r="F623" i="9" s="1"/>
  <c r="G623" i="9" s="1"/>
  <c r="E622" i="9"/>
  <c r="F622" i="9" s="1"/>
  <c r="G622" i="9" s="1"/>
  <c r="E621" i="9"/>
  <c r="F621" i="9" s="1"/>
  <c r="G621" i="9" s="1"/>
  <c r="E620" i="9"/>
  <c r="E619" i="9"/>
  <c r="F619" i="9" s="1"/>
  <c r="G619" i="9" s="1"/>
  <c r="E618" i="9"/>
  <c r="F618" i="9" s="1"/>
  <c r="G618" i="9" s="1"/>
  <c r="E617" i="9"/>
  <c r="F617" i="9" s="1"/>
  <c r="G617" i="9" s="1"/>
  <c r="E616" i="9"/>
  <c r="F616" i="9" s="1"/>
  <c r="G616" i="9" s="1"/>
  <c r="E615" i="9"/>
  <c r="F615" i="9" s="1"/>
  <c r="G615" i="9" s="1"/>
  <c r="E613" i="9"/>
  <c r="F613" i="9" s="1"/>
  <c r="G613" i="9" s="1"/>
  <c r="E612" i="9"/>
  <c r="F612" i="9" s="1"/>
  <c r="G612" i="9" s="1"/>
  <c r="E611" i="9"/>
  <c r="F611" i="9" s="1"/>
  <c r="G611" i="9" s="1"/>
  <c r="E610" i="9"/>
  <c r="F610" i="9" s="1"/>
  <c r="G610" i="9" s="1"/>
  <c r="E609" i="9"/>
  <c r="F609" i="9" s="1"/>
  <c r="G609" i="9" s="1"/>
  <c r="E608" i="9"/>
  <c r="F608" i="9" s="1"/>
  <c r="G608" i="9" s="1"/>
  <c r="E607" i="9"/>
  <c r="F607" i="9" s="1"/>
  <c r="G607" i="9" s="1"/>
  <c r="E606" i="9"/>
  <c r="F606" i="9" s="1"/>
  <c r="G606" i="9" s="1"/>
  <c r="E605" i="9"/>
  <c r="F605" i="9" s="1"/>
  <c r="G605" i="9" s="1"/>
  <c r="E604" i="9"/>
  <c r="F604" i="9" s="1"/>
  <c r="G604" i="9" s="1"/>
  <c r="E603" i="9"/>
  <c r="F603" i="9" s="1"/>
  <c r="G603" i="9" s="1"/>
  <c r="E602" i="9"/>
  <c r="F602" i="9" s="1"/>
  <c r="G602" i="9" s="1"/>
  <c r="E601" i="9"/>
  <c r="F601" i="9" s="1"/>
  <c r="G601" i="9" s="1"/>
  <c r="E600" i="9"/>
  <c r="F600" i="9" s="1"/>
  <c r="G600" i="9" s="1"/>
  <c r="E599" i="9"/>
  <c r="F599" i="9" s="1"/>
  <c r="G599" i="9" s="1"/>
  <c r="E598" i="9"/>
  <c r="F598" i="9" s="1"/>
  <c r="G598" i="9" s="1"/>
  <c r="E597" i="9"/>
  <c r="F597" i="9" s="1"/>
  <c r="G597" i="9" s="1"/>
  <c r="E596" i="9"/>
  <c r="F596" i="9" s="1"/>
  <c r="G596" i="9" s="1"/>
  <c r="E595" i="9"/>
  <c r="F595" i="9" s="1"/>
  <c r="G595" i="9" s="1"/>
  <c r="E594" i="9"/>
  <c r="F594" i="9" s="1"/>
  <c r="G594" i="9" s="1"/>
  <c r="E593" i="9"/>
  <c r="F593" i="9" s="1"/>
  <c r="G593" i="9" s="1"/>
  <c r="E592" i="9"/>
  <c r="F592" i="9" s="1"/>
  <c r="G592" i="9" s="1"/>
  <c r="E591" i="9"/>
  <c r="F591" i="9" s="1"/>
  <c r="G591" i="9" s="1"/>
  <c r="E590" i="9"/>
  <c r="F590" i="9" s="1"/>
  <c r="G590" i="9" s="1"/>
  <c r="E589" i="9"/>
  <c r="F589" i="9" s="1"/>
  <c r="G589" i="9" s="1"/>
  <c r="E588" i="9"/>
  <c r="F588" i="9" s="1"/>
  <c r="G588" i="9" s="1"/>
  <c r="E587" i="9"/>
  <c r="F587" i="9" s="1"/>
  <c r="G587" i="9" s="1"/>
  <c r="E586" i="9"/>
  <c r="F586" i="9" s="1"/>
  <c r="G586" i="9" s="1"/>
  <c r="E585" i="9"/>
  <c r="F585" i="9" s="1"/>
  <c r="G585" i="9" s="1"/>
  <c r="E584" i="9"/>
  <c r="F584" i="9" s="1"/>
  <c r="G584" i="9" s="1"/>
  <c r="E583" i="9"/>
  <c r="F583" i="9" s="1"/>
  <c r="G583" i="9" s="1"/>
  <c r="E582" i="9"/>
  <c r="F582" i="9" s="1"/>
  <c r="G582" i="9" s="1"/>
  <c r="E581" i="9"/>
  <c r="F581" i="9" s="1"/>
  <c r="G581" i="9" s="1"/>
  <c r="E580" i="9"/>
  <c r="F580" i="9" s="1"/>
  <c r="G580" i="9" s="1"/>
  <c r="E579" i="9"/>
  <c r="F579" i="9" s="1"/>
  <c r="G579" i="9" s="1"/>
  <c r="E578" i="9"/>
  <c r="F578" i="9" s="1"/>
  <c r="G578" i="9" s="1"/>
  <c r="E577" i="9"/>
  <c r="F577" i="9" s="1"/>
  <c r="G577" i="9" s="1"/>
  <c r="E576" i="9"/>
  <c r="F576" i="9" s="1"/>
  <c r="G576" i="9" s="1"/>
  <c r="E575" i="9"/>
  <c r="F575" i="9" s="1"/>
  <c r="G575" i="9" s="1"/>
  <c r="E574" i="9"/>
  <c r="F574" i="9" s="1"/>
  <c r="G574" i="9" s="1"/>
  <c r="E573" i="9"/>
  <c r="F573" i="9" s="1"/>
  <c r="G573" i="9" s="1"/>
  <c r="E572" i="9"/>
  <c r="F572" i="9" s="1"/>
  <c r="G572" i="9" s="1"/>
  <c r="E571" i="9"/>
  <c r="F571" i="9" s="1"/>
  <c r="G571" i="9" s="1"/>
  <c r="E570" i="9"/>
  <c r="F570" i="9" s="1"/>
  <c r="G570" i="9" s="1"/>
  <c r="E569" i="9"/>
  <c r="F569" i="9" s="1"/>
  <c r="G569" i="9" s="1"/>
  <c r="E568" i="9"/>
  <c r="F568" i="9" s="1"/>
  <c r="G568" i="9" s="1"/>
  <c r="E567" i="9"/>
  <c r="F567" i="9" s="1"/>
  <c r="G567" i="9" s="1"/>
  <c r="E566" i="9"/>
  <c r="F566" i="9" s="1"/>
  <c r="G566" i="9" s="1"/>
  <c r="E565" i="9"/>
  <c r="F565" i="9" s="1"/>
  <c r="G565" i="9" s="1"/>
  <c r="E564" i="9"/>
  <c r="F564" i="9" s="1"/>
  <c r="G564" i="9" s="1"/>
  <c r="E563" i="9"/>
  <c r="F563" i="9" s="1"/>
  <c r="G563" i="9" s="1"/>
  <c r="E562" i="9"/>
  <c r="F562" i="9" s="1"/>
  <c r="G562" i="9" s="1"/>
  <c r="E561" i="9"/>
  <c r="F561" i="9" s="1"/>
  <c r="G561" i="9" s="1"/>
  <c r="E560" i="9"/>
  <c r="F560" i="9" s="1"/>
  <c r="G560" i="9" s="1"/>
  <c r="E559" i="9"/>
  <c r="F559" i="9" s="1"/>
  <c r="G559" i="9" s="1"/>
  <c r="E558" i="9"/>
  <c r="F558" i="9" s="1"/>
  <c r="G558" i="9" s="1"/>
  <c r="E557" i="9"/>
  <c r="F557" i="9" s="1"/>
  <c r="G557" i="9" s="1"/>
  <c r="E556" i="9"/>
  <c r="F556" i="9" s="1"/>
  <c r="G556" i="9" s="1"/>
  <c r="E555" i="9"/>
  <c r="F555" i="9" s="1"/>
  <c r="G555" i="9" s="1"/>
  <c r="E554" i="9"/>
  <c r="F554" i="9" s="1"/>
  <c r="G554" i="9" s="1"/>
  <c r="E553" i="9"/>
  <c r="F553" i="9" s="1"/>
  <c r="G553" i="9" s="1"/>
  <c r="E552" i="9"/>
  <c r="F552" i="9" s="1"/>
  <c r="G552" i="9" s="1"/>
  <c r="E551" i="9"/>
  <c r="F551" i="9" s="1"/>
  <c r="G551" i="9" s="1"/>
  <c r="E550" i="9"/>
  <c r="F550" i="9" s="1"/>
  <c r="G550" i="9" s="1"/>
  <c r="E549" i="9"/>
  <c r="F549" i="9" s="1"/>
  <c r="G549" i="9" s="1"/>
  <c r="E548" i="9"/>
  <c r="F548" i="9" s="1"/>
  <c r="G548" i="9" s="1"/>
  <c r="E547" i="9"/>
  <c r="F547" i="9" s="1"/>
  <c r="G547" i="9" s="1"/>
  <c r="E546" i="9"/>
  <c r="F546" i="9" s="1"/>
  <c r="G546" i="9" s="1"/>
  <c r="E545" i="9"/>
  <c r="F545" i="9" s="1"/>
  <c r="G545" i="9" s="1"/>
  <c r="E544" i="9"/>
  <c r="F544" i="9" s="1"/>
  <c r="G544" i="9" s="1"/>
  <c r="E543" i="9"/>
  <c r="F543" i="9" s="1"/>
  <c r="G543" i="9" s="1"/>
  <c r="E542" i="9"/>
  <c r="F542" i="9" s="1"/>
  <c r="G542" i="9" s="1"/>
  <c r="E541" i="9"/>
  <c r="F541" i="9" s="1"/>
  <c r="G541" i="9" s="1"/>
  <c r="E540" i="9"/>
  <c r="F540" i="9" s="1"/>
  <c r="G540" i="9" s="1"/>
  <c r="E539" i="9"/>
  <c r="F539" i="9" s="1"/>
  <c r="G539" i="9" s="1"/>
  <c r="E538" i="9"/>
  <c r="F538" i="9" s="1"/>
  <c r="G538" i="9" s="1"/>
  <c r="E537" i="9"/>
  <c r="F537" i="9" s="1"/>
  <c r="G537" i="9" s="1"/>
  <c r="E536" i="9"/>
  <c r="F536" i="9" s="1"/>
  <c r="G536" i="9" s="1"/>
  <c r="E535" i="9"/>
  <c r="F535" i="9" s="1"/>
  <c r="G535" i="9" s="1"/>
  <c r="E534" i="9"/>
  <c r="F534" i="9" s="1"/>
  <c r="G534" i="9" s="1"/>
  <c r="E533" i="9"/>
  <c r="F533" i="9" s="1"/>
  <c r="G533" i="9" s="1"/>
  <c r="E532" i="9"/>
  <c r="F532" i="9" s="1"/>
  <c r="G532" i="9" s="1"/>
  <c r="E531" i="9"/>
  <c r="F531" i="9" s="1"/>
  <c r="G531" i="9" s="1"/>
  <c r="E530" i="9"/>
  <c r="F530" i="9" s="1"/>
  <c r="G530" i="9" s="1"/>
  <c r="E529" i="9"/>
  <c r="F529" i="9" s="1"/>
  <c r="G529" i="9" s="1"/>
  <c r="E528" i="9"/>
  <c r="F528" i="9" s="1"/>
  <c r="G528" i="9" s="1"/>
  <c r="E527" i="9"/>
  <c r="F527" i="9" s="1"/>
  <c r="G527" i="9" s="1"/>
  <c r="E526" i="9"/>
  <c r="F526" i="9" s="1"/>
  <c r="G526" i="9" s="1"/>
  <c r="E525" i="9"/>
  <c r="F525" i="9" s="1"/>
  <c r="G525" i="9" s="1"/>
  <c r="E524" i="9"/>
  <c r="F524" i="9" s="1"/>
  <c r="G524" i="9" s="1"/>
  <c r="E523" i="9"/>
  <c r="F523" i="9" s="1"/>
  <c r="G523" i="9" s="1"/>
  <c r="E522" i="9"/>
  <c r="F522" i="9" s="1"/>
  <c r="G522" i="9" s="1"/>
  <c r="E521" i="9"/>
  <c r="F521" i="9" s="1"/>
  <c r="G521" i="9" s="1"/>
  <c r="E520" i="9"/>
  <c r="F520" i="9" s="1"/>
  <c r="G520" i="9" s="1"/>
  <c r="E519" i="9"/>
  <c r="F519" i="9" s="1"/>
  <c r="G519" i="9" s="1"/>
  <c r="E518" i="9"/>
  <c r="F518" i="9" s="1"/>
  <c r="G518" i="9" s="1"/>
  <c r="E517" i="9"/>
  <c r="F517" i="9" s="1"/>
  <c r="G517" i="9" s="1"/>
  <c r="E516" i="9"/>
  <c r="F516" i="9" s="1"/>
  <c r="G516" i="9" s="1"/>
  <c r="E515" i="9"/>
  <c r="F515" i="9" s="1"/>
  <c r="G515" i="9" s="1"/>
  <c r="E514" i="9"/>
  <c r="F514" i="9" s="1"/>
  <c r="G514" i="9" s="1"/>
  <c r="E513" i="9"/>
  <c r="F513" i="9" s="1"/>
  <c r="G513" i="9" s="1"/>
  <c r="E512" i="9"/>
  <c r="F512" i="9" s="1"/>
  <c r="G512" i="9" s="1"/>
  <c r="E511" i="9"/>
  <c r="F511" i="9" s="1"/>
  <c r="G511" i="9" s="1"/>
  <c r="E510" i="9"/>
  <c r="F510" i="9" s="1"/>
  <c r="G510" i="9" s="1"/>
  <c r="E509" i="9"/>
  <c r="F509" i="9" s="1"/>
  <c r="G509" i="9" s="1"/>
  <c r="E508" i="9"/>
  <c r="F508" i="9" s="1"/>
  <c r="G508" i="9" s="1"/>
  <c r="E507" i="9"/>
  <c r="F507" i="9" s="1"/>
  <c r="G507" i="9" s="1"/>
  <c r="E506" i="9"/>
  <c r="F506" i="9" s="1"/>
  <c r="G506" i="9" s="1"/>
  <c r="E504" i="9"/>
  <c r="F504" i="9" s="1"/>
  <c r="G504" i="9" s="1"/>
  <c r="E503" i="9"/>
  <c r="F503" i="9" s="1"/>
  <c r="G503" i="9" s="1"/>
  <c r="E502" i="9"/>
  <c r="F502" i="9" s="1"/>
  <c r="G502" i="9" s="1"/>
  <c r="E501" i="9"/>
  <c r="F501" i="9" s="1"/>
  <c r="G501" i="9" s="1"/>
  <c r="E500" i="9"/>
  <c r="F500" i="9" s="1"/>
  <c r="G500" i="9" s="1"/>
  <c r="E499" i="9"/>
  <c r="F499" i="9" s="1"/>
  <c r="G499" i="9" s="1"/>
  <c r="E498" i="9"/>
  <c r="F498" i="9" s="1"/>
  <c r="G498" i="9" s="1"/>
  <c r="E497" i="9"/>
  <c r="F497" i="9" s="1"/>
  <c r="G497" i="9" s="1"/>
  <c r="E496" i="9"/>
  <c r="F496" i="9" s="1"/>
  <c r="G496" i="9" s="1"/>
  <c r="E495" i="9"/>
  <c r="F495" i="9" s="1"/>
  <c r="G495" i="9" s="1"/>
  <c r="E494" i="9"/>
  <c r="F494" i="9" s="1"/>
  <c r="G494" i="9" s="1"/>
  <c r="E493" i="9"/>
  <c r="F493" i="9" s="1"/>
  <c r="G493" i="9" s="1"/>
  <c r="E492" i="9"/>
  <c r="F492" i="9" s="1"/>
  <c r="G492" i="9" s="1"/>
  <c r="E491" i="9"/>
  <c r="F491" i="9" s="1"/>
  <c r="G491" i="9" s="1"/>
  <c r="E490" i="9"/>
  <c r="F490" i="9" s="1"/>
  <c r="G490" i="9" s="1"/>
  <c r="E489" i="9"/>
  <c r="F489" i="9" s="1"/>
  <c r="G489" i="9" s="1"/>
  <c r="E488" i="9"/>
  <c r="F488" i="9" s="1"/>
  <c r="G488" i="9" s="1"/>
  <c r="E487" i="9"/>
  <c r="F487" i="9" s="1"/>
  <c r="G487" i="9" s="1"/>
  <c r="E486" i="9"/>
  <c r="F486" i="9" s="1"/>
  <c r="G486" i="9" s="1"/>
  <c r="E485" i="9"/>
  <c r="F485" i="9" s="1"/>
  <c r="G485" i="9" s="1"/>
  <c r="E484" i="9"/>
  <c r="F484" i="9" s="1"/>
  <c r="G484" i="9" s="1"/>
  <c r="E483" i="9"/>
  <c r="F483" i="9" s="1"/>
  <c r="G483" i="9" s="1"/>
  <c r="E482" i="9"/>
  <c r="F482" i="9" s="1"/>
  <c r="G482" i="9" s="1"/>
  <c r="E481" i="9"/>
  <c r="F481" i="9" s="1"/>
  <c r="G481" i="9" s="1"/>
  <c r="E480" i="9"/>
  <c r="F480" i="9" s="1"/>
  <c r="G480" i="9" s="1"/>
  <c r="E479" i="9"/>
  <c r="F479" i="9" s="1"/>
  <c r="G479" i="9" s="1"/>
  <c r="E478" i="9"/>
  <c r="F478" i="9" s="1"/>
  <c r="G478" i="9" s="1"/>
  <c r="E477" i="9"/>
  <c r="F477" i="9" s="1"/>
  <c r="G477" i="9" s="1"/>
  <c r="E476" i="9"/>
  <c r="F476" i="9" s="1"/>
  <c r="G476" i="9" s="1"/>
  <c r="E475" i="9"/>
  <c r="F475" i="9" s="1"/>
  <c r="G475" i="9" s="1"/>
  <c r="E474" i="9"/>
  <c r="F474" i="9" s="1"/>
  <c r="G474" i="9" s="1"/>
  <c r="E473" i="9"/>
  <c r="F473" i="9" s="1"/>
  <c r="G473" i="9" s="1"/>
  <c r="E472" i="9"/>
  <c r="F472" i="9" s="1"/>
  <c r="G472" i="9" s="1"/>
  <c r="E471" i="9"/>
  <c r="F471" i="9" s="1"/>
  <c r="G471" i="9" s="1"/>
  <c r="E470" i="9"/>
  <c r="F470" i="9" s="1"/>
  <c r="G470" i="9" s="1"/>
  <c r="E469" i="9"/>
  <c r="F469" i="9" s="1"/>
  <c r="G469" i="9" s="1"/>
  <c r="E468" i="9"/>
  <c r="F468" i="9" s="1"/>
  <c r="G468" i="9" s="1"/>
  <c r="E467" i="9"/>
  <c r="F467" i="9" s="1"/>
  <c r="G467" i="9" s="1"/>
  <c r="E466" i="9"/>
  <c r="F466" i="9" s="1"/>
  <c r="G466" i="9" s="1"/>
  <c r="E465" i="9"/>
  <c r="F465" i="9" s="1"/>
  <c r="G465" i="9" s="1"/>
  <c r="E464" i="9"/>
  <c r="F464" i="9" s="1"/>
  <c r="G464" i="9" s="1"/>
  <c r="E463" i="9"/>
  <c r="F463" i="9" s="1"/>
  <c r="G463" i="9" s="1"/>
  <c r="E462" i="9"/>
  <c r="F462" i="9" s="1"/>
  <c r="G462" i="9" s="1"/>
  <c r="E461" i="9"/>
  <c r="F461" i="9" s="1"/>
  <c r="G461" i="9" s="1"/>
  <c r="E460" i="9"/>
  <c r="F460" i="9" s="1"/>
  <c r="G460" i="9" s="1"/>
  <c r="E459" i="9"/>
  <c r="F459" i="9" s="1"/>
  <c r="G459" i="9" s="1"/>
  <c r="E458" i="9"/>
  <c r="F458" i="9" s="1"/>
  <c r="G458" i="9" s="1"/>
  <c r="E457" i="9"/>
  <c r="F457" i="9" s="1"/>
  <c r="G457" i="9" s="1"/>
  <c r="E456" i="9"/>
  <c r="F456" i="9" s="1"/>
  <c r="G456" i="9" s="1"/>
  <c r="E455" i="9"/>
  <c r="F455" i="9" s="1"/>
  <c r="G455" i="9" s="1"/>
  <c r="E454" i="9"/>
  <c r="F454" i="9" s="1"/>
  <c r="G454" i="9" s="1"/>
  <c r="E453" i="9"/>
  <c r="F453" i="9" s="1"/>
  <c r="G453" i="9" s="1"/>
  <c r="E452" i="9"/>
  <c r="F452" i="9" s="1"/>
  <c r="G452" i="9" s="1"/>
  <c r="E451" i="9"/>
  <c r="F451" i="9" s="1"/>
  <c r="G451" i="9" s="1"/>
  <c r="E450" i="9"/>
  <c r="F450" i="9" s="1"/>
  <c r="G450" i="9" s="1"/>
  <c r="E449" i="9"/>
  <c r="F449" i="9" s="1"/>
  <c r="G449" i="9" s="1"/>
  <c r="E448" i="9"/>
  <c r="F448" i="9" s="1"/>
  <c r="G448" i="9" s="1"/>
  <c r="E447" i="9"/>
  <c r="F447" i="9" s="1"/>
  <c r="G447" i="9" s="1"/>
  <c r="E446" i="9"/>
  <c r="F446" i="9" s="1"/>
  <c r="G446" i="9" s="1"/>
  <c r="E445" i="9"/>
  <c r="F445" i="9" s="1"/>
  <c r="G445" i="9" s="1"/>
  <c r="E444" i="9"/>
  <c r="F444" i="9" s="1"/>
  <c r="G444" i="9" s="1"/>
  <c r="E443" i="9"/>
  <c r="F443" i="9" s="1"/>
  <c r="G443" i="9" s="1"/>
  <c r="E442" i="9"/>
  <c r="F442" i="9" s="1"/>
  <c r="G442" i="9" s="1"/>
  <c r="E441" i="9"/>
  <c r="F441" i="9" s="1"/>
  <c r="G441" i="9" s="1"/>
  <c r="E440" i="9"/>
  <c r="F440" i="9" s="1"/>
  <c r="G440" i="9" s="1"/>
  <c r="E439" i="9"/>
  <c r="F439" i="9" s="1"/>
  <c r="G439" i="9" s="1"/>
  <c r="E438" i="9"/>
  <c r="F438" i="9" s="1"/>
  <c r="G438" i="9" s="1"/>
  <c r="E437" i="9"/>
  <c r="F437" i="9" s="1"/>
  <c r="G437" i="9" s="1"/>
  <c r="E436" i="9"/>
  <c r="F436" i="9" s="1"/>
  <c r="G436" i="9" s="1"/>
  <c r="E435" i="9"/>
  <c r="F435" i="9" s="1"/>
  <c r="G435" i="9" s="1"/>
  <c r="E434" i="9"/>
  <c r="F434" i="9" s="1"/>
  <c r="G434" i="9" s="1"/>
  <c r="E433" i="9"/>
  <c r="F433" i="9" s="1"/>
  <c r="G433" i="9" s="1"/>
  <c r="E432" i="9"/>
  <c r="F432" i="9" s="1"/>
  <c r="G432" i="9" s="1"/>
  <c r="E431" i="9"/>
  <c r="F431" i="9" s="1"/>
  <c r="G431" i="9" s="1"/>
  <c r="E430" i="9"/>
  <c r="F430" i="9" s="1"/>
  <c r="G430" i="9" s="1"/>
  <c r="E429" i="9"/>
  <c r="F429" i="9" s="1"/>
  <c r="G429" i="9" s="1"/>
  <c r="E428" i="9"/>
  <c r="F428" i="9" s="1"/>
  <c r="G428" i="9" s="1"/>
  <c r="E427" i="9"/>
  <c r="F427" i="9" s="1"/>
  <c r="G427" i="9" s="1"/>
  <c r="E426" i="9"/>
  <c r="F426" i="9" s="1"/>
  <c r="G426" i="9" s="1"/>
  <c r="E425" i="9"/>
  <c r="F425" i="9" s="1"/>
  <c r="G425" i="9" s="1"/>
  <c r="E424" i="9"/>
  <c r="F424" i="9" s="1"/>
  <c r="G424" i="9" s="1"/>
  <c r="E423" i="9"/>
  <c r="F423" i="9" s="1"/>
  <c r="G423" i="9" s="1"/>
  <c r="E422" i="9"/>
  <c r="F422" i="9" s="1"/>
  <c r="G422" i="9" s="1"/>
  <c r="E421" i="9"/>
  <c r="F421" i="9" s="1"/>
  <c r="G421" i="9" s="1"/>
  <c r="E420" i="9"/>
  <c r="F420" i="9" s="1"/>
  <c r="G420" i="9" s="1"/>
  <c r="E419" i="9"/>
  <c r="F419" i="9" s="1"/>
  <c r="G419" i="9" s="1"/>
  <c r="E418" i="9"/>
  <c r="F418" i="9" s="1"/>
  <c r="G418" i="9" s="1"/>
  <c r="E417" i="9"/>
  <c r="F417" i="9" s="1"/>
  <c r="G417" i="9" s="1"/>
  <c r="E416" i="9"/>
  <c r="F416" i="9" s="1"/>
  <c r="G416" i="9" s="1"/>
  <c r="E415" i="9"/>
  <c r="F415" i="9" s="1"/>
  <c r="G415" i="9" s="1"/>
  <c r="E414" i="9"/>
  <c r="F414" i="9" s="1"/>
  <c r="G414" i="9" s="1"/>
  <c r="E413" i="9"/>
  <c r="F413" i="9" s="1"/>
  <c r="G413" i="9" s="1"/>
  <c r="E412" i="9"/>
  <c r="F412" i="9" s="1"/>
  <c r="G412" i="9" s="1"/>
  <c r="E411" i="9"/>
  <c r="F411" i="9" s="1"/>
  <c r="G411" i="9" s="1"/>
  <c r="E410" i="9"/>
  <c r="F410" i="9" s="1"/>
  <c r="G410" i="9" s="1"/>
  <c r="E409" i="9"/>
  <c r="F409" i="9" s="1"/>
  <c r="G409" i="9" s="1"/>
  <c r="E408" i="9"/>
  <c r="F408" i="9" s="1"/>
  <c r="G408" i="9" s="1"/>
  <c r="E407" i="9"/>
  <c r="F407" i="9" s="1"/>
  <c r="G407" i="9" s="1"/>
  <c r="E406" i="9"/>
  <c r="F406" i="9" s="1"/>
  <c r="G406" i="9" s="1"/>
  <c r="E405" i="9"/>
  <c r="F405" i="9" s="1"/>
  <c r="G405" i="9" s="1"/>
  <c r="E404" i="9"/>
  <c r="F404" i="9" s="1"/>
  <c r="G404" i="9" s="1"/>
  <c r="E403" i="9"/>
  <c r="F403" i="9" s="1"/>
  <c r="G403" i="9" s="1"/>
  <c r="E402" i="9"/>
  <c r="F402" i="9" s="1"/>
  <c r="G402" i="9" s="1"/>
  <c r="E401" i="9"/>
  <c r="F401" i="9" s="1"/>
  <c r="G401" i="9" s="1"/>
  <c r="E400" i="9"/>
  <c r="F400" i="9" s="1"/>
  <c r="G400" i="9" s="1"/>
  <c r="E399" i="9"/>
  <c r="F399" i="9" s="1"/>
  <c r="G399" i="9" s="1"/>
  <c r="E398" i="9"/>
  <c r="F398" i="9" s="1"/>
  <c r="G398" i="9" s="1"/>
  <c r="E397" i="9"/>
  <c r="F397" i="9" s="1"/>
  <c r="G397" i="9" s="1"/>
  <c r="E396" i="9"/>
  <c r="F396" i="9" s="1"/>
  <c r="G396" i="9" s="1"/>
  <c r="E395" i="9"/>
  <c r="F395" i="9" s="1"/>
  <c r="G395" i="9" s="1"/>
  <c r="E394" i="9"/>
  <c r="F394" i="9" s="1"/>
  <c r="G394" i="9" s="1"/>
  <c r="E393" i="9"/>
  <c r="F393" i="9" s="1"/>
  <c r="G393" i="9" s="1"/>
  <c r="E392" i="9"/>
  <c r="F392" i="9" s="1"/>
  <c r="G392" i="9" s="1"/>
  <c r="E391" i="9"/>
  <c r="F391" i="9" s="1"/>
  <c r="G391" i="9" s="1"/>
  <c r="E390" i="9"/>
  <c r="F390" i="9" s="1"/>
  <c r="G390" i="9" s="1"/>
  <c r="E389" i="9"/>
  <c r="F389" i="9" s="1"/>
  <c r="G389" i="9" s="1"/>
  <c r="E388" i="9"/>
  <c r="F388" i="9" s="1"/>
  <c r="G388" i="9" s="1"/>
  <c r="E387" i="9"/>
  <c r="F387" i="9" s="1"/>
  <c r="G387" i="9" s="1"/>
  <c r="E386" i="9"/>
  <c r="F386" i="9" s="1"/>
  <c r="G386" i="9" s="1"/>
  <c r="E385" i="9"/>
  <c r="F385" i="9" s="1"/>
  <c r="G385" i="9" s="1"/>
  <c r="E384" i="9"/>
  <c r="F384" i="9" s="1"/>
  <c r="G384" i="9" s="1"/>
  <c r="E383" i="9"/>
  <c r="F383" i="9" s="1"/>
  <c r="G383" i="9" s="1"/>
  <c r="E382" i="9"/>
  <c r="F382" i="9" s="1"/>
  <c r="G382" i="9" s="1"/>
  <c r="E381" i="9"/>
  <c r="F381" i="9" s="1"/>
  <c r="G381" i="9" s="1"/>
  <c r="E380" i="9"/>
  <c r="F380" i="9" s="1"/>
  <c r="G380" i="9" s="1"/>
  <c r="E379" i="9"/>
  <c r="F379" i="9" s="1"/>
  <c r="G379" i="9" s="1"/>
  <c r="E378" i="9"/>
  <c r="F378" i="9" s="1"/>
  <c r="G378" i="9" s="1"/>
  <c r="E377" i="9"/>
  <c r="F377" i="9" s="1"/>
  <c r="G377" i="9" s="1"/>
  <c r="E376" i="9"/>
  <c r="F376" i="9" s="1"/>
  <c r="G376" i="9" s="1"/>
  <c r="E375" i="9"/>
  <c r="F375" i="9" s="1"/>
  <c r="G375" i="9" s="1"/>
  <c r="E374" i="9"/>
  <c r="F374" i="9" s="1"/>
  <c r="G374" i="9" s="1"/>
  <c r="E373" i="9"/>
  <c r="F373" i="9" s="1"/>
  <c r="G373" i="9" s="1"/>
  <c r="E372" i="9"/>
  <c r="F372" i="9" s="1"/>
  <c r="G372" i="9" s="1"/>
  <c r="E371" i="9"/>
  <c r="F371" i="9" s="1"/>
  <c r="G371" i="9" s="1"/>
  <c r="E370" i="9"/>
  <c r="F370" i="9" s="1"/>
  <c r="G370" i="9" s="1"/>
  <c r="E369" i="9"/>
  <c r="F369" i="9" s="1"/>
  <c r="G369" i="9" s="1"/>
  <c r="E368" i="9"/>
  <c r="F368" i="9" s="1"/>
  <c r="G368" i="9" s="1"/>
  <c r="E367" i="9"/>
  <c r="F367" i="9" s="1"/>
  <c r="G367" i="9" s="1"/>
  <c r="E366" i="9"/>
  <c r="F366" i="9" s="1"/>
  <c r="G366" i="9" s="1"/>
  <c r="E365" i="9"/>
  <c r="F365" i="9" s="1"/>
  <c r="G365" i="9" s="1"/>
  <c r="E364" i="9"/>
  <c r="F364" i="9" s="1"/>
  <c r="G364" i="9" s="1"/>
  <c r="E363" i="9"/>
  <c r="F363" i="9" s="1"/>
  <c r="G363" i="9" s="1"/>
  <c r="E362" i="9"/>
  <c r="F362" i="9" s="1"/>
  <c r="G362" i="9" s="1"/>
  <c r="E361" i="9"/>
  <c r="F361" i="9" s="1"/>
  <c r="G361" i="9" s="1"/>
  <c r="E360" i="9"/>
  <c r="F360" i="9" s="1"/>
  <c r="G360" i="9" s="1"/>
  <c r="E359" i="9"/>
  <c r="F359" i="9" s="1"/>
  <c r="G359" i="9" s="1"/>
  <c r="E358" i="9"/>
  <c r="F358" i="9" s="1"/>
  <c r="G358" i="9" s="1"/>
  <c r="E357" i="9"/>
  <c r="F357" i="9" s="1"/>
  <c r="G357" i="9" s="1"/>
  <c r="E356" i="9"/>
  <c r="F356" i="9" s="1"/>
  <c r="G356" i="9" s="1"/>
  <c r="E355" i="9"/>
  <c r="F355" i="9" s="1"/>
  <c r="G355" i="9" s="1"/>
  <c r="E354" i="9"/>
  <c r="F354" i="9" s="1"/>
  <c r="G354" i="9" s="1"/>
  <c r="E353" i="9"/>
  <c r="F353" i="9" s="1"/>
  <c r="G353" i="9" s="1"/>
  <c r="E352" i="9"/>
  <c r="F352" i="9" s="1"/>
  <c r="G352" i="9" s="1"/>
  <c r="E351" i="9"/>
  <c r="F351" i="9" s="1"/>
  <c r="G351" i="9" s="1"/>
  <c r="E350" i="9"/>
  <c r="F350" i="9" s="1"/>
  <c r="G350" i="9" s="1"/>
  <c r="E349" i="9"/>
  <c r="F349" i="9" s="1"/>
  <c r="G349" i="9" s="1"/>
  <c r="E348" i="9"/>
  <c r="F348" i="9" s="1"/>
  <c r="G348" i="9" s="1"/>
  <c r="E347" i="9"/>
  <c r="F347" i="9" s="1"/>
  <c r="G347" i="9" s="1"/>
  <c r="E346" i="9"/>
  <c r="F346" i="9" s="1"/>
  <c r="G346" i="9" s="1"/>
  <c r="E345" i="9"/>
  <c r="F345" i="9" s="1"/>
  <c r="G345" i="9" s="1"/>
  <c r="E344" i="9"/>
  <c r="F344" i="9" s="1"/>
  <c r="G344" i="9" s="1"/>
  <c r="E343" i="9"/>
  <c r="F343" i="9" s="1"/>
  <c r="G343" i="9" s="1"/>
  <c r="E342" i="9"/>
  <c r="F342" i="9" s="1"/>
  <c r="G342" i="9" s="1"/>
  <c r="E341" i="9"/>
  <c r="F341" i="9" s="1"/>
  <c r="G341" i="9" s="1"/>
  <c r="E340" i="9"/>
  <c r="F340" i="9" s="1"/>
  <c r="G340" i="9" s="1"/>
  <c r="E339" i="9"/>
  <c r="F339" i="9" s="1"/>
  <c r="G339" i="9" s="1"/>
  <c r="E338" i="9"/>
  <c r="F338" i="9" s="1"/>
  <c r="G338" i="9" s="1"/>
  <c r="E337" i="9"/>
  <c r="F337" i="9" s="1"/>
  <c r="G337" i="9" s="1"/>
  <c r="E336" i="9"/>
  <c r="F336" i="9" s="1"/>
  <c r="G336" i="9" s="1"/>
  <c r="E335" i="9"/>
  <c r="F335" i="9" s="1"/>
  <c r="G335" i="9" s="1"/>
  <c r="E334" i="9"/>
  <c r="F334" i="9" s="1"/>
  <c r="G334" i="9" s="1"/>
  <c r="E333" i="9"/>
  <c r="F333" i="9" s="1"/>
  <c r="G333" i="9" s="1"/>
  <c r="E332" i="9"/>
  <c r="F332" i="9" s="1"/>
  <c r="G332" i="9" s="1"/>
  <c r="E331" i="9"/>
  <c r="F331" i="9" s="1"/>
  <c r="G331" i="9" s="1"/>
  <c r="E330" i="9"/>
  <c r="F330" i="9" s="1"/>
  <c r="G330" i="9" s="1"/>
  <c r="E329" i="9"/>
  <c r="F329" i="9" s="1"/>
  <c r="G329" i="9" s="1"/>
  <c r="E328" i="9"/>
  <c r="F328" i="9" s="1"/>
  <c r="G328" i="9" s="1"/>
  <c r="E327" i="9"/>
  <c r="F327" i="9" s="1"/>
  <c r="G327" i="9" s="1"/>
  <c r="E326" i="9"/>
  <c r="F326" i="9" s="1"/>
  <c r="G326" i="9" s="1"/>
  <c r="E325" i="9"/>
  <c r="F325" i="9" s="1"/>
  <c r="G325" i="9" s="1"/>
  <c r="E324" i="9"/>
  <c r="F324" i="9" s="1"/>
  <c r="G324" i="9" s="1"/>
  <c r="E323" i="9"/>
  <c r="F323" i="9" s="1"/>
  <c r="G323" i="9" s="1"/>
  <c r="E322" i="9"/>
  <c r="F322" i="9" s="1"/>
  <c r="G322" i="9" s="1"/>
  <c r="E321" i="9"/>
  <c r="F321" i="9" s="1"/>
  <c r="G321" i="9" s="1"/>
  <c r="E320" i="9"/>
  <c r="F320" i="9" s="1"/>
  <c r="G320" i="9" s="1"/>
  <c r="E319" i="9"/>
  <c r="F319" i="9" s="1"/>
  <c r="G319" i="9" s="1"/>
  <c r="E318" i="9"/>
  <c r="F318" i="9" s="1"/>
  <c r="G318" i="9" s="1"/>
  <c r="E317" i="9"/>
  <c r="F317" i="9" s="1"/>
  <c r="G317" i="9" s="1"/>
  <c r="E316" i="9"/>
  <c r="F316" i="9" s="1"/>
  <c r="G316" i="9" s="1"/>
  <c r="E315" i="9"/>
  <c r="F315" i="9" s="1"/>
  <c r="G315" i="9" s="1"/>
  <c r="E314" i="9"/>
  <c r="F314" i="9" s="1"/>
  <c r="G314" i="9" s="1"/>
  <c r="E313" i="9"/>
  <c r="F313" i="9" s="1"/>
  <c r="G313" i="9" s="1"/>
  <c r="E312" i="9"/>
  <c r="F312" i="9" s="1"/>
  <c r="G312" i="9" s="1"/>
  <c r="E311" i="9"/>
  <c r="F311" i="9" s="1"/>
  <c r="G311" i="9" s="1"/>
  <c r="E310" i="9"/>
  <c r="F310" i="9" s="1"/>
  <c r="G310" i="9" s="1"/>
  <c r="E309" i="9"/>
  <c r="F309" i="9" s="1"/>
  <c r="G309" i="9" s="1"/>
  <c r="E308" i="9"/>
  <c r="F308" i="9" s="1"/>
  <c r="G308" i="9" s="1"/>
  <c r="E307" i="9"/>
  <c r="F307" i="9" s="1"/>
  <c r="G307" i="9" s="1"/>
  <c r="E306" i="9"/>
  <c r="F306" i="9" s="1"/>
  <c r="G306" i="9" s="1"/>
  <c r="E305" i="9"/>
  <c r="F305" i="9" s="1"/>
  <c r="G305" i="9" s="1"/>
  <c r="E304" i="9"/>
  <c r="F304" i="9" s="1"/>
  <c r="G304" i="9" s="1"/>
  <c r="E303" i="9"/>
  <c r="F303" i="9" s="1"/>
  <c r="G303" i="9" s="1"/>
  <c r="E302" i="9"/>
  <c r="F302" i="9" s="1"/>
  <c r="G302" i="9" s="1"/>
  <c r="E301" i="9"/>
  <c r="F301" i="9" s="1"/>
  <c r="G301" i="9" s="1"/>
  <c r="E300" i="9"/>
  <c r="F300" i="9" s="1"/>
  <c r="G300" i="9" s="1"/>
  <c r="E299" i="9"/>
  <c r="F299" i="9" s="1"/>
  <c r="G299" i="9" s="1"/>
  <c r="E298" i="9"/>
  <c r="F298" i="9" s="1"/>
  <c r="G298" i="9" s="1"/>
  <c r="E297" i="9"/>
  <c r="F297" i="9" s="1"/>
  <c r="G297" i="9" s="1"/>
  <c r="E296" i="9"/>
  <c r="F296" i="9" s="1"/>
  <c r="G296" i="9" s="1"/>
  <c r="E295" i="9"/>
  <c r="F295" i="9" s="1"/>
  <c r="G295" i="9" s="1"/>
  <c r="E294" i="9"/>
  <c r="F294" i="9" s="1"/>
  <c r="G294" i="9" s="1"/>
  <c r="E293" i="9"/>
  <c r="F293" i="9" s="1"/>
  <c r="G293" i="9" s="1"/>
  <c r="E292" i="9"/>
  <c r="F292" i="9" s="1"/>
  <c r="G292" i="9" s="1"/>
  <c r="E291" i="9"/>
  <c r="F291" i="9" s="1"/>
  <c r="G291" i="9" s="1"/>
  <c r="E290" i="9"/>
  <c r="F290" i="9" s="1"/>
  <c r="G290" i="9" s="1"/>
  <c r="E289" i="9"/>
  <c r="F289" i="9" s="1"/>
  <c r="G289" i="9" s="1"/>
  <c r="E288" i="9"/>
  <c r="F288" i="9" s="1"/>
  <c r="G288" i="9" s="1"/>
  <c r="E287" i="9"/>
  <c r="F287" i="9" s="1"/>
  <c r="G287" i="9" s="1"/>
  <c r="E286" i="9"/>
  <c r="F286" i="9" s="1"/>
  <c r="G286" i="9" s="1"/>
  <c r="E285" i="9"/>
  <c r="F285" i="9" s="1"/>
  <c r="G285" i="9" s="1"/>
  <c r="E284" i="9"/>
  <c r="F284" i="9" s="1"/>
  <c r="G284" i="9" s="1"/>
  <c r="E283" i="9"/>
  <c r="F283" i="9" s="1"/>
  <c r="G283" i="9" s="1"/>
  <c r="E282" i="9"/>
  <c r="F282" i="9" s="1"/>
  <c r="G282" i="9" s="1"/>
  <c r="E281" i="9"/>
  <c r="F281" i="9" s="1"/>
  <c r="G281" i="9" s="1"/>
  <c r="E280" i="9"/>
  <c r="F280" i="9" s="1"/>
  <c r="G280" i="9" s="1"/>
  <c r="E279" i="9"/>
  <c r="F279" i="9" s="1"/>
  <c r="G279" i="9" s="1"/>
  <c r="E278" i="9"/>
  <c r="F278" i="9" s="1"/>
  <c r="G278" i="9" s="1"/>
  <c r="E277" i="9"/>
  <c r="F277" i="9" s="1"/>
  <c r="G277" i="9" s="1"/>
  <c r="E276" i="9"/>
  <c r="F276" i="9" s="1"/>
  <c r="G276" i="9" s="1"/>
  <c r="E275" i="9"/>
  <c r="F275" i="9" s="1"/>
  <c r="G275" i="9" s="1"/>
  <c r="E274" i="9"/>
  <c r="F274" i="9" s="1"/>
  <c r="G274" i="9" s="1"/>
  <c r="E273" i="9"/>
  <c r="F273" i="9" s="1"/>
  <c r="G273" i="9" s="1"/>
  <c r="E272" i="9"/>
  <c r="F272" i="9" s="1"/>
  <c r="G272" i="9" s="1"/>
  <c r="E271" i="9"/>
  <c r="F271" i="9" s="1"/>
  <c r="G271" i="9" s="1"/>
  <c r="E270" i="9"/>
  <c r="F270" i="9" s="1"/>
  <c r="G270" i="9" s="1"/>
  <c r="E269" i="9"/>
  <c r="F269" i="9" s="1"/>
  <c r="G269" i="9" s="1"/>
  <c r="E268" i="9"/>
  <c r="F268" i="9" s="1"/>
  <c r="G268" i="9" s="1"/>
  <c r="E267" i="9"/>
  <c r="F267" i="9" s="1"/>
  <c r="G267" i="9" s="1"/>
  <c r="E266" i="9"/>
  <c r="F266" i="9" s="1"/>
  <c r="G266" i="9" s="1"/>
  <c r="E265" i="9"/>
  <c r="F265" i="9" s="1"/>
  <c r="G265" i="9" s="1"/>
  <c r="E264" i="9"/>
  <c r="F264" i="9" s="1"/>
  <c r="G264" i="9" s="1"/>
  <c r="E263" i="9"/>
  <c r="F263" i="9" s="1"/>
  <c r="G263" i="9" s="1"/>
  <c r="E262" i="9"/>
  <c r="F262" i="9" s="1"/>
  <c r="G262" i="9" s="1"/>
  <c r="E261" i="9"/>
  <c r="F261" i="9" s="1"/>
  <c r="G261" i="9" s="1"/>
  <c r="E260" i="9"/>
  <c r="F260" i="9" s="1"/>
  <c r="G260" i="9" s="1"/>
  <c r="E259" i="9"/>
  <c r="F259" i="9" s="1"/>
  <c r="G259" i="9" s="1"/>
  <c r="E258" i="9"/>
  <c r="F258" i="9" s="1"/>
  <c r="G258" i="9" s="1"/>
  <c r="E257" i="9"/>
  <c r="F257" i="9" s="1"/>
  <c r="G257" i="9" s="1"/>
  <c r="E256" i="9"/>
  <c r="F256" i="9" s="1"/>
  <c r="G256" i="9" s="1"/>
  <c r="E255" i="9"/>
  <c r="F255" i="9" s="1"/>
  <c r="G255" i="9" s="1"/>
  <c r="E254" i="9"/>
  <c r="F254" i="9" s="1"/>
  <c r="G254" i="9" s="1"/>
  <c r="E253" i="9"/>
  <c r="F253" i="9" s="1"/>
  <c r="G253" i="9" s="1"/>
  <c r="E252" i="9"/>
  <c r="F252" i="9" s="1"/>
  <c r="G252" i="9" s="1"/>
  <c r="E251" i="9"/>
  <c r="F251" i="9" s="1"/>
  <c r="G251" i="9" s="1"/>
  <c r="E250" i="9"/>
  <c r="F250" i="9" s="1"/>
  <c r="G250" i="9" s="1"/>
  <c r="E249" i="9"/>
  <c r="F249" i="9" s="1"/>
  <c r="G249" i="9" s="1"/>
  <c r="E248" i="9"/>
  <c r="F248" i="9" s="1"/>
  <c r="G248" i="9" s="1"/>
  <c r="E247" i="9"/>
  <c r="F247" i="9" s="1"/>
  <c r="G247" i="9" s="1"/>
  <c r="E246" i="9"/>
  <c r="F246" i="9" s="1"/>
  <c r="G246" i="9" s="1"/>
  <c r="E245" i="9"/>
  <c r="F245" i="9" s="1"/>
  <c r="G245" i="9" s="1"/>
  <c r="E243" i="9"/>
  <c r="F243" i="9" s="1"/>
  <c r="G243" i="9" s="1"/>
  <c r="E242" i="9"/>
  <c r="F242" i="9" s="1"/>
  <c r="G242" i="9" s="1"/>
  <c r="E241" i="9"/>
  <c r="F241" i="9" s="1"/>
  <c r="G241" i="9" s="1"/>
  <c r="E240" i="9"/>
  <c r="F240" i="9" s="1"/>
  <c r="G240" i="9" s="1"/>
  <c r="E239" i="9"/>
  <c r="F239" i="9" s="1"/>
  <c r="G239" i="9" s="1"/>
  <c r="E238" i="9"/>
  <c r="F238" i="9" s="1"/>
  <c r="G238" i="9" s="1"/>
  <c r="E237" i="9"/>
  <c r="F237" i="9" s="1"/>
  <c r="G237" i="9" s="1"/>
  <c r="E236" i="9"/>
  <c r="F236" i="9" s="1"/>
  <c r="G236" i="9" s="1"/>
  <c r="E235" i="9"/>
  <c r="F235" i="9" s="1"/>
  <c r="G235" i="9" s="1"/>
  <c r="E234" i="9"/>
  <c r="F234" i="9" s="1"/>
  <c r="G234" i="9" s="1"/>
  <c r="E233" i="9"/>
  <c r="F233" i="9" s="1"/>
  <c r="G233" i="9" s="1"/>
  <c r="E232" i="9"/>
  <c r="F232" i="9" s="1"/>
  <c r="G232" i="9" s="1"/>
  <c r="E231" i="9"/>
  <c r="F231" i="9" s="1"/>
  <c r="G231" i="9" s="1"/>
  <c r="E230" i="9"/>
  <c r="F230" i="9" s="1"/>
  <c r="G230" i="9" s="1"/>
  <c r="E229" i="9"/>
  <c r="F229" i="9" s="1"/>
  <c r="G229" i="9" s="1"/>
  <c r="E228" i="9"/>
  <c r="F228" i="9" s="1"/>
  <c r="G228" i="9" s="1"/>
  <c r="E227" i="9"/>
  <c r="F227" i="9" s="1"/>
  <c r="G227" i="9" s="1"/>
  <c r="E226" i="9"/>
  <c r="F226" i="9" s="1"/>
  <c r="G226" i="9" s="1"/>
  <c r="E225" i="9"/>
  <c r="F225" i="9" s="1"/>
  <c r="G225" i="9" s="1"/>
  <c r="E224" i="9"/>
  <c r="F224" i="9" s="1"/>
  <c r="G224" i="9" s="1"/>
  <c r="E223" i="9"/>
  <c r="F223" i="9" s="1"/>
  <c r="G223" i="9" s="1"/>
  <c r="E222" i="9"/>
  <c r="F222" i="9" s="1"/>
  <c r="G222" i="9" s="1"/>
  <c r="E221" i="9"/>
  <c r="F221" i="9" s="1"/>
  <c r="G221" i="9" s="1"/>
  <c r="E220" i="9"/>
  <c r="F220" i="9" s="1"/>
  <c r="G220" i="9" s="1"/>
  <c r="E219" i="9"/>
  <c r="F219" i="9" s="1"/>
  <c r="G219" i="9" s="1"/>
  <c r="E218" i="9"/>
  <c r="F218" i="9" s="1"/>
  <c r="G218" i="9" s="1"/>
  <c r="E217" i="9"/>
  <c r="F217" i="9" s="1"/>
  <c r="G217" i="9" s="1"/>
  <c r="E216" i="9"/>
  <c r="F216" i="9" s="1"/>
  <c r="G216" i="9" s="1"/>
  <c r="E215" i="9"/>
  <c r="F215" i="9" s="1"/>
  <c r="G215" i="9" s="1"/>
  <c r="E214" i="9"/>
  <c r="F214" i="9" s="1"/>
  <c r="G214" i="9" s="1"/>
  <c r="E213" i="9"/>
  <c r="F213" i="9" s="1"/>
  <c r="G213" i="9" s="1"/>
  <c r="E212" i="9"/>
  <c r="F212" i="9" s="1"/>
  <c r="G212" i="9" s="1"/>
  <c r="E211" i="9"/>
  <c r="F211" i="9" s="1"/>
  <c r="G211" i="9" s="1"/>
  <c r="E210" i="9"/>
  <c r="F210" i="9" s="1"/>
  <c r="G210" i="9" s="1"/>
  <c r="E209" i="9"/>
  <c r="F209" i="9" s="1"/>
  <c r="G209" i="9" s="1"/>
  <c r="E208" i="9"/>
  <c r="F208" i="9" s="1"/>
  <c r="G208" i="9" s="1"/>
  <c r="E207" i="9"/>
  <c r="F207" i="9" s="1"/>
  <c r="G207" i="9" s="1"/>
  <c r="E206" i="9"/>
  <c r="F206" i="9" s="1"/>
  <c r="G206" i="9" s="1"/>
  <c r="E205" i="9"/>
  <c r="F205" i="9" s="1"/>
  <c r="G205" i="9" s="1"/>
  <c r="F620" i="9" l="1"/>
  <c r="G620" i="9" s="1"/>
  <c r="H288" i="7"/>
  <c r="H286" i="7"/>
  <c r="H285" i="7"/>
  <c r="H284" i="7"/>
  <c r="H283" i="7"/>
  <c r="H282" i="7"/>
  <c r="H279" i="7"/>
  <c r="H278" i="7"/>
  <c r="H277" i="7"/>
  <c r="H276" i="7"/>
  <c r="H275" i="7"/>
  <c r="H274" i="7"/>
  <c r="H273" i="7"/>
  <c r="H272" i="7"/>
  <c r="H271" i="7"/>
  <c r="H68" i="7"/>
  <c r="H270" i="7"/>
  <c r="C129" i="7"/>
  <c r="C130" i="7"/>
  <c r="C131" i="7"/>
  <c r="C136" i="7"/>
  <c r="C138" i="7"/>
  <c r="C161" i="7"/>
  <c r="C180" i="7"/>
  <c r="C209" i="7"/>
  <c r="C210" i="7"/>
  <c r="C212" i="7"/>
  <c r="C213" i="7"/>
  <c r="C214" i="7"/>
  <c r="C215" i="7"/>
  <c r="C216" i="7"/>
  <c r="C217" i="7"/>
  <c r="C218" i="7"/>
  <c r="C219" i="7"/>
  <c r="C220" i="7"/>
  <c r="C221" i="7"/>
  <c r="C222" i="7"/>
  <c r="C223" i="7"/>
  <c r="C224" i="7"/>
  <c r="C225" i="7"/>
  <c r="C226" i="7"/>
  <c r="C227" i="7"/>
  <c r="C228" i="7"/>
  <c r="C229" i="7"/>
  <c r="C230" i="7"/>
  <c r="C231" i="7"/>
  <c r="C232" i="7"/>
  <c r="C233" i="7"/>
  <c r="C234"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80" i="7"/>
  <c r="C281" i="7"/>
  <c r="C287" i="7"/>
  <c r="C304" i="7"/>
  <c r="C321" i="7"/>
  <c r="C322" i="7"/>
  <c r="C333" i="7"/>
  <c r="C334" i="7"/>
  <c r="C335" i="7"/>
  <c r="C354" i="7"/>
  <c r="D160" i="7"/>
  <c r="C160" i="7" s="1"/>
  <c r="D183" i="9"/>
  <c r="G642" i="9"/>
  <c r="G635" i="9"/>
  <c r="G636" i="9"/>
  <c r="G637" i="9"/>
  <c r="G638" i="9"/>
  <c r="G639" i="9"/>
  <c r="G640" i="9"/>
  <c r="G630" i="9"/>
  <c r="G631" i="9"/>
  <c r="G632" i="9"/>
  <c r="G633" i="9"/>
  <c r="G634" i="9"/>
  <c r="G641" i="9"/>
  <c r="D5" i="7"/>
  <c r="C5" i="7" s="1"/>
  <c r="D17" i="7"/>
  <c r="C17" i="7" s="1"/>
  <c r="D18" i="7"/>
  <c r="C18" i="7" s="1"/>
  <c r="D20" i="7"/>
  <c r="C20" i="7" s="1"/>
  <c r="D35" i="7"/>
  <c r="C35" i="7" s="1"/>
  <c r="D42" i="7"/>
  <c r="C42" i="7" s="1"/>
  <c r="D59" i="7"/>
  <c r="C59" i="7" s="1"/>
  <c r="D69" i="7"/>
  <c r="C69" i="7" s="1"/>
  <c r="D86" i="7"/>
  <c r="C86" i="7" s="1"/>
  <c r="D88" i="7"/>
  <c r="C88" i="7" s="1"/>
  <c r="D105" i="7"/>
  <c r="C105" i="7" s="1"/>
  <c r="D108" i="7"/>
  <c r="C108" i="7" s="1"/>
  <c r="D121" i="7"/>
  <c r="C121" i="7" s="1"/>
  <c r="D132" i="7"/>
  <c r="C132" i="7" s="1"/>
  <c r="D133" i="7"/>
  <c r="C133" i="7" s="1"/>
  <c r="D134" i="7"/>
  <c r="C134" i="7" s="1"/>
  <c r="D146" i="7"/>
  <c r="C146" i="7" s="1"/>
  <c r="D147" i="7"/>
  <c r="C147" i="7" s="1"/>
  <c r="D172" i="7"/>
  <c r="C172" i="7" s="1"/>
  <c r="D173" i="7"/>
  <c r="C173" i="7" s="1"/>
  <c r="D188" i="7"/>
  <c r="C188" i="7" s="1"/>
  <c r="D192" i="7"/>
  <c r="C192" i="7" s="1"/>
  <c r="D193" i="7"/>
  <c r="C193" i="7" s="1"/>
  <c r="D194" i="7"/>
  <c r="C194" i="7" s="1"/>
  <c r="D205" i="7"/>
  <c r="C205" i="7" s="1"/>
  <c r="D207" i="7"/>
  <c r="C207" i="7" s="1"/>
  <c r="D35" i="9"/>
  <c r="D15" i="9"/>
  <c r="D34" i="9"/>
  <c r="D84" i="9"/>
  <c r="D5" i="9"/>
  <c r="D101" i="9"/>
  <c r="D51" i="9"/>
  <c r="D52" i="9"/>
  <c r="D104" i="9"/>
  <c r="D102" i="9"/>
  <c r="D70" i="9"/>
  <c r="D16" i="9"/>
  <c r="D65" i="9"/>
  <c r="D125" i="9"/>
  <c r="D171" i="9"/>
  <c r="D172" i="9"/>
  <c r="D161" i="9"/>
  <c r="D25" i="9"/>
  <c r="D71" i="9"/>
  <c r="D82" i="9"/>
  <c r="D144" i="9"/>
  <c r="D89" i="9"/>
  <c r="D173" i="9"/>
  <c r="D69" i="9"/>
  <c r="D119" i="9"/>
  <c r="D152" i="9"/>
  <c r="D39" i="9"/>
  <c r="D28" i="9"/>
  <c r="D100" i="9"/>
  <c r="D97" i="9"/>
  <c r="D174" i="9"/>
  <c r="D143" i="9"/>
  <c r="D139" i="9"/>
  <c r="D19" i="9"/>
  <c r="D37" i="9"/>
  <c r="D6" i="9"/>
  <c r="D147" i="9"/>
  <c r="D126" i="9"/>
  <c r="D140" i="9"/>
  <c r="D10" i="9"/>
  <c r="D182" i="9"/>
  <c r="D53" i="9"/>
  <c r="D149" i="9"/>
  <c r="D113" i="9"/>
  <c r="D148" i="9"/>
  <c r="D32" i="9"/>
  <c r="D22" i="9"/>
  <c r="D29" i="9"/>
  <c r="D106" i="9"/>
  <c r="D135" i="9"/>
  <c r="D175" i="9"/>
  <c r="D176" i="9"/>
  <c r="D111" i="9"/>
  <c r="D75" i="9"/>
  <c r="D93" i="9"/>
  <c r="D159" i="9"/>
  <c r="D83" i="9"/>
  <c r="D73" i="9"/>
  <c r="D77" i="9"/>
  <c r="D146" i="9"/>
  <c r="D138" i="9"/>
  <c r="D80" i="9"/>
  <c r="D99" i="9"/>
  <c r="D59" i="9"/>
  <c r="D94" i="9"/>
  <c r="D68" i="9"/>
  <c r="D103" i="9"/>
  <c r="D36" i="9"/>
  <c r="D48" i="9"/>
  <c r="D151" i="9"/>
  <c r="D17" i="9"/>
  <c r="D118" i="9"/>
  <c r="D121" i="9"/>
  <c r="D20" i="9"/>
  <c r="D123" i="9"/>
  <c r="D13" i="9"/>
  <c r="D130" i="9"/>
  <c r="D124" i="9"/>
  <c r="D55" i="9"/>
  <c r="D24" i="9"/>
  <c r="D8" i="9"/>
  <c r="D137" i="9"/>
  <c r="D47" i="9"/>
  <c r="D150" i="9"/>
  <c r="D3" i="9"/>
  <c r="D128" i="9"/>
  <c r="D134" i="9"/>
  <c r="D131" i="9"/>
  <c r="D98" i="9"/>
  <c r="D117" i="9"/>
  <c r="D141" i="9"/>
  <c r="D87" i="9"/>
  <c r="D105" i="9"/>
  <c r="D142" i="9"/>
  <c r="D38" i="9"/>
  <c r="D81" i="9"/>
  <c r="D40" i="9"/>
  <c r="D2" i="9"/>
  <c r="D45" i="9"/>
  <c r="D122" i="9"/>
  <c r="D62" i="9"/>
  <c r="D46" i="9"/>
  <c r="D23" i="9"/>
  <c r="D156" i="9"/>
  <c r="D116" i="9"/>
  <c r="D145" i="9"/>
  <c r="D178" i="9"/>
  <c r="D31" i="9"/>
  <c r="D132" i="9"/>
  <c r="D167" i="9"/>
  <c r="D11" i="9"/>
  <c r="D109" i="9"/>
  <c r="D168" i="9"/>
  <c r="D169" i="9"/>
  <c r="D21" i="9"/>
  <c r="D27" i="9"/>
  <c r="D115" i="9"/>
  <c r="D164" i="9"/>
  <c r="D90" i="9"/>
  <c r="D91" i="9"/>
  <c r="D14" i="9"/>
  <c r="D30" i="9"/>
  <c r="D108" i="9"/>
  <c r="D155" i="9"/>
  <c r="D57" i="9"/>
  <c r="D66" i="9"/>
  <c r="D170" i="9"/>
  <c r="D85" i="9"/>
  <c r="D72" i="9"/>
  <c r="D86" i="9"/>
  <c r="D56" i="9"/>
  <c r="D18" i="9"/>
  <c r="D157" i="9"/>
  <c r="D12" i="9"/>
  <c r="D7" i="9"/>
  <c r="D63" i="9"/>
  <c r="D60" i="9"/>
  <c r="D114" i="9"/>
  <c r="D95" i="9"/>
  <c r="D42" i="9"/>
  <c r="D184" i="9"/>
  <c r="D180" i="9"/>
  <c r="D61" i="9"/>
  <c r="D162" i="9"/>
  <c r="D158" i="9"/>
  <c r="D9" i="9"/>
  <c r="D133" i="9"/>
  <c r="D120" i="9"/>
  <c r="D43" i="9"/>
  <c r="D44" i="9"/>
  <c r="D67" i="9"/>
  <c r="D96" i="9"/>
  <c r="D58" i="9"/>
  <c r="D181" i="9"/>
  <c r="D88" i="9"/>
  <c r="D79" i="9"/>
  <c r="D54" i="9"/>
  <c r="D136" i="9"/>
  <c r="D177" i="9"/>
  <c r="D112" i="9"/>
  <c r="D153" i="9"/>
  <c r="D76" i="9"/>
  <c r="D185" i="9"/>
  <c r="D127" i="9"/>
  <c r="D26" i="9"/>
  <c r="D49" i="9"/>
  <c r="D50" i="9"/>
  <c r="D78" i="9"/>
  <c r="D64" i="9"/>
  <c r="D129" i="9"/>
  <c r="D163" i="9"/>
  <c r="D4" i="9"/>
  <c r="D107" i="9"/>
  <c r="D154" i="9"/>
  <c r="D33" i="9"/>
  <c r="D41" i="9"/>
  <c r="D110" i="9"/>
  <c r="D74" i="9"/>
  <c r="D92" i="9"/>
  <c r="D160" i="9"/>
  <c r="D165" i="9"/>
  <c r="D190" i="9"/>
  <c r="D189" i="9"/>
  <c r="D196" i="9"/>
  <c r="D186" i="9"/>
  <c r="D187" i="9"/>
  <c r="D166" i="9"/>
  <c r="D191" i="9"/>
  <c r="D194" i="9"/>
  <c r="D193" i="9"/>
  <c r="D199" i="9"/>
  <c r="D195" i="9"/>
  <c r="D200" i="9"/>
  <c r="D197" i="9"/>
  <c r="D198" i="9"/>
  <c r="D192" i="9"/>
  <c r="D188" i="9"/>
  <c r="I131" i="7"/>
  <c r="D61" i="7"/>
  <c r="C61" i="7" s="1"/>
  <c r="D67" i="7"/>
  <c r="C67" i="7" s="1"/>
  <c r="D36" i="7"/>
  <c r="C36" i="7" s="1"/>
  <c r="D29" i="7"/>
  <c r="C29" i="7" s="1"/>
  <c r="D206" i="7"/>
  <c r="C206" i="7" s="1"/>
  <c r="D101" i="7"/>
  <c r="C101" i="7" s="1"/>
  <c r="D14" i="7"/>
  <c r="C14" i="7" s="1"/>
  <c r="D107" i="7"/>
  <c r="C107" i="7" s="1"/>
  <c r="D168" i="7"/>
  <c r="C168" i="7" s="1"/>
  <c r="D41" i="7"/>
  <c r="C41" i="7" s="1"/>
  <c r="D10" i="7"/>
  <c r="C10" i="7" s="1"/>
  <c r="D48" i="7"/>
  <c r="C48" i="7" s="1"/>
  <c r="D39" i="7"/>
  <c r="C39" i="7" s="1"/>
  <c r="D70" i="7"/>
  <c r="C70" i="7" s="1"/>
  <c r="D125" i="7"/>
  <c r="C125" i="7" s="1"/>
  <c r="D43" i="7"/>
  <c r="C43" i="7" s="1"/>
  <c r="D62" i="7"/>
  <c r="C62" i="7" s="1"/>
  <c r="D159" i="7"/>
  <c r="C159" i="7" s="1"/>
  <c r="D118" i="7"/>
  <c r="C118" i="7" s="1"/>
  <c r="D167" i="7"/>
  <c r="C167" i="7" s="1"/>
  <c r="D6" i="7"/>
  <c r="C6" i="7" s="1"/>
  <c r="D30" i="7"/>
  <c r="C30" i="7" s="1"/>
  <c r="D116" i="7"/>
  <c r="C116" i="7" s="1"/>
  <c r="D85" i="7"/>
  <c r="C85" i="7" s="1"/>
  <c r="D44" i="7"/>
  <c r="C44" i="7" s="1"/>
  <c r="D140" i="7"/>
  <c r="C140" i="7" s="1"/>
  <c r="D155" i="7"/>
  <c r="C155" i="7" s="1"/>
  <c r="D56" i="7"/>
  <c r="C56" i="7" s="1"/>
  <c r="D90" i="7"/>
  <c r="C90" i="7" s="1"/>
  <c r="D162" i="7"/>
  <c r="C162" i="7" s="1"/>
  <c r="D184" i="7"/>
  <c r="C184" i="7" s="1"/>
  <c r="D171" i="7"/>
  <c r="C171" i="7" s="1"/>
  <c r="D71" i="7"/>
  <c r="C71" i="7" s="1"/>
  <c r="D135" i="7"/>
  <c r="C135" i="7" s="1"/>
  <c r="D175" i="7"/>
  <c r="C175" i="7" s="1"/>
  <c r="D187" i="7"/>
  <c r="C187" i="7" s="1"/>
  <c r="D50" i="7"/>
  <c r="C50" i="7" s="1"/>
  <c r="D142" i="7"/>
  <c r="C142" i="7" s="1"/>
  <c r="D75" i="7"/>
  <c r="C75" i="7" s="1"/>
  <c r="D57" i="7"/>
  <c r="C57" i="7" s="1"/>
  <c r="D153" i="7"/>
  <c r="C153" i="7" s="1"/>
  <c r="D54" i="7"/>
  <c r="C54" i="7" s="1"/>
  <c r="D19" i="7"/>
  <c r="C19" i="7" s="1"/>
  <c r="D79" i="7"/>
  <c r="C79" i="7" s="1"/>
  <c r="D198" i="7"/>
  <c r="C198" i="7" s="1"/>
  <c r="D199" i="7"/>
  <c r="C199" i="7" s="1"/>
  <c r="D156" i="7"/>
  <c r="C156" i="7" s="1"/>
  <c r="D81" i="7"/>
  <c r="C81" i="7" s="1"/>
  <c r="D178" i="7"/>
  <c r="C178" i="7" s="1"/>
  <c r="D181" i="7"/>
  <c r="C181" i="7" s="1"/>
  <c r="D150" i="7"/>
  <c r="C150" i="7" s="1"/>
  <c r="D78" i="7"/>
  <c r="C78" i="7" s="1"/>
  <c r="D186" i="7"/>
  <c r="C186" i="7" s="1"/>
  <c r="D4" i="7"/>
  <c r="C4" i="7" s="1"/>
  <c r="D139" i="7"/>
  <c r="C139" i="7" s="1"/>
  <c r="D45" i="7"/>
  <c r="C45" i="7" s="1"/>
  <c r="D13" i="7"/>
  <c r="C13" i="7" s="1"/>
  <c r="D15" i="7"/>
  <c r="C15" i="7" s="1"/>
  <c r="D176" i="7"/>
  <c r="C176" i="7" s="1"/>
  <c r="D26" i="7"/>
  <c r="C26" i="7" s="1"/>
  <c r="D102" i="7"/>
  <c r="C102" i="7" s="1"/>
  <c r="D97" i="7"/>
  <c r="C97" i="7" s="1"/>
  <c r="D100" i="7"/>
  <c r="C100" i="7" s="1"/>
  <c r="D2" i="7"/>
  <c r="C2" i="7" s="1"/>
  <c r="D72" i="7"/>
  <c r="C72" i="7" s="1"/>
  <c r="D124" i="7"/>
  <c r="C124" i="7" s="1"/>
  <c r="D31" i="7"/>
  <c r="C31" i="7" s="1"/>
  <c r="D149" i="7"/>
  <c r="C149" i="7" s="1"/>
  <c r="D58" i="7"/>
  <c r="C58" i="7" s="1"/>
  <c r="D40" i="7"/>
  <c r="C40" i="7" s="1"/>
  <c r="D27" i="7"/>
  <c r="C27" i="7" s="1"/>
  <c r="D38" i="7"/>
  <c r="C38" i="7" s="1"/>
  <c r="D23" i="7"/>
  <c r="C23" i="7" s="1"/>
  <c r="D47" i="7"/>
  <c r="C47" i="7" s="1"/>
  <c r="D92" i="7"/>
  <c r="C92" i="7" s="1"/>
  <c r="D117" i="7"/>
  <c r="C117" i="7" s="1"/>
  <c r="D34" i="7"/>
  <c r="C34" i="7" s="1"/>
  <c r="D164" i="7"/>
  <c r="C164" i="7" s="1"/>
  <c r="D182" i="7"/>
  <c r="C182" i="7" s="1"/>
  <c r="D80" i="7"/>
  <c r="C80" i="7" s="1"/>
  <c r="D96" i="7"/>
  <c r="C96" i="7" s="1"/>
  <c r="D83" i="7"/>
  <c r="C83" i="7" s="1"/>
  <c r="D93" i="7"/>
  <c r="C93" i="7" s="1"/>
  <c r="D24" i="7"/>
  <c r="C24" i="7" s="1"/>
  <c r="D169" i="7"/>
  <c r="C169" i="7" s="1"/>
  <c r="D174" i="7"/>
  <c r="C174" i="7" s="1"/>
  <c r="D106" i="7"/>
  <c r="C106" i="7" s="1"/>
  <c r="D49" i="7"/>
  <c r="C49" i="7" s="1"/>
  <c r="D179" i="9"/>
  <c r="D8" i="7"/>
  <c r="C8" i="7" s="1"/>
  <c r="D76" i="7"/>
  <c r="C76" i="7" s="1"/>
  <c r="D197" i="7"/>
  <c r="C197" i="7" s="1"/>
  <c r="D201" i="7"/>
  <c r="C201" i="7" s="1"/>
  <c r="D145" i="7"/>
  <c r="C145" i="7" s="1"/>
  <c r="D166" i="7"/>
  <c r="C166" i="7" s="1"/>
  <c r="D33" i="7"/>
  <c r="C33" i="7" s="1"/>
  <c r="D73" i="7"/>
  <c r="C73" i="7" s="1"/>
  <c r="D63" i="7"/>
  <c r="C63" i="7" s="1"/>
  <c r="D137" i="7"/>
  <c r="C137" i="7" s="1"/>
  <c r="D122" i="7"/>
  <c r="C122" i="7" s="1"/>
  <c r="D123" i="7"/>
  <c r="C123" i="7" s="1"/>
  <c r="D282" i="7"/>
  <c r="D94" i="7"/>
  <c r="C94" i="7" s="1"/>
  <c r="D46" i="7"/>
  <c r="C46" i="7" s="1"/>
  <c r="D157" i="7"/>
  <c r="C157" i="7" s="1"/>
  <c r="D202" i="7"/>
  <c r="C202" i="7" s="1"/>
  <c r="D165" i="7"/>
  <c r="C165" i="7" s="1"/>
  <c r="D89" i="7"/>
  <c r="C89" i="7" s="1"/>
  <c r="D91" i="7"/>
  <c r="C91" i="7" s="1"/>
  <c r="D203" i="7"/>
  <c r="C203" i="7" s="1"/>
  <c r="D152" i="7"/>
  <c r="C152" i="7" s="1"/>
  <c r="D95" i="7"/>
  <c r="C95" i="7" s="1"/>
  <c r="D196" i="7"/>
  <c r="C196" i="7" s="1"/>
  <c r="D51" i="7"/>
  <c r="C51" i="7" s="1"/>
  <c r="D200" i="7"/>
  <c r="C200" i="7" s="1"/>
  <c r="D112" i="7"/>
  <c r="C112" i="7" s="1"/>
  <c r="D21" i="7"/>
  <c r="C21" i="7" s="1"/>
  <c r="D158" i="7"/>
  <c r="C158" i="7" s="1"/>
  <c r="D143" i="7"/>
  <c r="C143" i="7" s="1"/>
  <c r="D9" i="7"/>
  <c r="C9" i="7" s="1"/>
  <c r="D55" i="7"/>
  <c r="C55" i="7" s="1"/>
  <c r="D103" i="7"/>
  <c r="C103" i="7" s="1"/>
  <c r="D190" i="7"/>
  <c r="C190" i="7" s="1"/>
  <c r="D53" i="7"/>
  <c r="C53" i="7" s="1"/>
  <c r="D77" i="7"/>
  <c r="C77" i="7" s="1"/>
  <c r="D179" i="7"/>
  <c r="C179" i="7" s="1"/>
  <c r="D114" i="7"/>
  <c r="C114" i="7" s="1"/>
  <c r="D183" i="7"/>
  <c r="C183" i="7" s="1"/>
  <c r="D25" i="7"/>
  <c r="C25" i="7" s="1"/>
  <c r="D65" i="7"/>
  <c r="C65" i="7" s="1"/>
  <c r="D128" i="7"/>
  <c r="C128" i="7" s="1"/>
  <c r="D208" i="7"/>
  <c r="C208" i="7" s="1"/>
  <c r="D28" i="7"/>
  <c r="C28" i="7" s="1"/>
  <c r="D11" i="7"/>
  <c r="C11" i="7" s="1"/>
  <c r="D154" i="7"/>
  <c r="C154" i="7" s="1"/>
  <c r="D74" i="7"/>
  <c r="C74" i="7" s="1"/>
  <c r="D148" i="7"/>
  <c r="C148" i="7" s="1"/>
  <c r="D98" i="7"/>
  <c r="C98" i="7" s="1"/>
  <c r="D87" i="7"/>
  <c r="C87" i="7" s="1"/>
  <c r="D191" i="7"/>
  <c r="C191" i="7" s="1"/>
  <c r="D64" i="7"/>
  <c r="C64" i="7" s="1"/>
  <c r="D127" i="7"/>
  <c r="C127" i="7" s="1"/>
  <c r="D66" i="7"/>
  <c r="C66" i="7" s="1"/>
  <c r="D37" i="7"/>
  <c r="C37" i="7" s="1"/>
  <c r="D16" i="7"/>
  <c r="C16" i="7" s="1"/>
  <c r="D22" i="7"/>
  <c r="C22" i="7" s="1"/>
  <c r="D185" i="7"/>
  <c r="C185" i="7" s="1"/>
  <c r="D82" i="7"/>
  <c r="C82" i="7" s="1"/>
  <c r="D163" i="7"/>
  <c r="C163" i="7" s="1"/>
  <c r="D144" i="7"/>
  <c r="C144" i="7" s="1"/>
  <c r="D109" i="7"/>
  <c r="C109" i="7" s="1"/>
  <c r="D151" i="7"/>
  <c r="C151" i="7" s="1"/>
  <c r="D204" i="7"/>
  <c r="C204" i="7" s="1"/>
  <c r="D32" i="7"/>
  <c r="C32" i="7" s="1"/>
  <c r="D84" i="7"/>
  <c r="C84" i="7" s="1"/>
  <c r="D110" i="7"/>
  <c r="C110" i="7" s="1"/>
  <c r="D99" i="7"/>
  <c r="C99" i="7" s="1"/>
  <c r="D126" i="7"/>
  <c r="C126" i="7" s="1"/>
  <c r="D189" i="7"/>
  <c r="C189" i="7" s="1"/>
  <c r="D120" i="7"/>
  <c r="C120" i="7" s="1"/>
  <c r="D170" i="7"/>
  <c r="C170" i="7" s="1"/>
  <c r="D119" i="7"/>
  <c r="C119" i="7" s="1"/>
  <c r="D7" i="7"/>
  <c r="C7" i="7" s="1"/>
  <c r="D60" i="7"/>
  <c r="C60" i="7" s="1"/>
  <c r="D177" i="7"/>
  <c r="C177" i="7" s="1"/>
  <c r="D12" i="7"/>
  <c r="C12" i="7" s="1"/>
  <c r="D115" i="7"/>
  <c r="C115" i="7" s="1"/>
  <c r="D52" i="7"/>
  <c r="C52" i="7" s="1"/>
  <c r="D111" i="7"/>
  <c r="C111" i="7" s="1"/>
  <c r="D141" i="7"/>
  <c r="C141" i="7" s="1"/>
  <c r="D3" i="7"/>
  <c r="C3" i="7" s="1"/>
  <c r="D195" i="7"/>
  <c r="C195" i="7" s="1"/>
  <c r="D104" i="7"/>
  <c r="C104" i="7" s="1"/>
  <c r="D113" i="7"/>
  <c r="C113" i="7" s="1"/>
  <c r="D309" i="7"/>
  <c r="D319" i="7"/>
  <c r="D288" i="7"/>
  <c r="D272" i="7"/>
  <c r="D357" i="7"/>
  <c r="D312" i="7"/>
  <c r="D329" i="7"/>
  <c r="D277" i="7"/>
  <c r="D293" i="7"/>
  <c r="D340" i="7"/>
  <c r="D283" i="7"/>
  <c r="D313" i="7"/>
  <c r="D345" i="7"/>
  <c r="D270" i="7"/>
  <c r="D315" i="7"/>
  <c r="D318" i="7"/>
  <c r="D298" i="7"/>
  <c r="D305" i="7"/>
  <c r="D294" i="7"/>
  <c r="D317" i="7"/>
  <c r="D346" i="7"/>
  <c r="D358" i="7"/>
  <c r="D336" i="7"/>
  <c r="D344" i="7"/>
  <c r="D274" i="7"/>
  <c r="D350" i="7"/>
  <c r="D347" i="7"/>
  <c r="D297" i="7"/>
  <c r="D343" i="7"/>
  <c r="D320" i="7"/>
  <c r="D356" i="7"/>
  <c r="D351" i="7"/>
  <c r="D327" i="7"/>
  <c r="D286" i="7"/>
  <c r="D331" i="7"/>
  <c r="D299" i="7"/>
  <c r="D308" i="7"/>
  <c r="D360" i="7"/>
  <c r="D324" i="7"/>
  <c r="D279" i="7"/>
  <c r="D326" i="7"/>
  <c r="D338" i="7"/>
  <c r="D349" i="7"/>
  <c r="D273" i="7"/>
  <c r="D310" i="7"/>
  <c r="D339" i="7"/>
  <c r="D271" i="7"/>
  <c r="D337" i="7"/>
  <c r="D275" i="7"/>
  <c r="D341" i="7"/>
  <c r="D306" i="7"/>
  <c r="D278" i="7"/>
  <c r="D68" i="7"/>
  <c r="D325" i="7"/>
  <c r="D348" i="7"/>
  <c r="D352" i="7"/>
  <c r="D332" i="7"/>
  <c r="D307" i="7"/>
  <c r="D276" i="7"/>
  <c r="D291" i="7"/>
  <c r="D361" i="7"/>
  <c r="D290" i="7"/>
  <c r="D296" i="7"/>
  <c r="D292" i="7"/>
  <c r="D284" i="7"/>
  <c r="D303" i="7"/>
  <c r="D342" i="7"/>
  <c r="D289" i="7"/>
  <c r="D311" i="7"/>
  <c r="D323" i="7"/>
  <c r="D330" i="7"/>
  <c r="D295" i="7"/>
  <c r="D285" i="7"/>
  <c r="D359" i="7"/>
  <c r="D300" i="7"/>
  <c r="D301" i="7"/>
  <c r="D328" i="7"/>
  <c r="D353" i="7"/>
  <c r="D316" i="7"/>
  <c r="D355" i="7"/>
  <c r="D302" i="7"/>
  <c r="D314" i="7"/>
  <c r="G31" i="9"/>
  <c r="F142" i="9" l="1"/>
  <c r="E195" i="9"/>
  <c r="F195" i="9"/>
  <c r="E196" i="9"/>
  <c r="F196" i="9"/>
  <c r="E162" i="9"/>
  <c r="F162" i="9"/>
  <c r="E156" i="9"/>
  <c r="F156" i="9"/>
  <c r="E131" i="9"/>
  <c r="F131" i="9"/>
  <c r="E159" i="9"/>
  <c r="F159" i="9"/>
  <c r="E143" i="9"/>
  <c r="F143" i="9"/>
  <c r="E172" i="9"/>
  <c r="F172" i="9"/>
  <c r="E187" i="9"/>
  <c r="F187" i="9"/>
  <c r="E129" i="9"/>
  <c r="F129" i="9"/>
  <c r="E169" i="9"/>
  <c r="F169" i="9"/>
  <c r="E182" i="9"/>
  <c r="F182" i="9"/>
  <c r="E183" i="9"/>
  <c r="E179" i="9"/>
  <c r="F179" i="9"/>
  <c r="E199" i="9"/>
  <c r="F199" i="9"/>
  <c r="E189" i="9"/>
  <c r="F189" i="9"/>
  <c r="E177" i="9"/>
  <c r="F177" i="9"/>
  <c r="E170" i="9"/>
  <c r="F170" i="9"/>
  <c r="E134" i="9"/>
  <c r="F134" i="9"/>
  <c r="E140" i="9"/>
  <c r="F140" i="9"/>
  <c r="E174" i="9"/>
  <c r="F174" i="9"/>
  <c r="E173" i="9"/>
  <c r="F173" i="9"/>
  <c r="E171" i="9"/>
  <c r="F171" i="9"/>
  <c r="E197" i="9"/>
  <c r="F197" i="9"/>
  <c r="E181" i="9"/>
  <c r="F181" i="9"/>
  <c r="E145" i="9"/>
  <c r="F145" i="9"/>
  <c r="E135" i="9"/>
  <c r="F135" i="9"/>
  <c r="E152" i="9"/>
  <c r="F152" i="9"/>
  <c r="E193" i="9"/>
  <c r="F193" i="9"/>
  <c r="E190" i="9"/>
  <c r="F190" i="9"/>
  <c r="E154" i="9"/>
  <c r="F154" i="9"/>
  <c r="E136" i="9"/>
  <c r="F136" i="9"/>
  <c r="E180" i="9"/>
  <c r="F180" i="9"/>
  <c r="E164" i="9"/>
  <c r="F164" i="9"/>
  <c r="E167" i="9"/>
  <c r="F167" i="9"/>
  <c r="E128" i="9"/>
  <c r="F128" i="9"/>
  <c r="E151" i="9"/>
  <c r="F151" i="9"/>
  <c r="E126" i="9"/>
  <c r="F126" i="9"/>
  <c r="E125" i="9"/>
  <c r="F125" i="9"/>
  <c r="E188" i="9"/>
  <c r="F188" i="9"/>
  <c r="E194" i="9"/>
  <c r="F194" i="9"/>
  <c r="E165" i="9"/>
  <c r="F165" i="9"/>
  <c r="E184" i="9"/>
  <c r="F184" i="9"/>
  <c r="E157" i="9"/>
  <c r="F157" i="9"/>
  <c r="E132" i="9"/>
  <c r="F132" i="9"/>
  <c r="E130" i="9"/>
  <c r="F130" i="9"/>
  <c r="E138" i="9"/>
  <c r="F138" i="9"/>
  <c r="E148" i="9"/>
  <c r="F148" i="9"/>
  <c r="E147" i="9"/>
  <c r="F147" i="9"/>
  <c r="E144" i="9"/>
  <c r="F144" i="9"/>
  <c r="E200" i="9"/>
  <c r="F200" i="9"/>
  <c r="E168" i="9"/>
  <c r="F168" i="9"/>
  <c r="E139" i="9"/>
  <c r="F139" i="9"/>
  <c r="E161" i="9"/>
  <c r="F161" i="9"/>
  <c r="E192" i="9"/>
  <c r="F192" i="9"/>
  <c r="E191" i="9"/>
  <c r="F191" i="9"/>
  <c r="E160" i="9"/>
  <c r="F160" i="9"/>
  <c r="E127" i="9"/>
  <c r="F127" i="9"/>
  <c r="E155" i="9"/>
  <c r="F155" i="9"/>
  <c r="E150" i="9"/>
  <c r="F150" i="9"/>
  <c r="E146" i="9"/>
  <c r="F146" i="9"/>
  <c r="E176" i="9"/>
  <c r="F176" i="9"/>
  <c r="E137" i="9"/>
  <c r="F137" i="9"/>
  <c r="E186" i="9"/>
  <c r="F186" i="9"/>
  <c r="E153" i="9"/>
  <c r="F153" i="9"/>
  <c r="E158" i="9"/>
  <c r="F158" i="9"/>
  <c r="E198" i="9"/>
  <c r="F198" i="9"/>
  <c r="E166" i="9"/>
  <c r="F166" i="9"/>
  <c r="E163" i="9"/>
  <c r="F163" i="9"/>
  <c r="E185" i="9"/>
  <c r="F185" i="9"/>
  <c r="E133" i="9"/>
  <c r="F133" i="9"/>
  <c r="E178" i="9"/>
  <c r="F178" i="9"/>
  <c r="E141" i="9"/>
  <c r="F141" i="9"/>
  <c r="E175" i="9"/>
  <c r="F175" i="9"/>
  <c r="E149" i="9"/>
  <c r="F149" i="9"/>
  <c r="E74" i="9"/>
  <c r="F74" i="9"/>
  <c r="E76" i="9"/>
  <c r="F76" i="9"/>
  <c r="E9" i="9"/>
  <c r="F9" i="9"/>
  <c r="E114" i="9"/>
  <c r="F114" i="9"/>
  <c r="E86" i="9"/>
  <c r="F86" i="9"/>
  <c r="E30" i="9"/>
  <c r="F30" i="9"/>
  <c r="E2" i="9"/>
  <c r="F2" i="9"/>
  <c r="E117" i="9"/>
  <c r="F117" i="9"/>
  <c r="E20" i="9"/>
  <c r="F20" i="9"/>
  <c r="E68" i="9"/>
  <c r="F68" i="9"/>
  <c r="E73" i="9"/>
  <c r="F73" i="9"/>
  <c r="E53" i="9"/>
  <c r="F53" i="9"/>
  <c r="E19" i="9"/>
  <c r="F19" i="9"/>
  <c r="E25" i="9"/>
  <c r="F25" i="9"/>
  <c r="E102" i="9"/>
  <c r="F102" i="9"/>
  <c r="E15" i="9"/>
  <c r="F15" i="9"/>
  <c r="E64" i="9"/>
  <c r="F64" i="9"/>
  <c r="E40" i="9"/>
  <c r="F40" i="9"/>
  <c r="E41" i="9"/>
  <c r="F41" i="9"/>
  <c r="E78" i="9"/>
  <c r="F78" i="9"/>
  <c r="E112" i="9"/>
  <c r="F112" i="9"/>
  <c r="E96" i="9"/>
  <c r="F96" i="9"/>
  <c r="E63" i="9"/>
  <c r="F63" i="9"/>
  <c r="E85" i="9"/>
  <c r="F85" i="9"/>
  <c r="E91" i="9"/>
  <c r="F91" i="9"/>
  <c r="E109" i="9"/>
  <c r="F109" i="9"/>
  <c r="E81" i="9"/>
  <c r="F81" i="9"/>
  <c r="E24" i="9"/>
  <c r="F24" i="9"/>
  <c r="E118" i="9"/>
  <c r="F118" i="9"/>
  <c r="E59" i="9"/>
  <c r="F59" i="9"/>
  <c r="E29" i="9"/>
  <c r="F29" i="9"/>
  <c r="E10" i="9"/>
  <c r="F10" i="9"/>
  <c r="E69" i="9"/>
  <c r="F69" i="9"/>
  <c r="E52" i="9"/>
  <c r="F52" i="9"/>
  <c r="E110" i="9"/>
  <c r="F110" i="9"/>
  <c r="E60" i="9"/>
  <c r="F60" i="9"/>
  <c r="E8" i="9"/>
  <c r="F8" i="9"/>
  <c r="E33" i="9"/>
  <c r="F33" i="9"/>
  <c r="E50" i="9"/>
  <c r="F50" i="9"/>
  <c r="E67" i="9"/>
  <c r="F67" i="9"/>
  <c r="E61" i="9"/>
  <c r="F61" i="9"/>
  <c r="E7" i="9"/>
  <c r="F7" i="9"/>
  <c r="E90" i="9"/>
  <c r="F90" i="9"/>
  <c r="E11" i="9"/>
  <c r="F11" i="9"/>
  <c r="E23" i="9"/>
  <c r="F23" i="9"/>
  <c r="E38" i="9"/>
  <c r="F38" i="9"/>
  <c r="E55" i="9"/>
  <c r="F55" i="9"/>
  <c r="E17" i="9"/>
  <c r="F17" i="9"/>
  <c r="E99" i="9"/>
  <c r="F99" i="9"/>
  <c r="E93" i="9"/>
  <c r="F93" i="9"/>
  <c r="E22" i="9"/>
  <c r="F22" i="9"/>
  <c r="E51" i="9"/>
  <c r="F51" i="9"/>
  <c r="E72" i="9"/>
  <c r="F72" i="9"/>
  <c r="E83" i="9"/>
  <c r="F83" i="9"/>
  <c r="E106" i="9"/>
  <c r="F106" i="9"/>
  <c r="E119" i="9"/>
  <c r="F119" i="9"/>
  <c r="E104" i="9"/>
  <c r="F104" i="9"/>
  <c r="E49" i="9"/>
  <c r="F49" i="9"/>
  <c r="E44" i="9"/>
  <c r="F44" i="9"/>
  <c r="E12" i="9"/>
  <c r="F12" i="9"/>
  <c r="E66" i="9"/>
  <c r="F66" i="9"/>
  <c r="E46" i="9"/>
  <c r="F46" i="9"/>
  <c r="E124" i="9"/>
  <c r="F124" i="9"/>
  <c r="E80" i="9"/>
  <c r="F80" i="9"/>
  <c r="E75" i="9"/>
  <c r="F75" i="9"/>
  <c r="E32" i="9"/>
  <c r="F32" i="9"/>
  <c r="E97" i="9"/>
  <c r="F97" i="9"/>
  <c r="E89" i="9"/>
  <c r="F89" i="9"/>
  <c r="E101" i="9"/>
  <c r="F101" i="9"/>
  <c r="E121" i="9"/>
  <c r="F121" i="9"/>
  <c r="E107" i="9"/>
  <c r="F107" i="9"/>
  <c r="E26" i="9"/>
  <c r="F26" i="9"/>
  <c r="E54" i="9"/>
  <c r="F54" i="9"/>
  <c r="E43" i="9"/>
  <c r="F43" i="9"/>
  <c r="E57" i="9"/>
  <c r="F57" i="9"/>
  <c r="E115" i="9"/>
  <c r="F115" i="9"/>
  <c r="E62" i="9"/>
  <c r="F62" i="9"/>
  <c r="E105" i="9"/>
  <c r="F105" i="9"/>
  <c r="E3" i="9"/>
  <c r="F3" i="9"/>
  <c r="E48" i="9"/>
  <c r="F48" i="9"/>
  <c r="E111" i="9"/>
  <c r="F111" i="9"/>
  <c r="E100" i="9"/>
  <c r="F100" i="9"/>
  <c r="E65" i="9"/>
  <c r="F65" i="9"/>
  <c r="E5" i="9"/>
  <c r="F5" i="9"/>
  <c r="E58" i="9"/>
  <c r="F58" i="9"/>
  <c r="E35" i="9"/>
  <c r="F35" i="9"/>
  <c r="E4" i="9"/>
  <c r="F4" i="9"/>
  <c r="E79" i="9"/>
  <c r="F79" i="9"/>
  <c r="E120" i="9"/>
  <c r="F120" i="9"/>
  <c r="E42" i="9"/>
  <c r="F42" i="9"/>
  <c r="E18" i="9"/>
  <c r="F18" i="9"/>
  <c r="E27" i="9"/>
  <c r="F27" i="9"/>
  <c r="E31" i="9"/>
  <c r="F31" i="9"/>
  <c r="E122" i="9"/>
  <c r="F122" i="9"/>
  <c r="E87" i="9"/>
  <c r="F87" i="9"/>
  <c r="E13" i="9"/>
  <c r="F13" i="9"/>
  <c r="E36" i="9"/>
  <c r="F36" i="9"/>
  <c r="E113" i="9"/>
  <c r="F113" i="9"/>
  <c r="E6" i="9"/>
  <c r="F6" i="9"/>
  <c r="E28" i="9"/>
  <c r="F28" i="9"/>
  <c r="E82" i="9"/>
  <c r="F82" i="9"/>
  <c r="E16" i="9"/>
  <c r="F16" i="9"/>
  <c r="E84" i="9"/>
  <c r="F84" i="9"/>
  <c r="E14" i="9"/>
  <c r="F14" i="9"/>
  <c r="E116" i="9"/>
  <c r="F116" i="9"/>
  <c r="E98" i="9"/>
  <c r="F98" i="9"/>
  <c r="E94" i="9"/>
  <c r="F94" i="9"/>
  <c r="E92" i="9"/>
  <c r="F92" i="9"/>
  <c r="E88" i="9"/>
  <c r="F88" i="9"/>
  <c r="E95" i="9"/>
  <c r="F95" i="9"/>
  <c r="E56" i="9"/>
  <c r="F56" i="9"/>
  <c r="E108" i="9"/>
  <c r="F108" i="9"/>
  <c r="E21" i="9"/>
  <c r="F21" i="9"/>
  <c r="E45" i="9"/>
  <c r="F45" i="9"/>
  <c r="E47" i="9"/>
  <c r="F47" i="9"/>
  <c r="E123" i="9"/>
  <c r="F123" i="9"/>
  <c r="E103" i="9"/>
  <c r="F103" i="9"/>
  <c r="E77" i="9"/>
  <c r="F77" i="9"/>
  <c r="E37" i="9"/>
  <c r="F37" i="9"/>
  <c r="E39" i="9"/>
  <c r="F39" i="9"/>
  <c r="E71" i="9"/>
  <c r="F71" i="9"/>
  <c r="E70" i="9"/>
  <c r="F70" i="9"/>
  <c r="E34" i="9"/>
  <c r="F34" i="9"/>
  <c r="G142" i="9"/>
  <c r="E142" i="9"/>
  <c r="G15" i="9"/>
  <c r="G81" i="9"/>
  <c r="G7" i="9"/>
  <c r="G140" i="9"/>
  <c r="G136" i="9"/>
  <c r="G44" i="9"/>
  <c r="G167" i="9"/>
  <c r="G107" i="9"/>
  <c r="G54" i="9"/>
  <c r="G43" i="9"/>
  <c r="G115" i="9"/>
  <c r="G132" i="9"/>
  <c r="G62" i="9"/>
  <c r="G105" i="9"/>
  <c r="G130" i="9"/>
  <c r="G48" i="9"/>
  <c r="G138" i="9"/>
  <c r="G111" i="9"/>
  <c r="G100" i="9"/>
  <c r="G65" i="9"/>
  <c r="G127" i="9"/>
  <c r="G79" i="9"/>
  <c r="G122" i="9"/>
  <c r="G84" i="9"/>
  <c r="G11" i="9"/>
  <c r="G95" i="9"/>
  <c r="G149" i="9"/>
  <c r="G67" i="9"/>
  <c r="G22" i="9"/>
  <c r="G51" i="9"/>
  <c r="G163" i="9"/>
  <c r="G175" i="9"/>
  <c r="G25" i="9"/>
  <c r="G199" i="9"/>
  <c r="G174" i="9"/>
  <c r="G166" i="9"/>
  <c r="G108" i="9"/>
  <c r="G47" i="9"/>
  <c r="G200" i="9"/>
  <c r="G186" i="9"/>
  <c r="G110" i="9"/>
  <c r="G64" i="9"/>
  <c r="G153" i="9"/>
  <c r="G58" i="9"/>
  <c r="G158" i="9"/>
  <c r="G72" i="9"/>
  <c r="G168" i="9"/>
  <c r="G116" i="9"/>
  <c r="G40" i="9"/>
  <c r="G8" i="9"/>
  <c r="G94" i="9"/>
  <c r="G83" i="9"/>
  <c r="G139" i="9"/>
  <c r="G119" i="9"/>
  <c r="G161" i="9"/>
  <c r="G104" i="9"/>
  <c r="G170" i="9"/>
  <c r="G92" i="9"/>
  <c r="G77" i="9"/>
  <c r="G41" i="9"/>
  <c r="G131" i="9"/>
  <c r="G24" i="9"/>
  <c r="G59" i="9"/>
  <c r="G143" i="9"/>
  <c r="G183" i="9"/>
  <c r="G118" i="9"/>
  <c r="G117" i="9"/>
  <c r="G192" i="9"/>
  <c r="G2" i="9"/>
  <c r="G35" i="9"/>
  <c r="G85" i="9"/>
  <c r="G185" i="9"/>
  <c r="G6" i="9"/>
  <c r="G113" i="9"/>
  <c r="G120" i="9"/>
  <c r="G28" i="9"/>
  <c r="G176" i="9"/>
  <c r="G123" i="9"/>
  <c r="G141" i="9"/>
  <c r="G103" i="9"/>
  <c r="G71" i="9"/>
  <c r="G133" i="9"/>
  <c r="G88" i="9"/>
  <c r="G14" i="9"/>
  <c r="G89" i="9"/>
  <c r="G32" i="9"/>
  <c r="G178" i="9"/>
  <c r="G34" i="9"/>
  <c r="G189" i="9"/>
  <c r="G50" i="9"/>
  <c r="G33" i="9"/>
  <c r="G112" i="9"/>
  <c r="G52" i="9"/>
  <c r="G172" i="9"/>
  <c r="G96" i="9"/>
  <c r="G159" i="9"/>
  <c r="G162" i="9"/>
  <c r="G173" i="9"/>
  <c r="G23" i="9"/>
  <c r="G90" i="9"/>
  <c r="G49" i="9"/>
  <c r="G38" i="9"/>
  <c r="G165" i="9"/>
  <c r="G195" i="9"/>
  <c r="G171" i="9"/>
  <c r="G128" i="9"/>
  <c r="G196" i="9"/>
  <c r="G146" i="9"/>
  <c r="G144" i="9"/>
  <c r="G98" i="9"/>
  <c r="G13" i="9"/>
  <c r="G154" i="9"/>
  <c r="G121" i="9"/>
  <c r="G150" i="9"/>
  <c r="G156" i="9"/>
  <c r="G46" i="9"/>
  <c r="G10" i="9"/>
  <c r="G82" i="9"/>
  <c r="G18" i="9"/>
  <c r="G91" i="9"/>
  <c r="G99" i="9"/>
  <c r="G109" i="9"/>
  <c r="G39" i="9"/>
  <c r="G135" i="9"/>
  <c r="G37" i="9"/>
  <c r="G4" i="9"/>
  <c r="G155" i="9"/>
  <c r="G55" i="9"/>
  <c r="G17" i="9"/>
  <c r="G182" i="9"/>
  <c r="G60" i="9"/>
  <c r="G3" i="9"/>
  <c r="G16" i="9"/>
  <c r="G87" i="9"/>
  <c r="G160" i="9"/>
  <c r="G70" i="9"/>
  <c r="G76" i="9"/>
  <c r="G78" i="9"/>
  <c r="G198" i="9"/>
  <c r="G179" i="9"/>
  <c r="G61" i="9"/>
  <c r="G26" i="9"/>
  <c r="G126" i="9"/>
  <c r="G63" i="9"/>
  <c r="G30" i="9"/>
  <c r="G21" i="9"/>
  <c r="G148" i="9"/>
  <c r="G73" i="9"/>
  <c r="G101" i="9"/>
  <c r="G177" i="9"/>
  <c r="G184" i="9"/>
  <c r="G188" i="9"/>
  <c r="G45" i="9"/>
  <c r="G93" i="9"/>
  <c r="G157" i="9"/>
  <c r="G191" i="9"/>
  <c r="G147" i="9"/>
  <c r="G29" i="9"/>
  <c r="G27" i="9"/>
  <c r="G36" i="9"/>
  <c r="G137" i="9"/>
  <c r="G69" i="9"/>
  <c r="G5" i="9"/>
  <c r="G56" i="9"/>
  <c r="G42" i="9"/>
  <c r="G134" i="9"/>
  <c r="G53" i="9"/>
  <c r="G102" i="9"/>
  <c r="G180" i="9"/>
  <c r="G20" i="9"/>
  <c r="G169" i="9"/>
  <c r="G114" i="9"/>
  <c r="G12" i="9"/>
  <c r="G190" i="9"/>
  <c r="G164" i="9"/>
  <c r="G75" i="9"/>
  <c r="G106" i="9"/>
  <c r="G124" i="9"/>
  <c r="G181" i="9"/>
  <c r="G152" i="9"/>
  <c r="G129" i="9"/>
  <c r="G151" i="9"/>
  <c r="G9" i="9"/>
  <c r="G74" i="9"/>
  <c r="G193" i="9"/>
  <c r="G66" i="9"/>
  <c r="G80" i="9"/>
  <c r="G97" i="9"/>
  <c r="G125" i="9"/>
  <c r="G187" i="9"/>
  <c r="G145" i="9"/>
  <c r="G197" i="9"/>
  <c r="G194" i="9"/>
  <c r="G86" i="9"/>
  <c r="G57" i="9"/>
  <c r="G68" i="9"/>
  <c r="G19" i="9"/>
</calcChain>
</file>

<file path=xl/sharedStrings.xml><?xml version="1.0" encoding="utf-8"?>
<sst xmlns="http://schemas.openxmlformats.org/spreadsheetml/2006/main" count="8064" uniqueCount="2478">
  <si>
    <t>PURPOSE OF DOCUMENT:</t>
  </si>
  <si>
    <t>NOTES - NEI to TRI Crosswalk</t>
  </si>
  <si>
    <t>2. Pollutants in the "NEI to TRI crosswalk" are based on the EIS list.  Not all pollutants in this list are used in every NEI.  E.g., in the 2011 and 2014 NEIs,  we did not provide emissions of radionuclides and dioxins/furans (but they were accepted by EIS).  Where EIS pollutants are not used in NEI,  information is provided in the  NOTES field.</t>
  </si>
  <si>
    <t>FIELD DESCRIPTIONS  FOR NEI TO TRI Crosswalk</t>
  </si>
  <si>
    <t>FIELD NAME</t>
  </si>
  <si>
    <t>DESCRIPTION</t>
  </si>
  <si>
    <t>NEI pollutant code</t>
  </si>
  <si>
    <t>Numeric code reported to EIS and provided in NEI data summaries.  For most individual HAP compounds, this is a CAS without the dashes.  For metals, which can be individual or metal compound groups, it is the CAS of the metal (without the dashes).  The pollutant code may also be a numeric code, with no relation to CAS.</t>
  </si>
  <si>
    <t>NEI Pollutant Code Description</t>
  </si>
  <si>
    <t>Name associated with the NEI pollutant code</t>
  </si>
  <si>
    <t>TRI poll from TRI xwalk</t>
  </si>
  <si>
    <t>This is the name of the TRI chemical/category that matches to the NEI pollutant.  If the NEI pollutant is not matched, it will read "Not in TRI" or other note.</t>
  </si>
  <si>
    <t>TRI Pollutant code</t>
  </si>
  <si>
    <t>This is the code of the TRI chemical/category that matches the NEI pollutant.  For automatches - this is based on the TRI pollutant code (without the dashes).  If the NEI pollutant cannot be matched to a TRI chemical/group, will read "#N/A".</t>
  </si>
  <si>
    <t>TRI group - no individual compounds reported</t>
  </si>
  <si>
    <t>Indicates whehther the matched TRI chemical/category code represents a group</t>
  </si>
  <si>
    <t>NEI Pollutant Type</t>
  </si>
  <si>
    <t>Type of pollutant:  HAP (hazardous air pollutant), CAP (criteria air pollutant or precursor), GHG (greenhouse gas), OTH (other - i.e., neither HAP nor CAP nor greenhouse gas).</t>
  </si>
  <si>
    <t>NEI Pollutant Category Name</t>
  </si>
  <si>
    <t>If the pollutant is part of a category of related pollutants, then the category name (meta data sometimes used in summaries) is provided.</t>
  </si>
  <si>
    <t>Multiplier to go from NEI to TRI</t>
  </si>
  <si>
    <t>If the NEI pollutant is a metal compound, then this is the molar ratio of the metal ion to the total compound and is used to convert the compound to mass of the pure metal (which then would match to the TRI metal category).</t>
  </si>
  <si>
    <t>hand match?</t>
  </si>
  <si>
    <t>Automatch means that the VLOOKUP on the TRI pollutant code without the dashes.  Handmatch means the codes didn't line up but a match could still be made from NEI pollutant to TRI pollutant.  If it did not match, the value will be "not a match".</t>
  </si>
  <si>
    <t>NOTES</t>
  </si>
  <si>
    <t>NOTES - TRI to NEI Crosswalk</t>
  </si>
  <si>
    <t xml:space="preserve">1. Used the TRI Chemical List for RY2017, 8/28/2017, available at https://www.epa.gov/toxics-release-inventory-tri-program/tri-listed-chemicals. </t>
  </si>
  <si>
    <t xml:space="preserve">2. Pollutants in the "TRI to NEI Crosswalk" are based on the TRI list.  This spreadsheet contains individually listed TRI (EPCRA Section 313) chemicals with CAS numbers and well as covered chemical categories with category numbers and descriptions. For categories whose members are listed individually, the individual chemicals and the category to which they belong are listed as well. </t>
  </si>
  <si>
    <t>FIELD DESCRIPTIONS  FOR TRI to NEI Crosswalk</t>
  </si>
  <si>
    <t>TRI Chemical Code (no dash)</t>
  </si>
  <si>
    <t xml:space="preserve">This is the TRI pollutant code without the dashes. This includes individually listed chemicals with CAS numbers chemical categories with TRI category numbers and descriptions. </t>
  </si>
  <si>
    <t>TRI Chemical Code</t>
  </si>
  <si>
    <t xml:space="preserve">This is the TRI pollutant code with the dashes. This includes individually listed chemicals with CAS numbers chemical categories with TRI category numbers and descriptions. </t>
  </si>
  <si>
    <t>TRI Chemical Name</t>
  </si>
  <si>
    <t>TRI chemical name as listed here https://www.epa.gov/toxics-release-inventory-tri-program/tri-listed-chemicals</t>
  </si>
  <si>
    <t>NEI Pollutant Code</t>
  </si>
  <si>
    <t>Code reported in EIS and provided in NEI data summaries.  For most individual HAP compounds, this is a CAS without the dashes. If the TRI chemical is not in NEI, will read "NOT IN NEI".</t>
  </si>
  <si>
    <t>If the pollutant is part of a category of related pollutants, then the category name (used in EIS and in summaries, where requested) is provided. If the TRI chemical is not in NEI, will read "#N/A".</t>
  </si>
  <si>
    <t>NEI Type</t>
  </si>
  <si>
    <t>Type of pollutant:  HAP (hazardous air pollutant), CAP (criteria air pollutant or precursor), GHG (greenhouse gas), OTH (other - i.e., neither HAP nor CAP nor greenhouse gas). If the TRI chemical is not in NEI, will read "#N/A".</t>
  </si>
  <si>
    <t>If the pollutant is part of a category of related pollutants, then the category name (meta data sometimes used in summaries) is provided. If the TRI chemical is not in NEI, will read "#N/A".</t>
  </si>
  <si>
    <t>Matched Manually?</t>
  </si>
  <si>
    <t xml:space="preserve">Automatch means that the VLOOKUP on the TRI pollutant code without the dashes.  Handmatch means the codes didn't line up but a match could still be made from NEI pollutant to TRI pollutant. If the TRI chemical is not in NEI, will read "NOT IN NEI".  </t>
  </si>
  <si>
    <t>De Minimis % Limit</t>
  </si>
  <si>
    <r>
      <t xml:space="preserve">In TRI The </t>
    </r>
    <r>
      <rPr>
        <i/>
        <sz val="11"/>
        <color theme="1"/>
        <rFont val="Calibri"/>
        <family val="2"/>
        <scheme val="minor"/>
      </rPr>
      <t>de minimis</t>
    </r>
    <r>
      <rPr>
        <sz val="11"/>
        <color theme="1"/>
        <rFont val="Calibri"/>
        <family val="2"/>
        <scheme val="minor"/>
      </rPr>
      <t xml:space="preserve"> exemption allows facilities to disregard certain minimal concentrations of non-PBT chemicals in mixtures or other trade name products when making threshold determinations and release and other waste management calculations. De minimis levels for non-PBT TRI chemicals and chemical categories are set at concentration levels of either 1 percent or 0.1 percent; PBT chemicals and chemical categories do not have </t>
    </r>
    <r>
      <rPr>
        <i/>
        <sz val="11"/>
        <color theme="1"/>
        <rFont val="Calibri"/>
        <family val="2"/>
        <scheme val="minor"/>
      </rPr>
      <t xml:space="preserve">de minimis </t>
    </r>
    <r>
      <rPr>
        <sz val="11"/>
        <color theme="1"/>
        <rFont val="Calibri"/>
        <family val="2"/>
        <scheme val="minor"/>
      </rPr>
      <t xml:space="preserve">levels with regard to this exemption.(Note: * in this column in the TRI to NEi Crosswalk denotes PBT chemicals for which there are no </t>
    </r>
    <r>
      <rPr>
        <i/>
        <sz val="11"/>
        <color theme="1"/>
        <rFont val="Calibri"/>
        <family val="2"/>
        <scheme val="minor"/>
      </rPr>
      <t>de minimis</t>
    </r>
    <r>
      <rPr>
        <sz val="11"/>
        <color theme="1"/>
        <rFont val="Calibri"/>
        <family val="2"/>
        <scheme val="minor"/>
      </rPr>
      <t xml:space="preserve"> levels, except for supplier notification purposes.)</t>
    </r>
  </si>
  <si>
    <t>TRI Category Description</t>
  </si>
  <si>
    <t>Describes the TRI category if applicable.</t>
  </si>
  <si>
    <t>TRI Category Member</t>
  </si>
  <si>
    <t>Describes the TRI category that the individual chemical falls under.</t>
  </si>
  <si>
    <t>4-Nitrophenol</t>
  </si>
  <si>
    <t>HAP</t>
  </si>
  <si>
    <t>auto match</t>
  </si>
  <si>
    <t>Ethyl Benzene</t>
  </si>
  <si>
    <t>Ethylbenzene</t>
  </si>
  <si>
    <t>Styrene</t>
  </si>
  <si>
    <t>Benzyl Chloride</t>
  </si>
  <si>
    <t>4,4'-Methylenebis(2-Chloraniline)</t>
  </si>
  <si>
    <t>4,4-Methylenebis(2-Chloroaniline)</t>
  </si>
  <si>
    <t>4,4'-Methylenedianiline</t>
  </si>
  <si>
    <t>4,4-Methylenedianiline</t>
  </si>
  <si>
    <t>p-Xylene</t>
  </si>
  <si>
    <t>Xylenes (Mixed Isomers)</t>
  </si>
  <si>
    <t>p-Cresol</t>
  </si>
  <si>
    <t>Cresol/Cresylic Acid (Mixed Isomers)</t>
  </si>
  <si>
    <t>1,4-Dichlorobenzene</t>
  </si>
  <si>
    <t>p-Phenylenediamine</t>
  </si>
  <si>
    <t>Quinone</t>
  </si>
  <si>
    <t>1,2-Epoxybutane</t>
  </si>
  <si>
    <t>Epichlorohydrin</t>
  </si>
  <si>
    <t>Ethylene Dibromide</t>
  </si>
  <si>
    <t>1,3-Butadiene</t>
  </si>
  <si>
    <t>Acrolein</t>
  </si>
  <si>
    <t>Allyl Chloride</t>
  </si>
  <si>
    <t>Ethylene Dichloride</t>
  </si>
  <si>
    <t>Acrylonitrile</t>
  </si>
  <si>
    <t>Ethylene Glycol</t>
  </si>
  <si>
    <t>Chloromethyl Methyl Ether</t>
  </si>
  <si>
    <t>Vinyl Acetate</t>
  </si>
  <si>
    <t>Methyl Isobutyl Ketone</t>
  </si>
  <si>
    <t>Maleic Anhydride</t>
  </si>
  <si>
    <t>m-Xylene</t>
  </si>
  <si>
    <t>m-Cresol</t>
  </si>
  <si>
    <t>Toluene</t>
  </si>
  <si>
    <t>Chlorobenzene</t>
  </si>
  <si>
    <t>Phenol</t>
  </si>
  <si>
    <t>Ethylene Glycol Methyl Ether</t>
  </si>
  <si>
    <t>Glycol Ethers</t>
  </si>
  <si>
    <t>TRI individually listed glycol ether:  2-Methoxyethanol</t>
  </si>
  <si>
    <t>Hexane</t>
  </si>
  <si>
    <t>Cellosolve Solvent</t>
  </si>
  <si>
    <t>TRI individually listed glycol ether -2-Ethoxyethanol</t>
  </si>
  <si>
    <t>Diethanolamine</t>
  </si>
  <si>
    <t>Dichloroethyl Ether</t>
  </si>
  <si>
    <t>1,3-Propanesultone</t>
  </si>
  <si>
    <t>1,3-Propane Sultone</t>
  </si>
  <si>
    <t>Propoxur</t>
  </si>
  <si>
    <t>Bis(2-Ethylhexyl)Phthalate</t>
  </si>
  <si>
    <t>Hexachlorobenzene</t>
  </si>
  <si>
    <t>3,3'-Dimethoxybenzidine</t>
  </si>
  <si>
    <t>3,3-Dimethoxybenzidine</t>
  </si>
  <si>
    <t>3,3'-Dimethylbenzidine</t>
  </si>
  <si>
    <t>3,3-Dimethylbenzidine</t>
  </si>
  <si>
    <t>Anthracene</t>
  </si>
  <si>
    <t>Polycyclic Organic Matter</t>
  </si>
  <si>
    <t>Catechol</t>
  </si>
  <si>
    <t>1,2,4-Trichlorobenzene</t>
  </si>
  <si>
    <t>2,4-Dinitrotoluene</t>
  </si>
  <si>
    <t>Triethylamine</t>
  </si>
  <si>
    <t>N,N-Dimethylaniline</t>
  </si>
  <si>
    <t>1,2-Diphenylhydrazine</t>
  </si>
  <si>
    <t>Hydroquinone</t>
  </si>
  <si>
    <t>Propionaldehyde</t>
  </si>
  <si>
    <t>p-Dioxane</t>
  </si>
  <si>
    <t>Chloroprene</t>
  </si>
  <si>
    <t>Tetrachloroethylene</t>
  </si>
  <si>
    <t>Dimethyl Phthalate</t>
  </si>
  <si>
    <t>Dibenzofuran</t>
  </si>
  <si>
    <t>Captan</t>
  </si>
  <si>
    <t>Asbestos</t>
  </si>
  <si>
    <t>Polychlorinated Biphenyls</t>
  </si>
  <si>
    <t>Chloramben</t>
  </si>
  <si>
    <t>TRI pollutant name is Chloramben [Benzoic acid, 3-amino-2,5-dichloro-]</t>
  </si>
  <si>
    <t>Ethyl Acrylate</t>
  </si>
  <si>
    <t>Ethyleneimine</t>
  </si>
  <si>
    <t>Ethyleneimine (Aziridine)</t>
  </si>
  <si>
    <t>Calcium Cyanamide</t>
  </si>
  <si>
    <t>Trifluralin</t>
  </si>
  <si>
    <t>Methyl Tert-Butyl Ether</t>
  </si>
  <si>
    <t>2,3,7,8-Tetrachlorodibenzo-p-Dioxin</t>
  </si>
  <si>
    <t>Dioxins/Furans as 2,3,7,8-TCDD TEQs</t>
  </si>
  <si>
    <t>detailed breakout of N150 provided in TRI schedule 1; this pollutant is in EIS and is a HAP (under polycylic organic matter) but emissions are not currently used for the NEI</t>
  </si>
  <si>
    <t>(Ethylenebis(Oxyethylenenitrilo)) Tetraacetic Acid</t>
  </si>
  <si>
    <t>Not a TRI/NEI Glycol Ether and is NOT a HAP or CAP</t>
  </si>
  <si>
    <t>not a match</t>
  </si>
  <si>
    <t>NOT a HAP - Can be reported to the Emissions Inventory System (EIS) but will not be provided in the NEI</t>
  </si>
  <si>
    <t>Benzo[g,h,i,]Perylene</t>
  </si>
  <si>
    <t>TRI individually listed PAH</t>
  </si>
  <si>
    <t>1,2,3,7,8,9-Hexachlorodibenzo-p-Dioxin</t>
  </si>
  <si>
    <t xml:space="preserve"> </t>
  </si>
  <si>
    <t>Hydrazine</t>
  </si>
  <si>
    <t>Octachlorodibenzo-p-Dioxin</t>
  </si>
  <si>
    <t>Diazomethane</t>
  </si>
  <si>
    <t>1,2,3,4,6,7,8-Heptachlorodibenzo-p-Dioxin</t>
  </si>
  <si>
    <t>Octachlorodibenzofuran</t>
  </si>
  <si>
    <t>1,2,3,4,7,8-Hexachlorodibenzo-p-Dioxin</t>
  </si>
  <si>
    <t>1,2,3,7,8-Pentachlorodibenzo-p-Dioxin</t>
  </si>
  <si>
    <t>Carbonyl Sulfide</t>
  </si>
  <si>
    <t>Formaldehyde</t>
  </si>
  <si>
    <t>Chlorobenzilate</t>
  </si>
  <si>
    <t>2,3,7,8-Tetrachlorodibenzofuran</t>
  </si>
  <si>
    <t>2,4-Dinitrophenol</t>
  </si>
  <si>
    <t>Ethyl Carbamate</t>
  </si>
  <si>
    <t>2-Chloroacetophenone</t>
  </si>
  <si>
    <t>4,6-Dinitro-o-Cresol</t>
  </si>
  <si>
    <t>2-Acetylaminofluorene</t>
  </si>
  <si>
    <t>1,3-Dichloropropene</t>
  </si>
  <si>
    <t>Bis(Chloromethyl)Ether</t>
  </si>
  <si>
    <t>Bis(Chloromethyl) Ether</t>
  </si>
  <si>
    <t>1,2,3,4,7,8,9-Heptachlorodibenzofuran</t>
  </si>
  <si>
    <t>Carbon Tetrachloride</t>
  </si>
  <si>
    <t>Parathion</t>
  </si>
  <si>
    <t>2,3,4,7,8-Pentachlorodibenzofuran</t>
  </si>
  <si>
    <t>1,2,3,7,8-Pentachlorodibenzofuran</t>
  </si>
  <si>
    <t>1,2,3,6,7,8-Hexachlorodibenzofuran</t>
  </si>
  <si>
    <t>1,1-Dimethyl Hydrazine</t>
  </si>
  <si>
    <t>1,1-Dimethylhydrazine</t>
  </si>
  <si>
    <t>Beta-Propiolactone</t>
  </si>
  <si>
    <t>1,2,3,6,7,8-Hexachlorodibenzo-p-Dioxin</t>
  </si>
  <si>
    <t>Chlordane</t>
  </si>
  <si>
    <t>2,4-Toluene Diisocyanate</t>
  </si>
  <si>
    <t>1,2,3,4,5,6-Hexachlorocyclohexane</t>
  </si>
  <si>
    <t>Lindane (All isomers)</t>
  </si>
  <si>
    <t>Vinyl Bromide</t>
  </si>
  <si>
    <t>N-Nitrosomorpholine</t>
  </si>
  <si>
    <t>4-Dimethylaminoazobenzene</t>
  </si>
  <si>
    <t>Methylhydrazine</t>
  </si>
  <si>
    <t>Acetamide</t>
  </si>
  <si>
    <t>2,3,4,6,7,8-Hexachlorodibenzofuran</t>
  </si>
  <si>
    <t>Methyl Isocyanate</t>
  </si>
  <si>
    <t>Aniline</t>
  </si>
  <si>
    <t>Dichlorvos</t>
  </si>
  <si>
    <t>N-Nitrosodimethylamine</t>
  </si>
  <si>
    <t>Carbaryl</t>
  </si>
  <si>
    <t>Diethyl Sulfate</t>
  </si>
  <si>
    <t>Methanol</t>
  </si>
  <si>
    <t>1,2,3,4,6,7,8-Heptachlorodibenzofuran</t>
  </si>
  <si>
    <t>Chloroform</t>
  </si>
  <si>
    <t>Hexachloroethane</t>
  </si>
  <si>
    <t>Hexamethylphosphoramide</t>
  </si>
  <si>
    <t>N,N-Dimethylformamide</t>
  </si>
  <si>
    <t>N-Nitroso-N-Methylurea</t>
  </si>
  <si>
    <t>1,2,3,4,7,8-Hexachlorodibenzofuran</t>
  </si>
  <si>
    <t>Benzene</t>
  </si>
  <si>
    <t>Methyl Chloroform</t>
  </si>
  <si>
    <t>Methoxychlor</t>
  </si>
  <si>
    <t>1,2,3,7,8,9-Hexachlorodibenzofuran</t>
  </si>
  <si>
    <t>Lead</t>
  </si>
  <si>
    <t>CAP</t>
  </si>
  <si>
    <t>Lead Compounds</t>
  </si>
  <si>
    <t>Manganese</t>
  </si>
  <si>
    <t>Manganese Compounds</t>
  </si>
  <si>
    <t>Mercury</t>
  </si>
  <si>
    <t>Mercury Compounds</t>
  </si>
  <si>
    <t>Nickel</t>
  </si>
  <si>
    <t>Nickel Compounds</t>
  </si>
  <si>
    <t>Nickel Oxide</t>
  </si>
  <si>
    <t>N495</t>
  </si>
  <si>
    <t>hand match</t>
  </si>
  <si>
    <t>Nickel Refinery Dust</t>
  </si>
  <si>
    <t>Nickel Subsulfide</t>
  </si>
  <si>
    <t>Antimony</t>
  </si>
  <si>
    <t>Antimony Compounds</t>
  </si>
  <si>
    <t>Arsenic</t>
  </si>
  <si>
    <t>Arsenic Compounds</t>
  </si>
  <si>
    <t>Beryllium</t>
  </si>
  <si>
    <t>Beryllium Compounds</t>
  </si>
  <si>
    <t>Cadmium</t>
  </si>
  <si>
    <t>Cadmium Compounds</t>
  </si>
  <si>
    <t>Chromic Acid (VI)</t>
  </si>
  <si>
    <t>N090</t>
  </si>
  <si>
    <t>Chromium Compounds</t>
  </si>
  <si>
    <t>Chromium</t>
  </si>
  <si>
    <t>Chromium Trioxide</t>
  </si>
  <si>
    <t>Cobalt</t>
  </si>
  <si>
    <t>Cobalt Compounds</t>
  </si>
  <si>
    <t>Methyl Bromide</t>
  </si>
  <si>
    <t>Methyl Chloride</t>
  </si>
  <si>
    <t>Methyl Iodide</t>
  </si>
  <si>
    <t>Hydrogen Cyanide</t>
  </si>
  <si>
    <t>Cyanide Compounds</t>
  </si>
  <si>
    <t>Ethyl Chloride</t>
  </si>
  <si>
    <t>Vinyl Chloride</t>
  </si>
  <si>
    <t>Acetonitrile</t>
  </si>
  <si>
    <t>Acetaldehyde</t>
  </si>
  <si>
    <t>Methylene Chloride</t>
  </si>
  <si>
    <t>Carbon Disulfide</t>
  </si>
  <si>
    <t>Ethylene Oxide</t>
  </si>
  <si>
    <t>Bromoform</t>
  </si>
  <si>
    <t>Ethylidene Dichloride</t>
  </si>
  <si>
    <t>Vinylidene Chloride</t>
  </si>
  <si>
    <t>Phosgene</t>
  </si>
  <si>
    <t>Titanium Tetrachloride</t>
  </si>
  <si>
    <t>1,2-Propylenimine</t>
  </si>
  <si>
    <t>Propylene Oxide</t>
  </si>
  <si>
    <t>Heptachlor</t>
  </si>
  <si>
    <t>Hydrochloric Acid</t>
  </si>
  <si>
    <t>Hydrogen Fluoride</t>
  </si>
  <si>
    <t>NH3</t>
  </si>
  <si>
    <t>Ammonia</t>
  </si>
  <si>
    <t>7664-41-7</t>
  </si>
  <si>
    <t>Phosphorus</t>
  </si>
  <si>
    <t>Hexachlorocyclopentadiene</t>
  </si>
  <si>
    <t>Dimethyl Sulfate</t>
  </si>
  <si>
    <t>Selenium</t>
  </si>
  <si>
    <t>Selenium Compounds</t>
  </si>
  <si>
    <t>Chlorine</t>
  </si>
  <si>
    <t>Hydrogen Sulfide</t>
  </si>
  <si>
    <t>Not a HAP but still in NEI</t>
  </si>
  <si>
    <t>Phosphine</t>
  </si>
  <si>
    <t>Propylene Dichloride</t>
  </si>
  <si>
    <t>1,1,2-Trichloroethane</t>
  </si>
  <si>
    <t>Trichloroethylene</t>
  </si>
  <si>
    <t>Acrylamide</t>
  </si>
  <si>
    <t>Acrylic Acid</t>
  </si>
  <si>
    <t>Chloroacetic Acid</t>
  </si>
  <si>
    <t>1,1,2,2-Tetrachloroethane</t>
  </si>
  <si>
    <t>Dimethylcarbamoyl Chloride</t>
  </si>
  <si>
    <t>2-Nitropropane</t>
  </si>
  <si>
    <t>Toxaphene</t>
  </si>
  <si>
    <t>Methyl Methacrylate</t>
  </si>
  <si>
    <t>Hexamethylene Diisocyanate</t>
  </si>
  <si>
    <t>N120</t>
  </si>
  <si>
    <t>In TRI in the diisocyanate as Hexamethylene-1,6-diisocyanate</t>
  </si>
  <si>
    <t>Pentachloronitrobenzene</t>
  </si>
  <si>
    <t>Dibutyl Phthalate</t>
  </si>
  <si>
    <t>Phenanthrene</t>
  </si>
  <si>
    <t>Phthalic Anhydride</t>
  </si>
  <si>
    <t>Hexachlorobutadiene</t>
  </si>
  <si>
    <t>Pentachlorophenol</t>
  </si>
  <si>
    <t>2,4,6-Trichlorophenol</t>
  </si>
  <si>
    <t>o-Anisidine</t>
  </si>
  <si>
    <t>Naphthalene</t>
  </si>
  <si>
    <t>Quinoline</t>
  </si>
  <si>
    <t>3,3'-Dichlorobenzidine</t>
  </si>
  <si>
    <t>Biphenyl</t>
  </si>
  <si>
    <t>4-Aminobiphenyl</t>
  </si>
  <si>
    <t>Benzidine</t>
  </si>
  <si>
    <t>4-Nitrobiphenyl</t>
  </si>
  <si>
    <t>2,4-Dichlorophenoxy Acetic Acid</t>
  </si>
  <si>
    <t>o-Xylene</t>
  </si>
  <si>
    <t>o-Cresol</t>
  </si>
  <si>
    <t>o-Toluidine</t>
  </si>
  <si>
    <t>Toluene-2,4-Diamine</t>
  </si>
  <si>
    <t>2,4,5-Trichlorophenol</t>
  </si>
  <si>
    <t>Styrene Oxide</t>
  </si>
  <si>
    <t>1,2-Dibromo-3-Chloropropane</t>
  </si>
  <si>
    <t>Ethylene Thiourea</t>
  </si>
  <si>
    <t>Benzotrichloride</t>
  </si>
  <si>
    <t>Cumene</t>
  </si>
  <si>
    <t>Acetophenone</t>
  </si>
  <si>
    <t>Nitrobenzene</t>
  </si>
  <si>
    <t>Chromium (VI)</t>
  </si>
  <si>
    <t>Chromium III</t>
  </si>
  <si>
    <t>Cyanide</t>
  </si>
  <si>
    <t>N106</t>
  </si>
  <si>
    <t>4,4'-Methylenediphenyl Diisocyanate</t>
  </si>
  <si>
    <t>4,4-Methylenediphenyl Diisocyanate</t>
  </si>
  <si>
    <t>In TRI in the diisocyanate category as Methylenebis(phenylisocyanate) (MDI) </t>
  </si>
  <si>
    <t>1,2-Dimethoxyethane</t>
  </si>
  <si>
    <t>N230</t>
  </si>
  <si>
    <t>TRI Glycol Ether</t>
  </si>
  <si>
    <t>2-(Hexyloxy)Ethanol</t>
  </si>
  <si>
    <t>2-Butoxyethyl Acetate</t>
  </si>
  <si>
    <t>2-Propoxyethyl Acetate</t>
  </si>
  <si>
    <t>Butyl Carbitol Acetate</t>
  </si>
  <si>
    <t>Carbitol Acetate</t>
  </si>
  <si>
    <t>Cellosolve Acetate</t>
  </si>
  <si>
    <t>Diethylene Glycol Diethyl Ether</t>
  </si>
  <si>
    <t>Diethylene Glycol Dimethyl Ether</t>
  </si>
  <si>
    <t>Diethylene Glycol Ethyl Methyl Ether</t>
  </si>
  <si>
    <t>Diethylene Glycol Monobutyl Ether</t>
  </si>
  <si>
    <t>Diethylene Glycol Monoethyl Ether</t>
  </si>
  <si>
    <t>Diethylene Glycol Monoisobutyl Ether</t>
  </si>
  <si>
    <t>Diethylene Glycol Monomethyl Ether</t>
  </si>
  <si>
    <t>Diethyleneglycol-Mono-2-Methyl-Pentyl Ether</t>
  </si>
  <si>
    <t>Ethoxytriglycol</t>
  </si>
  <si>
    <t>Ethylene Glycol Diethyl Ether</t>
  </si>
  <si>
    <t>Ethylene Glycol Monobenzyl Ether</t>
  </si>
  <si>
    <t>Ethylene Glycol Monomethyl Ether Acetate</t>
  </si>
  <si>
    <t>Ethylene Glycol Mono-Sec-Butyl Ether</t>
  </si>
  <si>
    <t>Ethyleneglycol Mono-2-Methylpentyl Ether</t>
  </si>
  <si>
    <t>Ethyleneglycol Monophenyl Ether Propionate</t>
  </si>
  <si>
    <t>Isobutyl Cellosolve</t>
  </si>
  <si>
    <t>Methoxyethyl Oleate</t>
  </si>
  <si>
    <t>Methoxytriglycol</t>
  </si>
  <si>
    <t>Methyl Cellosolve Acetylricinoleate</t>
  </si>
  <si>
    <t>Methyl Cellosolve Acrylate</t>
  </si>
  <si>
    <t>N-Hexyl Carbitol</t>
  </si>
  <si>
    <t>Phenyl Cellosolve</t>
  </si>
  <si>
    <t>Propyl Cellosolve</t>
  </si>
  <si>
    <t>Triethylene Glycol Dimethyl Ether</t>
  </si>
  <si>
    <t>Triglycol Monobutyl Ether</t>
  </si>
  <si>
    <t>1,6-Dinitropyrene</t>
  </si>
  <si>
    <t>N590</t>
  </si>
  <si>
    <t>In TRI in the PAC category-specific chemical CAS (covered by PAC group) is 42397-64-8</t>
  </si>
  <si>
    <t>1,8-Dinitropyrene</t>
  </si>
  <si>
    <t>In TRI in the PAC category-specific chemical CAS (covered by PAC group) is 42397-65-9</t>
  </si>
  <si>
    <t>1-Nitropyrene</t>
  </si>
  <si>
    <t>In TRI in the PAC category-specific chemical CAS (covered by PAC group) is 5522-43-0</t>
  </si>
  <si>
    <t>3-Methylcholanthrene</t>
  </si>
  <si>
    <t>In TRI in the PAC category-specific chemical CAS (covered by PAC group) is 56-49-5</t>
  </si>
  <si>
    <t>4-Nitropyrene</t>
  </si>
  <si>
    <t>In TRI in the PAC category-specific chemical CAS (covered by PAC group) is 57835-92-4</t>
  </si>
  <si>
    <t>5-Methylchrysene</t>
  </si>
  <si>
    <t>In TRI in the PAC category-specific chemical CAS (covered by PAC group) is 3697-24-3</t>
  </si>
  <si>
    <t>6-Nitrochrysene</t>
  </si>
  <si>
    <t>In TRI in the PAC category-specific chemical CAS (covered by PAC group) is 7496-02-8</t>
  </si>
  <si>
    <t>7,12-Dimethylbenz[a]Anthracene</t>
  </si>
  <si>
    <t>In TRI in the PAC category-specific chemical CAS (covered by PAC group) is 57-97-6</t>
  </si>
  <si>
    <t>7H-Dibenzo[c,g]carbazole</t>
  </si>
  <si>
    <t>In TRI in the PAC category-specific chemical CAS (covered by PAC group) is 194-59-2</t>
  </si>
  <si>
    <t>Benz[a]Anthracene</t>
  </si>
  <si>
    <t>In TRI in the PAC category-specific chemical CAS (covered by PAC group) is 56-55-3</t>
  </si>
  <si>
    <t>Benzo[a]Pyrene</t>
  </si>
  <si>
    <t>In TRI in the PAC category-specific chemical CAS (covered by PAC group) is 50-32-8</t>
  </si>
  <si>
    <t>Benzo[b]Fluoranthene</t>
  </si>
  <si>
    <t>Benzo[j]fluoranthene</t>
  </si>
  <si>
    <t>In TRI in the PAC category-specific chemical CAS (covered by PAC group) is 205-82-3</t>
  </si>
  <si>
    <t>Benzo[k]Fluoranthene</t>
  </si>
  <si>
    <t>In TRI in the PAC category-specific chemical CAS (covered by PAC group) is 207-08-9</t>
  </si>
  <si>
    <t>Chrysene</t>
  </si>
  <si>
    <t>In TRI in the PAC category-specific chemical CAS (covered by PAC group) is 218-01-9</t>
  </si>
  <si>
    <t>Dibenz[a,h]acridine</t>
  </si>
  <si>
    <t>In TRI in the PAC category-specific chemical CAS (covered by PAC group) is 226-36-8</t>
  </si>
  <si>
    <t>Dibenzo[a,e]Pyrene</t>
  </si>
  <si>
    <t>In TRI in the PAC category-specific chemical CAS (covered by PAC group) is 192-65-4</t>
  </si>
  <si>
    <t>Dibenzo[a,h]Anthracene</t>
  </si>
  <si>
    <t>In TRI in the PAC category-specific chemical CAS (covered by PAC group) is 53-70-3</t>
  </si>
  <si>
    <t>Dibenzo[a,h]Pyrene</t>
  </si>
  <si>
    <t>In TRI in the PAC category-specific chemical CAS (covered by PAC group) is 189-64-0</t>
  </si>
  <si>
    <t>Dibenzo[a,i]Pyrene</t>
  </si>
  <si>
    <t>In TRI in the PAC category-specific chemical CAS (covered by PAC group) is 189-55-9</t>
  </si>
  <si>
    <t>Dibenzo[a,j]Acridine</t>
  </si>
  <si>
    <t>In TRI in the PAC category-specific chemical CAS (covered by PAC group) is 224-42-0</t>
  </si>
  <si>
    <t>Dibenzo[a,l]Pyrene</t>
  </si>
  <si>
    <t>In TRI in the PAC category-specific chemical CAS (covered by PAC group) is 191-30-0</t>
  </si>
  <si>
    <t>Fluoranthene</t>
  </si>
  <si>
    <t>In TRI in the PAC category-specific chemical CAS (covered by PAC group) is 206-44-0</t>
  </si>
  <si>
    <t>Indeno[1,2,3-c,d]Pyrene</t>
  </si>
  <si>
    <t>In TRI in the PAC category-specific chemical CAS (covered by PAC group) is 193-39-5</t>
  </si>
  <si>
    <t>1-Isobutoxy-2-Propanol</t>
  </si>
  <si>
    <t>NOT a HAP - Can be reported to the Emissions Inventory System (EIS) but will not be provided in the NEI.  Was previously thought to be a glycol ether, but does not meet current definition.</t>
  </si>
  <si>
    <t>2-(2,4-Hexadienyloxy)Ethanol</t>
  </si>
  <si>
    <t>3-Butoxy-1-Propanol</t>
  </si>
  <si>
    <t>3-Methoxy-1-Propanol</t>
  </si>
  <si>
    <t>Di(Ethylene Glycol Monobutyl Ether) Phthalate</t>
  </si>
  <si>
    <t>Diethylene Glycol Dibenzoate</t>
  </si>
  <si>
    <t>Diethylene Glycol Diglycidyl Ether</t>
  </si>
  <si>
    <t>Diethylene Glycol Dinitrate</t>
  </si>
  <si>
    <t>Diethylene Glycol Divinyl Ether</t>
  </si>
  <si>
    <t>Diethylene Glycol Ethylvinyl Ether</t>
  </si>
  <si>
    <t>2,4,4'-Trichlorobiphenyl (PCB-28)</t>
  </si>
  <si>
    <t>1336-36-3</t>
  </si>
  <si>
    <t>In TRI under 1336-36-3 Polychlorinated biphenyls</t>
  </si>
  <si>
    <t>2-Chlorobiphenyl (PCB-1)</t>
  </si>
  <si>
    <t>Diethylene Glycol Mono-2-Cyanoethyl Ether</t>
  </si>
  <si>
    <t>Diethylene Glycol Monovinyl Ether</t>
  </si>
  <si>
    <t>Ethylene Glycol Bis(2,3-Epoxy-2-Methylpropyl) Ether</t>
  </si>
  <si>
    <t>Ethylene Glycol Diallyl Ether</t>
  </si>
  <si>
    <t>Ethylene Glycol Monovinyl Ether</t>
  </si>
  <si>
    <t>4,4'-Dichlorobiphenyl (PCB-15)</t>
  </si>
  <si>
    <t>Ethyleneglycolmono-2,6,8-Trimethyl-4-Nonyl Ether</t>
  </si>
  <si>
    <t>Triethylene glycol</t>
  </si>
  <si>
    <t>Triethylene Glycol</t>
  </si>
  <si>
    <t>Dioxins/Furans as 2,3,7,8-TCDD TEQs - WHO2005</t>
  </si>
  <si>
    <t>Overlaps with but may cover dioxins that are not TEQ</t>
  </si>
  <si>
    <t>This NEI code is for TEQ equivalents based on WHO 2005.  The individual dioxins overlap with this NEI "group"; this pollutant is in EIS and is a HAP (under polycylic organic matter) but emissions are not currently used for the NEI</t>
  </si>
  <si>
    <t>PAH, total</t>
  </si>
  <si>
    <t>Some overlap with PAC (N590) - however, not all PAHs are in TRI</t>
  </si>
  <si>
    <t>Some overlap with PAC (N590) - however, not all PAHs are in TRI.  Some polycyclic organic matter are in PAC group but some covered by this broad NEI group would not be covered in PAC group</t>
  </si>
  <si>
    <t>PAH/POM - Unspecified</t>
  </si>
  <si>
    <t>12-Methylbenz(a)Anthracene</t>
  </si>
  <si>
    <t>Not in TRI</t>
  </si>
  <si>
    <t>1-Methylnaphthalene</t>
  </si>
  <si>
    <t>1-Methylphenanthrene</t>
  </si>
  <si>
    <t>1-Methylpyrene</t>
  </si>
  <si>
    <t>2,2,4-Trimethylpentane</t>
  </si>
  <si>
    <t>2-Chloronaphthalene</t>
  </si>
  <si>
    <t>2-Methylnaphthalene</t>
  </si>
  <si>
    <t>2-Nitrofluorene</t>
  </si>
  <si>
    <t>5-Nitroacenaphthene</t>
  </si>
  <si>
    <t>9-Methyl Anthracene</t>
  </si>
  <si>
    <t>Acenaphthene</t>
  </si>
  <si>
    <t>Decachlorobiphenyl (PCB-209)</t>
  </si>
  <si>
    <t>Acenaphthylene</t>
  </si>
  <si>
    <t>Benzo(a)Fluoranthene</t>
  </si>
  <si>
    <t>Benzo(c)phenanthrene</t>
  </si>
  <si>
    <t>Benzo(g,h,i)Fluoranthene</t>
  </si>
  <si>
    <t>Benzo[e]Pyrene</t>
  </si>
  <si>
    <t>Benzofluoranthenes</t>
  </si>
  <si>
    <t>Carbazole</t>
  </si>
  <si>
    <t>CO2</t>
  </si>
  <si>
    <t>Carbon Dioxide</t>
  </si>
  <si>
    <t>GHG</t>
  </si>
  <si>
    <t>CO</t>
  </si>
  <si>
    <t>Carbon Monoxide</t>
  </si>
  <si>
    <t>Ceramic Fibers (Man-Made Fibers)</t>
  </si>
  <si>
    <t>Fine Mineral Fibers</t>
  </si>
  <si>
    <t>Coal Tar</t>
  </si>
  <si>
    <t>Coke Oven Emissions</t>
  </si>
  <si>
    <t>a few chemicals commonly found in coke oven emissions are in TRI</t>
  </si>
  <si>
    <t>DDE (1,1-Dichloro-2,2-Bis(p-Chlorophenyl) Ethylene)</t>
  </si>
  <si>
    <t>DDE (1,1-Dichloro-2,2-Bis(p- Chlorophenyl) Ethylene)</t>
  </si>
  <si>
    <t>Extractable Organic Matter (EOM)</t>
  </si>
  <si>
    <t>POM as non-15 PAH</t>
  </si>
  <si>
    <t>Fluorene</t>
  </si>
  <si>
    <t>Heptachlorobiphenyl</t>
  </si>
  <si>
    <t>Hexachlorobiphenyl</t>
  </si>
  <si>
    <t>Glasswool (Man-Made Fibers)</t>
  </si>
  <si>
    <t>HFC</t>
  </si>
  <si>
    <t>Hydrofluorocarbons</t>
  </si>
  <si>
    <t>Iodine 131</t>
  </si>
  <si>
    <t>Radionuclides (Including Radon)</t>
  </si>
  <si>
    <t>Isophorone</t>
  </si>
  <si>
    <t>Lead-210</t>
  </si>
  <si>
    <t>CH4</t>
  </si>
  <si>
    <t>Methane</t>
  </si>
  <si>
    <t>Methylanthracene</t>
  </si>
  <si>
    <t>Methylbenzopyrene</t>
  </si>
  <si>
    <t>Methylchrysene</t>
  </si>
  <si>
    <t>NOX</t>
  </si>
  <si>
    <t>Nitrogen Oxides</t>
  </si>
  <si>
    <t>Nonachlorobiphenyl</t>
  </si>
  <si>
    <t>Octachlorobiphenyl</t>
  </si>
  <si>
    <t>Pentachlorobiphenyl</t>
  </si>
  <si>
    <t>N2O</t>
  </si>
  <si>
    <t>Nitrous Oxide</t>
  </si>
  <si>
    <t>PFC</t>
  </si>
  <si>
    <t>Perfluorocarbons</t>
  </si>
  <si>
    <t>Perylene</t>
  </si>
  <si>
    <t>PM-CON</t>
  </si>
  <si>
    <t>PM Condensible</t>
  </si>
  <si>
    <t>PM10-FIL</t>
  </si>
  <si>
    <t>PM10 Filterable</t>
  </si>
  <si>
    <t>PM10-PRI</t>
  </si>
  <si>
    <t>PM10 Primary (Filt + Cond)</t>
  </si>
  <si>
    <t>PM25-FIL</t>
  </si>
  <si>
    <t>PM2.5 Filterable</t>
  </si>
  <si>
    <t>PM25-PRI</t>
  </si>
  <si>
    <t>PM2.5 Primary (Filt + Cond)</t>
  </si>
  <si>
    <t>Polonium-210</t>
  </si>
  <si>
    <t>Potassium-40</t>
  </si>
  <si>
    <t>Pyrene</t>
  </si>
  <si>
    <t>In EIS but is currently excluded from NEI</t>
  </si>
  <si>
    <t>Radium-226</t>
  </si>
  <si>
    <t>Radon-222</t>
  </si>
  <si>
    <t>Rockwool (Man-Made Fibers)</t>
  </si>
  <si>
    <t>Slagwool (Man-Made Fibers)</t>
  </si>
  <si>
    <t>SO2</t>
  </si>
  <si>
    <t>Sulfur Dioxide</t>
  </si>
  <si>
    <t>SF6</t>
  </si>
  <si>
    <t>Sulfur Hexafluoride</t>
  </si>
  <si>
    <t>Tetrachlorobiphenyl</t>
  </si>
  <si>
    <t>Tert-butyl Acetate</t>
  </si>
  <si>
    <t>NOT a HAP or CAP -  Is exempt from VOC and from reporting as a VOC.</t>
  </si>
  <si>
    <t>Thorium-228</t>
  </si>
  <si>
    <t>Thorium-230</t>
  </si>
  <si>
    <t>Thorium-232</t>
  </si>
  <si>
    <t>Uranium-238</t>
  </si>
  <si>
    <t>VOC</t>
  </si>
  <si>
    <t>Volatile Organic Compounds</t>
  </si>
  <si>
    <t>2-Methylphenanthrene</t>
  </si>
  <si>
    <t>50-00-0</t>
  </si>
  <si>
    <t>51-28-5</t>
  </si>
  <si>
    <t>51-79-6</t>
  </si>
  <si>
    <t>Urethane (Ethyl carbamate)</t>
  </si>
  <si>
    <t>53-96-3</t>
  </si>
  <si>
    <t>56-23-5</t>
  </si>
  <si>
    <t>Carbon tetrachloride</t>
  </si>
  <si>
    <t>56-38-2</t>
  </si>
  <si>
    <t>Parathion [Phosphorothioic acid, O,O-diethyl-O-(4-nitrophenyl)ester]</t>
  </si>
  <si>
    <t>57-14-7</t>
  </si>
  <si>
    <t>1,1-Dimethyl hydrazine</t>
  </si>
  <si>
    <t>57-57-8</t>
  </si>
  <si>
    <t>beta-Propiolactone</t>
  </si>
  <si>
    <t>57-74-9</t>
  </si>
  <si>
    <t>Chlordane [4,7-Methanoindan, 1,2,4,5,6,7,8,8-octachloro-2,3,3a,4,7,7a-hexahydro-]</t>
  </si>
  <si>
    <t>*</t>
  </si>
  <si>
    <t>58-89-9</t>
  </si>
  <si>
    <t>Lindane [Cyclohexane, 1,2,3,4,5,6-hexachloro-, (1.alpha.,2.alpha.,3.beta.,4.alpha.,5.alpha., 6.beta.)-]</t>
  </si>
  <si>
    <t>59-89-2</t>
  </si>
  <si>
    <t>60-11-7</t>
  </si>
  <si>
    <t>60-34-4</t>
  </si>
  <si>
    <t>Methyl hydrazine</t>
  </si>
  <si>
    <t>60-35-5</t>
  </si>
  <si>
    <t>62-53-3</t>
  </si>
  <si>
    <t>62-73-7</t>
  </si>
  <si>
    <t>Dichlorvos [Phosphoric acid, 2,2-dichloroethenyl dimethyl ester]</t>
  </si>
  <si>
    <t>62-75-9</t>
  </si>
  <si>
    <t>63-25-2</t>
  </si>
  <si>
    <t>Carbaryl [1-Naphthalenol, methylcarbamate]</t>
  </si>
  <si>
    <t>64-67-5</t>
  </si>
  <si>
    <t>Diethyl sulfate</t>
  </si>
  <si>
    <t>67-56-1</t>
  </si>
  <si>
    <t>67-66-3</t>
  </si>
  <si>
    <t>67-72-1</t>
  </si>
  <si>
    <t>68-12-2</t>
  </si>
  <si>
    <t>71-43-2</t>
  </si>
  <si>
    <t>71-55-6</t>
  </si>
  <si>
    <t>1,1,1-Trichloroethane (Methyl chloroform)</t>
  </si>
  <si>
    <t>72-43-5</t>
  </si>
  <si>
    <t>Methoxychlor [Benzene, 1,1'-(2,2,2-trichloroethylidene)bis[4-methoxy-]</t>
  </si>
  <si>
    <t>74-83-9</t>
  </si>
  <si>
    <t>Bromomethane (Methyl bromide)</t>
  </si>
  <si>
    <t>74-87-3</t>
  </si>
  <si>
    <t>Chloromethane (Methyl chloride)</t>
  </si>
  <si>
    <t>74-88-4</t>
  </si>
  <si>
    <t>Methyl iodide</t>
  </si>
  <si>
    <t>74-90-8</t>
  </si>
  <si>
    <t>Hydrogen cyanide</t>
  </si>
  <si>
    <t>75-00-3</t>
  </si>
  <si>
    <t>Chloroethane (Ethyl chloride)</t>
  </si>
  <si>
    <t>75-01-4</t>
  </si>
  <si>
    <t>Vinyl chloride</t>
  </si>
  <si>
    <t>75-05-8</t>
  </si>
  <si>
    <t>75-07-0</t>
  </si>
  <si>
    <t>75-09-2</t>
  </si>
  <si>
    <t>Dichloromethane (Methylene chloride)</t>
  </si>
  <si>
    <t>75-15-0</t>
  </si>
  <si>
    <t>Carbon disulfide</t>
  </si>
  <si>
    <t>75-21-8</t>
  </si>
  <si>
    <t>Ethylene oxide</t>
  </si>
  <si>
    <t>75-25-2</t>
  </si>
  <si>
    <t>Bromoform (Tribromomethane)</t>
  </si>
  <si>
    <t>75-34-3</t>
  </si>
  <si>
    <t>Ethylidene dichloride</t>
  </si>
  <si>
    <t>75-35-4</t>
  </si>
  <si>
    <t>Vinylidene chloride</t>
  </si>
  <si>
    <t>75-44-5</t>
  </si>
  <si>
    <t>75-55-8</t>
  </si>
  <si>
    <t>Propyleneimine</t>
  </si>
  <si>
    <t>75-56-9</t>
  </si>
  <si>
    <t>Propylene oxide</t>
  </si>
  <si>
    <t>76-44-8</t>
  </si>
  <si>
    <t>Heptachlor [1,4,5,6,7,8,8-Heptachloro-3a, 4,7,7a-tetrahydro-4,7-methano-1H-indene]</t>
  </si>
  <si>
    <t>77-47-4</t>
  </si>
  <si>
    <t>77-78-1</t>
  </si>
  <si>
    <t>Dimethyl sulfate</t>
  </si>
  <si>
    <t>78-87-5</t>
  </si>
  <si>
    <t>1,2-Dichloropropane</t>
  </si>
  <si>
    <t>79-00-5</t>
  </si>
  <si>
    <t>79-01-6</t>
  </si>
  <si>
    <t>79-06-1</t>
  </si>
  <si>
    <t>79-10-7</t>
  </si>
  <si>
    <t>Acrylic acid</t>
  </si>
  <si>
    <t>79-11-8</t>
  </si>
  <si>
    <t>Chloroacetic acid</t>
  </si>
  <si>
    <t>79-34-5</t>
  </si>
  <si>
    <t>79-44-7</t>
  </si>
  <si>
    <t>Dimethylcarbamyl chloride</t>
  </si>
  <si>
    <t>79-46-9</t>
  </si>
  <si>
    <t>80-62-6</t>
  </si>
  <si>
    <t>Methyl methacrylate</t>
  </si>
  <si>
    <t>82-68-8</t>
  </si>
  <si>
    <t>Quintozene (Pentachloronitrobenzene)</t>
  </si>
  <si>
    <t>84-74-2</t>
  </si>
  <si>
    <t>Dibutyl phthalate</t>
  </si>
  <si>
    <t>85-01-8</t>
  </si>
  <si>
    <t>85-44-9</t>
  </si>
  <si>
    <t>Phthalic anhydride</t>
  </si>
  <si>
    <t>87-68-3</t>
  </si>
  <si>
    <t>Hexachloro-1,3-butadiene</t>
  </si>
  <si>
    <t>87-86-5</t>
  </si>
  <si>
    <t>Pentachlorophenol (PCP)</t>
  </si>
  <si>
    <t>88-06-2</t>
  </si>
  <si>
    <t>90-04-0</t>
  </si>
  <si>
    <t>91-20-3</t>
  </si>
  <si>
    <t>91-22-5</t>
  </si>
  <si>
    <t>91-94-1</t>
  </si>
  <si>
    <t>92-52-4</t>
  </si>
  <si>
    <t>92-67-1</t>
  </si>
  <si>
    <t>92-87-5</t>
  </si>
  <si>
    <t>92-93-3</t>
  </si>
  <si>
    <t>94-75-7</t>
  </si>
  <si>
    <t>2,4-D [Acetic acid, (2,4-dichlorophenoxy)-]</t>
  </si>
  <si>
    <t>95-47-6</t>
  </si>
  <si>
    <t>95-48-7</t>
  </si>
  <si>
    <t>95-53-4</t>
  </si>
  <si>
    <t>95-80-7</t>
  </si>
  <si>
    <t>2,4-Diaminotoluene</t>
  </si>
  <si>
    <t>95-95-4</t>
  </si>
  <si>
    <t>96-09-3</t>
  </si>
  <si>
    <t>Styrene oxide</t>
  </si>
  <si>
    <t>96-12-8</t>
  </si>
  <si>
    <t>1,2-Dibromo-3- chloropropane (DBCP)</t>
  </si>
  <si>
    <t>96-45-7</t>
  </si>
  <si>
    <t>Ethylene thiourea</t>
  </si>
  <si>
    <t>98-07-7</t>
  </si>
  <si>
    <t>Benzoic trichloride (Benzotrichloride)</t>
  </si>
  <si>
    <t>98-82-8</t>
  </si>
  <si>
    <t>98-86-2</t>
  </si>
  <si>
    <t>98-95-3</t>
  </si>
  <si>
    <t>100-02-7</t>
  </si>
  <si>
    <t>100-41-4</t>
  </si>
  <si>
    <t>100-42-5</t>
  </si>
  <si>
    <t>100-44-7</t>
  </si>
  <si>
    <t>Benzyl chloride</t>
  </si>
  <si>
    <t>101-14-4</t>
  </si>
  <si>
    <t>4,4'-Methylenebis(2-chloroaniline) (MBOCA)</t>
  </si>
  <si>
    <t>101-77-9</t>
  </si>
  <si>
    <t>106-42-3</t>
  </si>
  <si>
    <t>106-44-5</t>
  </si>
  <si>
    <t>106-46-7</t>
  </si>
  <si>
    <t>106-50-3</t>
  </si>
  <si>
    <t>106-51-4</t>
  </si>
  <si>
    <t>106-88-7</t>
  </si>
  <si>
    <t>1,2-Butylene oxide</t>
  </si>
  <si>
    <t>106-89-8</t>
  </si>
  <si>
    <t>106-93-4</t>
  </si>
  <si>
    <t>1,2-Dibromoethane (Ethylene dibromide)</t>
  </si>
  <si>
    <t>106-99-0</t>
  </si>
  <si>
    <t>107-02-8</t>
  </si>
  <si>
    <t>107-05-1</t>
  </si>
  <si>
    <t>Allyl chloride</t>
  </si>
  <si>
    <t>107-06-2</t>
  </si>
  <si>
    <t>1,2-Dichloroethane (Ethylene dichloride)</t>
  </si>
  <si>
    <t>107-13-1</t>
  </si>
  <si>
    <t>107-21-1</t>
  </si>
  <si>
    <t>Ethylene glycol</t>
  </si>
  <si>
    <t>107-30-2</t>
  </si>
  <si>
    <t>Chloromethyl methyl ether</t>
  </si>
  <si>
    <t>108-05-4</t>
  </si>
  <si>
    <t>Vinyl acetate</t>
  </si>
  <si>
    <t>108-10-1</t>
  </si>
  <si>
    <t>Methyl isobutyl ketone</t>
  </si>
  <si>
    <t>108-31-6</t>
  </si>
  <si>
    <t>Maleic anhydride</t>
  </si>
  <si>
    <t>108-38-3</t>
  </si>
  <si>
    <t>108-39-4</t>
  </si>
  <si>
    <t>108-88-3</t>
  </si>
  <si>
    <t>108-90-7</t>
  </si>
  <si>
    <t>108-95-2</t>
  </si>
  <si>
    <t>109-86-4</t>
  </si>
  <si>
    <t>2-Methoxyethanol</t>
  </si>
  <si>
    <t>110-54-3</t>
  </si>
  <si>
    <t>n-Hexane</t>
  </si>
  <si>
    <t>110-80-5</t>
  </si>
  <si>
    <t>2-Ethoxyethanol</t>
  </si>
  <si>
    <t>111-42-2</t>
  </si>
  <si>
    <t>111-44-4</t>
  </si>
  <si>
    <t>Bis(2-chloroethyl) ether</t>
  </si>
  <si>
    <t>114-26-1</t>
  </si>
  <si>
    <t>Propoxur [Phenol, 2-(1-methylethoxy)-, methylcarbamate]</t>
  </si>
  <si>
    <t>117-81-7</t>
  </si>
  <si>
    <t>Di(2-ethylhexyl) phthalate (DEHP)</t>
  </si>
  <si>
    <t>118-74-1</t>
  </si>
  <si>
    <t>119-90-4</t>
  </si>
  <si>
    <t>119-93-7</t>
  </si>
  <si>
    <t>3,3'-Dimethylbenzidine (o-Tolidine)</t>
  </si>
  <si>
    <t>120-12-7</t>
  </si>
  <si>
    <t>120-80-9</t>
  </si>
  <si>
    <t>120-82-1</t>
  </si>
  <si>
    <t>121-14-2</t>
  </si>
  <si>
    <t>121-44-8</t>
  </si>
  <si>
    <t>121-69-7</t>
  </si>
  <si>
    <t>122-66-7</t>
  </si>
  <si>
    <t>1,2-Diphenylhydrazine (Hydrazobenzene)</t>
  </si>
  <si>
    <t>123-31-9</t>
  </si>
  <si>
    <t>123-38-6</t>
  </si>
  <si>
    <t>123-91-1</t>
  </si>
  <si>
    <t>1,4-Dioxane</t>
  </si>
  <si>
    <t>126-99-8</t>
  </si>
  <si>
    <t>127-18-4</t>
  </si>
  <si>
    <t>Tetrachloroethylene (Perchloroethylene)</t>
  </si>
  <si>
    <t>131-11-3</t>
  </si>
  <si>
    <t>Dimethyl phthalate</t>
  </si>
  <si>
    <t>132-64-9</t>
  </si>
  <si>
    <t>133-06-2</t>
  </si>
  <si>
    <t>Captan [1H-Isoindole-1,3(2H)-dione, 3a,4,7,7a-tetrahydro-2-[(trichloromethyl)thio]-]</t>
  </si>
  <si>
    <t>133-90-4</t>
  </si>
  <si>
    <t>Chloramben [Benzoic acid, 3-amino-2,5-dichloro-]</t>
  </si>
  <si>
    <t>140-88-5</t>
  </si>
  <si>
    <t>Ethyl acrylate</t>
  </si>
  <si>
    <t>151-56-4</t>
  </si>
  <si>
    <t>156-62-7</t>
  </si>
  <si>
    <t>Calcium cyanamide</t>
  </si>
  <si>
    <t>191-24-2</t>
  </si>
  <si>
    <t>Benzo(g,h,i)perylene</t>
  </si>
  <si>
    <t>302-01-2</t>
  </si>
  <si>
    <t>334-88-3</t>
  </si>
  <si>
    <t>463-58-1</t>
  </si>
  <si>
    <t>Carbonyl sulfide</t>
  </si>
  <si>
    <t>510-15-6</t>
  </si>
  <si>
    <t>Chlorobenzilate [Benzeneacetic acid, 4-chloro-.alpha.- (4-chlorophenyl)-.alpha.-hydroxy-, ethyl ester]</t>
  </si>
  <si>
    <t>532-27-4</t>
  </si>
  <si>
    <t>534-52-1</t>
  </si>
  <si>
    <t>4,6-Dinitro-o-cresol</t>
  </si>
  <si>
    <t>542-75-6</t>
  </si>
  <si>
    <t>1,3-Dichloropropylene</t>
  </si>
  <si>
    <t>542-88-1</t>
  </si>
  <si>
    <t>Bis(chloromethyl) ether</t>
  </si>
  <si>
    <t>584-84-9</t>
  </si>
  <si>
    <t>Toluene-2,4-diisocyanate</t>
  </si>
  <si>
    <t>593-60-2</t>
  </si>
  <si>
    <t>Vinyl bromide</t>
  </si>
  <si>
    <t>624-83-9</t>
  </si>
  <si>
    <t>Methyl isocyanate</t>
  </si>
  <si>
    <t>680-31-9</t>
  </si>
  <si>
    <t>684-93-5</t>
  </si>
  <si>
    <t>N-Nitroso-N-methylurea</t>
  </si>
  <si>
    <t>1120-71-4</t>
  </si>
  <si>
    <t>Propane sultone</t>
  </si>
  <si>
    <t>1319-77-3</t>
  </si>
  <si>
    <t>Cresol (mixed isomers)</t>
  </si>
  <si>
    <t>1330-20-7</t>
  </si>
  <si>
    <t>Xylene (mixed isomers)</t>
  </si>
  <si>
    <t>1332-21-4</t>
  </si>
  <si>
    <t>Asbestos (friable)</t>
  </si>
  <si>
    <t>Polychlorinated biphenyls (PCBs)</t>
  </si>
  <si>
    <t>1582-09-8</t>
  </si>
  <si>
    <t>Trifluralin [Benezeneamine, 2,6-dinitro-N,N-dipropyl-4-(trifluoromethyl)-]</t>
  </si>
  <si>
    <t>1634-04-4</t>
  </si>
  <si>
    <t>Methyl tert-butyl ether</t>
  </si>
  <si>
    <t>1746-01-6</t>
  </si>
  <si>
    <t>2,3,7,8-Tetrachlorodibenzo-p-dioxin</t>
  </si>
  <si>
    <t>Dioxin</t>
  </si>
  <si>
    <t>3268-87-9</t>
  </si>
  <si>
    <t>1,2,3,4,6,7,8,9‑Octachlorodibenzo-p-dioxin</t>
  </si>
  <si>
    <t>7439-92-1</t>
  </si>
  <si>
    <t>Lead (when lead is contained in stainless steel, brass or bronze alloys the de minimis level is 0.1)</t>
  </si>
  <si>
    <t>7439-96-5</t>
  </si>
  <si>
    <t>7439-97-6</t>
  </si>
  <si>
    <t>7440-02-0</t>
  </si>
  <si>
    <t>7440-36-0</t>
  </si>
  <si>
    <t>7440-38-2</t>
  </si>
  <si>
    <t>7440-41-7</t>
  </si>
  <si>
    <t>7440-43-9</t>
  </si>
  <si>
    <t>7440-47-3</t>
  </si>
  <si>
    <t>7440-48-4</t>
  </si>
  <si>
    <t>7550-45-0</t>
  </si>
  <si>
    <t>Titanium tetrachloride</t>
  </si>
  <si>
    <t>7647-01-0</t>
  </si>
  <si>
    <t>Hydrochloric acid (acid aerosols including mists, vapors, gas, fog, and other airborne forms of any particle size)</t>
  </si>
  <si>
    <t>7664-39-3</t>
  </si>
  <si>
    <t>Hydrogen fluoride</t>
  </si>
  <si>
    <t>7723-14-0</t>
  </si>
  <si>
    <t>Phosphorus (yellow or white)</t>
  </si>
  <si>
    <t>7782-49-2</t>
  </si>
  <si>
    <t>7782-50-5</t>
  </si>
  <si>
    <t>7783-06-4</t>
  </si>
  <si>
    <t>Hydrogen sulfide</t>
  </si>
  <si>
    <t>7803-51-2</t>
  </si>
  <si>
    <t>8001-35-2</t>
  </si>
  <si>
    <t>19408-74-3</t>
  </si>
  <si>
    <t>1,2,3,7,8,9‑Hexachlorodibenzo-p-dioxin</t>
  </si>
  <si>
    <t>35822-46-9</t>
  </si>
  <si>
    <t>1,2,3,4,6,7,8-Heptachlorodibenzo-p-dioxin</t>
  </si>
  <si>
    <t>39001-02-0</t>
  </si>
  <si>
    <t>1,2,3,4,6,7,8,9‑Octachlorodibenzofuran</t>
  </si>
  <si>
    <t>39227-28-6</t>
  </si>
  <si>
    <t>1,2,3,4,7,8-Hexachlorodibenzo-p-dioxin</t>
  </si>
  <si>
    <t>40321-76-4</t>
  </si>
  <si>
    <t>1,2,3,7,8‑Pentachlorodibenzo-p-dioxin</t>
  </si>
  <si>
    <t>51207-31-9</t>
  </si>
  <si>
    <t>55673-89-7</t>
  </si>
  <si>
    <t>1,2,3,4,7,8,9‑Heptachlorodibenzofuran</t>
  </si>
  <si>
    <t>57117-31-4</t>
  </si>
  <si>
    <t>2,3,4,7,8‑Pentachlorodibenzofuran</t>
  </si>
  <si>
    <t>57117-41-6</t>
  </si>
  <si>
    <t>1,2,3,7,8- Pentachlorodibenzofuran</t>
  </si>
  <si>
    <t>57117-44-9</t>
  </si>
  <si>
    <t>1,2,3,6,7,8‑Hexachlorodibenzofuran</t>
  </si>
  <si>
    <t>57653-85-7</t>
  </si>
  <si>
    <t>1,2,3,6,7,8-Hexachlorodibenzo-p-dioxin</t>
  </si>
  <si>
    <t>60851-34-5</t>
  </si>
  <si>
    <t>2,3,4,6,7,8‑Hexachlorodibenzofuran</t>
  </si>
  <si>
    <t>67562-39-4</t>
  </si>
  <si>
    <t>70648-26-9</t>
  </si>
  <si>
    <t>1,2,3,4,7,8‑Hexachlorod-benzofuran</t>
  </si>
  <si>
    <t>72918-21-9</t>
  </si>
  <si>
    <t>1,2,3,7,8,9‑Hexachlorodibenzofuran</t>
  </si>
  <si>
    <t>71751-41-2</t>
  </si>
  <si>
    <t>Abamectin [Avermectin B1]</t>
  </si>
  <si>
    <t>NOT IN NEI</t>
  </si>
  <si>
    <t>30560-19-1</t>
  </si>
  <si>
    <t>Acephate (Acetylphosphoramidothioic acid O,S-dimethyl ester)</t>
  </si>
  <si>
    <t>62476-59-9</t>
  </si>
  <si>
    <t>Acifluorfen, sodium salt [5-(2-Chloro-4-(trifluoromethyl)phenoxy)-2-nitrobenzoic acid, sodium salt]</t>
  </si>
  <si>
    <t>15972-60-8</t>
  </si>
  <si>
    <t>Alachlor</t>
  </si>
  <si>
    <t>116-06-3</t>
  </si>
  <si>
    <t>Aldicarb</t>
  </si>
  <si>
    <t>309-00-2</t>
  </si>
  <si>
    <t>Aldrin [1,4:5,8-Dimethanonaphthalene, 1,2,3,4,10,10-hexachloro-1,4,4a,5,8,8a-hexahydro-(1.alpha.,4.alpha.,4a.beta., 5.alpha.,8.alpha.,8a.beta.)-]</t>
  </si>
  <si>
    <t>28057-48-9</t>
  </si>
  <si>
    <t>d-trans-Allethrin [d-trans-Chrysanthemic acid of d-allethrone]</t>
  </si>
  <si>
    <t>107-18-6</t>
  </si>
  <si>
    <t>Allyl alcohol</t>
  </si>
  <si>
    <t>107-11-9</t>
  </si>
  <si>
    <t>Allylamine</t>
  </si>
  <si>
    <t>7429-90-5</t>
  </si>
  <si>
    <t>Aluminum (fume or dust)</t>
  </si>
  <si>
    <t>20859-73-8</t>
  </si>
  <si>
    <t>Aluminum phosphide</t>
  </si>
  <si>
    <t>1344-28-1</t>
  </si>
  <si>
    <t>Aluminum oxide (fibrous forms)</t>
  </si>
  <si>
    <t>834-12-8</t>
  </si>
  <si>
    <t>Ametryn (N-Ethyl-N=-(1-methylethyl)-6-(methylthio)-1,3,5,-triazine-2,4-diamine)</t>
  </si>
  <si>
    <t>117-79-3</t>
  </si>
  <si>
    <t>2-Aminoanthraquinone</t>
  </si>
  <si>
    <t>60-09-3</t>
  </si>
  <si>
    <t>4-Aminoazobenzene</t>
  </si>
  <si>
    <t>82-28-0</t>
  </si>
  <si>
    <t>1-Amino-2-methylanthraquinone</t>
  </si>
  <si>
    <t>81-49-2</t>
  </si>
  <si>
    <t xml:space="preserve">1-Amino-2,4-dibromoanthraquinone </t>
  </si>
  <si>
    <t>33089-61-1</t>
  </si>
  <si>
    <t>Amitraz</t>
  </si>
  <si>
    <t>61-82-5</t>
  </si>
  <si>
    <t>Amitrole</t>
  </si>
  <si>
    <t>101-05-3</t>
  </si>
  <si>
    <t>Anilazine [4,6-Dichloro-N-(2-chlorophenyl)-1,3,5-triazin-2-amine]</t>
  </si>
  <si>
    <t>104-94-9</t>
  </si>
  <si>
    <t>p-Anisidine</t>
  </si>
  <si>
    <t>134-29-2</t>
  </si>
  <si>
    <t>o-Anisidine hydrochloride</t>
  </si>
  <si>
    <t>1912-24-9</t>
  </si>
  <si>
    <t>Atrazine (6-Chloro-N-ethyl-N=-(1-methylethyl)-1,3,5-triazine-2,4-diamine)</t>
  </si>
  <si>
    <t>7440-39-3</t>
  </si>
  <si>
    <t>Barium</t>
  </si>
  <si>
    <t>22781-23-3</t>
  </si>
  <si>
    <t>Bendiocarb [2,2-Dimethyl-1,3-benzodioxol-4-ol methylcarbamate]</t>
  </si>
  <si>
    <t>1861-40-1</t>
  </si>
  <si>
    <t>Benfluralin (N-Butyl-N-ethyl-2,6-dinitro-4-(trifluoromethyl)benzenamine)</t>
  </si>
  <si>
    <t>17804-35-2</t>
  </si>
  <si>
    <t>Benomyl</t>
  </si>
  <si>
    <t>98-87-3</t>
  </si>
  <si>
    <t>Benzal chloride</t>
  </si>
  <si>
    <t>55-21-0</t>
  </si>
  <si>
    <t>Benzamide</t>
  </si>
  <si>
    <t>98-88-4</t>
  </si>
  <si>
    <t>Benzoyl chloride</t>
  </si>
  <si>
    <t>94-36-0</t>
  </si>
  <si>
    <t>Benzoyl peroxide</t>
  </si>
  <si>
    <t>82657-04-3</t>
  </si>
  <si>
    <t>Bifenthrin</t>
  </si>
  <si>
    <t>3296-90-0</t>
  </si>
  <si>
    <t xml:space="preserve">2,2-bis(Bromomethyl)-1,3-propanediol </t>
  </si>
  <si>
    <t>111-91-1</t>
  </si>
  <si>
    <t>Bis(2-chloroethoxy) methane</t>
  </si>
  <si>
    <t>108-60-1</t>
  </si>
  <si>
    <t>Bis(2-chloro-1-methylethyl)ether</t>
  </si>
  <si>
    <t>56-35-9</t>
  </si>
  <si>
    <t>Bis(tributyltin) oxide</t>
  </si>
  <si>
    <t>10294-34-5</t>
  </si>
  <si>
    <t>Boron trichloride</t>
  </si>
  <si>
    <t>Boron trifluoride</t>
  </si>
  <si>
    <t>314-40-9</t>
  </si>
  <si>
    <t>Bromacil (5-Bromo-6-methyl-3-(1-methylpropyl)-2,4(1H,3H)-pyrimidinedione)</t>
  </si>
  <si>
    <t>53404-19-6</t>
  </si>
  <si>
    <t>Bromacil, lithium salt [2,4(1H,3H)-Pyrimidinedione,5-bromo-6-methyl-3-(1-methylpropyl), lithium salt]</t>
  </si>
  <si>
    <t>7726-95-6</t>
  </si>
  <si>
    <t>Bromine</t>
  </si>
  <si>
    <t>35691-65-7</t>
  </si>
  <si>
    <t>1-Bromo-1-(bromomethyl)- 1,3-propanedicarbonitrile</t>
  </si>
  <si>
    <t>353-59-3</t>
  </si>
  <si>
    <t>Bromochlorodifluoromethane (Halon 1211)</t>
  </si>
  <si>
    <t>106-94-5</t>
  </si>
  <si>
    <t>1-Bromopropane</t>
  </si>
  <si>
    <t>75-63-8</t>
  </si>
  <si>
    <t>Bromotrifluoromethane (Halon 1301)</t>
  </si>
  <si>
    <t>1689-84-5</t>
  </si>
  <si>
    <t>Bromoxynil (3,5-Dibromo-4-hydroxybenzonitrile)</t>
  </si>
  <si>
    <t>1689-99-2</t>
  </si>
  <si>
    <t>Bromoxynil octanoate (Octanoic acid, 2,6-dibromo-4-cyanophenylester)</t>
  </si>
  <si>
    <t>357-57-3</t>
  </si>
  <si>
    <t>Brucine</t>
  </si>
  <si>
    <t>141-32-2</t>
  </si>
  <si>
    <t>Butyl acrylate</t>
  </si>
  <si>
    <t>71-36-3</t>
  </si>
  <si>
    <t>n-Butyl alcohol</t>
  </si>
  <si>
    <t>78-92-2</t>
  </si>
  <si>
    <t>sec-Butyl alcohol</t>
  </si>
  <si>
    <t>75-65-0</t>
  </si>
  <si>
    <t>tert-Butyl alcohol</t>
  </si>
  <si>
    <t>123-72-8</t>
  </si>
  <si>
    <t>Butyraldehyde</t>
  </si>
  <si>
    <t>1563-66-2</t>
  </si>
  <si>
    <t>Carbofuran</t>
  </si>
  <si>
    <t>5234-68-4</t>
  </si>
  <si>
    <t>Carboxin (5,6-Dihydro-2-methyl-N- phenyl-1,4-oxathiin-3-carboxamide)</t>
  </si>
  <si>
    <t>Chinomethionat [6-Methyl-1,3-dithiolo[4,5-b]quinoxalin-2-one]</t>
  </si>
  <si>
    <t>115-28-6</t>
  </si>
  <si>
    <t>Chlorendic acid</t>
  </si>
  <si>
    <t>90982-32-4</t>
  </si>
  <si>
    <t>Chlorimuron ethyl [Ethyl-2-[[[[(4-chloro-6-methoxyprimidin-2-yl)amino]carbonyl]amino]sulfonyl] benzoate]</t>
  </si>
  <si>
    <t>10049-04-4</t>
  </si>
  <si>
    <t>Chlorine dioxide</t>
  </si>
  <si>
    <t>4080-31-3</t>
  </si>
  <si>
    <t>1-(3-Chloroallyl)-3,5,7-triaza-1-azoniaadamantane chloride</t>
  </si>
  <si>
    <t>106-47-8</t>
  </si>
  <si>
    <t>p-Chloroaniline</t>
  </si>
  <si>
    <t>75-68-3</t>
  </si>
  <si>
    <t>1-Chloro-1,1-difluoroethane (HCFC-142b)</t>
  </si>
  <si>
    <t>75-45-6</t>
  </si>
  <si>
    <t>Chlorodifluoromethane (HCFC-22)</t>
  </si>
  <si>
    <t>563-47-3</t>
  </si>
  <si>
    <t>3-Chloro-2-methyl-1-propene</t>
  </si>
  <si>
    <t>104-12-1</t>
  </si>
  <si>
    <t>p-Chlorophenyl isocyanate</t>
  </si>
  <si>
    <t>76-06-2</t>
  </si>
  <si>
    <t>Chloropicrin</t>
  </si>
  <si>
    <t>542-76-7</t>
  </si>
  <si>
    <t>3-Chloropropionitrile</t>
  </si>
  <si>
    <t>63938-10-3</t>
  </si>
  <si>
    <t>Chlorotetrafluoroethane</t>
  </si>
  <si>
    <t>354-25-6</t>
  </si>
  <si>
    <t>1-Chloro-1,1,2,2- tetrafluoroethane (HCFC-124a)</t>
  </si>
  <si>
    <t>2837-89-0</t>
  </si>
  <si>
    <t>2-Chloro-1,1,1,2- tetrafluoroethane (HCFC-124)</t>
  </si>
  <si>
    <t>1897-45-6</t>
  </si>
  <si>
    <t>Chlorothalonil [1,3-Benzenedicarbonitrile, 2,4,5,6-tetrachloro-]</t>
  </si>
  <si>
    <t>95-69-2</t>
  </si>
  <si>
    <t>p-Chloro-o-toluidine</t>
  </si>
  <si>
    <t>75-88-7</t>
  </si>
  <si>
    <t>2-Chloro-1,1,1- trifluoroethane (HCFC-133a)</t>
  </si>
  <si>
    <t>75-72-9</t>
  </si>
  <si>
    <t>Chlorotrifluoromethane (CFC-13)</t>
  </si>
  <si>
    <t>460-35-5</t>
  </si>
  <si>
    <t>3-Chloro-1,1,1- trifluoropropane (HCFC-253fb)</t>
  </si>
  <si>
    <t>5598-13-0</t>
  </si>
  <si>
    <t>Chlorpyrifos methyl [O,O-Dimethyl-O-(3,5,6-trichloro-2-pyridyl)phosphorothioate]</t>
  </si>
  <si>
    <t>64902-72-3</t>
  </si>
  <si>
    <t>Chlorsulfuron [2-Chloro-N-[[(4-methoxy-6-methyl-1,3,5-triazin-2-yl)amino]carbonyl] benzenesulfonamide]</t>
  </si>
  <si>
    <t>4680-78-8</t>
  </si>
  <si>
    <t>C.I. Acid Green 3</t>
  </si>
  <si>
    <t>6459-94-5</t>
  </si>
  <si>
    <t>C.I. Acid Red 114</t>
  </si>
  <si>
    <t>569-64-2</t>
  </si>
  <si>
    <t>C.I. Basic Green 4</t>
  </si>
  <si>
    <t>989-38-8</t>
  </si>
  <si>
    <t>C.I. Basic Red 1</t>
  </si>
  <si>
    <t>1937-37-7</t>
  </si>
  <si>
    <t>C.I. Direct Black 38</t>
  </si>
  <si>
    <t>2602-46-2</t>
  </si>
  <si>
    <t>C.I. Direct Blue 6</t>
  </si>
  <si>
    <t>28407-37-6</t>
  </si>
  <si>
    <t>C.I. Direct Blue 218</t>
  </si>
  <si>
    <t>16071-86-6</t>
  </si>
  <si>
    <t>C.I. Direct Brown 95</t>
  </si>
  <si>
    <t>2832-40-8</t>
  </si>
  <si>
    <t>C.I. Disperse Yellow 3</t>
  </si>
  <si>
    <t>3761-53-3</t>
  </si>
  <si>
    <t>C.I. Food Red 5</t>
  </si>
  <si>
    <t>81-88-9</t>
  </si>
  <si>
    <t>C.I. Food Red 15</t>
  </si>
  <si>
    <t>3118-97-6</t>
  </si>
  <si>
    <t>C.I. Solvent Orange 7</t>
  </si>
  <si>
    <t>97-56-3</t>
  </si>
  <si>
    <t>C.I. Solvent Yellow 3</t>
  </si>
  <si>
    <t>842-07-9</t>
  </si>
  <si>
    <t>C.I. Solvent Yellow 14</t>
  </si>
  <si>
    <t>492-80-8</t>
  </si>
  <si>
    <t>C.I. Solvent Yellow 34 (Auramine)</t>
  </si>
  <si>
    <t>128-66-5</t>
  </si>
  <si>
    <t>C.I. Vat Yellow 4</t>
  </si>
  <si>
    <t>7440-50-8</t>
  </si>
  <si>
    <t>Copper</t>
  </si>
  <si>
    <t>8001-58-9</t>
  </si>
  <si>
    <t>Creosote</t>
  </si>
  <si>
    <t>120-71-8</t>
  </si>
  <si>
    <t>p-Cresidine</t>
  </si>
  <si>
    <t>4170-30-3</t>
  </si>
  <si>
    <t>Crotonaldehyde</t>
  </si>
  <si>
    <t>80-15-9</t>
  </si>
  <si>
    <t>Cumene hydroperoxide</t>
  </si>
  <si>
    <t>135-20-6</t>
  </si>
  <si>
    <t>Cupferron [Benzeneamine, N-hydroxy- N-nitroso, ammonium salt]</t>
  </si>
  <si>
    <t>21725-46-2</t>
  </si>
  <si>
    <t>Cyanazine</t>
  </si>
  <si>
    <t>1134-23-2</t>
  </si>
  <si>
    <t>Cycloate</t>
  </si>
  <si>
    <t>110-82-7</t>
  </si>
  <si>
    <t>Cyclohexane</t>
  </si>
  <si>
    <t>108-93-0</t>
  </si>
  <si>
    <t>Cyclohexanol</t>
  </si>
  <si>
    <t>68359-37-5</t>
  </si>
  <si>
    <t>Cyfluthrin [3-(2,2-Dichloroethenyl)-2,2-dimethylcyclopropanecarboxylic acid, cyano(4-fluoro-3-phenoxyphenyl) methyl ester]</t>
  </si>
  <si>
    <t>68085-85-8</t>
  </si>
  <si>
    <t>Cyhalothrin [3-(2-Chloro-3,3,3-trifluoro-1-propenyl)-2,2-dimethylcyclopropane-carboxylic acid cyano(3-phenoxyphenyl)methyl ester]</t>
  </si>
  <si>
    <t>533-74-4</t>
  </si>
  <si>
    <t>Dazomet (Tetrahydro-3,5-dimethyl-2H-1,3,5-thiadiazine-2-thione)</t>
  </si>
  <si>
    <t>53404-60-7</t>
  </si>
  <si>
    <t>Dazomet, sodium salt [Tetrahydro-3,5-dimethyl-2H-1,3,5-thiadiazine-2-thione, ion(1-), sodium]</t>
  </si>
  <si>
    <t>94-82-6</t>
  </si>
  <si>
    <t>2,4-DB</t>
  </si>
  <si>
    <t>1929-73-3</t>
  </si>
  <si>
    <t>2,4-D butoxyethyl ester</t>
  </si>
  <si>
    <t>94-80-4</t>
  </si>
  <si>
    <t>2,4-D butyl ester</t>
  </si>
  <si>
    <t>2971-38-2</t>
  </si>
  <si>
    <t>2,4-D chlorocrotyl ester</t>
  </si>
  <si>
    <t>1163-19-5</t>
  </si>
  <si>
    <t>Decabromodiphenyl oxide</t>
  </si>
  <si>
    <t>13684-56-5</t>
  </si>
  <si>
    <t>Desmedipham</t>
  </si>
  <si>
    <t>1928-43-4</t>
  </si>
  <si>
    <t>2,4-D 2-ethylhexyl ester</t>
  </si>
  <si>
    <t>53404-37-8</t>
  </si>
  <si>
    <t>2,4-D 2-ethyl-4- methylpentyl  ester</t>
  </si>
  <si>
    <t>2303-16-4</t>
  </si>
  <si>
    <t>Diallate [Carbamothioic acid, bis(1-methylethyl)-S-(2,3-dichloro-2-propenyl) ester]</t>
  </si>
  <si>
    <t>615-05-4</t>
  </si>
  <si>
    <t>2,4-Diaminoanisole</t>
  </si>
  <si>
    <t>39156-41-7</t>
  </si>
  <si>
    <t>2,4-Diaminoanisole sulfate</t>
  </si>
  <si>
    <t>101-80-4</t>
  </si>
  <si>
    <t>4,4'-Diaminodiphenyl ether</t>
  </si>
  <si>
    <t>25376-45-8</t>
  </si>
  <si>
    <t>Diaminotoluene (mixed isomers)</t>
  </si>
  <si>
    <t>333-41-5</t>
  </si>
  <si>
    <t>Diazinon</t>
  </si>
  <si>
    <t>124-73-2</t>
  </si>
  <si>
    <t>Dibromotetrafluoroethane (Halon 2402)</t>
  </si>
  <si>
    <t>1918-00-9</t>
  </si>
  <si>
    <t>Dicamba (3,6-Dichloro-2-methoxybenzoic acid)</t>
  </si>
  <si>
    <t>99-30-9</t>
  </si>
  <si>
    <t>Dichloran [2,6-Dichloro-4-nitroaniline]</t>
  </si>
  <si>
    <t>95-50-1</t>
  </si>
  <si>
    <t>1,2-Dichlorobenzene</t>
  </si>
  <si>
    <t>541-73-1</t>
  </si>
  <si>
    <t>1,3-Dichlorobenzene</t>
  </si>
  <si>
    <t>25321-22-6</t>
  </si>
  <si>
    <t>Dichlorobenzene (mixed isomers)</t>
  </si>
  <si>
    <t>612-83-9</t>
  </si>
  <si>
    <t>3,3'-Dichlorobenzidine dihydrochloride</t>
  </si>
  <si>
    <t>64969-34-2</t>
  </si>
  <si>
    <t>3,3'-Dichlorobenzidine sulfate</t>
  </si>
  <si>
    <t>75-27-4</t>
  </si>
  <si>
    <t>Dichlorobromomethane</t>
  </si>
  <si>
    <t>764-41-0</t>
  </si>
  <si>
    <t>1,4-Dichloro-2-butene</t>
  </si>
  <si>
    <t>110-57-6</t>
  </si>
  <si>
    <t>trans-1,4-Dichloro-2-butene</t>
  </si>
  <si>
    <t>1649-08-7</t>
  </si>
  <si>
    <t>1,2-Dichloro-1,1- difluoroethane (HCFC-132b)</t>
  </si>
  <si>
    <t>75-71-8</t>
  </si>
  <si>
    <t>Dichlorodifluoromethane (CFC-12)</t>
  </si>
  <si>
    <t>540-59-0</t>
  </si>
  <si>
    <t>1,2-Dichloroethylene</t>
  </si>
  <si>
    <t>1717-00-6</t>
  </si>
  <si>
    <t>1,1-Dichloro-1-fluoroethane (HCFC-141b)</t>
  </si>
  <si>
    <t>75-43-4</t>
  </si>
  <si>
    <t>Dichlorofluoromethane (HCFC-21)</t>
  </si>
  <si>
    <t>127564-92-5</t>
  </si>
  <si>
    <t>Dichloropentafluoropropane</t>
  </si>
  <si>
    <t>13474-88-9</t>
  </si>
  <si>
    <t>1,1-Dichloro-1,2,2,3,3- pentafluoropropane (HCFC-225cc)</t>
  </si>
  <si>
    <t>111512-56-2</t>
  </si>
  <si>
    <t>1,1-Dichloro-1,2,3,3,3- pentafluoropropane (HCFC-225eb)</t>
  </si>
  <si>
    <t>422-44-6</t>
  </si>
  <si>
    <t>1,2-Dichloro-1,1,2,3,3- pentafluoropropane (HCFC-225bb)</t>
  </si>
  <si>
    <t>431-86-7</t>
  </si>
  <si>
    <t>1,2-Dichloro-1,1,3,3,3- pentafluoropropane (HCFC-225da)</t>
  </si>
  <si>
    <t>507-55-1</t>
  </si>
  <si>
    <t>1,3-Dichloro-1,1,2,2,3- pentafluoropropane (HCFC-225cb)</t>
  </si>
  <si>
    <t>136013-79-1</t>
  </si>
  <si>
    <t>1,3-Dichloro-1,1,2,3,3- pentafluoropropane (HCFC-225ea)</t>
  </si>
  <si>
    <t>128903-21-9</t>
  </si>
  <si>
    <t>2,2-Dichloro-1,1,1,3,3- pentafluoropropane (HCFC-225aa)</t>
  </si>
  <si>
    <t>422-48-0</t>
  </si>
  <si>
    <t xml:space="preserve">pentafluoropropane (HCFC-225ba)    </t>
  </si>
  <si>
    <t>422-56-0</t>
  </si>
  <si>
    <t>3,3-Dichloro-1,1,1,2,2- pentafluoropropane (HCFC-225ca)</t>
  </si>
  <si>
    <t>97-23-4</t>
  </si>
  <si>
    <t>Dichlorophene [2,2'-Methylenebis(4-chlorophenol)]</t>
  </si>
  <si>
    <t>120-83-2</t>
  </si>
  <si>
    <t>2,4-Dichlorophenol</t>
  </si>
  <si>
    <t>10061-02-6</t>
  </si>
  <si>
    <t>trans-1,3-Dichloropropene</t>
  </si>
  <si>
    <t>78-88-6</t>
  </si>
  <si>
    <t>2,3-Dichloropropene</t>
  </si>
  <si>
    <t>76-14-2</t>
  </si>
  <si>
    <t>Dichlorotetrafluoroethane (CFC-114)</t>
  </si>
  <si>
    <t>34077-87-7</t>
  </si>
  <si>
    <t>Dichlorotrifluoroethane</t>
  </si>
  <si>
    <t>90454-18-5</t>
  </si>
  <si>
    <t>Dichloro-1,1,2-trifluoroethane</t>
  </si>
  <si>
    <t>812-04-4</t>
  </si>
  <si>
    <t>1,1-Dichloro-1,2,2- trifluoroethane (HCFC-123b)</t>
  </si>
  <si>
    <t>354-23-4</t>
  </si>
  <si>
    <t>1,2-Dichloro-1,1,2- trifluoroethane (HCFC-123a)</t>
  </si>
  <si>
    <t>306-83-2</t>
  </si>
  <si>
    <t>2,2-Dichloro-1,1,1- trifluoroethane (HCFC-123)</t>
  </si>
  <si>
    <t>51338-27-3</t>
  </si>
  <si>
    <t>Diclofop methyl [2-[4-(2,4-Dichlorophenoxy)phenoxy] propanoic acid, methyl ester]</t>
  </si>
  <si>
    <t>115-32-2</t>
  </si>
  <si>
    <t>Dicofol [Benzenemethanol, 4-chloro-.alpha</t>
  </si>
  <si>
    <t>77-73-6</t>
  </si>
  <si>
    <t>Dicyclopentadiene</t>
  </si>
  <si>
    <t>1464-53-5</t>
  </si>
  <si>
    <t>Diepoxybutane</t>
  </si>
  <si>
    <t>38727-55-8</t>
  </si>
  <si>
    <t>Diethatyl ethyl</t>
  </si>
  <si>
    <t>35367-38-5</t>
  </si>
  <si>
    <t>Diflubenzuron</t>
  </si>
  <si>
    <t>101-90-6</t>
  </si>
  <si>
    <t>Diglycidyl resorcinol ether</t>
  </si>
  <si>
    <t>94-58-6</t>
  </si>
  <si>
    <t>Dihydrosafrole</t>
  </si>
  <si>
    <t>55290-64-7</t>
  </si>
  <si>
    <t>Dimethipin [2,3-Dihydro-5,6-dimethyl-1,4-dithiin 1,1,4,4-tetraoxide]</t>
  </si>
  <si>
    <t>60-51-5</t>
  </si>
  <si>
    <t>Dimethoate</t>
  </si>
  <si>
    <t>20325-40-0</t>
  </si>
  <si>
    <t>3,3'-Dimethoxybenzidine dihydrochloride (o-Dianisidine dihydrochloride)</t>
  </si>
  <si>
    <t>111984-09-9</t>
  </si>
  <si>
    <t>3,3'-Dimethoxybenzidine hydrochloride (o-Dianisidine hydrochloride)</t>
  </si>
  <si>
    <t>124-40-3</t>
  </si>
  <si>
    <t>Dimethylamine</t>
  </si>
  <si>
    <t>2300-66-5</t>
  </si>
  <si>
    <t>Dimethylamine dicamba</t>
  </si>
  <si>
    <t>612-82-8</t>
  </si>
  <si>
    <t>3,3'-Dimethylbenzidine dihydrochloride (o-Tolidine dihydrochloride)</t>
  </si>
  <si>
    <t>41766-75-0</t>
  </si>
  <si>
    <t>3,3'-Dimethylbenzidine dihydrofluoride (o-Tolidine dihydrofluoride)</t>
  </si>
  <si>
    <t>2524-03-0</t>
  </si>
  <si>
    <t>Dimethyl chlorothiophosphate</t>
  </si>
  <si>
    <t>105-67-9</t>
  </si>
  <si>
    <t>2,4-Dimethylphenol</t>
  </si>
  <si>
    <t>99-65-0</t>
  </si>
  <si>
    <t>m-Dinitrobenzene</t>
  </si>
  <si>
    <t>528-29-0</t>
  </si>
  <si>
    <t>o-Dinitrobenzene</t>
  </si>
  <si>
    <t>100-25-4</t>
  </si>
  <si>
    <t>p-Dinitrobenzene</t>
  </si>
  <si>
    <t>88-85-7</t>
  </si>
  <si>
    <t>Dinitrobutyl phenol (Dinoseb)</t>
  </si>
  <si>
    <t>606-20-2</t>
  </si>
  <si>
    <t>2,6-Dinitrotoluene</t>
  </si>
  <si>
    <t>25321-14-6</t>
  </si>
  <si>
    <t>Dinitrotoluene (mixed isomers)</t>
  </si>
  <si>
    <t>39300-45-3</t>
  </si>
  <si>
    <t>Dinocap</t>
  </si>
  <si>
    <t>957-51-7</t>
  </si>
  <si>
    <t>Diphenamid</t>
  </si>
  <si>
    <t>122-39-4</t>
  </si>
  <si>
    <t>Diphenylamine</t>
  </si>
  <si>
    <t>2164-07-0</t>
  </si>
  <si>
    <t>Dipotassium endothall [7-Oxabicyclo(2.2.1)heptane-2,3-dicarboxylic acid, dipotassium salt]</t>
  </si>
  <si>
    <t>136-45-8</t>
  </si>
  <si>
    <t>Dipropyl isocinchomeronate</t>
  </si>
  <si>
    <t>138-93-2</t>
  </si>
  <si>
    <t>Disodium cyanodithioimidocarbonate</t>
  </si>
  <si>
    <t>94-11-1</t>
  </si>
  <si>
    <t>2,4-D isopropyl ester</t>
  </si>
  <si>
    <t>541-53-7</t>
  </si>
  <si>
    <t>2,4-Dithiobiuret</t>
  </si>
  <si>
    <t>330-54-1</t>
  </si>
  <si>
    <t>Diuron</t>
  </si>
  <si>
    <t>Dodine [Dodecylguanidine monoacetate]</t>
  </si>
  <si>
    <t>120-36-5</t>
  </si>
  <si>
    <t>2,4-DP</t>
  </si>
  <si>
    <t>1320-18-9</t>
  </si>
  <si>
    <t>2,4-D propylene glycol butyl ether ester</t>
  </si>
  <si>
    <t>2702-72-9</t>
  </si>
  <si>
    <t>2,4-D sodium salt</t>
  </si>
  <si>
    <t>13194-48-4</t>
  </si>
  <si>
    <t>Ethoprop [Phosphorodithioic acid O-ethyl S,S-dipropyl ester]</t>
  </si>
  <si>
    <t>541-41-3</t>
  </si>
  <si>
    <t>Ethyl chloroformate</t>
  </si>
  <si>
    <t>759-94-4</t>
  </si>
  <si>
    <t>Ethyl dipropylthiocarbamate (EPTC)</t>
  </si>
  <si>
    <t>74-85-1</t>
  </si>
  <si>
    <t>Ethylene</t>
  </si>
  <si>
    <t>52-85-7</t>
  </si>
  <si>
    <t>Famphur</t>
  </si>
  <si>
    <t>60168-88-9</t>
  </si>
  <si>
    <t>Fenarimol [.alpha.-(2-Chlorophenyl)-.alpha.-(4-chlorophenyl)-5-pyrimidinemethanol]</t>
  </si>
  <si>
    <t>13356-08-6</t>
  </si>
  <si>
    <t>Fenbutatin oxide (Hexakis(2-methyl-2-phenylpropyl) distannoxane)</t>
  </si>
  <si>
    <t>66441-23-4</t>
  </si>
  <si>
    <t>Fenoxaprop ethyl [2-(4-((6-Chloro-2-benzoxazolylen)oxy)phenoxy)propanoic acid, ethyl ester]</t>
  </si>
  <si>
    <t>72490-01-8</t>
  </si>
  <si>
    <t>Fenoxycarb [[2-(4-Phenoxyphenoxy)ethyl]carbamic acid ethyl ester]</t>
  </si>
  <si>
    <t>39515-41-8</t>
  </si>
  <si>
    <t>Fenpropathrin [2,2,3,3-Tetramethylcyclopropane carboxylic acid cyano(3-phenoxyphenyl)methyl ester]</t>
  </si>
  <si>
    <t>55-38-9</t>
  </si>
  <si>
    <t>Fenthion [O,O-Dimethyl O-[3-methyl-4-(methylthio)phenyl] ester, phosphorothioic acid]</t>
  </si>
  <si>
    <t>51630-58-1</t>
  </si>
  <si>
    <t>Fenvalerate [4-Chloro-alpha-(1-methylethyl) benzeneacetic acid cyano (3-phenoxyphenyl) methyl ester]</t>
  </si>
  <si>
    <t>14484-64-1</t>
  </si>
  <si>
    <t>Ferbam [Tris(dimethylcarbamodithioato- S,S’)iron]</t>
  </si>
  <si>
    <t>69806-50-4</t>
  </si>
  <si>
    <t>Fluazifop butyl [2-[4-[[5-(Trifluoromethyl)-2-pyridinyl]oxy]phenoxy]propanoic acid, butyl ester]</t>
  </si>
  <si>
    <t>2164-17-2</t>
  </si>
  <si>
    <t>Fluometuron [Urea, N,N-dimethyl-N=-[3-(trifluoromethyl)phenyl]-]</t>
  </si>
  <si>
    <t>7782-41-4</t>
  </si>
  <si>
    <t>Fluorine</t>
  </si>
  <si>
    <t>51-21-8</t>
  </si>
  <si>
    <t>Fluorouracil (5-Fluorouracil)</t>
  </si>
  <si>
    <t>69409-94-5</t>
  </si>
  <si>
    <t>Fluvalinate [N-[2-Chloro-4-(trifluoromethyl)phenyl]-DL-valine(+)-cyano(3-phenoxyphenyl)methyl ester]</t>
  </si>
  <si>
    <t>133-07-3</t>
  </si>
  <si>
    <t>Folpet</t>
  </si>
  <si>
    <t>72178-02-0</t>
  </si>
  <si>
    <t>Fomesafen [5-(2-Chloro-4-(trifluoromethyl)phenoxy)-N-methylsulfonyl-2-nitrobenzamide]</t>
  </si>
  <si>
    <t>64-18-6</t>
  </si>
  <si>
    <t>Formic acid</t>
  </si>
  <si>
    <t>76-13-1</t>
  </si>
  <si>
    <t>Freon 113 [Ethane, 1,1,2-trichloro-1,2,2,-trifluoro-]</t>
  </si>
  <si>
    <t>110-00-9</t>
  </si>
  <si>
    <t xml:space="preserve">Furan  </t>
  </si>
  <si>
    <t>556-52-5</t>
  </si>
  <si>
    <t xml:space="preserve">Glycidol   </t>
  </si>
  <si>
    <t>319-84-6</t>
  </si>
  <si>
    <t>alpha-Hexachlorocyclohexane</t>
  </si>
  <si>
    <t>1335-87-1</t>
  </si>
  <si>
    <t>Hexachloronaphthalene</t>
  </si>
  <si>
    <t>70-30-4</t>
  </si>
  <si>
    <t>Hexachlorophene</t>
  </si>
  <si>
    <t>51235-04-2</t>
  </si>
  <si>
    <t>Hexazinone</t>
  </si>
  <si>
    <t>67485-29-4</t>
  </si>
  <si>
    <t>Hydramethylnon [Tetrahydro-5,5-dimethyl-2(1H)-pyrimidinone[3-[4-(trifluoromethyl)phenyl]-1-[2-[4-(trifluoromethyl)phenyl]ethenyl]-2-propenylidene]hydrazone]</t>
  </si>
  <si>
    <t>10034-93-2</t>
  </si>
  <si>
    <t>Hydrazine sulfate</t>
  </si>
  <si>
    <t>35554-44-0</t>
  </si>
  <si>
    <t>Imazalil [1-[2-(2,4-Dichlorophenyl)-2-(2-propenyloxy)ethyl]-1H-imidazole]</t>
  </si>
  <si>
    <t>55406-53-6</t>
  </si>
  <si>
    <t>3-Iodo-2-propynyl butylcarbamate</t>
  </si>
  <si>
    <t>13463-40-6</t>
  </si>
  <si>
    <t>Iron pentacarbonyl</t>
  </si>
  <si>
    <t>78-84-2</t>
  </si>
  <si>
    <t>Isobutyraldehyde</t>
  </si>
  <si>
    <t>465-73-6</t>
  </si>
  <si>
    <t>Isodrin</t>
  </si>
  <si>
    <t>25311-71-1</t>
  </si>
  <si>
    <t>Isofenphos[2-[[Ethoxyl[(1- methylethyl)amino]phosphinothioyl]oxy] benzoic acid 1-methylethyl ester]</t>
  </si>
  <si>
    <t>78-79-5</t>
  </si>
  <si>
    <t>Isoprene</t>
  </si>
  <si>
    <t>67-63-0</t>
  </si>
  <si>
    <t>Isopropyl alcohol (only persons who manufacture by the strong acid process are subject, no supplier notification)</t>
  </si>
  <si>
    <t>80-05-7</t>
  </si>
  <si>
    <t>4,4'-Isopropylidenediphenol</t>
  </si>
  <si>
    <t>120-58-1</t>
  </si>
  <si>
    <t>Isosafrole</t>
  </si>
  <si>
    <t>77501-63-4</t>
  </si>
  <si>
    <t xml:space="preserve">Lactofen [Benzoic acid, 5-[2-Chloro-4-(trifluoromethyl)phenoxy]-2-nitro-, 2-ethoxy-1-methyl-2-oxoethyl ester]  </t>
  </si>
  <si>
    <t>330-55-2</t>
  </si>
  <si>
    <t>Linuron</t>
  </si>
  <si>
    <t>554-13-2</t>
  </si>
  <si>
    <t>Lithium carbonate</t>
  </si>
  <si>
    <t>121-75-5</t>
  </si>
  <si>
    <t>Malathion</t>
  </si>
  <si>
    <t>109-77-3</t>
  </si>
  <si>
    <t>Malononitrile</t>
  </si>
  <si>
    <t>12427-38-2</t>
  </si>
  <si>
    <t>Maneb [Carbamodithioic acid, 1,2-ethanediylbis-, manganese complex]</t>
  </si>
  <si>
    <t>93-65-2</t>
  </si>
  <si>
    <t>Mecoprop</t>
  </si>
  <si>
    <t>149-30-4</t>
  </si>
  <si>
    <t>2-Mercaptobenzothiazole (MBT)</t>
  </si>
  <si>
    <t>150-50-5</t>
  </si>
  <si>
    <t>Merphos</t>
  </si>
  <si>
    <t>126-98-7</t>
  </si>
  <si>
    <t>Methacrylonitrile</t>
  </si>
  <si>
    <t>137-42-8</t>
  </si>
  <si>
    <t>Metham sodium (Sodium methyldithiocarbamate)</t>
  </si>
  <si>
    <t>20354-26-1</t>
  </si>
  <si>
    <t>Methazole [2-(3,4-Dichlorophenyl)-4-methyl-1,2,4-oxadiazolidine-3,5-dione]</t>
  </si>
  <si>
    <t>2032-65-7</t>
  </si>
  <si>
    <t>Methiocarb</t>
  </si>
  <si>
    <t>94-74-6</t>
  </si>
  <si>
    <t>Methoxone ((4-Chloro-2-methylphenoxy) acetic acid) (MCPA)</t>
  </si>
  <si>
    <t>3653-48-3</t>
  </si>
  <si>
    <t>Methoxone sodium salt ((4-Chloro-2-methylphenoxy) acetate sodium salt)</t>
  </si>
  <si>
    <t>96-33-3</t>
  </si>
  <si>
    <t>Methyl acrylate</t>
  </si>
  <si>
    <t>79-22-1</t>
  </si>
  <si>
    <t>Methyl chlorocarbonate</t>
  </si>
  <si>
    <t>101-61-1</t>
  </si>
  <si>
    <t>4,4'-Methylenebis(N,N-dimethyl) benzenamine</t>
  </si>
  <si>
    <t>74-95-3</t>
  </si>
  <si>
    <t>Methylene bromide</t>
  </si>
  <si>
    <t>93-15-2</t>
  </si>
  <si>
    <t>Methyleugenol</t>
  </si>
  <si>
    <t>556-61-6</t>
  </si>
  <si>
    <t>Methyl isothiocyanate [Isothiocyanatomethane]</t>
  </si>
  <si>
    <t>75-86-5</t>
  </si>
  <si>
    <t>2-Methyllactonitrile</t>
  </si>
  <si>
    <t>924-42-5</t>
  </si>
  <si>
    <t>N-Methylolacrylamide</t>
  </si>
  <si>
    <t>298-00-0</t>
  </si>
  <si>
    <t>Methyl parathion</t>
  </si>
  <si>
    <t>109-06-8</t>
  </si>
  <si>
    <t>2-Methylpyridine</t>
  </si>
  <si>
    <t>872-50-4</t>
  </si>
  <si>
    <t>N-Methyl-2-pyrrolidone</t>
  </si>
  <si>
    <t>9006-42-2</t>
  </si>
  <si>
    <t>Metiram</t>
  </si>
  <si>
    <t>21087-64-9</t>
  </si>
  <si>
    <t>Metribuzin</t>
  </si>
  <si>
    <t>7786-34-7</t>
  </si>
  <si>
    <t>Mevinphos</t>
  </si>
  <si>
    <t>90-94-8</t>
  </si>
  <si>
    <t>Michler’s ketone</t>
  </si>
  <si>
    <t>2212-67-1</t>
  </si>
  <si>
    <t>Molinate (1H-Azepine-1-carbothioic acid, hexahydro-, S-ethyl ester)</t>
  </si>
  <si>
    <t>1313-27-5</t>
  </si>
  <si>
    <t>Molybdenum trioxide</t>
  </si>
  <si>
    <t>76-15-3</t>
  </si>
  <si>
    <t>(CFC-115)</t>
  </si>
  <si>
    <t>150-68-5</t>
  </si>
  <si>
    <t>Monuron</t>
  </si>
  <si>
    <t>505-60-2</t>
  </si>
  <si>
    <t>Mustard gas [Ethane, 1,1'-thiobis[2-chloro-]</t>
  </si>
  <si>
    <t>88671-89-0</t>
  </si>
  <si>
    <t>Myclobutanil [.alpha.-Butyl-.alpha.-(4-chlorophenyl)-1H-1,2,4-triazole-1-propanenitrile]</t>
  </si>
  <si>
    <t>142-59-6</t>
  </si>
  <si>
    <t>Nabam</t>
  </si>
  <si>
    <t>300-76-5</t>
  </si>
  <si>
    <t>Naled</t>
  </si>
  <si>
    <t>134-32-7</t>
  </si>
  <si>
    <t>alpha-Naphthylamine</t>
  </si>
  <si>
    <t>91-59-8</t>
  </si>
  <si>
    <t>beta-Naphthylamine</t>
  </si>
  <si>
    <t>1929-82-4</t>
  </si>
  <si>
    <t>Nitrapyrin (2-Chloro-6-(trichloromethyl)pyridine)</t>
  </si>
  <si>
    <t>7697-37-2</t>
  </si>
  <si>
    <t>Nitric acid</t>
  </si>
  <si>
    <t>139-13-9</t>
  </si>
  <si>
    <t>Nitrilotriacetic acid</t>
  </si>
  <si>
    <t>100-01-6</t>
  </si>
  <si>
    <t>p-Nitroaniline</t>
  </si>
  <si>
    <t>91-23-6</t>
  </si>
  <si>
    <t>o-Nitroanisole</t>
  </si>
  <si>
    <t>99-59-2</t>
  </si>
  <si>
    <t>5-Nitro-o-anisidine</t>
  </si>
  <si>
    <t>1836-75-5</t>
  </si>
  <si>
    <t>Nitrofen [Benzene, 2,4-dichloro-1-(4-nitrophenoxy)-]</t>
  </si>
  <si>
    <t>51-75-2</t>
  </si>
  <si>
    <t>Nitrogen mustard [2-Chloro-N-(2-chloroethyl)-N-methylethanamine]</t>
  </si>
  <si>
    <t>55-63-0</t>
  </si>
  <si>
    <t>Nitroglycerin</t>
  </si>
  <si>
    <t>75-52-5</t>
  </si>
  <si>
    <t xml:space="preserve">Nitromethane </t>
  </si>
  <si>
    <t>88-75-5</t>
  </si>
  <si>
    <t>2-Nitrophenol</t>
  </si>
  <si>
    <t>924-16-3</t>
  </si>
  <si>
    <t>N-Nitrosodi-n-butylamine</t>
  </si>
  <si>
    <t>55-18-5</t>
  </si>
  <si>
    <t>N-Nitrosodiethylamine</t>
  </si>
  <si>
    <t>86-30-6</t>
  </si>
  <si>
    <t>N-Nitrosodiphenylamine</t>
  </si>
  <si>
    <t>156-10-5</t>
  </si>
  <si>
    <t>p-Nitrosodiphenylamine</t>
  </si>
  <si>
    <t>621-64-7</t>
  </si>
  <si>
    <t>N-Nitrosodi-n-propylamine</t>
  </si>
  <si>
    <t>759-73-9</t>
  </si>
  <si>
    <t>N-Nitroso-N-ethylurea</t>
  </si>
  <si>
    <t>4549-40-0</t>
  </si>
  <si>
    <t>N-Nitrosomethylvinylamine</t>
  </si>
  <si>
    <t>16543-55-8</t>
  </si>
  <si>
    <t>N-Nitrosonornicotine</t>
  </si>
  <si>
    <t>100-75-4</t>
  </si>
  <si>
    <t>N-Nitrosopiperidine</t>
  </si>
  <si>
    <t>88-72-2</t>
  </si>
  <si>
    <t>o-Nitrotoluene</t>
  </si>
  <si>
    <t>99-55-8</t>
  </si>
  <si>
    <t>5-Nitro-o-toluidine</t>
  </si>
  <si>
    <t>27314-13-2</t>
  </si>
  <si>
    <t>Norflurazon [4-Chloro-5-(methylamino)-2-[3-(trifluoromethyl)phenyl]-3(2H)-pyridazinone]</t>
  </si>
  <si>
    <t>2234-13-1</t>
  </si>
  <si>
    <t>Octachloronaphthalene</t>
  </si>
  <si>
    <t>29082‑74‑4</t>
  </si>
  <si>
    <t>Octachlorostyrene</t>
  </si>
  <si>
    <t>19044-88-3</t>
  </si>
  <si>
    <t>Oryzalin [4-(Dipropylamino)-3,5-dinitrobenzene sulfonamide]</t>
  </si>
  <si>
    <t>20816-12-0</t>
  </si>
  <si>
    <t>Osmium tetroxide</t>
  </si>
  <si>
    <t>301-12-2</t>
  </si>
  <si>
    <t>Oxydemeton methyl [S-(2-(Ethylsulfinyl)ethyl) O,O-dimethyl ester phosphorothioic acid]</t>
  </si>
  <si>
    <t>19666-30-9</t>
  </si>
  <si>
    <t>Oxydiazon [3-[2,4-Dichloro-5-(1-methylethoxy)phenyl]- 5-(1,1-dimethylethyl)-1,3,4-oxadiazol-2(3H)-one]</t>
  </si>
  <si>
    <t>42874-03-3</t>
  </si>
  <si>
    <t>Oxyfluorfen</t>
  </si>
  <si>
    <t>10028-15-6</t>
  </si>
  <si>
    <t>Ozone</t>
  </si>
  <si>
    <t>123-63-7</t>
  </si>
  <si>
    <t>Paraldehyde</t>
  </si>
  <si>
    <t>1910-42-5</t>
  </si>
  <si>
    <t>Paraquat dichloride</t>
  </si>
  <si>
    <t>1114-71-2</t>
  </si>
  <si>
    <t>Pebulate [Butylethylcarbamothioic acid S-propyl ester]</t>
  </si>
  <si>
    <t>40487-42-1</t>
  </si>
  <si>
    <t>Pendimethalin [N-(1-Ethylpropyl)-3,4-dimethyl-2,6-dinitrobenzenamine]</t>
  </si>
  <si>
    <t>608‑93‑5</t>
  </si>
  <si>
    <t>Pentachlorobenzene</t>
  </si>
  <si>
    <t>76-01-7</t>
  </si>
  <si>
    <t>Pentachloroethane</t>
  </si>
  <si>
    <t>57-33-0</t>
  </si>
  <si>
    <t>Pentobarbital sodium</t>
  </si>
  <si>
    <t>79-21-0</t>
  </si>
  <si>
    <t>Peracetic acid</t>
  </si>
  <si>
    <t>594-42-3</t>
  </si>
  <si>
    <t>Perchloromethyl mercaptan</t>
  </si>
  <si>
    <t>52645-53-1</t>
  </si>
  <si>
    <t>Permethrin [3-(2,2-Dichloroethenyl)-2,2-dimethylcyclopropanecarboxylic acid, (3-phenoxyphenyl) methyl ester]</t>
  </si>
  <si>
    <t>77-09-8</t>
  </si>
  <si>
    <t>Phenolphthalein</t>
  </si>
  <si>
    <t>26002-80-2</t>
  </si>
  <si>
    <t>Phenothrin [2,2-Dimethyl-3-(2-methyl-1-propenyl)cyclopropanecarboxylic acid (3-phenoxyphenyl)methyl ester]</t>
  </si>
  <si>
    <t>95-54-5</t>
  </si>
  <si>
    <t>1,2-Phenylenediamine</t>
  </si>
  <si>
    <t>108-45-2</t>
  </si>
  <si>
    <t>1,3-Phenylenediamine</t>
  </si>
  <si>
    <t>615-28-1</t>
  </si>
  <si>
    <t>1,2-Phenylenediamine dihydro-chloride</t>
  </si>
  <si>
    <t>624-18-0</t>
  </si>
  <si>
    <t>1,4-Phenylenediamine dihydro-chloride</t>
  </si>
  <si>
    <t>90-43-7</t>
  </si>
  <si>
    <t>2-Phenylphenol</t>
  </si>
  <si>
    <t>57-41-0</t>
  </si>
  <si>
    <t>Phenytoin</t>
  </si>
  <si>
    <t>1918-02-1</t>
  </si>
  <si>
    <t>Picloram</t>
  </si>
  <si>
    <t>88-89-1</t>
  </si>
  <si>
    <t>Picric acid</t>
  </si>
  <si>
    <t>51-03-6</t>
  </si>
  <si>
    <t>Piperonyl butoxide</t>
  </si>
  <si>
    <t>29232-93-7</t>
  </si>
  <si>
    <t>Pirimiphos methyl [O-(2-(Diethylamino)-6-methyl-4-pyrimidinyl)-O,O-dimethylphosphorothioate]</t>
  </si>
  <si>
    <t>Potassium bromate</t>
  </si>
  <si>
    <t>128-03-0</t>
  </si>
  <si>
    <t>Potassium dimethyldithio-carbamate</t>
  </si>
  <si>
    <t>137-41-7</t>
  </si>
  <si>
    <t>Potassium N-methyldithio-carbamate</t>
  </si>
  <si>
    <t>41198-08-7</t>
  </si>
  <si>
    <t>Profenofos [O-(4-Bromo-2-chlorophenyl)-O-ethyl-S-propyl phosphorothioate]</t>
  </si>
  <si>
    <t>7287-19-6</t>
  </si>
  <si>
    <t>Prometryn [N,N’-Bis(1-methylethyl)-6-methylthio-1,3,5-triazine-2,4-diamine]</t>
  </si>
  <si>
    <t>23950-58-5</t>
  </si>
  <si>
    <t>Pronamide</t>
  </si>
  <si>
    <t>1918-16-7</t>
  </si>
  <si>
    <t>Propachlor [2-Chloro-N-(1-methylethyl)-N-phenylacetamide]</t>
  </si>
  <si>
    <t>709-98-8</t>
  </si>
  <si>
    <t>[N-(3,4-Dichlorophenyl)propanamide]</t>
  </si>
  <si>
    <t>2312-35-8</t>
  </si>
  <si>
    <t>Propargite</t>
  </si>
  <si>
    <t>107-19-7</t>
  </si>
  <si>
    <t>Propargyl alcohol</t>
  </si>
  <si>
    <t>31218-83-4</t>
  </si>
  <si>
    <t>Propetamphos [3-[(Ethylamino)methoxyphosphinothioyl] oxy]-2-butenoic acid, 1-methylethyl ester]</t>
  </si>
  <si>
    <t>60207-90-1</t>
  </si>
  <si>
    <t>Propiconazole [1-[2-(2,4-Dichlorophenyl)-4-propyl-1,3-dioxolan-2-yl]-methyl-1H-1,2,4,-triazole]</t>
  </si>
  <si>
    <t>115-07-1</t>
  </si>
  <si>
    <t>Propylene (Propene)</t>
  </si>
  <si>
    <t>110-86-1</t>
  </si>
  <si>
    <t>Pyridine</t>
  </si>
  <si>
    <t>76578-14-8</t>
  </si>
  <si>
    <t>Quizalofop-ethyl [2-[4-[(6-Chloro-2-quinoxalinyl)oxy]phenoxy] propanoic acid ethyl ester]</t>
  </si>
  <si>
    <t>10453-86-8</t>
  </si>
  <si>
    <t>Resmethrin [[5-(Phenylmethyl)-3-furanyl]methyl-2,2-dimethyl-3-(2-methyl-1-propenyl) cyclopropanecarboxylate]</t>
  </si>
  <si>
    <t>81-07-2</t>
  </si>
  <si>
    <t>Saccharin (only persons who manufacture are subject, no supplier notification)</t>
  </si>
  <si>
    <t>94-59-7</t>
  </si>
  <si>
    <t>Safrole</t>
  </si>
  <si>
    <t>74051-80-2</t>
  </si>
  <si>
    <t>Sethoxydim [2-[1-(Ethoxyimino)butyl]-5-[2-(ethylthio)propyl]-3-hydroxyl-2-cyclohexen-1-one]</t>
  </si>
  <si>
    <t>7440-22-4</t>
  </si>
  <si>
    <t>Silver</t>
  </si>
  <si>
    <t>122-34-9</t>
  </si>
  <si>
    <t>Simazine</t>
  </si>
  <si>
    <t>26628-22-8</t>
  </si>
  <si>
    <t>Sodium azide</t>
  </si>
  <si>
    <t>1982-69-0</t>
  </si>
  <si>
    <t>Sodium dicamba [3,6-Dichloro-2-methoxybenzoic acid, sodium salt]</t>
  </si>
  <si>
    <t>128-04-1</t>
  </si>
  <si>
    <t>Sodium dimethyldithiocarbamate</t>
  </si>
  <si>
    <t>62-74-8</t>
  </si>
  <si>
    <t>Sodium fluoroacetate</t>
  </si>
  <si>
    <t>7632-00-0</t>
  </si>
  <si>
    <t>Sodium nitrite</t>
  </si>
  <si>
    <t>131-52-2</t>
  </si>
  <si>
    <t>Sodium pentachlorophenate</t>
  </si>
  <si>
    <t>132-27-4</t>
  </si>
  <si>
    <t>Sodium o-phenylphenoxide</t>
  </si>
  <si>
    <t>7664-93-9</t>
  </si>
  <si>
    <t>Sulfuric acid (acid aerosols including mists, vapors, gas, fog, and other airborne forms of any particle size)</t>
  </si>
  <si>
    <t>2699-79-8</t>
  </si>
  <si>
    <t>Sulfuryl fluoride (Vikane)</t>
  </si>
  <si>
    <t>35400-43-2</t>
  </si>
  <si>
    <t>Sulprofos [O-Ethyl O-[4-(methylthio)phenyl] phosphorodithioic acid S-propylester]</t>
  </si>
  <si>
    <t>34014-18-1</t>
  </si>
  <si>
    <t>Tebuthiuron [N-[5-(1,1-Dimethylethyl)-1,3,4-thiadiazol-2-yl]-N,N’-dimethylurea]</t>
  </si>
  <si>
    <t>3383-96-8</t>
  </si>
  <si>
    <t>Temephos</t>
  </si>
  <si>
    <t>5902-51-2</t>
  </si>
  <si>
    <t>Terbacil [5-Chloro-3-(1,1-dimethylethyl)-6-methyl-2,4(1H,3H)-pyrimidinedione]</t>
  </si>
  <si>
    <t>79‑94‑7</t>
  </si>
  <si>
    <t>Tetrabromobisphenol A</t>
  </si>
  <si>
    <t>630-20-6</t>
  </si>
  <si>
    <t>1,1,1,2-Tetrachloroethane</t>
  </si>
  <si>
    <t>354-11-0</t>
  </si>
  <si>
    <t>1,1,1,2-Tetrachloro-2-fluoroethane (HCFC-121a)</t>
  </si>
  <si>
    <t>354-14-3</t>
  </si>
  <si>
    <t>1,1,2,2-Tetrachloro-1-fluoroethane (HCFC-121)</t>
  </si>
  <si>
    <t>961-11-5</t>
  </si>
  <si>
    <t>Tetrachlorvinphos [Phosphoric acid, 2-chloro-1-(2,4,5-trichlorophenyl) ethenyl dimethyl ester]</t>
  </si>
  <si>
    <t>64-75-5</t>
  </si>
  <si>
    <t>Tetracycline hydrochloride</t>
  </si>
  <si>
    <t>116-14-3</t>
  </si>
  <si>
    <t>Tetrafluoroethylene</t>
  </si>
  <si>
    <t>509-14-8</t>
  </si>
  <si>
    <t xml:space="preserve">Tetranitromethane </t>
  </si>
  <si>
    <t>7696-12-0</t>
  </si>
  <si>
    <t>Tetramethrin [2,2-Dimethyl-3-(2-methyl-1-propenyl) cyclopropanecarboxylic acid (1,3,4,5,6,7-hexahydro-1,3-dioxo-2H-isoindol-2-yl)methyl ester]</t>
  </si>
  <si>
    <t>7440-28-0</t>
  </si>
  <si>
    <t>Thallium</t>
  </si>
  <si>
    <t>148-79-8</t>
  </si>
  <si>
    <t>Thiabendazole [2-(4-Thiazolyl)-1H-benzimidazole]</t>
  </si>
  <si>
    <t>62-55-5</t>
  </si>
  <si>
    <t>Thioacetamide</t>
  </si>
  <si>
    <t>28249-77-6</t>
  </si>
  <si>
    <t>Thiobencarb [Carbamic acid, diethylthio-, S-(p-chlorobenzyl)ester]</t>
  </si>
  <si>
    <t>139-65-1</t>
  </si>
  <si>
    <t>4,4'-Thiodianiline</t>
  </si>
  <si>
    <t>59669-26-0</t>
  </si>
  <si>
    <t>Thiodicarb</t>
  </si>
  <si>
    <t>23564-06-9</t>
  </si>
  <si>
    <t>Thiophanate ethyul [[1,2-Phenylenebis(iminocarbonothioyl)] biscarbamic acid diethylester]</t>
  </si>
  <si>
    <t>23564-05-8</t>
  </si>
  <si>
    <t>Thiophanate methyl</t>
  </si>
  <si>
    <t>79-19-6</t>
  </si>
  <si>
    <t>Thiosemicarbazide</t>
  </si>
  <si>
    <t>62-56-6</t>
  </si>
  <si>
    <t>Thiourea</t>
  </si>
  <si>
    <t>137-26-8</t>
  </si>
  <si>
    <t>Thiram</t>
  </si>
  <si>
    <t>1314-20-1</t>
  </si>
  <si>
    <t>Thorium dioxide</t>
  </si>
  <si>
    <t>91-08-7</t>
  </si>
  <si>
    <t>Toluene-2,6-diisocyanate</t>
  </si>
  <si>
    <t>26471-62-5</t>
  </si>
  <si>
    <t>Toluene diisocyanate (mixed isomers)</t>
  </si>
  <si>
    <t>636-21-5</t>
  </si>
  <si>
    <t>o-Toluidine hydrochloride</t>
  </si>
  <si>
    <t>43121-43-3</t>
  </si>
  <si>
    <t>Triadimefon [1-(4-Chlorophenoxy)-3,3-di-methyl-1-(1H-1,2,4- triazol-1-yl)-2-butanone]</t>
  </si>
  <si>
    <t>2303-17-5</t>
  </si>
  <si>
    <t>Triallate</t>
  </si>
  <si>
    <t>68-76-8</t>
  </si>
  <si>
    <t>Triaziquone [2,5-Cyclohexadiene-1,4-dione, 2,3,5-tris(1-aziridinyl)-]</t>
  </si>
  <si>
    <t>101200-48-0</t>
  </si>
  <si>
    <t>Tribenuron methyl [2-[[[[(4-Methoxy-6-methyl-1,3,5-triazin-2-yl)-methylamino]-carbonyl]amino]sulfonyl] benzoic acid methyl ester)</t>
  </si>
  <si>
    <t>1983-10-4</t>
  </si>
  <si>
    <t>Tributyltin fluoride</t>
  </si>
  <si>
    <t>2155-70-6</t>
  </si>
  <si>
    <t>Tributyltin methacrylate</t>
  </si>
  <si>
    <t>78-48-8</t>
  </si>
  <si>
    <t>S,S,S-Tributyltrithio- phosphate (DEF)</t>
  </si>
  <si>
    <t>52-68-6</t>
  </si>
  <si>
    <t>Trichlorfon [Phosphoric acid,(2,2,2-trichloro-l-hydroxy-ethyl)-, dimethyl ester]</t>
  </si>
  <si>
    <t>76-02-8</t>
  </si>
  <si>
    <t>Trichloroacetyl chloride</t>
  </si>
  <si>
    <t>75-69-4</t>
  </si>
  <si>
    <t>Trichlorofluoromethane (CFC-11)</t>
  </si>
  <si>
    <t>96-18-4</t>
  </si>
  <si>
    <t>1,2,3-Trichloropropane</t>
  </si>
  <si>
    <t>57213-69-1</t>
  </si>
  <si>
    <t>Triclopyr triethylammonium salt</t>
  </si>
  <si>
    <t>26644-46-2</t>
  </si>
  <si>
    <t>Triforine [N,N’-[1,4-Piperazinediylbis-(2,2,2-trichloroethylidene)]bisformamide]</t>
  </si>
  <si>
    <t>95-63-6</t>
  </si>
  <si>
    <t>1,2,4-Trimethylbenzene</t>
  </si>
  <si>
    <t>2655-15-4</t>
  </si>
  <si>
    <t>2,3,5-Trimethylphenyl methylcarbamate</t>
  </si>
  <si>
    <t>639-58-7</t>
  </si>
  <si>
    <t>Triphenyltin chloride</t>
  </si>
  <si>
    <t>76-87-9</t>
  </si>
  <si>
    <t xml:space="preserve"> Triphenyltin hydroxide</t>
  </si>
  <si>
    <t>126-72-7</t>
  </si>
  <si>
    <t>Tris(2,3-dibromopropyl) phosphate</t>
  </si>
  <si>
    <t>72-57-1</t>
  </si>
  <si>
    <t>Trypan blue</t>
  </si>
  <si>
    <t>7440-62-2</t>
  </si>
  <si>
    <t>Vanadium (except when contained in an alloy)</t>
  </si>
  <si>
    <t>50471-44-8</t>
  </si>
  <si>
    <t>Vinclozolin [3-(3,5-Dichlorophenyl)-5-ethenyl-5-methyl-2,4-oxazolidinedione]</t>
  </si>
  <si>
    <t>75-02-5</t>
  </si>
  <si>
    <t>Vinyl fluoride</t>
  </si>
  <si>
    <t>87-62-7</t>
  </si>
  <si>
    <t>2,6-Xylidine</t>
  </si>
  <si>
    <t>7440-66-6</t>
  </si>
  <si>
    <t>Zinc (fume or dust)</t>
  </si>
  <si>
    <t>12122-67-7</t>
  </si>
  <si>
    <t>Zineb [Carbamodithioic acid, 1,2-ethanediyibis-, zinc complex]</t>
  </si>
  <si>
    <t>N040</t>
  </si>
  <si>
    <t>Barium compounds (except for barium sulfate (CAS No. 7727-43-7))</t>
  </si>
  <si>
    <t xml:space="preserve">Includes any unique chemical substance that contains barium as part of that chemical’s infrastructure. </t>
  </si>
  <si>
    <t>N084</t>
  </si>
  <si>
    <t>Chlorophenols</t>
  </si>
  <si>
    <t>Defined by chemical structure. Phenol with Clx and H(5-x) where x = 1 to 5.</t>
  </si>
  <si>
    <t>N100</t>
  </si>
  <si>
    <t>Copper compounds (this category does not include copper phthalocyanine compounds that are substituted with only hydrogen, and/or chlorine, and/or bromine.)</t>
  </si>
  <si>
    <t>Includes any unique chemical substance that contains copper as part of that chemical’s infrastructure.</t>
  </si>
  <si>
    <t>Diisocyanates (includes 20 specific compounds)</t>
  </si>
  <si>
    <t>some are NEI pollutants but not all</t>
  </si>
  <si>
    <t>N171</t>
  </si>
  <si>
    <t>Ethylenebisdithiocarbamic acid, salts and esters</t>
  </si>
  <si>
    <t>Includes any unique chemical substance that contains an EBDC or an EBDC salt as part of that chemical’s infrastructure.</t>
  </si>
  <si>
    <t>N270</t>
  </si>
  <si>
    <t>Hexabromocyclododecane (includes 2 specific compounds)</t>
  </si>
  <si>
    <t>HBCD</t>
  </si>
  <si>
    <t>N503</t>
  </si>
  <si>
    <t>Nicotine and salts</t>
  </si>
  <si>
    <t>Includes any unique chemical substance that contains nicotine or a nicotine salt as part of that chemical’s infrastructure.</t>
  </si>
  <si>
    <t>N511</t>
  </si>
  <si>
    <t>Nitrate compounds (water dissociable; reportable only when in aqueous solution)</t>
  </si>
  <si>
    <t>N530</t>
  </si>
  <si>
    <t>Nonylphenol</t>
  </si>
  <si>
    <t>N575</t>
  </si>
  <si>
    <t>Polybrominated biphenyls (PBBs)</t>
  </si>
  <si>
    <t>Defined by chemical structure. Biphenyl with Brx and H(10-x) where x = 1 to 10.</t>
  </si>
  <si>
    <t>N583</t>
  </si>
  <si>
    <t>Polychlorinated alkanes (C10-C13)</t>
  </si>
  <si>
    <r>
      <rPr>
        <i/>
        <sz val="11"/>
        <color theme="1"/>
        <rFont val="Calibri"/>
        <family val="2"/>
        <scheme val="minor"/>
      </rPr>
      <t xml:space="preserve">de minimis </t>
    </r>
    <r>
      <rPr>
        <sz val="11"/>
        <color theme="1"/>
        <rFont val="Calibri"/>
        <family val="2"/>
        <scheme val="minor"/>
      </rPr>
      <t>limit is 1.0%, except for those members of the category that have an average chain length of 12 carbons and contain an average chlorine content of 60% by weight which are subject to the 0.1% de minimis</t>
    </r>
  </si>
  <si>
    <t>See notes</t>
  </si>
  <si>
    <t>CxH2x-y+2Cly; Where x = 10 to 13; y = 3 to 12; and where the average chlorine content ranges from 40-70% with the limiting molecular formulas C10H19Cl3 and C13H16Cl12</t>
  </si>
  <si>
    <t>N740</t>
  </si>
  <si>
    <t>Silver compounds</t>
  </si>
  <si>
    <t>Includes any unique chemical substance that contains silver as part of that chemical’s infrastructure.</t>
  </si>
  <si>
    <t>N746</t>
  </si>
  <si>
    <t>Strychnine and salts</t>
  </si>
  <si>
    <t>Includes any unique chemical substance that contains strychnine or a strychnine salt as part of that chemical’s infrastructure.</t>
  </si>
  <si>
    <t>N760</t>
  </si>
  <si>
    <t>Thallium compounds</t>
  </si>
  <si>
    <t>Includes any unique chemical substance that contains thallium as part of that chemical’s infrastructure.</t>
  </si>
  <si>
    <t>N770</t>
  </si>
  <si>
    <t>Vanadium compounds</t>
  </si>
  <si>
    <t>Includes any unique chemical substance that contains vanadium as part of that chemical's infrastructure.</t>
  </si>
  <si>
    <t>N874</t>
  </si>
  <si>
    <t>Warfarin and salts</t>
  </si>
  <si>
    <t>Includes any unique chemical substance that contains warfarin or a warfarin salt as part of that chemical’s infrastructure.</t>
  </si>
  <si>
    <t>N982</t>
  </si>
  <si>
    <t>Zinc compounds</t>
  </si>
  <si>
    <t>Includes any unique chemical substance that contains zinc as part of that chemical’s infrastructure.</t>
  </si>
  <si>
    <t>104-40-5</t>
  </si>
  <si>
    <t>4-Nonylphenol</t>
  </si>
  <si>
    <t>NP</t>
  </si>
  <si>
    <t>25154-52-3</t>
  </si>
  <si>
    <t>26543-97-5</t>
  </si>
  <si>
    <t>4-Isononylphenol</t>
  </si>
  <si>
    <t>84852-15-3</t>
  </si>
  <si>
    <t>4-Nonylphenol, branched</t>
  </si>
  <si>
    <t>90481-04-2</t>
  </si>
  <si>
    <t>3194-55-6</t>
  </si>
  <si>
    <t>1,2,5,6,9,10-Hexabromocyclododecane</t>
  </si>
  <si>
    <t>25637-99-4</t>
  </si>
  <si>
    <t>Hexabromocyclododecane</t>
  </si>
  <si>
    <t>Certain glycol ethers</t>
  </si>
  <si>
    <t>R - (OCH2CH2)n - OR’ where: n = 1, 2, or 3; R = Alkyl C7 or less; or
R = phenyl or alkyl substituted phenyl; R’ = H or alkyl C7 or less; or
OR’ consisting of carboxylic acid ester, sulfate, phosphate, nitrate, or sulfonate.</t>
  </si>
  <si>
    <t>Polycyclic aromatic compounds (includes 25 specific compounds)</t>
  </si>
  <si>
    <t>Cyanide compounds</t>
  </si>
  <si>
    <t>X+CN- where X = H+ or any other group where a formal dissociation can be made. For example KCN or Ca(CN)2</t>
  </si>
  <si>
    <t>N420</t>
  </si>
  <si>
    <t>Lead compounds</t>
  </si>
  <si>
    <t>Includes any unique chemical substance that contains lead as part of that    chemical's infrastructure.</t>
  </si>
  <si>
    <t>N450</t>
  </si>
  <si>
    <t>Manganese compounds</t>
  </si>
  <si>
    <t>Includes any unique chemical substance that contains manganese as part of that chemical’s infrastructure.</t>
  </si>
  <si>
    <t>N458</t>
  </si>
  <si>
    <t>Mercury compounds</t>
  </si>
  <si>
    <t>Includes any unique chemical substance that contains mercury as part of that chemical’s infrastructure.</t>
  </si>
  <si>
    <t>Nickel compounds</t>
  </si>
  <si>
    <t>Includes any unique chemical substance that contains nickel as part of that chemical’s infrastructure.</t>
  </si>
  <si>
    <t>N010</t>
  </si>
  <si>
    <t>Antimony compounds</t>
  </si>
  <si>
    <t>Includes any unique chemical substance that contains antimony as part of that chemical’s infrastructure.</t>
  </si>
  <si>
    <t>N020</t>
  </si>
  <si>
    <t>Arsenic compounds</t>
  </si>
  <si>
    <r>
      <rPr>
        <i/>
        <sz val="11"/>
        <color theme="1"/>
        <rFont val="Calibri"/>
        <family val="2"/>
        <scheme val="minor"/>
      </rPr>
      <t xml:space="preserve">de minimis </t>
    </r>
    <r>
      <rPr>
        <sz val="11"/>
        <color theme="1"/>
        <rFont val="Calibri"/>
        <family val="2"/>
        <scheme val="minor"/>
      </rPr>
      <t>limit</t>
    </r>
    <r>
      <rPr>
        <i/>
        <sz val="11"/>
        <color theme="1"/>
        <rFont val="Calibri"/>
        <family val="2"/>
        <scheme val="minor"/>
      </rPr>
      <t xml:space="preserve"> for </t>
    </r>
    <r>
      <rPr>
        <sz val="11"/>
        <color theme="1"/>
        <rFont val="Calibri"/>
        <family val="2"/>
        <scheme val="minor"/>
      </rPr>
      <t>inorganic compounds: 0.1%; organic compounds: 1.0%</t>
    </r>
  </si>
  <si>
    <t>Includes any unique chemical substance that contains arsenic as part of that chemical’s infrastructure.</t>
  </si>
  <si>
    <t>N050</t>
  </si>
  <si>
    <t>Beryllium compounds</t>
  </si>
  <si>
    <t>Includes any unique chemical substance that contains beryllium as part of that chemical’s infrastructure.</t>
  </si>
  <si>
    <t>N078</t>
  </si>
  <si>
    <t>Cadmium compounds</t>
  </si>
  <si>
    <t>Includes any unique chemical substance that contains cadmium as part of that chemical’s infrastructure.</t>
  </si>
  <si>
    <t xml:space="preserve">Chromium compounds (except for chromite ore mined in the Transvaal Region of South Africa and the unreacted ore component of the chromite ore processing residue (COPR).  COPR is the solid waste remaining after aqueous extraction of oxidized chromite ore that has been combined with soda ash and kiln roasted at approximately 2,000 oF.) </t>
  </si>
  <si>
    <r>
      <rPr>
        <i/>
        <sz val="11"/>
        <color theme="1"/>
        <rFont val="Calibri"/>
        <family val="2"/>
        <scheme val="minor"/>
      </rPr>
      <t>de minimis</t>
    </r>
    <r>
      <rPr>
        <sz val="11"/>
        <color theme="1"/>
        <rFont val="Calibri"/>
        <family val="2"/>
        <scheme val="minor"/>
      </rPr>
      <t xml:space="preserve"> limit for chromium VI compounds: 0.1%; chromium III compounds: 1.0%</t>
    </r>
  </si>
  <si>
    <t>Includes any unique chemical substance that contains chromium as part of that chemical’s infrastructure.</t>
  </si>
  <si>
    <t>N096</t>
  </si>
  <si>
    <t>Cobalt compounds</t>
  </si>
  <si>
    <r>
      <rPr>
        <i/>
        <sz val="11"/>
        <color theme="1"/>
        <rFont val="Calibri"/>
        <family val="2"/>
        <scheme val="minor"/>
      </rPr>
      <t>de minimis</t>
    </r>
    <r>
      <rPr>
        <sz val="11"/>
        <color theme="1"/>
        <rFont val="Calibri"/>
        <family val="2"/>
        <scheme val="minor"/>
      </rPr>
      <t xml:space="preserve"> limit for inorganic compounds: 0.1%; organic compounds: 1.0%</t>
    </r>
  </si>
  <si>
    <t>Includes any unique chemical substance that contains cobalt as part of that chemical’s infrastructure.</t>
  </si>
  <si>
    <t>N725</t>
  </si>
  <si>
    <t>Selenium compounds</t>
  </si>
  <si>
    <t>Includes any unique chemical substance that contains selenium as part of that chemical’s infrastructure.</t>
  </si>
  <si>
    <t>Ammonia (includes anhydrous ammonia and aqueous ammonia from water dissociable ammonium salts and other sources; 10 percent of total aqueous ammonia is reportable under this listing)</t>
  </si>
  <si>
    <t>N150</t>
  </si>
  <si>
    <t>Dioxin and dioxin-like compounds (Manufacturing; and the processing or otherwise use of dioxin and dioxin like compounds if the dioxin and dioxin like compounds are present as contaminants in a chemical and if they were created during the manufacturing of that chemical.)(includes 17 specific compounds)</t>
  </si>
  <si>
    <t>7637-07-2</t>
  </si>
  <si>
    <t>2439-01-2</t>
  </si>
  <si>
    <t>2439-10-3</t>
  </si>
  <si>
    <t>7758-01-2</t>
  </si>
  <si>
    <t>11066-49-2</t>
  </si>
  <si>
    <t>DATE</t>
  </si>
  <si>
    <t>UPDATE</t>
  </si>
  <si>
    <t>NOT ALL ARE NEI POLLUTANTS, see NOTE</t>
  </si>
  <si>
    <t>Yes-mappable</t>
  </si>
  <si>
    <t>Some PAHs overlap with PAC (N590) - however, not all PAHs are in TRI.  Some polycyclic organic matter are in PAC group but some covered by this broad NEI group would not be covered in PAC group</t>
  </si>
  <si>
    <t>YES-not mappable</t>
  </si>
  <si>
    <t>YES-mappable</t>
  </si>
  <si>
    <t>Yes-not mappable</t>
  </si>
  <si>
    <t>Multiply NEI emissions by multiplier to estimate TRI poll emissions</t>
  </si>
  <si>
    <t>No</t>
  </si>
  <si>
    <t>YES-exact</t>
  </si>
  <si>
    <t>YES-exact-see notes</t>
  </si>
  <si>
    <t>Overlap_with_NEI</t>
  </si>
  <si>
    <t>Overlap_with_TRI</t>
  </si>
  <si>
    <t>Indicates the type of overlap there is with the NEI for this particular pollutant.   Yes-mappable means NEI pollutant emissions can be mapped to a TRI pollutant emissions for overlapping pollutant.  Yes-not mappable means there's an overlap but emissions cannot be used for TRI.</t>
  </si>
  <si>
    <t>Indicates the type of overlap there is with the NEI for this particular pollutant.    Yes-mappable means TRI pollutant emissions can be mapped to NEI pollutant emissions for overlapping pollutant.  Yes-not mappable means there's an overlap but TRI emissions cannot be used for NEI.</t>
  </si>
  <si>
    <t>Changed "Overlap but not exact match" to "Overlap_with_NEI"  or "Overlap_with_TRI" and changed options.  Yes-mappable means TRI pollutant emissions can be mapped to a NEI pollutant emissions (or vice versa) for overlapping pollutant.  Yes-not mappable means there's an overlap in the pollutant but emissions cannot be used for the other program.</t>
  </si>
  <si>
    <t>CAP-see notes</t>
  </si>
  <si>
    <t>Lead is a CAP and lead compounds (reported under lead) is a  HAP.  In EIS it has a type of CAP because it cannot be both.</t>
  </si>
  <si>
    <t>In the NEI, Lead is a CAP and lead compounds (reported under lead) is a  HAP.  In EIS it has a type of CAP because it cannot be both.</t>
  </si>
  <si>
    <t>Removed EC, OC, SO4, NO3, PMFINE which are in the NEI but are not active pollutants (they are estimated by EPA but not submitted)</t>
  </si>
  <si>
    <t>1. Used the Emission Inventory System (EIS) Active Pollutants List, 8/28/2017.  Active polllutants means they are not retired and can be submitted into EIS by state, local, tribal agencies or EPA.  See Updates for any pollutants added after 8/28/2017.</t>
  </si>
  <si>
    <t>See Notes</t>
  </si>
  <si>
    <t>YES-not mappable-see notes</t>
  </si>
  <si>
    <t>Added pollutant 1-Bromopropane (106945) to NEI to TRI crosswalk which was added to EIS as an Active Pollutant in Winter 2018.  The NEI type is OTH; this is not a HAP.</t>
  </si>
  <si>
    <t>Added to EIS in winter 2018.  It is a HAP group covered by TRI.</t>
  </si>
  <si>
    <t xml:space="preserve">1) Prior to the 2017 NEI:  EPA does pulledl TRI data for this pollutant into the NEI, using pollutant code  130498292 (PAH, total). However, this group does not constitute total PAH but rather a subset of the total. 
2) 5385-75-1 Dibenzo(a,e)fluoranthene is the only one in this group that is not individually in the NEI.  </t>
  </si>
  <si>
    <t>Added NOTES to TRI to NEI Crosswalk for TRI pollutant 74908, Hydrogen Cyanide</t>
  </si>
  <si>
    <t>Added NOTES to NEI to TRI Crosswalk for NEI pollutant 57125, Cyanide.</t>
  </si>
  <si>
    <t>Added NOTES for Lead in both the NEI to TRI Crosswalk and the TRI to NEI crosswalk</t>
  </si>
  <si>
    <t>Added pollutant  "Polycyclic aromatic compounds (includes 25 specific compounds)" (N590) to NEI to TRI crosswalk.  This  was added to EIS as an Active Pollutant in Spring 2018.  The NEI type is HAP.  Changed TRI to NEI crosswalk to include N590 as an exact match and added NOTES</t>
  </si>
  <si>
    <t>CAS Number Chemical Name 56-55-3 Benz(a)anthracene 205-99-2 Benzo(b)fluoranthene 205-82-3 Benzo(j)fluoranthene 207-08-9 Benzo(k)fluoranthene 206-44-0 Benzo(j,k)fluorene 189-55-9 Benzo(r,s,t)pentaphene 218-01-9 Benzo(a)phenanthrene 50-32-8 Benzo(a)pyrene 226-36-8 Dibenz(a,h)acridine 224-42-0 Dibenz(a,j)acridine 53-70-3 Dibenzo(a,h)anthracene 194-59-2 7H-Dibenzo(c,g)carbazole 5385-75-1 Dibenzo(a,e)fluoranthene 192-65-4 Dibenzo(a,e)pyrene 189-64-0 Dibenzo(a,h)pyrene 191-30-0 Dibenzo(a,l)pyrene 57-97-6 7,12-Dimethylbenz(a)-anthracene 42397-64-8 1,6-Dinitropyrene 42397-65-9 1,8-Dinitropyrene 193-39-5 Indeno(1,2,3-cd)pyrene 56-49-5 3-Methylcholanthrene 3697-24-3 5-Methylchrysene 7496-02-8 6-Nitrochrysene 5522-43-0 1-Nitropyrene 57835-92-4 4-Nitropyrene</t>
  </si>
  <si>
    <t>56-55-3</t>
  </si>
  <si>
    <t>56553</t>
  </si>
  <si>
    <t>Benz(a)anthracene</t>
  </si>
  <si>
    <t xml:space="preserve">205-99-2 </t>
  </si>
  <si>
    <t xml:space="preserve">205992 </t>
  </si>
  <si>
    <t>Benzo(b)fluoranthene</t>
  </si>
  <si>
    <t>205-82-3</t>
  </si>
  <si>
    <t>205823</t>
  </si>
  <si>
    <t>Benzo(j)fluoranthene</t>
  </si>
  <si>
    <t>207-08-9</t>
  </si>
  <si>
    <t>207089</t>
  </si>
  <si>
    <t>Benzo(k)fluoranthene</t>
  </si>
  <si>
    <t>206-44-0</t>
  </si>
  <si>
    <t>206440</t>
  </si>
  <si>
    <t>Benzo(j,k)fluorene</t>
  </si>
  <si>
    <t xml:space="preserve">189-55-9 </t>
  </si>
  <si>
    <t xml:space="preserve">189559 </t>
  </si>
  <si>
    <t>Benzo(r,s,t)pentaphene</t>
  </si>
  <si>
    <t>218-01-9</t>
  </si>
  <si>
    <t>218019</t>
  </si>
  <si>
    <t>Benzo(a)phenanthrene</t>
  </si>
  <si>
    <t>50-32-8</t>
  </si>
  <si>
    <t>50328</t>
  </si>
  <si>
    <t>Benzo(a)pyrene</t>
  </si>
  <si>
    <t>226-36-8</t>
  </si>
  <si>
    <t>226368</t>
  </si>
  <si>
    <t>Dibenz(a,h)acridine</t>
  </si>
  <si>
    <t>224-42-0</t>
  </si>
  <si>
    <t>224420</t>
  </si>
  <si>
    <t>Dibenz(a,j)acridine</t>
  </si>
  <si>
    <t>53-70-3</t>
  </si>
  <si>
    <t>53703</t>
  </si>
  <si>
    <t>Dibenzo(a,h)anthracene</t>
  </si>
  <si>
    <t>194-59-2</t>
  </si>
  <si>
    <t>194592</t>
  </si>
  <si>
    <t>7H-Dibenzo(c,g)carbazol</t>
  </si>
  <si>
    <t>5385-75-1</t>
  </si>
  <si>
    <t>5385751</t>
  </si>
  <si>
    <t>Dibenzo(a,e)fluoranthene</t>
  </si>
  <si>
    <t>192-65-4</t>
  </si>
  <si>
    <t>192654</t>
  </si>
  <si>
    <t>Dibenzo(a,e)pyrene</t>
  </si>
  <si>
    <t>189-64-0</t>
  </si>
  <si>
    <t>189640</t>
  </si>
  <si>
    <t>Dibenzo(a,h)pyrene</t>
  </si>
  <si>
    <t>191-30-0</t>
  </si>
  <si>
    <t>191300</t>
  </si>
  <si>
    <t>Dibenzo(a,l)pyrene</t>
  </si>
  <si>
    <t>57-97-6</t>
  </si>
  <si>
    <t>57976</t>
  </si>
  <si>
    <t>7,12-Dimethylbenz(a)-anthracene</t>
  </si>
  <si>
    <t>42397-64-8</t>
  </si>
  <si>
    <t>42397648</t>
  </si>
  <si>
    <t xml:space="preserve"> 1,6-Dinitropyrene</t>
  </si>
  <si>
    <t>42397-65-9</t>
  </si>
  <si>
    <t>42397659</t>
  </si>
  <si>
    <t>193-39-5</t>
  </si>
  <si>
    <t>193395</t>
  </si>
  <si>
    <t>Indeno(1,2,3-cd)pyrene</t>
  </si>
  <si>
    <t>56-49-5</t>
  </si>
  <si>
    <t>56495</t>
  </si>
  <si>
    <t>3697-24-3</t>
  </si>
  <si>
    <t>3697243</t>
  </si>
  <si>
    <t>7496-02-8</t>
  </si>
  <si>
    <t>7496028</t>
  </si>
  <si>
    <t>5522-43-0</t>
  </si>
  <si>
    <t>5522430</t>
  </si>
  <si>
    <t>57835-92-4</t>
  </si>
  <si>
    <t>57835924</t>
  </si>
  <si>
    <t>CAS no dashes</t>
  </si>
  <si>
    <t>TRI Name</t>
  </si>
  <si>
    <t>Corrected "TRI Category Description" field for N590, Polycyclic aromatic compounds (includes 25 specific compounds) which is in TRI to NEI Crosswalk</t>
  </si>
  <si>
    <t>This is a crosswalk  for pollutants in EPA's Toxics Release Inventory (TRI) Program and EPA's National Emissions Inventory (NEI). Please see UPDATES tab for updates.  The tab "NEI to TRI crosswalk" provides all NEI pollutants, and matches them to TRI chemicals/categories that either match exactly or overlap in a way that the emissions data are shareable to TRI.  The tab "TRI to NEI Crosswalk" provides all TRI chemicals/categories, and matches them to NEI pollutants that either match exactly or overlap in a way that the emissions data are shareable to NEI.   The original crosswalk was based on pollutants in EPA's Emissions Inventory System (EIS)  and the TRI reporting program as of Sept 17, 2017.  Updates are listed in the "UPDATES" TAB.</t>
  </si>
  <si>
    <t>Changed TRI to NEI crosswalk for TRI pollutant N230, certain glycol ethers and added NOTES on why this is not a match to NEI glycol ethers</t>
  </si>
  <si>
    <t>Overlaps with NEI glycol ethers (171) but not an exact match and cannot be mapped to NEI pollutant. The reason is that this TRI group could include butyl cellosolve (ethylene glycol monobutyl ether) which is not a HAP.  The NEI pollutant group excludes butyl cellosolve (ethylene glycol monobutyl ether).</t>
  </si>
  <si>
    <t xml:space="preserve">134190-37-7 </t>
  </si>
  <si>
    <t>Diethyldiisocyanatobenzene</t>
  </si>
  <si>
    <t>4,4'-Diisocyanatodiphenyl ether</t>
  </si>
  <si>
    <t>4128-73-8</t>
  </si>
  <si>
    <t>38661-72-2</t>
  </si>
  <si>
    <t>10347-54-3</t>
  </si>
  <si>
    <t>1,4-Cyclohexane diisocyanate</t>
  </si>
  <si>
    <t>2556-36-7</t>
  </si>
  <si>
    <t>2,4'-Diisocyanatodiphenyl sulfide</t>
  </si>
  <si>
    <t>75790-87-3</t>
  </si>
  <si>
    <t>91-93-0</t>
  </si>
  <si>
    <t>3,3'-Dimethoxybenzidine-4,4'-diisocyanate</t>
  </si>
  <si>
    <t>3,3'-Dimethyl-4,4'-diphenylenediisocyanate</t>
  </si>
  <si>
    <t>91-97-4</t>
  </si>
  <si>
    <t>3,3'-Dimethyldiphenylmethane-4,4'-diisocyanate</t>
  </si>
  <si>
    <t>139-25-3</t>
  </si>
  <si>
    <t>2,2,4-Trimethylhexamethylene diisocyanate</t>
  </si>
  <si>
    <t>16938-22-0</t>
  </si>
  <si>
    <t>1,1-Methylenebis(4-isocyanatocyclohexane)</t>
  </si>
  <si>
    <t>5124-30-1</t>
  </si>
  <si>
    <t xml:space="preserve">75790-84-0 </t>
  </si>
  <si>
    <t>4-Methyldiphenylmethane-3,4-diisocyanate</t>
  </si>
  <si>
    <t xml:space="preserve">822-06-0 </t>
  </si>
  <si>
    <t>Hexamethylene-1,6-diisocyanate</t>
  </si>
  <si>
    <t>4098-71-9</t>
  </si>
  <si>
    <t>Isophorone diisocyanate</t>
  </si>
  <si>
    <t>101-68-8</t>
  </si>
  <si>
    <t xml:space="preserve"> Methylenebis(phenylisocyanate) (MDI)</t>
  </si>
  <si>
    <t>1,5-Naphthalene diisocyanate</t>
  </si>
  <si>
    <t>3173-72-6</t>
  </si>
  <si>
    <t>1,3-Phenylene diisocyanate</t>
  </si>
  <si>
    <t>123-61-5</t>
  </si>
  <si>
    <t>104-49-4</t>
  </si>
  <si>
    <t>1,4-Phenylene diisocyanate</t>
  </si>
  <si>
    <t>Polymeric diphenylmethane diisocyanate</t>
  </si>
  <si>
    <t>9016-87-9</t>
  </si>
  <si>
    <t>15646-96-5</t>
  </si>
  <si>
    <t xml:space="preserve"> Isononylphenol</t>
  </si>
  <si>
    <t>Nonylphenol, branched</t>
  </si>
  <si>
    <t>1,3-Bis(methylisocyanate)cyclohexane</t>
  </si>
  <si>
    <t>1,4-Bis(methylisocyanate)cyclohexane</t>
  </si>
  <si>
    <t>2,4,4-Trimethylhexamethylene diisocyanate</t>
  </si>
  <si>
    <t>Category</t>
  </si>
  <si>
    <t>Category Name</t>
  </si>
  <si>
    <t>Added list of members for TRI categories that have specific members specified - see TAB called "TRI category member list"</t>
  </si>
  <si>
    <t>The only difference between NEI and TRI Glycol Ethers is that TRI Glycol Ethers include ethylene glycol monobutyl ether (butyl cellosolve) but NEI glycol ethers exclude this.</t>
  </si>
  <si>
    <t>Changed NOTES for glycol ethers in the NEI to TRI crosswalk to explain difference.</t>
  </si>
  <si>
    <t>Corrected value (it is "1") for pollutant code N590 -Polycylclic aromatic compounds(includes 25 specific compounds, of the field "TRI group - no individual compounds reported"  in the NEI to TRI crosswalk because this pollutant has no individual compounds reported.</t>
  </si>
  <si>
    <t>added to EIS for 2017 NEI</t>
  </si>
  <si>
    <t>Added pollutant 1-Bromopropane (106945) to TRI  to NEI crosswalk which was added to EIS as an Active Pollutant in Winter 2018.  The NEI type is OTH; this is not a HAP.</t>
  </si>
  <si>
    <t>In the NEI, pollutant code 57125 is ambiguous with respect to whether it includes or excludes HCN.  The NEI allows 57125 to be reported with the pollutant code for HCN, but it is known that some states report only 57125 as total (i.e., including HCN).  In the TRI, HCN is excluded from the Cyanide Compounds group.</t>
  </si>
  <si>
    <t>Perfluorooctanesulfonyl fluoride (POSF)</t>
  </si>
  <si>
    <t>Perfluorooctylsulfonyl fluoride</t>
  </si>
  <si>
    <t>PFAS</t>
  </si>
  <si>
    <t>Perfluorododecanoic acid (PFDoA)</t>
  </si>
  <si>
    <t>Perfluorododecanoic acid</t>
  </si>
  <si>
    <t>Perfluorooctanoyl fluoride (PFOF)</t>
  </si>
  <si>
    <t>Octanoyl fluoride, pentadecafluoro-</t>
  </si>
  <si>
    <t>Perfluorooctanoic acid (PFOA)</t>
  </si>
  <si>
    <t>Perfluorooctanoic acid</t>
  </si>
  <si>
    <t>Perfluoroheptanesulphonyl fluoride</t>
  </si>
  <si>
    <t>1-Heptanesulfonyl fluoride, 1,1,2,2,3,3,4,4,5,5,6,6,7,7,7-pentadecafluoro-</t>
  </si>
  <si>
    <t>Perfluorodecanoic acid (PFDA)</t>
  </si>
  <si>
    <t>Perfluorodecanoic acid</t>
  </si>
  <si>
    <t>Sodium perfluorooctanoate (NaPFO)</t>
  </si>
  <si>
    <t>Sodium perfluorooctanoate</t>
  </si>
  <si>
    <t>Perfluorohexanesulfonic acid (PFHxS)</t>
  </si>
  <si>
    <t>Perfluorohexanesulfonic acid</t>
  </si>
  <si>
    <t>Perfluorononanoic acid (PFNA)</t>
  </si>
  <si>
    <t>Perfluorononanoic acid</t>
  </si>
  <si>
    <t>Perfluorotetradecanoic acid (PFTeDA)</t>
  </si>
  <si>
    <t>Perfluorotetradecanoic acid</t>
  </si>
  <si>
    <t>2-(Ethyl((heptadecafluorooctyl)sulfonyl)amino)ethyl methacrylate</t>
  </si>
  <si>
    <t>2-[Ethyl[(heptadecafluorooctyl)sulfonyl]amino]ethyl methacrylate</t>
  </si>
  <si>
    <t>Methyl perfluorooctanoate</t>
  </si>
  <si>
    <t>2-(Butyl((heptadecafluorooctyl)sulfonyl)amino)ethyl acrylate</t>
  </si>
  <si>
    <t>2-[Butyl[(heptadecafluorooctyl)sulfonyl]amino]ethyl acrylate</t>
  </si>
  <si>
    <t>2-(Ethyl[(heptadecafluorooctyl)sulfonyl)amino)ethyl acrylate</t>
  </si>
  <si>
    <t>2-[Ethyl[(heptadecafluorooctyl)sulfonyl]amino]ethyl acrylate</t>
  </si>
  <si>
    <t>8:2 Fluorotelomer alcohol (8:2 FTOH)</t>
  </si>
  <si>
    <t>1-Decanol, 3,3,4,4,5,5,6,6,7,7,8,8,9,9,10,10,10-heptadecafluoro-</t>
  </si>
  <si>
    <t>10:2 Fluorotelomer alcohol (10:2 FTOH)</t>
  </si>
  <si>
    <t>1-Dodecanol, 3,3,4,4,5,5,6,6,7,7,8,8,9,9,10,10,11,11,12,12,12-heneicosafluoro-</t>
  </si>
  <si>
    <t>Perfluorooctanesulfonamido ammonium iodide</t>
  </si>
  <si>
    <t>3-[[(Heptadecafluorooctyl)sulfonyl]amino]-N,N,N-trimethyl-1-propanaminium iodide</t>
  </si>
  <si>
    <t>2-(N-ethylperfluoro-1-octanesulfonamido)-ethanol (N-EtFOSE)</t>
  </si>
  <si>
    <t>N-Ethyl-N-(2-hydroxyethyl)perfluorooctanesulfonamide</t>
  </si>
  <si>
    <t>Perfluorooctanesulfonic acid (PFOS)</t>
  </si>
  <si>
    <t>Perfluorooctane sulfonic acid</t>
  </si>
  <si>
    <t>8:2 Fluorotelomer methacrylate</t>
  </si>
  <si>
    <t>2-Propenoic acid, 2-methyl-, 3,3,4,4,5,5,6,6,7,7,8,8,9,9,10,10,10-heptadecafluorodecyl ester</t>
  </si>
  <si>
    <t>8:2 Fluorotelomer iodide</t>
  </si>
  <si>
    <t>Decane, 1,1,1,2,2,3,3,4,4,5,5,6,6,7,7,8,8-heptadecafluoro-10-iodo-</t>
  </si>
  <si>
    <t>10:2 Fluorotelomer iodide</t>
  </si>
  <si>
    <t>Dodecane, 1,1,1,2,2,3,3,4,4,5,5,6,6,7,7,8,8,9,9,10,10-heneicosafluoro-12-iodo-</t>
  </si>
  <si>
    <t>10:2 Fluorotelomer methacrylate</t>
  </si>
  <si>
    <t>2-Propenoic acid, 2-methyl-, 3,3,4,4,5,5,6,6,7,7,8,8,9,9,10,10,11,11,12,12,12-heneicosafluorododecyl ester</t>
  </si>
  <si>
    <t>N-Butyl-N-(2-hydroxyethyl)perfluoro-1-octanesulfonamide</t>
  </si>
  <si>
    <t>1-Octanesulfonamide, N-butyl-1,1,2,2,3,3,4,4,5,5,6,6,7,7,8,8,8-heptadecafluoro-N-(2-hydroxyethyl)-</t>
  </si>
  <si>
    <t>Potassium perfluorooctanesulfonate (PFOS-K)</t>
  </si>
  <si>
    <t>Potassium perfluorooctanesulfonate</t>
  </si>
  <si>
    <t>Potassium N-ethyl-N-((heptadecafluorooctyl)sulphonyl)glycinate</t>
  </si>
  <si>
    <t>Glycine, N-ethyl-N-[(heptadecafluorooctyl)sulfonyl]-, potassium salt</t>
  </si>
  <si>
    <t>Potassium perfluorocyclohexyl sulfonate</t>
  </si>
  <si>
    <t>Cyclohexanesulfonic acid, undecafluoro-, potassium salt</t>
  </si>
  <si>
    <t>Ammonium perfluorooctanoate (APFO)</t>
  </si>
  <si>
    <t>Ammonium perfluorooctanoate</t>
  </si>
  <si>
    <t>Potassium perfluorohexanesulfonate (PFHS-K)</t>
  </si>
  <si>
    <t>1-Hexanesulfonic acid, 1,1,2,2,3,3,4,4,5,5,6,6,6-tridecafluoro-, potassium salt</t>
  </si>
  <si>
    <t>Potassium perfluoropentanesulfonate</t>
  </si>
  <si>
    <t>1-Pentanesulfonic acid, 1,1,2,2,3,3,4,4,5,5,5-undecafluoro-, potassium salt</t>
  </si>
  <si>
    <t>Sulfluramid (N-EtFOSA)</t>
  </si>
  <si>
    <t>Sulfluramid</t>
  </si>
  <si>
    <t>(Perfluorotetradecyl)ethyl 2-methyl-2-propenoate</t>
  </si>
  <si>
    <t>2-Propenoic acid, 2-methyl-, 3,3,4,4,5,5,6,6,7,7,8,8,9,9,10,10,11,11,12,12,13,13,14,14,15,15,16,16,16-nonacosafluorohexadecyl ester</t>
  </si>
  <si>
    <t>(Perfluorododecyl)ethyl methacrylate</t>
  </si>
  <si>
    <t>2-Propenoic acid, 2-methyl-, 3,3,4,4,5,5,6,6,7,7,8,8,9,9,10,10,11,11,12,12,13,13,14,14,14-pentacosafluorotetradecyl ester</t>
  </si>
  <si>
    <t>Hexafluoropropylene oxide dimer acid (HFPO-DA) (GenX)</t>
  </si>
  <si>
    <t>Hexafluoropropylene oxide dimer acid</t>
  </si>
  <si>
    <t>Perfluorooctadecanoic acid (PFODA)</t>
  </si>
  <si>
    <t>Octadecanoic acid, pentatriacontafluoro-</t>
  </si>
  <si>
    <t>Ammonium perfluorononanesulfonate (AFPN)</t>
  </si>
  <si>
    <t>1-Nonanesulfonic acid, 1,1,2,2,3,3,4,4,5,5,6,6,7,7,8,8,9,9,9-nonadecafluoro-, ammonium salt</t>
  </si>
  <si>
    <t>10:2 Fluorotelomer acrylate</t>
  </si>
  <si>
    <t>1,1,2,2-Tetrahydroperfluorododecyl acrylate</t>
  </si>
  <si>
    <t>(Perfluorooctyl)ethylene</t>
  </si>
  <si>
    <t>Perfluorooctyl Ethylene</t>
  </si>
  <si>
    <t>2-(N-methylperfluoro-1-octanesulfonamido)-ethanol (N-MeFOSE)</t>
  </si>
  <si>
    <t>1-Octanesulfonamide, 1,1,2,2,3,3,4,4,5,5,6,6,7,7,8,8,8-heptadecafluoro-N-(2-hydroxyethyl)-N-methyl-</t>
  </si>
  <si>
    <t>N-Methylperfluorooctanesulfonamidoethyl acrylate</t>
  </si>
  <si>
    <t>2-[[(Heptadecafluorooctyl)sulfonyl]methylamino]ethyl acrylate</t>
  </si>
  <si>
    <t>2-(Heptadecafluorooctyl)ethanesulfonic acid chloride</t>
  </si>
  <si>
    <t>1-Decanesulfonyl chloride, 3,3,4,4,5,5,6,6,7,7,8,8,9,9,10,10,10-heptadecafluoro-</t>
  </si>
  <si>
    <t>(Perfluorodecanyl)ethylsulfonyl chloride</t>
  </si>
  <si>
    <t>1-Dodecanesulfonyl chloride, 3,3,4,4,5,5,6,6,7,7,8,8,9,9,10,10,11,11,12,12,12-heneicosafluoro-</t>
  </si>
  <si>
    <t>8:2 Fluorotelomer acrylate</t>
  </si>
  <si>
    <t>1,1,2,2-Tetrahydroperfluorodecyl acrylate</t>
  </si>
  <si>
    <t>Ammonium perfluorooctanesulfonate</t>
  </si>
  <si>
    <t>1-Octanesulfonic acid, 1,1,2,2,3,3,4,4,5,5,6,6,7,7,8,8,8-heptadecafluoro-, ammonium salt</t>
  </si>
  <si>
    <t>Poly(oxy-1,2-ethanediyl), .alpha.-[2-[ethyl[(heptadecafluorooctyl)sulfonyl]amino]ethyl]-.omega.-h...</t>
  </si>
  <si>
    <t>Poly(oxy-1,2-ethanediyl), α-[2-[ethyl[(heptadecafluorooctyl)sulfonyl]amino]ethyl]-ω-hydroxy-</t>
  </si>
  <si>
    <t>Lithium perfluorooctanesulfonate (LPOS)</t>
  </si>
  <si>
    <t>Lithium (perfluorooctane)sulfonate</t>
  </si>
  <si>
    <t>1-Iodo-1H,1H,2H,2H-perfluorotetradecane</t>
  </si>
  <si>
    <t>Tetradecane, 1,1,1,2,2,3,3,4,4,5,5,6,6,7,7,8,8,9,9,10,10,11,11,12,12-pentacosafluoro-14-iodo-</t>
  </si>
  <si>
    <t>N-Methylperfluorooctanesulfonamide (N-MeFOSA)</t>
  </si>
  <si>
    <t>1-Octanesulfonamide, 1,1,2,2,3,3,4,4,5,5,6,6,7,7,8,8,8-heptadecafluoro-N-methyl-</t>
  </si>
  <si>
    <t>1,1,2,2-Tetrahydroperfluorohexadecyl acrylate</t>
  </si>
  <si>
    <t>1,1,2,2-Tetrahydroperfluorotetradecyl acrylate</t>
  </si>
  <si>
    <t>Poly[oxy(methyl-1,2-ethanediyl)], .alpha.-[2-[ethyl[(heptadecafluorooctyl)sulfonyl]amino]ethyl]-....</t>
  </si>
  <si>
    <t>Poly[oxy(methyl-1,2-ethanediyl)], α-[2-[ethyl[(heptadecafluorooctyl)sulfonyl]amino]ethyl]-ω-hydroxy-</t>
  </si>
  <si>
    <t>(3-(Perfluorooctyl)sulphonylaminopropyl)trimethylammonium chloride</t>
  </si>
  <si>
    <t>1-Propanaminium, 3-[[(heptadecafluorooctyl)sulfonyl]amino]-N,N,N-trimethyl-, chloride</t>
  </si>
  <si>
    <t>2-(Perfluorododecyl)ethanol (12:2 FTOH)</t>
  </si>
  <si>
    <t>1-Tetradecanol, 3,3,4,4,5,5,6,6,7,7,8,8,9,9,10,10,11,11,12,12,13,13,14,14,14-pentacosafluoro-</t>
  </si>
  <si>
    <t>Trimethyl-3-(perfluorohexyl)sulphonylaminopropylammonium chloride</t>
  </si>
  <si>
    <t>1-Propanaminium, N,N,N-trimethyl-3-[[(tridecafluorohexyl)sulfonyl]amino]-, chloride</t>
  </si>
  <si>
    <t>Potassium N-((heptadecafluorooctyl)sulphonyl)-N-propylglycinate</t>
  </si>
  <si>
    <t>Glycine, N-[(heptadecafluorooctyl)sulfonyl]-N-propyl-, potassium salt</t>
  </si>
  <si>
    <t>Poly(oxy-1,2-ethanediyl), .alpha.-[2-[ethyl[(tridecafluorohexyl)sulfonyl]amino]ethyl]-.omega.-hyd...</t>
  </si>
  <si>
    <t>Poly(oxy-1,2-ethanediyl), α-[2-[ethyl[(tridecafluorohexyl)sulfonyl]amino]ethyl]-ω-hydroxy-</t>
  </si>
  <si>
    <t>Tetraethylammonium perfluorooctanesulfonate</t>
  </si>
  <si>
    <t>Ethanaminium, N,N,N-triethyl-, salt with 1,1,2,2,3,3,4,4,5,5,6,6,7,7,8,8,8-heptadecafluoro-1-octanesulfonic acid (1:1)</t>
  </si>
  <si>
    <t>2-((Ethyl(pentadecafluoroheptyl)sulfonyl)amino)ethyl acrylate</t>
  </si>
  <si>
    <t>2-Propenoic acid, 2-[ethyl[(pentadecafluoroheptyl)sulfonyl]amino]ethyl ester</t>
  </si>
  <si>
    <t>Potassium perfluoroheptanesulfonate</t>
  </si>
  <si>
    <t>1-Heptanesulfonic acid, 1,1,2,2,3,3,4,4,5,5,6,6,7,7,7-pentadecafluoro-, potassium salt</t>
  </si>
  <si>
    <t>2-(Perfluorotetradecyl)ethanol</t>
  </si>
  <si>
    <t>1-Hexadecanol, 3,3,4,4,5,5,6,6,7,7,8,8,9,9,10,10,11,11,12,12,13,13,14,14,15,15,16,16,16-nonacosafluoro-</t>
  </si>
  <si>
    <t>N-Ethyl-N-[3-(trimethoxysilyl)propyl]perfluorooctanesulfonamide</t>
  </si>
  <si>
    <t>1-Octanesulfonamide, N-ethyl-1,1,2,2,3,3,4,4,5,5,6,6,7,7,8,8,8-heptadecafluoro-N-[3-(trimethoxysilyl)propyl]-</t>
  </si>
  <si>
    <t>N-((Perfluorooctyl)-1-ethyl)pyridinium 4-methylbenzenesulfonate</t>
  </si>
  <si>
    <t>Pyridinium, 1-(3,3,4,4,5,5,6,6,7,7,8,8,9,9,10,10,10-heptadecafluorodecyl)-, salt with 4-methylbenzenesulfonic acid (1:1)</t>
  </si>
  <si>
    <t>Ammonium perfluoro-2-methyl-3-oxahexanoate</t>
  </si>
  <si>
    <t>Hexafluoropropylene oxide dimer acid ammonium salt</t>
  </si>
  <si>
    <t>18:2 Fluorotelomer alcohol (18:2 FTOH)</t>
  </si>
  <si>
    <t>1-Eicosanol, 3,3,4,4,5,5,6,6,7,7,8,8,9,9,10,10,11,11,12,12,13,13,14,14,15,15,16,16,17,17,18,18,19,19,20,20,20-heptatriacontafluoro-</t>
  </si>
  <si>
    <t>1,1,2,2-Tetrahydroperfluoro-1-octadecanol</t>
  </si>
  <si>
    <t>1-Octadecanol, 3,3,4,4,5,5,6,6,7,7,8,8,9,9,10,10,11,11,12,12,13,13,14,14,15,15,16,16,17,17,18,18,18-tritriacontafluoro-</t>
  </si>
  <si>
    <t>2-(Perfluorotetradecyl)-1-iodoethane</t>
  </si>
  <si>
    <t>Hexadecane, 1,1,1,2,2,3,3,4,4,5,5,6,6,7,7,8,8,9,9,10,10,11,11,12,12,13,13,14,14-nonacosafluoro-16-iodo-</t>
  </si>
  <si>
    <t>Poly(difluoromethylene), .alpha.-fluoro-.omega.-(2-hydroxyethyl)-, 2-hydroxy-1,2,3-propanetricarb...</t>
  </si>
  <si>
    <t>Poly(difluoromethylene), α-fluoro-ω-(2-hydroxyethyl)-, 2-hydroxy-1,2,3-propanetricarboxylate (3:1)</t>
  </si>
  <si>
    <t>Poly(difluoromethylene), .alpha.-fluoro-.omega.-[2-(phosphonooxy)ethyl]-</t>
  </si>
  <si>
    <t>Poly(difluoromethylene), α-fluoro-ω-[2-(phosphonooxy)ethyl]-</t>
  </si>
  <si>
    <t>Poly(difluoromethylene), .alpha.,.alpha.'-[phosphinicobis(oxy-2,1-ethanediyl)]bis[.omega.-fluoro-</t>
  </si>
  <si>
    <t>Poly(difluoromethylene), α,α'-[phosphinicobis(oxy-2,1-ethanediyl)]bis[ω-fluoro-</t>
  </si>
  <si>
    <t>Ethanol, 2,2'-iminobis-, compd. with .alpha.-fluoro-.omega.-[2-(phosphonooxy)ethyl]poly(difluorom...</t>
  </si>
  <si>
    <t>Ethanol, 2,2'-iminobis-, compd. with α-fluoro-ω-[2-(phosphonooxy)ethyl]poly(difluoromethylene) (2:1)</t>
  </si>
  <si>
    <t>Ethanol, 2,2'-iminobis-, compd. with .alpha.,.alpha.'-[phosphinicobis(oxy-2,1-ethanediyl)]bis[.om...</t>
  </si>
  <si>
    <t>Ethanol, 2,2'-iminobis-, compd. with α,α'-[phosphinicobis(oxy-2,1-ethanediyl)]bis[ω-fluoropoly(difluoromethylene)] (1:1)</t>
  </si>
  <si>
    <t>Poly(difluoromethylene), .alpha.-fluoro-.omega.-[2-[(1-oxooctadecyl)oxy]ethyl]-</t>
  </si>
  <si>
    <t>Poly(difluoromethylene), α-fluoro-ω-[2-[(1-oxooctadecyl)oxy]ethyl]-</t>
  </si>
  <si>
    <t>Poly(difluoromethylene), .alpha.-fluoro-.omega.-[2-[(2-methyl-1-oxo-2-propenyl)oxy]ethyl]-</t>
  </si>
  <si>
    <t>Poly(difluoromethylene), α-fluoro-ω-[2-[(2-methyl-1-oxo-2-propenyl)oxy]ethyl]-</t>
  </si>
  <si>
    <t>Poly(difluoromethylene), .alpha.-[2-[(2-carboxyethyl)thio]ethyl]-.omega.-fluoro-, lithium salt</t>
  </si>
  <si>
    <t>Poly(difluoromethylene), α-[2-[(2-carboxyethyl)thio]ethyl]-ω-fluoro-, lithium salt</t>
  </si>
  <si>
    <t>Poly(difluoromethylene), .alpha.,.alpha.'-[phosphinicobis(oxy-2,1-ethanediyl)]bis[.omega.-fluoro-...</t>
  </si>
  <si>
    <t>Poly(difluoromethylene), α,α'-[phosphinicobis(oxy-2,1-ethanediyl)]bis[ω-fluoro-, ammonium salt</t>
  </si>
  <si>
    <t>Poly(difluoromethylene), .alpha.-fluoro-.omega.-[2-(phosphonooxy)ethyl]-, monoammonium salt</t>
  </si>
  <si>
    <t>Poly(difluoromethylene), α-fluoro-ω-[2-(phosphonooxy)ethyl]-, monoammonium salt</t>
  </si>
  <si>
    <t>Poly(difluoromethylene), .alpha.-fluoro-.omega.-[2-(phosphonooxy)ethyl]-, diammonium salt</t>
  </si>
  <si>
    <t>Poly(difluoromethylene), α-fluoro-ω-[2-(phosphonooxy)ethyl]-, diammonium salt</t>
  </si>
  <si>
    <t>Ethanol, 2,2'-iminobis-, compd. with α-fluoro-ω-[2-(phosphonooxy)ethyl]poly(difluoromethylene) (1:1)</t>
  </si>
  <si>
    <t>Poly(difluoromethylene), .alpha.-[2-[(2-carboxyethyl)thio]ethyl]-.omega.-fluoro-</t>
  </si>
  <si>
    <t>Poly(difluoromethylene), α-[2-[(2-carboxyethyl)thio]ethyl]-ω-fluoro-</t>
  </si>
  <si>
    <t>Poly(oxy-1,2-ethanediyl), .alpha.-hydro-.omega.-hydroxy-, ether with .alpha.-fluoro-.omega.-(2-hy...</t>
  </si>
  <si>
    <t>Poly(oxy-1,2-ethanediyl), α-hydro-ω-hydroxy-, ether with α-fluoro-ω-(2-hydroxyethyl)poly(difluoromethylene) (1:1)</t>
  </si>
  <si>
    <t>Poly(difluoromethylene), .alpha.-fluoro-.omega.-(2-hydroxyethyl)-, dihydrogen 2-hydroxy-1,2,3-pro...</t>
  </si>
  <si>
    <t>Poly(difluoromethylene), α-fluoro-ω-(2-hydroxyethyl)-, dihydrogen 2-hydroxy-1,2,3-propanetricarboxylate</t>
  </si>
  <si>
    <t>Poly(difluoromethylene), .alpha.-fluoro-.omega.-(2-hydroxyethyl)-, hydrogen 2-hydroxy-1,2,3-propa...</t>
  </si>
  <si>
    <t>Poly(difluoromethylene), α-fluoro-ω-(2-hydroxyethyl)-, hydrogen 2-hydroxy-1,2,3-propanetricarboxylate</t>
  </si>
  <si>
    <t>Dodecyl 2-methylprop-2-enoate;3,3,3-trifluoropropyl 2-methylprop-2-enoate</t>
  </si>
  <si>
    <t>2-Propenoic acid, esters, 2-methyl-, dodecyl ester, polymer with α-fluoro-ω-[2-[(2-methyl-1-oxo-2-propen-1-yl)oxy]ethyl]poly(difluoromethylene)</t>
  </si>
  <si>
    <t>2-Propenoic acid, 2-methyl-, dodecyl ester, polymer with .alpha.-fluoro-.omega.-[2-[(2-methyl-1-o...</t>
  </si>
  <si>
    <t>2-Propenoic acid, 2-methyl-, dodecyl ester, polymer with α-fluoro-ω-[2-[(2-methyl-1-oxo-2-propen-1-yl)oxy]ethyl]poly(difluoromethylene) and N-(hydroxymethyl)-2-propenamide</t>
  </si>
  <si>
    <t>Poly(difluoromethylene), .alpha.-fluoro-.omega.-[2-[(1-oxo-2-propenyl)oxy]ethyl]-, homopolymer</t>
  </si>
  <si>
    <t>Poly(difluoromethylene), α-fluoro-ω-[2-[(1-oxo-2-propenyl)oxy]ethyl]-, homopolymer</t>
  </si>
  <si>
    <t>Ethanaminium, N,N-diethyl-N-methyl-2-[(2-methyl-1-oxo-2-propenyl)oxy]-, methyl sulfate, polymer w...</t>
  </si>
  <si>
    <t>Ethanaminium, N,N-diethyl-N-methyl-2-[(2-methyl-1-oxo-2-propenyl)oxy]-, methyl sulfate, polymer with 2-ethylhexyl 2-methyl-2-propenoate, α-fluoro-ω-[2-[(2-methyl-1-oxo-2-propenyl)oxy]ethyl]poly(difluoromethylene), 2-hydroxyethyl 2-methyl-2-propenoate and N-(hydroxymethyl)-2-propenamide</t>
  </si>
  <si>
    <t>Potassium perfluoro(perfluoroethyl)cyclohexanesulfonate (PFecHS-K)</t>
  </si>
  <si>
    <t>Cyclohexanesulfonic acid, decafluoro(pentafluoroethyl)-, potassium salt</t>
  </si>
  <si>
    <t>Potassium N-ethyl-N-((undecafluoropentyl)sulphonyl)glycinate</t>
  </si>
  <si>
    <t>Glycine, N-ethyl-N-[(undecafluoropentyl)sulfonyl]-, potassium salt</t>
  </si>
  <si>
    <t>Potassium N-ethyl-N-((tridecafluorohexyl)sulphonyl)glycinate</t>
  </si>
  <si>
    <t>Glycine, N-ethyl-N-[(tridecafluorohexyl)sulfonyl]-, potassium salt</t>
  </si>
  <si>
    <t>2-(Methyl((undecafluoropentyl)sulphonyl)amino)ethyl acrylate</t>
  </si>
  <si>
    <t>2-Propenoic acid, 2-[methyl[(undecafluoropentyl)sulfonyl]amino]ethyl ester</t>
  </si>
  <si>
    <t>2-(Methyl((tridecafluorohexyl)sulphonyl)amino)ethyl acrylate</t>
  </si>
  <si>
    <t>2-Propenoic acid, 2-[methyl[(tridecafluorohexyl)sulfonyl]amino]ethyl ester</t>
  </si>
  <si>
    <t>3-((Perfluoroheptyl)sulfonylamino)-N,N,N-trimethyl-1-propanaminium iodide</t>
  </si>
  <si>
    <t>1-Propanaminium, N,N,N-trimethyl-3-[[(pentadecafluoroheptyl)sulfonyl]amino]-, iodide</t>
  </si>
  <si>
    <t>Potassium N-ethyl-N-((pentadecafluoroheptyl)sulphonyl)glycinate</t>
  </si>
  <si>
    <t>Glycine, N-ethyl-N-[(pentadecafluoroheptyl)sulfonyl]-, potassium salt</t>
  </si>
  <si>
    <t>Perfluorohexadecanoic acid (PFHxDA)</t>
  </si>
  <si>
    <t>Perfluoropalmitic acid</t>
  </si>
  <si>
    <t>Ammonium perfluorodecanesulfonate</t>
  </si>
  <si>
    <t>1-Decanesulfonic acid, 1,1,2,2,3,3,4,4,5,5,6,6,7,7,8,8,9,9,10,10,10-heneicosafluoro-, ammonium salt</t>
  </si>
  <si>
    <t>N-ethyl-N-[2-(phosphonooxy)ethyl]perfluorooctanesulfonamide diammonium salt</t>
  </si>
  <si>
    <t>1-Octanesulfonamide, N-ethyl-1,1,2,2,3,3,4,4,5,5,6,6,7,7,8,8,8-heptadecafluoro-N-[2-(phosphonooxy)ethyl]-, diammonium salt</t>
  </si>
  <si>
    <t>2-(Methyl((pentadecafluoroheptyl)sulphonyl)amino)ethyl acrylate</t>
  </si>
  <si>
    <t>2-Propenoic acid, 2-[methyl[(pentadecafluoroheptyl)sulfonyl]amino]ethyl ester</t>
  </si>
  <si>
    <t>Thiols, C4-10, .gamma.-.omega.-perfluoro</t>
  </si>
  <si>
    <t>Thiols, C4-10, γ-ω-perfluoro</t>
  </si>
  <si>
    <t>Thiols, C6-12, .gamma.-.omega.-perfluoro</t>
  </si>
  <si>
    <t>Thiols, C6-12, γ-ω-perfluoro</t>
  </si>
  <si>
    <t>Thiols, C10-20, .gamma.-.omega.-perfluoro</t>
  </si>
  <si>
    <t>Thiols, C10-20, γ-ω-perfluoro</t>
  </si>
  <si>
    <t>Chromium(III) perfluorooctanoate</t>
  </si>
  <si>
    <t>Cyclohexanesulfonic acid, nonafluorobis(trifluoromethyl)-, potassium salt</t>
  </si>
  <si>
    <t>Potassium decafluoro(trifluoromethyl)cyclohexanesulphonate</t>
  </si>
  <si>
    <t>Cyclohexanesulfonic acid, decafluoro(trifluoromethyl)-, potassium salt</t>
  </si>
  <si>
    <t>Butanoic acid, 4-[[3-(dimethylamino)propyl]amino]-4-oxo-, 2(or 3)-[(.gamma.-.omega.-perfluoro-C6-...</t>
  </si>
  <si>
    <t>Butanoic acid, 4-[[3-(dimethylamino)propyl]amino]-4-oxo-, 2(or 3)-[(γ-ω-perfluoro-C6-20-alkyl)thio] derivs.</t>
  </si>
  <si>
    <t>1-Propanesulfonic acid, 2-methyl-, 2-[[1-oxo-3-[(.gamma.-.omega.-perfluoro-C4-16-alkyl)thio]propy...</t>
  </si>
  <si>
    <t>1-Propanesulfonic acid, 2-methyl-, 2-[[1-oxo-3-[(γ-ω-perfluoro-C4-16-alkyl)thio]propyl]amino] derivs., sodium salts</t>
  </si>
  <si>
    <t>Alkyl iodides, C4-20, .gamma.-.omega.-perfluoro</t>
  </si>
  <si>
    <t>Alkyl iodides, C4-20, γ-ω-perfluoro</t>
  </si>
  <si>
    <t>2-Propenoic acid, butyl ester, telomer with 2-[[(heptadecafluorooctyl)sulfonyl]methylamino]ethyl ...</t>
  </si>
  <si>
    <t>2-Propenoic acid, butyl ester, telomer with 2-[[(heptadecafluorooctyl)sulfonyl]methylamino]ethyl 2-propenoate, 2-[methyl[(nonafluorobutyl)sulfonyl]amino]ethyl 2-propenoate, α-(2-methyl-1-oxo-2-propenyl)-ω-hydroxypoly(oxy-1,4-butanediyl), α-(2-methyl-1-oxo-2-propenyl)-ω-[(2-methyl-1-oxo-2-propenyl)oxy]poly(oxy-1,4-butanediyl), 2-[methyl[(pentadecafluoroheptyl)sulfonyl]amino]ethyl 2-propenoate, 2-[methyl[(tridecafluorohexyl)sulfonyl]amino]ethyl 2-propenoate, 2-[methyl[(undecafluoropentyl)sulfonyl]amino]ethyl 2-propenoate and 1-octanethiol</t>
  </si>
  <si>
    <t>2-Propenoic acid, 2-methyl-, 2-ethylhexyl ester, polymer with .alpha.-fluoro-.omega.-[2-[(2-methy...</t>
  </si>
  <si>
    <t>2-Propenoic acid, 2-methyl-, 2-ethylhexyl ester, polymer with α-fluoro-ω-[2-[(2-methyl-1-oxo-2-propen-1-yl)oxy]ethyl]poly(difluoromethylene), 2-hydroxyethyl 2-methyl-2-propenoate and N-(hydroxymethyl)-2-propenamide</t>
  </si>
  <si>
    <t>Ammonium perfluoroheptanesulfonate</t>
  </si>
  <si>
    <t>1-Heptanesulfonic acid, 1,1,2,2,3,3,4,4,5,5,6,6,7,7,7-pentadecafluoro-, ammonium salt</t>
  </si>
  <si>
    <t>Ammonium perfluorohexanesulphonate</t>
  </si>
  <si>
    <t>1-Hexanesulfonic acid, 1,1,2,2,3,3,4,4,5,5,6,6,6-tridecafluoro-, ammonium salt</t>
  </si>
  <si>
    <t>Ammonium perfluoropentanesulfonate</t>
  </si>
  <si>
    <t>1-Pentanesulfonic acid, 1,1,2,2,3,3,4,4,5,5,5-undecafluoro-, ammonium salt</t>
  </si>
  <si>
    <t>Poly[oxy(methyl-1,2-ethanediyl)], .alpha.-[2-[ethyl[(tridecafluorohexyl)sulfonyl]amino]ethyl]-.om...</t>
  </si>
  <si>
    <t>Poly[oxy(methyl-1,2-ethanediyl)], α-[2-[ethyl[(tridecafluorohexyl)sulfonyl]amino]ethyl]-ω-hydroxy-</t>
  </si>
  <si>
    <t>Poly[oxy(methyl-1,2-ethanediyl)], .alpha.-[2-[ethyl[(pentadecafluoroheptyl)sulfonyl]amino]ethyl]-...</t>
  </si>
  <si>
    <t>Poly[oxy(methyl-1,2-ethanediyl)], α-[2-[ethyl[(pentadecafluoroheptyl)sulfonyl]amino]ethyl]-ω-hydroxy-</t>
  </si>
  <si>
    <t>2-Propenoic acid, 2-[butyl[(heptadecafluorooctyl)sulfonyl]amino]ethyl ester, telomer with 2-[buty...</t>
  </si>
  <si>
    <t>2-Propenoic acid, 2-[butyl[(heptadecafluorooctyl)sulfonyl]amino]ethyl ester, telomer with 2-[butyl[(pentadecafluoroheptyl)sulfonyl]amino]ethyl 2-propenoate, methyloxirane polymer with oxirane di-2-propenoate, methyloxirane polymer with oxirane mono-2-propenoate and 1-octanethiol</t>
  </si>
  <si>
    <t>Poly(oxy-1,2-ethanediyl), .alpha.-[2-[ethyl[(undecafluoropentyl)sulfonyl]amino]ethyl]-.omega.-hyd...</t>
  </si>
  <si>
    <t>Poly(oxy-1,2-ethanediyl), α-[2-[ethyl[(undecafluoropentyl)sulfonyl]amino]ethyl]-ω-hydroxy-</t>
  </si>
  <si>
    <t>Poly(oxy-1,2-ethanediyl), .alpha.-[2-[ethyl[(pentadecafluoroheptyl)sulfonyl]amino]ethyl]-.omega.-...</t>
  </si>
  <si>
    <t>Poly(oxy-1,2-ethanediyl), α-[2-[ethyl[(pentadecafluoroheptyl)sulfonyl]amino]ethyl]-ω-hydroxy-</t>
  </si>
  <si>
    <t>Poly[oxy(methyl-1,2-ethanediyl)], .alpha.-[2-[ethyl[(undecafluoropentyl)sulfonyl]amino]ethyl]-.om...</t>
  </si>
  <si>
    <t>Poly[oxy(methyl-1,2-ethanediyl)], α-[2-[ethyl[(undecafluoropentyl)sulfonyl]amino]ethyl]-ω-hydroxy-</t>
  </si>
  <si>
    <t>Alcohols, C8-14, .gamma.-.omega.-perfluoro</t>
  </si>
  <si>
    <t>Alcohols, C8-14, γ-ω-perfluoro</t>
  </si>
  <si>
    <t>Phosphonic acid, perfluoro-C6-12-alkyl derivs.</t>
  </si>
  <si>
    <t>Phosphinic acid, bis(perfluoro-C6-12-alkyl) derivs.</t>
  </si>
  <si>
    <t>1,4-Benzenedicarboxylic acid, dimethyl ester, reaction products with bis(2-hydroxyethyl)terephtha...</t>
  </si>
  <si>
    <t>1,4-Benzenedicarboxylic acid, dimethyl ester, reaction products with bis(2-hydroxyethyl)terephthalate, ethylene glycol, α-fluoro-ω-(2-hydroxyethyl)poly(difluoromethylene), hexakis(methoxymethyl)melamine and polyethylene glycol</t>
  </si>
  <si>
    <t>N-(2-Hydroxyethyl)-N-methyl-perfluoropentanesulfonamide</t>
  </si>
  <si>
    <t>1-Pentanesulfonamide, 1,1,2,2,3,3,4,4,5,5,5-undecafluoro-N-(2-hydroxyethyl)-N-methyl-</t>
  </si>
  <si>
    <t>N-(2-Hydroxyethyl)-N-methyl-perfluorohexanesulfonamide</t>
  </si>
  <si>
    <t>1-Hexanesulfonamide, 1,1,2,2,3,3,4,4,5,5,6,6,6-tridecafluoro-N-(2-hydroxyethyl)-N-methyl-</t>
  </si>
  <si>
    <t>N-(2-Hydroxyethyl)-N-methyl-perfluoroheptanesulfonamide</t>
  </si>
  <si>
    <t>1-Heptanesulfonamide, 1,1,2,2,3,3,4,4,5,5,6,6,7,7,7-pentadecafluoro-N-(2-hydroxyethyl)-N-methyl-</t>
  </si>
  <si>
    <t>Trimethyl-3-(((pentadecafluoroheptyl)sulphonyl)amino)propylammonium chloride</t>
  </si>
  <si>
    <t>1-Propanaminium, N,N,N-trimethyl-3-[[(pentadecafluoroheptyl)sulfonyl]amino]-, chloride</t>
  </si>
  <si>
    <t>2-Propenoic acid, 2-methyl-, 2-[ethyl[(heptadecafluorooctyl)sulfonyl]amino]ethyl ester, polymer w...</t>
  </si>
  <si>
    <t>2-Propenoic acid, 2-methyl-, 2-[ethyl[(heptadecafluorooctyl)sulfonyl]amino]ethyl ester, polymer with 2-[ethyl[(nonafluorobutyl)sulfonyl]amino]ethyl 2-methyl-2-propenoate, 2-[ethyl[(pentadecafluoroheptyl)sulfonyl]amino]ethyl 2-methyl-2-propenoate, 2-[ethyl[(tridecafluorohexyl)sulfonyl]amino]ethyl 2-methyl-2-propenoate, 2-[ethyl[(undecafluoropentyl)sulfonyl]amino]ethyl 2-methyl-2-propenoate and octadecyl 2-methyl-2-propenoate</t>
  </si>
  <si>
    <t>(Perfluorododecyl)ethylsulfonyl chloride</t>
  </si>
  <si>
    <t>1-Tetradecanesulfonyl chloride, 3,3,4,4,5,5,6,6,7,7,8,8,9,9,10,10,11,11,12,12,13,13,14,14,14-pentacosafluoro-</t>
  </si>
  <si>
    <t>2-Propenoic acid, 2-[[(heptadecafluorooctyl)sulfonyl]methylamino]ethyl ester, polymer with 2-[met...</t>
  </si>
  <si>
    <t>2-Propenoic acid, 2-[[(heptadecafluorooctyl)sulfonyl]methylamino]ethyl ester, polymer with 2-[methyl[(nonafluorobutyl)sulfonyl]amino]ethyl 2-propenoate, 2-[methyl[(pentadecafluoroheptyl)sulfonyl]amino]ethyl 2-propenoate, 2-[methyl[(tridecafluorohexyl)sulfonyl]amino]ethyl 2-propenoate, 2-[methyl[(undecafluoropentyl)sulfonyl]amino]ethyl 2-propenoate and α-(1-oxo-2-propenyl)-ω-methoxypoly(oxy-1,2-ethanediyl)</t>
  </si>
  <si>
    <t>3-((Perfluoropentylsulfonyl)amino)-N,N,N-trimethylpropanaminium chloride</t>
  </si>
  <si>
    <t>1-Propanaminium, N,N,N-trimethyl-3-[[(undecafluoropentyl)sulfonyl]amino]-, chloride</t>
  </si>
  <si>
    <t>3-((Perfluoropentylsulfonyl)amino)-N,N,N-trimethylpropanaminium iodide</t>
  </si>
  <si>
    <t>1-Propanaminium, N,N,N-trimethyl-3-[[(undecafluoropentyl)sulfonyl]amino]-, iodide</t>
  </si>
  <si>
    <t>3-((Perfluorohexylsulfonyl)amino)-N,N,N-trimethylpropanaminium iodide</t>
  </si>
  <si>
    <t>1-Propanaminium, N,N,N-trimethyl-3-[[(tridecafluorohexyl)sulfonyl]amino]-, iodide</t>
  </si>
  <si>
    <t>N-Ethyl-perfluoroheptane-1-sulfonamide</t>
  </si>
  <si>
    <t>1-Heptanesulfonamide, N-ethyl-1,1,2,2,3,3,4,4,5,5,6,6,7,7,7-pentadecafluoro-</t>
  </si>
  <si>
    <t>Poly(oxy-1,2-ethanediyl), alpha-(2-(ethyl((pentadecafluoroheptyl)sulfonyl)amino)ethyl)-omega-meth...</t>
  </si>
  <si>
    <t>Poly(oxy-1,2-ethanediyl), α-[2-[ethyl[(pentadecafluoroheptyl)sulfonyl]amino]ethyl]-ω-methoxy-</t>
  </si>
  <si>
    <t>Poly(oxy-1,2-ethanediyl), .alpha.-[2-[ethyl[(heptadecafluorooctyl)sulfonyl]amino]ethyl]-.omega.-m...</t>
  </si>
  <si>
    <t>Poly(oxy-1,2-ethanediyl), α-[2-[ethyl[(heptadecafluorooctyl)sulfonyl]amino]ethyl]-ω-methoxy-</t>
  </si>
  <si>
    <t>Bis(2-hydroxyethyl)ammonium perfluorooctanesulfonic acid</t>
  </si>
  <si>
    <t>1-Octanesulfonic acid, 1,1,2,2,3,3,4,4,5,5,6,6,7,7,8,8,8-heptadecafluoro-, compd. with 2,2'-iminobis[ethanol] (1:1)</t>
  </si>
  <si>
    <t>Bis(2-hydroxyethyl)ammonium perfluoroheptanesulfonate</t>
  </si>
  <si>
    <t>1-Heptanesulfonic acid, 1,1,2,2,3,3,4,4,5,5,6,6,7,7,7-pentadecafluoro-, compd. with 2,2'-iminobis[ethanol] (1:1)</t>
  </si>
  <si>
    <t>Bis(2-hydroxyethyl)ammonium perfluorohexanesulfonate</t>
  </si>
  <si>
    <t>1-Hexanesulfonic acid, 1,1,2,2,3,3,4,4,5,5,6,6,6-tridecafluoro-, compd. with 2,2'-iminobis[ethanol] (1:1)</t>
  </si>
  <si>
    <t>Bis(2-hydroxyethyl)ammonium perfluoropentanesulfonate</t>
  </si>
  <si>
    <t>1-Pentanesulfonic acid, 1,1,2,2,3,3,4,4,5,5,5-undecafluoro-, compd. with 2,2'-iminobis[ethanol] (1:1)</t>
  </si>
  <si>
    <t>Thiols, C8-20, .gamma.-.omega.-perfluoro, telomers with acrylamide</t>
  </si>
  <si>
    <t>Thiols, C8-20, γ-ω-perfluoro, telomers with acrylamide</t>
  </si>
  <si>
    <t>Poly(oxy-1,2-ethanediyl), .alpha.-methyl-.omega.-hydroxy-, 2-hydroxy-3-[(.gamma.-.omega.-perfluor...</t>
  </si>
  <si>
    <t>Poly(oxy-1,2-ethanediyl), α-methyl-ω-hydroxy-, 2-hydroxy-3-[(γ-ω-perfluoro-C6-20-alkyl)thio]propyl ethers</t>
  </si>
  <si>
    <t>1-Propanaminium, 2-hydroxy-N,N,N-trimethyl-, 3-[(.gamma.-.omega.-perfluoro-C6-20-alkyl)thio] deri...</t>
  </si>
  <si>
    <t>1-Propanaminium, 2-hydroxy-N,N,N-trimethyl-, 3-[(γ-ω-perfluoro-C6-20-alkyl)thio] derivs., chlorides</t>
  </si>
  <si>
    <t>Pentanoic acid, 4,4-bis[(.gamma.-.omega.-perfluoro-C8-20-alkyl)thio] derivs.</t>
  </si>
  <si>
    <t>Pentanoic acid, 4,4-bis[(γ-ω-perfluoro-C8-20-alkyl)thio] derivs.</t>
  </si>
  <si>
    <t>Fatty acids, C6-18, perfluoro, ammonium salts</t>
  </si>
  <si>
    <t>Fatty acids, C7-13, perfluoro, ammonium salts</t>
  </si>
  <si>
    <t xml:space="preserve">Phosphoric acid, .gamma.-.omega.-perfluoro-C8-16-alkyl esters, compds. with diethanolamine </t>
  </si>
  <si>
    <t xml:space="preserve">Phosphoric acid, γ-ω-perfluoro-C8-16-alkyl esters, compds. with diethanolamine </t>
  </si>
  <si>
    <t>1H,1H,2H,2H-Perfluorodecyltrichlorosilane</t>
  </si>
  <si>
    <t>Silane, trichloro(3,3,4,4,5,5,6,6,7,7,8,8,9,9,10,10,10-heptadecafluorodecyl)-</t>
  </si>
  <si>
    <t>Poly(difluoromethylene), .alpha.-fluoro-.omega.-[2-sulphoethyl)-</t>
  </si>
  <si>
    <t>Poly(difluoromethylene), α-fluoro-ω-[2-sulphoethyl)-</t>
  </si>
  <si>
    <t>1H,1H,2H,2H-Perfluorodecyltrimethoxysilane</t>
  </si>
  <si>
    <t>Silane, (3,3,4,4,5,5,6,6,7,7,8,8,9,9,10,10,10-heptadecafluorodecyl)trimethoxy-</t>
  </si>
  <si>
    <t>Poly(difluoromethylene), .alpha.-fluoro-.omega.-[2-(phosphonooxy)ethyl]-, ammonium salt</t>
  </si>
  <si>
    <t>Poly(difluoromethylene), α-fluoro-ω-[2-(phosphonooxy)ethyl]-, ammonium salt</t>
  </si>
  <si>
    <t>Thiocyanic acid, .gamma.-.omega.-perfluoro-C4-20-alkyl esters</t>
  </si>
  <si>
    <t>Thiocyanic acid, γ-ω-perfluoro-C4-20-alkyl esters</t>
  </si>
  <si>
    <t>Alkenes, C8-14 .alpha.-, .delta.-.omega.-perfluoro</t>
  </si>
  <si>
    <t>Alkenes, C8-14 α-, δ-ω-perfluoro</t>
  </si>
  <si>
    <t>Disulfides, bis(.gamma.-.omega.-perfluoro-C6-20-alkyl)</t>
  </si>
  <si>
    <t>Disulfides, bis(γ-ω-perfluoro-C6-20-alkyl)</t>
  </si>
  <si>
    <t>Poly(difluoromethylene), .alpha.-[2-(acetyloxy)-3-[(carboxymethyl)dimethylammonio]propyl]-.omega....</t>
  </si>
  <si>
    <t>Poly(difluoromethylene), α-[2-(acetyloxy)-3-[(carboxymethyl)dimethylammonio]propyl]-ω-fluoro-, inner salt</t>
  </si>
  <si>
    <t>Silicic acid (H4SiO4), disodium salt, reaction products with chlorotrimethylsilane and 3,3,4,4,5,...</t>
  </si>
  <si>
    <t>Silicic acid (H4SiO4), disodium salt, reaction products with chlorotrimethylsilane and 3,3,4,4,5,5,6,6,7,7,8,8,9,9,10,10,10-heptadecafluoro-1-decanol</t>
  </si>
  <si>
    <t>Hexane, 1,6-diisocyanato-, homopolymer, .gamma.-.omega.-perfluoro-C6-20-alc.-blocked</t>
  </si>
  <si>
    <t>Hexane, 1,6-diisocyanato-, homopolymer, γ-ω-perfluoro-C6-20-alc.-blocked</t>
  </si>
  <si>
    <t>2-Propenoic acid, 2-methyl-, octadecyl ester, polymer with 3,3,4,4,5,5,6,6,7,7,8,8,9,9,10,10,11,1...</t>
  </si>
  <si>
    <t>2-Propenoic acid, 2-methyl-, octadecyl ester, polymer with 3,3,4,4,5,5,6,6,7,7,8,8,9,9,10,10,11,11,12,12,12-heneicosafluorododecyl 2-propenoate, 3,3,4,4,5,5,6,6,7,7,8,8,9,9,10,10,10-heptadecafluorodecyl 2-propenoate and 3,3,4,4,5,5,6,6,7,7,8,8,9,9,10,10,11,11,12,12,13,13,14,14,14-pentacosafluorotetradecyl 2-propenoate</t>
  </si>
  <si>
    <t>Siloxanes and Silicones, (3,3,4,4,5,5,6,6,7,7,8,8,9,9,10,10,10-heptadecafluorodecyl)oxy Me, hydro...</t>
  </si>
  <si>
    <t>Siloxanes and Silicones, (3,3,4,4,5,5,6,6,7,7,8,8,9,9,10,10,10-heptadecafluorodecyl)oxy Me, hydroxy Me, Me octyl, ethers with polyethylene glycol mono-Me ether</t>
  </si>
  <si>
    <t>1,3-Propanediol, 2,2-bis[[(.gamma.-.omega.-perfluoro-C4-10-alkyl)thio]methyl] derivs., phosphates...</t>
  </si>
  <si>
    <t>1,3-Propanediol, 2,2-bis[[(γ-ω-perfluoro-C4-10-alkyl)thio]methyl] derivs., phosphates, ammonium salts</t>
  </si>
  <si>
    <t>1,3-Propanediol, 2,2-bis[[(.gamma.-.omega.-perfluoro-C6-12-alkyl)thio]methyl] derivs., phosphates...</t>
  </si>
  <si>
    <t>1,3-Propanediol, 2,2-bis[[(γ-ω-perfluoro-C6-12-alkyl)thio]methyl] derivs., phosphates, ammonium salts</t>
  </si>
  <si>
    <t>1,3-Propanediol, 2,2-bis[[(.gamma.-.omega.-perfluoro-C10-20-alkyl)thio]methyl] derivs., phosphate...</t>
  </si>
  <si>
    <t>1,3-Propanediol, 2,2-bis[[(γ-ω-perfluoro-C10-20-alkyl)thio]methyl] derivs., phosphates, ammonium salts</t>
  </si>
  <si>
    <t>2-Propenoic acid, 2-methyl-, 2-(dimethylamino)ethyl ester, polymers with Bu acrylate, .gamma.-.om...</t>
  </si>
  <si>
    <t>2-Propenoic acid, 2-methyl-, 2-(dimethylamino)ethyl ester, polymers with Bu acrylate, γ-ω-perfluoro-C8-14-alkyl acrylate and polyethylene glycol monomethacrylate, 2,2'-azobis[2,4-dimethylpentanenitrile]-initiated</t>
  </si>
  <si>
    <t>3-[(Perfluorooctane-1-sulfonyl)amino]-N,N-dimethylpropan-1-amine N-oxide potassium</t>
  </si>
  <si>
    <t>1-Octanesulfonamide, N-[3-(dimethyloxidoamino)propyl]-1,1,2,2,3,3,4,4,5,5,6,6,7,7,8,8,8-heptadecafluoro-, potassium salt</t>
  </si>
  <si>
    <t>Fatty acids, linseed-oil, .gamma.-.omega.-perfluoro-C8-14-alkyl esters</t>
  </si>
  <si>
    <t>Fatty acids, linseed-oil, γ-ω-perfluoro-C8-14-alkyl esters</t>
  </si>
  <si>
    <t>Sulfonic acids, C6-12-alkane, .gamma.-.omega.-perfluoro, ammonium salts</t>
  </si>
  <si>
    <t>Sulfonic acids, C6-12-alkane, γ-ω-perfluoro, ammonium salts</t>
  </si>
  <si>
    <t>Ethaneperoxoic acid, reaction products with 3,3,4,4,5,5,6,6,7,7,8,8,9,9,10,10,10-heptadecafluorod...</t>
  </si>
  <si>
    <t>Ethaneperoxoic acid, reaction products with 3,3,4,4,5,5,6,6,7,7,8,8,9,9,10,10,10-heptadecafluorodecyl thiocyanate and 3,3,4,4,5,5,6,6,7,7,8,8,8-tridecafluorooctyl thiocyanate</t>
  </si>
  <si>
    <t>2-Propenoic acid, 2-methyl-, 2-(dimethylamino)ethyl ester, polymers with .gamma.-.omega.-perfluor...</t>
  </si>
  <si>
    <t>2-Propenoic acid, 2-methyl-, 2-(dimethylamino)ethyl ester, polymers with γ-ω-perfluoro-C10-16-alkyl acrylate and vinyl acetate, acetates</t>
  </si>
  <si>
    <t>2-Propenoic acid, 2-methyl-, polymer with butyl 2-methyl-2-propenoate, 3,3,4,4,5,5,6,6,7,7,8,8,9,...</t>
  </si>
  <si>
    <t>2-Propenoic acid, 2-methyl-, polymer with butyl 2-methyl-2-propenoate, 3,3,4,4,5,5,6,6,7,7,8,8,9,9,10,10,10-heptadecafluorodecyl 2-propenoate, 2-hydroxyethyl 2-methyl-2-propenoate and methyl 2-methyl-2-propenoate</t>
  </si>
  <si>
    <t>Propanedioic acid, mono(.gamma.-.omega.-perfluoro-C8-12-alkyl) derivs., di-me esters</t>
  </si>
  <si>
    <t>Propanedioic acid, mono(γ-ω-perfluoro-C8-12-alkyl) derivs., di-me esters</t>
  </si>
  <si>
    <t>Propanedioic acid, mono(.gamma.-.omega.-perfluoro-C8-12-alkyl) derivs., bis[4-(ethenyloxy)butyl] ...</t>
  </si>
  <si>
    <t>Propanedioic acid, mono(γ-ω-perfluoro-C8-12-alkyl) derivs., bis[4-(ethenyloxy)butyl] esters</t>
  </si>
  <si>
    <t>1,3-Propanediol, 2,2-bis[[(.gamma.-.omega.-perfluoro-C6-12-alkyl)thio]methyl] derivs., polymers w...</t>
  </si>
  <si>
    <t>1,3-Propanediol, 2,2-bis[[(γ-ω-perfluoro-C6-12-alkyl)thio]methyl] derivs., polymers with 2,2-bis[[(γ-ω-perfluoro-C10-20-alkyl)thio]methyl]-1,3-propanediol, 1,6-diisocyanato-2,2,4(or 2,4,4)-trimethylhexane, 2-heptyl-3,4-bis(9-isocyanatononyl)-1-pentylcyclohexane and 2,2'-(methylimino)bis[ethanol]</t>
  </si>
  <si>
    <t>Thiols, C4-20, .gamma.-.omega.-perfluoro, telomers with acrylamide and acrylic acid, sodium salts</t>
  </si>
  <si>
    <t>Thiols, C4-20, γ-ω-perfluoro, telomers with acrylamide and acrylic acid, sodium salts</t>
  </si>
  <si>
    <t>1-Propanaminium, 3-amino-N-(carboxymethyl)-N,N-dimethyl-, N-[2-[(.gamma.-.omega.-perfluoro-C4-20-...</t>
  </si>
  <si>
    <t>1-Propanaminium, 3-amino-N-(carboxymethyl)-N,N-dimethyl-, N-[2-[(γ-ω-perfluoro-C4-20-alkyl)thio]acetyl] derivs., inner salts</t>
  </si>
  <si>
    <t>9016-45-9</t>
  </si>
  <si>
    <t>added for reporting year 2019</t>
  </si>
  <si>
    <t>NPEs</t>
  </si>
  <si>
    <t>20427-84-3</t>
  </si>
  <si>
    <t>Ethanol, 2-[2-(4-nonylphenoxy)ethoxy]-</t>
  </si>
  <si>
    <t>26027-38-3</t>
  </si>
  <si>
    <t>26571-11-9</t>
  </si>
  <si>
    <t>3,6,9,12,15,18,21,24-Octaoxahexacosan-1-ol, 26-(nonylphenoxy)-</t>
  </si>
  <si>
    <t>27176-93-8</t>
  </si>
  <si>
    <t>Ethanol, 2-[2-(nonylphenoxy)ethoxy]-</t>
  </si>
  <si>
    <t>27177-05-5</t>
  </si>
  <si>
    <t>3,6,9,12,15,18,21-Heptaoxatricosan-1-ol, 23-(nonylphenoxy)-</t>
  </si>
  <si>
    <t>27177-08-8</t>
  </si>
  <si>
    <t>3,6,9,12,15,18,21,24,27-Nonaoxanonacosan-1-ol, 29-(nonylphenoxy)-</t>
  </si>
  <si>
    <t>27986-36-3</t>
  </si>
  <si>
    <t>Ethanol, 2-(nonylphenoxy)-</t>
  </si>
  <si>
    <t>37205-87-1</t>
  </si>
  <si>
    <t>51938-25-1</t>
  </si>
  <si>
    <t>68412-54-4</t>
  </si>
  <si>
    <t>127087-87-0</t>
  </si>
  <si>
    <t>307-35-7</t>
  </si>
  <si>
    <t>Yes-exact</t>
  </si>
  <si>
    <t>perfluoronated alkyl subtance (PFAS) added for reporting year 2020</t>
  </si>
  <si>
    <t>307-55-1</t>
  </si>
  <si>
    <t>335-66-0</t>
  </si>
  <si>
    <t>335-67-1</t>
  </si>
  <si>
    <t>335-71-7</t>
  </si>
  <si>
    <t>335-76-2</t>
  </si>
  <si>
    <t>335-95-5</t>
  </si>
  <si>
    <t>355-46-4</t>
  </si>
  <si>
    <t>375-95-1</t>
  </si>
  <si>
    <t>376-06-7</t>
  </si>
  <si>
    <t>376-14-7</t>
  </si>
  <si>
    <t>376-27-2</t>
  </si>
  <si>
    <t>383-07-3</t>
  </si>
  <si>
    <t>423-82-5</t>
  </si>
  <si>
    <t>678-39-7</t>
  </si>
  <si>
    <t>865-86-1</t>
  </si>
  <si>
    <t>1652-63-7</t>
  </si>
  <si>
    <t>1691-99-2</t>
  </si>
  <si>
    <t>1763-23-1</t>
  </si>
  <si>
    <t>1996-88-9</t>
  </si>
  <si>
    <t>2043-53-0</t>
  </si>
  <si>
    <t>2043-54-1</t>
  </si>
  <si>
    <t>2144-54-9</t>
  </si>
  <si>
    <t>2263-09-4</t>
  </si>
  <si>
    <t>2795-39-3</t>
  </si>
  <si>
    <t>2991-51-7</t>
  </si>
  <si>
    <t>3107-18-4</t>
  </si>
  <si>
    <t>3825-26-1</t>
  </si>
  <si>
    <t>3871-99-6</t>
  </si>
  <si>
    <t>3872-25-1</t>
  </si>
  <si>
    <t>4151-50-2</t>
  </si>
  <si>
    <t>4980-53-4</t>
  </si>
  <si>
    <t>6014-75-1</t>
  </si>
  <si>
    <t>13252-13-6</t>
  </si>
  <si>
    <t>16517-11-6</t>
  </si>
  <si>
    <t>17202-41-4</t>
  </si>
  <si>
    <t>17741-60-5</t>
  </si>
  <si>
    <t>21652-58-4</t>
  </si>
  <si>
    <t>24448-09-7</t>
  </si>
  <si>
    <t>25268-77-3</t>
  </si>
  <si>
    <t>27619-90-5</t>
  </si>
  <si>
    <t>27619-91-6</t>
  </si>
  <si>
    <t>27905-45-9</t>
  </si>
  <si>
    <t>29081-56-9</t>
  </si>
  <si>
    <t>29117-08-6</t>
  </si>
  <si>
    <t>29457-72-5</t>
  </si>
  <si>
    <t>30046-31-2</t>
  </si>
  <si>
    <t>31506-32-8</t>
  </si>
  <si>
    <t>34362-49-7</t>
  </si>
  <si>
    <t>34395-24-9</t>
  </si>
  <si>
    <t>37338-48-0</t>
  </si>
  <si>
    <t>38006-74-5</t>
  </si>
  <si>
    <t>39239-77-5</t>
  </si>
  <si>
    <t>52166-82-2</t>
  </si>
  <si>
    <t>55910-10-6</t>
  </si>
  <si>
    <t>56372-23-7</t>
  </si>
  <si>
    <t>56773-42-3</t>
  </si>
  <si>
    <t>59071-10-2</t>
  </si>
  <si>
    <t>60270-55-5</t>
  </si>
  <si>
    <t>60699-51-6</t>
  </si>
  <si>
    <t>61660-12-6</t>
  </si>
  <si>
    <t>61798-68-3</t>
  </si>
  <si>
    <t>62037-80-3</t>
  </si>
  <si>
    <t>65104-65-6</t>
  </si>
  <si>
    <t>65104-67-8</t>
  </si>
  <si>
    <t>65510-55-6</t>
  </si>
  <si>
    <t>65530-59-8</t>
  </si>
  <si>
    <t>65530-61-2</t>
  </si>
  <si>
    <t>65530-62-3</t>
  </si>
  <si>
    <t>65530-63-4</t>
  </si>
  <si>
    <t>65530-64-5</t>
  </si>
  <si>
    <t>65530-65-6</t>
  </si>
  <si>
    <t>65530-66-7</t>
  </si>
  <si>
    <t>65530-69-0</t>
  </si>
  <si>
    <t>65530-70-3</t>
  </si>
  <si>
    <t>65530-71-4</t>
  </si>
  <si>
    <t>65530-72-5</t>
  </si>
  <si>
    <t>65530-74-7</t>
  </si>
  <si>
    <t>65530-83-8</t>
  </si>
  <si>
    <t>65545-80-4</t>
  </si>
  <si>
    <t>65605-56-3</t>
  </si>
  <si>
    <t>65605-57-4</t>
  </si>
  <si>
    <t>65605-58-5</t>
  </si>
  <si>
    <t>65605-59-6</t>
  </si>
  <si>
    <t>65605-73-4</t>
  </si>
  <si>
    <t>65636-35-3</t>
  </si>
  <si>
    <t>67584-42-3</t>
  </si>
  <si>
    <t>67584-52-5</t>
  </si>
  <si>
    <t>67584-53-6</t>
  </si>
  <si>
    <t>67584-56-9</t>
  </si>
  <si>
    <t>67584-57-0</t>
  </si>
  <si>
    <t>67584-58-1</t>
  </si>
  <si>
    <t>67584-62-7</t>
  </si>
  <si>
    <t>67905-19-5</t>
  </si>
  <si>
    <t>67906-42-7</t>
  </si>
  <si>
    <t>67969-69-1</t>
  </si>
  <si>
    <t>68084-62-8</t>
  </si>
  <si>
    <t>68140-18-1</t>
  </si>
  <si>
    <t>68140-20-5</t>
  </si>
  <si>
    <t>68140-21-6</t>
  </si>
  <si>
    <t>68141-02-6</t>
  </si>
  <si>
    <t>68156-01-4</t>
  </si>
  <si>
    <t>68156-07-0</t>
  </si>
  <si>
    <t>68187-25-7</t>
  </si>
  <si>
    <t>68187-47-3</t>
  </si>
  <si>
    <t>68188-12-5</t>
  </si>
  <si>
    <t>68227-96-3</t>
  </si>
  <si>
    <t>68239-43-0</t>
  </si>
  <si>
    <t>68259-07-4</t>
  </si>
  <si>
    <t>68259-08-5</t>
  </si>
  <si>
    <t>68259-09-6</t>
  </si>
  <si>
    <t>68259-38-1</t>
  </si>
  <si>
    <t>68259-39-2</t>
  </si>
  <si>
    <t>68298-62-4</t>
  </si>
  <si>
    <t>68298-80-6</t>
  </si>
  <si>
    <t>68298-81-7</t>
  </si>
  <si>
    <t>68310-17-8</t>
  </si>
  <si>
    <t>68391-08-2</t>
  </si>
  <si>
    <t>68412-68-0</t>
  </si>
  <si>
    <t>68412-69-1</t>
  </si>
  <si>
    <t>68515-62-8</t>
  </si>
  <si>
    <t>68555-74-8</t>
  </si>
  <si>
    <t>68555-75-9</t>
  </si>
  <si>
    <t>68555-76-0</t>
  </si>
  <si>
    <t>68555-81-7</t>
  </si>
  <si>
    <t>68555-91-9</t>
  </si>
  <si>
    <t>68758-57-6</t>
  </si>
  <si>
    <t>68867-60-7</t>
  </si>
  <si>
    <t>68957-55-1</t>
  </si>
  <si>
    <t>68957-57-3</t>
  </si>
  <si>
    <t>68957-58-4</t>
  </si>
  <si>
    <t>68957-62-0</t>
  </si>
  <si>
    <t>68958-60-1</t>
  </si>
  <si>
    <t>68958-61-2</t>
  </si>
  <si>
    <t>70225-14-8</t>
  </si>
  <si>
    <t>70225-15-9</t>
  </si>
  <si>
    <t>70225-16-0</t>
  </si>
  <si>
    <t>70225-17-1</t>
  </si>
  <si>
    <t>70969-47-0</t>
  </si>
  <si>
    <t>70983-59-4</t>
  </si>
  <si>
    <t>70983-60-7</t>
  </si>
  <si>
    <t>71608-60-1</t>
  </si>
  <si>
    <t>72623-77-9</t>
  </si>
  <si>
    <t>72968-38-8</t>
  </si>
  <si>
    <t>74499-44-8</t>
  </si>
  <si>
    <t>78560-44-8</t>
  </si>
  <si>
    <t>80010-37-3</t>
  </si>
  <si>
    <t>83048-65-1</t>
  </si>
  <si>
    <t>95144-12-0</t>
  </si>
  <si>
    <t>97553-95-2</t>
  </si>
  <si>
    <t>97659-47-7</t>
  </si>
  <si>
    <t>118400-71-8</t>
  </si>
  <si>
    <t>123171-68-6</t>
  </si>
  <si>
    <t>125476-71-3</t>
  </si>
  <si>
    <t>135228-60-3</t>
  </si>
  <si>
    <t>142636-88-2</t>
  </si>
  <si>
    <t>143372-54-7</t>
  </si>
  <si>
    <t>148240-85-1</t>
  </si>
  <si>
    <t>148240-87-3</t>
  </si>
  <si>
    <t>148240-89-5</t>
  </si>
  <si>
    <t>150135-57-2</t>
  </si>
  <si>
    <t>178094-69-4</t>
  </si>
  <si>
    <t>178535-23-4</t>
  </si>
  <si>
    <t>180582-79-0</t>
  </si>
  <si>
    <t>182176-52-9</t>
  </si>
  <si>
    <t>196316-34-4</t>
  </si>
  <si>
    <t>200513-42-4</t>
  </si>
  <si>
    <t>238420-68-3</t>
  </si>
  <si>
    <t>238420-80-9</t>
  </si>
  <si>
    <t>1078142-10-5</t>
  </si>
  <si>
    <t>1078712-88-5</t>
  </si>
  <si>
    <t>1078715-61-3</t>
  </si>
  <si>
    <t>TRI Chemical code</t>
  </si>
  <si>
    <t>TRI De Minimis % Limit</t>
  </si>
  <si>
    <t>Removed duplicates from TRI category member list</t>
  </si>
  <si>
    <t>N535</t>
  </si>
  <si>
    <t>Nonylphenol Ethoxylates</t>
  </si>
  <si>
    <t>CAP/HAP</t>
  </si>
  <si>
    <r>
      <t xml:space="preserve">Poly(oxy-1,2-ethanediyl), </t>
    </r>
    <r>
      <rPr>
        <sz val="11"/>
        <rFont val="Symbol"/>
        <family val="1"/>
        <charset val="2"/>
      </rPr>
      <t></t>
    </r>
    <r>
      <rPr>
        <sz val="11"/>
        <rFont val="Times New Roman"/>
        <family val="1"/>
      </rPr>
      <t>-(nonylphenyl)-</t>
    </r>
    <r>
      <rPr>
        <sz val="11"/>
        <rFont val="Symbol"/>
        <family val="1"/>
        <charset val="2"/>
      </rPr>
      <t></t>
    </r>
    <r>
      <rPr>
        <sz val="11"/>
        <rFont val="Times New Roman"/>
        <family val="1"/>
      </rPr>
      <t>-hydroxy-</t>
    </r>
  </si>
  <si>
    <r>
      <t xml:space="preserve">Poly(oxy-1,2-ethanediyl), </t>
    </r>
    <r>
      <rPr>
        <sz val="11"/>
        <rFont val="Symbol"/>
        <family val="1"/>
        <charset val="2"/>
      </rPr>
      <t></t>
    </r>
    <r>
      <rPr>
        <sz val="11"/>
        <rFont val="Times New Roman"/>
        <family val="1"/>
      </rPr>
      <t>-(4-nonylphenyl)-</t>
    </r>
    <r>
      <rPr>
        <sz val="11"/>
        <rFont val="Symbol"/>
        <family val="1"/>
        <charset val="2"/>
      </rPr>
      <t></t>
    </r>
    <r>
      <rPr>
        <sz val="11"/>
        <rFont val="Times New Roman"/>
        <family val="1"/>
      </rPr>
      <t>-hydroxy-</t>
    </r>
  </si>
  <si>
    <r>
      <t>Poly(oxy-1,2-ethanediyl), α-(isononylphenyl)-</t>
    </r>
    <r>
      <rPr>
        <sz val="11"/>
        <rFont val="Symbol"/>
        <family val="1"/>
        <charset val="2"/>
      </rPr>
      <t></t>
    </r>
    <r>
      <rPr>
        <sz val="11"/>
        <rFont val="Times New Roman"/>
        <family val="1"/>
      </rPr>
      <t>-hydroxy-</t>
    </r>
  </si>
  <si>
    <r>
      <t>Poly(oxy-1,2-ethanediyl), α (2-nonylphenyl)-</t>
    </r>
    <r>
      <rPr>
        <sz val="11"/>
        <rFont val="Symbol"/>
        <family val="1"/>
        <charset val="2"/>
      </rPr>
      <t></t>
    </r>
    <r>
      <rPr>
        <sz val="11"/>
        <rFont val="Times New Roman"/>
        <family val="1"/>
      </rPr>
      <t>-hydroxy-</t>
    </r>
  </si>
  <si>
    <r>
      <t>Poly(oxy-1,2-ethanediyl), α-(nonylphenyl)-</t>
    </r>
    <r>
      <rPr>
        <sz val="11"/>
        <rFont val="Symbol"/>
        <family val="1"/>
        <charset val="2"/>
      </rPr>
      <t></t>
    </r>
    <r>
      <rPr>
        <sz val="11"/>
        <rFont val="Times New Roman"/>
        <family val="1"/>
      </rPr>
      <t>-hydroxy-, branched</t>
    </r>
  </si>
  <si>
    <r>
      <t>Poly(oxy-1,2-ethanediyl), α-(4-nonylphenyl)-</t>
    </r>
    <r>
      <rPr>
        <sz val="11"/>
        <rFont val="Symbol"/>
        <family val="1"/>
        <charset val="2"/>
      </rPr>
      <t></t>
    </r>
    <r>
      <rPr>
        <sz val="11"/>
        <rFont val="Times New Roman"/>
        <family val="1"/>
      </rPr>
      <t>-hydroxy-,  branched</t>
    </r>
  </si>
  <si>
    <t>7311-27-5</t>
  </si>
  <si>
    <r>
      <rPr>
        <b/>
        <sz val="11"/>
        <color theme="1"/>
        <rFont val="Calibri"/>
        <family val="2"/>
        <scheme val="minor"/>
      </rPr>
      <t>NP</t>
    </r>
    <r>
      <rPr>
        <sz val="11"/>
        <color theme="1"/>
        <rFont val="Calibri"/>
        <family val="2"/>
        <scheme val="minor"/>
      </rPr>
      <t>:  Members are: 1) 104-40-5 4-Nonylphenol; 2) 11066-49-2 Isononylphenol; 3) 25154-52-3 Nonylphenol; 4) 26543-97-5 4-Isononylphenol; 5) 84852-15-3 4-Nonylphenol, branched; 6) 90481-04-2 Nonylphenol, branched.</t>
    </r>
  </si>
  <si>
    <r>
      <rPr>
        <b/>
        <sz val="11"/>
        <color theme="1"/>
        <rFont val="Calibri"/>
        <family val="2"/>
        <scheme val="minor"/>
      </rPr>
      <t>PAC</t>
    </r>
    <r>
      <rPr>
        <sz val="11"/>
        <color theme="1"/>
        <rFont val="Calibri"/>
        <family val="2"/>
        <scheme val="minor"/>
      </rPr>
      <t>: Members are: 1)</t>
    </r>
    <r>
      <rPr>
        <sz val="11"/>
        <color theme="3" tint="0.39997558519241921"/>
        <rFont val="Calibri"/>
        <family val="2"/>
        <scheme val="minor"/>
      </rPr>
      <t xml:space="preserve"> 56-55-3</t>
    </r>
    <r>
      <rPr>
        <sz val="11"/>
        <color theme="1"/>
        <rFont val="Calibri"/>
        <family val="2"/>
        <scheme val="minor"/>
      </rPr>
      <t xml:space="preserve"> Benz(a)anthracene;  2)</t>
    </r>
    <r>
      <rPr>
        <sz val="11"/>
        <color theme="3" tint="0.39997558519241921"/>
        <rFont val="Calibri"/>
        <family val="2"/>
        <scheme val="minor"/>
      </rPr>
      <t xml:space="preserve"> 205-99-2</t>
    </r>
    <r>
      <rPr>
        <sz val="11"/>
        <color theme="1"/>
        <rFont val="Calibri"/>
        <family val="2"/>
        <scheme val="minor"/>
      </rPr>
      <t xml:space="preserve"> Benzo(b)fluoranthene; 3)</t>
    </r>
    <r>
      <rPr>
        <sz val="11"/>
        <color theme="3" tint="0.39997558519241921"/>
        <rFont val="Calibri"/>
        <family val="2"/>
        <scheme val="minor"/>
      </rPr>
      <t xml:space="preserve"> 205-82-3</t>
    </r>
    <r>
      <rPr>
        <sz val="11"/>
        <color theme="1"/>
        <rFont val="Calibri"/>
        <family val="2"/>
        <scheme val="minor"/>
      </rPr>
      <t xml:space="preserve"> Benzo(j)fluoranthene;  4) </t>
    </r>
    <r>
      <rPr>
        <sz val="11"/>
        <color theme="3" tint="0.39997558519241921"/>
        <rFont val="Calibri"/>
        <family val="2"/>
        <scheme val="minor"/>
      </rPr>
      <t>207-08-9</t>
    </r>
    <r>
      <rPr>
        <sz val="11"/>
        <color theme="1"/>
        <rFont val="Calibri"/>
        <family val="2"/>
        <scheme val="minor"/>
      </rPr>
      <t xml:space="preserve"> Benzo(k)fluoranthene;  5) </t>
    </r>
    <r>
      <rPr>
        <sz val="11"/>
        <color theme="3" tint="0.39997558519241921"/>
        <rFont val="Calibri"/>
        <family val="2"/>
        <scheme val="minor"/>
      </rPr>
      <t>206-44-0</t>
    </r>
    <r>
      <rPr>
        <sz val="11"/>
        <color theme="1"/>
        <rFont val="Calibri"/>
        <family val="2"/>
        <scheme val="minor"/>
      </rPr>
      <t xml:space="preserve"> Benzo(j,k)fluorene; 6) </t>
    </r>
    <r>
      <rPr>
        <sz val="11"/>
        <color theme="3" tint="0.39997558519241921"/>
        <rFont val="Calibri"/>
        <family val="2"/>
        <scheme val="minor"/>
      </rPr>
      <t>189-55-9</t>
    </r>
    <r>
      <rPr>
        <sz val="11"/>
        <color theme="1"/>
        <rFont val="Calibri"/>
        <family val="2"/>
        <scheme val="minor"/>
      </rPr>
      <t xml:space="preserve"> Benzo(r,s,t)pentaphene; 7) </t>
    </r>
    <r>
      <rPr>
        <sz val="11"/>
        <color theme="3" tint="0.39997558519241921"/>
        <rFont val="Calibri"/>
        <family val="2"/>
        <scheme val="minor"/>
      </rPr>
      <t>218-01-9</t>
    </r>
    <r>
      <rPr>
        <sz val="11"/>
        <color theme="1"/>
        <rFont val="Calibri"/>
        <family val="2"/>
        <scheme val="minor"/>
      </rPr>
      <t xml:space="preserve"> Benzo(a)phenanthrene; 8) </t>
    </r>
    <r>
      <rPr>
        <sz val="11"/>
        <color theme="3" tint="0.39997558519241921"/>
        <rFont val="Calibri"/>
        <family val="2"/>
        <scheme val="minor"/>
      </rPr>
      <t>50-32-8</t>
    </r>
    <r>
      <rPr>
        <sz val="11"/>
        <color theme="1"/>
        <rFont val="Calibri"/>
        <family val="2"/>
        <scheme val="minor"/>
      </rPr>
      <t xml:space="preserve"> Benzo(a)pyrene; 9) </t>
    </r>
    <r>
      <rPr>
        <sz val="11"/>
        <color theme="3" tint="0.39997558519241921"/>
        <rFont val="Calibri"/>
        <family val="2"/>
        <scheme val="minor"/>
      </rPr>
      <t>226-36-8</t>
    </r>
    <r>
      <rPr>
        <sz val="11"/>
        <color theme="1"/>
        <rFont val="Calibri"/>
        <family val="2"/>
        <scheme val="minor"/>
      </rPr>
      <t xml:space="preserve"> Dibenz(a,h)acridine; 10) </t>
    </r>
    <r>
      <rPr>
        <sz val="11"/>
        <color theme="3" tint="0.39997558519241921"/>
        <rFont val="Calibri"/>
        <family val="2"/>
        <scheme val="minor"/>
      </rPr>
      <t>224-42-0</t>
    </r>
    <r>
      <rPr>
        <sz val="11"/>
        <color theme="1"/>
        <rFont val="Calibri"/>
        <family val="2"/>
        <scheme val="minor"/>
      </rPr>
      <t xml:space="preserve"> Dibenz(a,j)acridine; 11) </t>
    </r>
    <r>
      <rPr>
        <sz val="11"/>
        <color theme="3" tint="0.39997558519241921"/>
        <rFont val="Calibri"/>
        <family val="2"/>
        <scheme val="minor"/>
      </rPr>
      <t>53-70-3</t>
    </r>
    <r>
      <rPr>
        <sz val="11"/>
        <color theme="1"/>
        <rFont val="Calibri"/>
        <family val="2"/>
        <scheme val="minor"/>
      </rPr>
      <t xml:space="preserve"> Dibenzo(a,h)anthracene; 12) </t>
    </r>
    <r>
      <rPr>
        <sz val="11"/>
        <color theme="3" tint="0.39997558519241921"/>
        <rFont val="Calibri"/>
        <family val="2"/>
        <scheme val="minor"/>
      </rPr>
      <t>194-59-2</t>
    </r>
    <r>
      <rPr>
        <sz val="11"/>
        <color theme="1"/>
        <rFont val="Calibri"/>
        <family val="2"/>
        <scheme val="minor"/>
      </rPr>
      <t xml:space="preserve"> 7H-Dibenzo(c,g)carbazole; 13)</t>
    </r>
    <r>
      <rPr>
        <sz val="11"/>
        <color theme="3" tint="0.39997558519241921"/>
        <rFont val="Calibri"/>
        <family val="2"/>
        <scheme val="minor"/>
      </rPr>
      <t xml:space="preserve"> 5385-75-1</t>
    </r>
    <r>
      <rPr>
        <sz val="11"/>
        <color theme="1"/>
        <rFont val="Calibri"/>
        <family val="2"/>
        <scheme val="minor"/>
      </rPr>
      <t xml:space="preserve"> Dibenzo(a,e)fluoranthene; 14) </t>
    </r>
    <r>
      <rPr>
        <sz val="11"/>
        <color theme="3" tint="0.39997558519241921"/>
        <rFont val="Calibri"/>
        <family val="2"/>
        <scheme val="minor"/>
      </rPr>
      <t>192-65-4</t>
    </r>
    <r>
      <rPr>
        <sz val="11"/>
        <color theme="1"/>
        <rFont val="Calibri"/>
        <family val="2"/>
        <scheme val="minor"/>
      </rPr>
      <t xml:space="preserve"> Dibenzo(a,e)pyrene; 15) </t>
    </r>
    <r>
      <rPr>
        <sz val="11"/>
        <color theme="3" tint="0.39997558519241921"/>
        <rFont val="Calibri"/>
        <family val="2"/>
        <scheme val="minor"/>
      </rPr>
      <t>189-64-0</t>
    </r>
    <r>
      <rPr>
        <sz val="11"/>
        <color theme="1"/>
        <rFont val="Calibri"/>
        <family val="2"/>
        <scheme val="minor"/>
      </rPr>
      <t xml:space="preserve"> Dibenzo(a,h)pyrene; 16) </t>
    </r>
    <r>
      <rPr>
        <sz val="11"/>
        <color theme="3" tint="0.39997558519241921"/>
        <rFont val="Calibri"/>
        <family val="2"/>
        <scheme val="minor"/>
      </rPr>
      <t>191-30-0</t>
    </r>
    <r>
      <rPr>
        <sz val="11"/>
        <color theme="1"/>
        <rFont val="Calibri"/>
        <family val="2"/>
        <scheme val="minor"/>
      </rPr>
      <t xml:space="preserve"> Dibenzo(a,l)pyrene; 17) </t>
    </r>
    <r>
      <rPr>
        <sz val="11"/>
        <color theme="3" tint="0.39997558519241921"/>
        <rFont val="Calibri"/>
        <family val="2"/>
        <scheme val="minor"/>
      </rPr>
      <t>57-97-6</t>
    </r>
    <r>
      <rPr>
        <sz val="11"/>
        <color theme="1"/>
        <rFont val="Calibri"/>
        <family val="2"/>
        <scheme val="minor"/>
      </rPr>
      <t xml:space="preserve"> 7,12-Dimethylbenz(a)-anthracene; 18)</t>
    </r>
    <r>
      <rPr>
        <sz val="11"/>
        <color theme="3" tint="0.39997558519241921"/>
        <rFont val="Calibri"/>
        <family val="2"/>
        <scheme val="minor"/>
      </rPr>
      <t xml:space="preserve"> 42397-64-8</t>
    </r>
    <r>
      <rPr>
        <sz val="11"/>
        <color theme="1"/>
        <rFont val="Calibri"/>
        <family val="2"/>
        <scheme val="minor"/>
      </rPr>
      <t xml:space="preserve"> 1,6-Dinitropyrene; 19) </t>
    </r>
    <r>
      <rPr>
        <sz val="11"/>
        <color theme="3" tint="0.39997558519241921"/>
        <rFont val="Calibri"/>
        <family val="2"/>
        <scheme val="minor"/>
      </rPr>
      <t>42397-65-9</t>
    </r>
    <r>
      <rPr>
        <sz val="11"/>
        <color theme="1"/>
        <rFont val="Calibri"/>
        <family val="2"/>
        <scheme val="minor"/>
      </rPr>
      <t xml:space="preserve"> 1,8-Dinitropyrene; 20) 193-39-5 Indeno(1,2,3-cd)pyrene; 21) </t>
    </r>
    <r>
      <rPr>
        <sz val="11"/>
        <color theme="3" tint="0.39997558519241921"/>
        <rFont val="Calibri"/>
        <family val="2"/>
        <scheme val="minor"/>
      </rPr>
      <t>56-49-5</t>
    </r>
    <r>
      <rPr>
        <sz val="11"/>
        <color theme="1"/>
        <rFont val="Calibri"/>
        <family val="2"/>
        <scheme val="minor"/>
      </rPr>
      <t xml:space="preserve"> 3-Methylcholanthrene; 22) </t>
    </r>
    <r>
      <rPr>
        <sz val="11"/>
        <color theme="3" tint="0.39997558519241921"/>
        <rFont val="Calibri"/>
        <family val="2"/>
        <scheme val="minor"/>
      </rPr>
      <t>3697-24-3</t>
    </r>
    <r>
      <rPr>
        <sz val="11"/>
        <color theme="1"/>
        <rFont val="Calibri"/>
        <family val="2"/>
        <scheme val="minor"/>
      </rPr>
      <t xml:space="preserve"> 5-Methylchrysene; 23) </t>
    </r>
    <r>
      <rPr>
        <sz val="11"/>
        <color theme="3" tint="0.39997558519241921"/>
        <rFont val="Calibri"/>
        <family val="2"/>
        <scheme val="minor"/>
      </rPr>
      <t>7496-02-8</t>
    </r>
    <r>
      <rPr>
        <sz val="11"/>
        <color theme="1"/>
        <rFont val="Calibri"/>
        <family val="2"/>
        <scheme val="minor"/>
      </rPr>
      <t xml:space="preserve"> 6-Nitrochrysene; 24)</t>
    </r>
    <r>
      <rPr>
        <sz val="11"/>
        <color theme="3" tint="0.39997558519241921"/>
        <rFont val="Calibri"/>
        <family val="2"/>
        <scheme val="minor"/>
      </rPr>
      <t xml:space="preserve"> 5522-43-0</t>
    </r>
    <r>
      <rPr>
        <sz val="11"/>
        <color theme="1"/>
        <rFont val="Calibri"/>
        <family val="2"/>
        <scheme val="minor"/>
      </rPr>
      <t xml:space="preserve"> 1-Nitropyrene; 25) </t>
    </r>
    <r>
      <rPr>
        <sz val="11"/>
        <color theme="3" tint="0.39997558519241921"/>
        <rFont val="Calibri"/>
        <family val="2"/>
        <scheme val="minor"/>
      </rPr>
      <t>57835-92-4</t>
    </r>
    <r>
      <rPr>
        <sz val="11"/>
        <color theme="1"/>
        <rFont val="Calibri"/>
        <family val="2"/>
        <scheme val="minor"/>
      </rPr>
      <t xml:space="preserve"> 4-Nitropyrene
</t>
    </r>
  </si>
  <si>
    <t>Covered by polycyclic organic matter (NEI pollutant 250), PAH total (130498292), and dioxin TEQs (NEI pollutant 628), but TRI dioxin and dioxin-like compounds should not be reported under a generic PAH category in NEI because there are individual dioxins/furans in this TRI group that all match to individual EI pollutants. This group should not be mapped to an NEI pollutant. Note that this pollutant category is handled differently from other TRI delimited categories in that dioxin congeners are also reported individually,</t>
  </si>
  <si>
    <t>Ethanol, 2-[2-[2-[2-(4-nonylphenoxy)ethoxy]ethoxy]ethoxy]-</t>
  </si>
  <si>
    <r>
      <rPr>
        <b/>
        <sz val="11"/>
        <color theme="1"/>
        <rFont val="Calibri"/>
        <family val="2"/>
        <scheme val="minor"/>
      </rPr>
      <t>NPEs</t>
    </r>
    <r>
      <rPr>
        <sz val="11"/>
        <color theme="1"/>
        <rFont val="Calibri"/>
        <family val="2"/>
        <scheme val="minor"/>
      </rPr>
      <t xml:space="preserve">: Members are: 1) </t>
    </r>
    <r>
      <rPr>
        <sz val="11"/>
        <color theme="4"/>
        <rFont val="Calibri"/>
        <family val="2"/>
        <scheme val="minor"/>
      </rPr>
      <t>7311-27-5</t>
    </r>
    <r>
      <rPr>
        <sz val="11"/>
        <color rgb="FF0070C0"/>
        <rFont val="Calibri"/>
        <family val="2"/>
        <scheme val="minor"/>
      </rPr>
      <t xml:space="preserve"> </t>
    </r>
    <r>
      <rPr>
        <sz val="11"/>
        <color theme="1"/>
        <rFont val="Calibri"/>
        <family val="2"/>
        <scheme val="minor"/>
      </rPr>
      <t xml:space="preserve">Ethanol, 2-[2-[2-[2-(4-nonylphenoxy)ethoxy]ethoxy]ethoxy]-; 2) </t>
    </r>
    <r>
      <rPr>
        <sz val="11"/>
        <color rgb="FF0070C0"/>
        <rFont val="Calibri"/>
        <family val="2"/>
        <scheme val="minor"/>
      </rPr>
      <t>9016-45-9</t>
    </r>
    <r>
      <rPr>
        <sz val="11"/>
        <color theme="1"/>
        <rFont val="Calibri"/>
        <family val="2"/>
        <scheme val="minor"/>
      </rPr>
      <t xml:space="preserve"> Poly(oxy-1,2-ethanediyl), </t>
    </r>
    <r>
      <rPr>
        <sz val="11"/>
        <color theme="1"/>
        <rFont val="Symbol"/>
        <family val="1"/>
        <charset val="2"/>
      </rPr>
      <t>a</t>
    </r>
    <r>
      <rPr>
        <sz val="11"/>
        <color theme="1"/>
        <rFont val="Calibri"/>
        <family val="2"/>
        <scheme val="minor"/>
      </rPr>
      <t>-(nonylphenyl)-</t>
    </r>
    <r>
      <rPr>
        <sz val="11"/>
        <color theme="1"/>
        <rFont val="Symbol"/>
        <family val="1"/>
        <charset val="2"/>
      </rPr>
      <t>w</t>
    </r>
    <r>
      <rPr>
        <sz val="11"/>
        <color theme="1"/>
        <rFont val="Calibri"/>
        <family val="2"/>
        <scheme val="minor"/>
      </rPr>
      <t xml:space="preserve">-hydroxy-; 3) </t>
    </r>
    <r>
      <rPr>
        <sz val="11"/>
        <color rgb="FF0070C0"/>
        <rFont val="Calibri"/>
        <family val="2"/>
        <scheme val="minor"/>
      </rPr>
      <t>20427-84-3</t>
    </r>
    <r>
      <rPr>
        <sz val="11"/>
        <color theme="1"/>
        <rFont val="Calibri"/>
        <family val="2"/>
        <scheme val="minor"/>
      </rPr>
      <t xml:space="preserve"> Ethanol, 2-[2-(4-nonylphenoxy)ethoxy]-; 4) </t>
    </r>
    <r>
      <rPr>
        <sz val="11"/>
        <color rgb="FF0070C0"/>
        <rFont val="Calibri"/>
        <family val="2"/>
        <scheme val="minor"/>
      </rPr>
      <t>26027-38-3</t>
    </r>
    <r>
      <rPr>
        <sz val="11"/>
        <color theme="1"/>
        <rFont val="Calibri"/>
        <family val="2"/>
        <scheme val="minor"/>
      </rPr>
      <t xml:space="preserve"> Poly(oxy-1,2-ethanediyl), </t>
    </r>
    <r>
      <rPr>
        <sz val="11"/>
        <color theme="1"/>
        <rFont val="Symbol"/>
        <family val="1"/>
        <charset val="2"/>
      </rPr>
      <t>a</t>
    </r>
    <r>
      <rPr>
        <sz val="11"/>
        <color theme="1"/>
        <rFont val="Calibri"/>
        <family val="2"/>
        <scheme val="minor"/>
      </rPr>
      <t>-(4-nonylphenyl)-</t>
    </r>
    <r>
      <rPr>
        <sz val="11"/>
        <color theme="1"/>
        <rFont val="Symbol"/>
        <family val="1"/>
        <charset val="2"/>
      </rPr>
      <t>w</t>
    </r>
    <r>
      <rPr>
        <sz val="11"/>
        <color theme="1"/>
        <rFont val="Calibri"/>
        <family val="2"/>
        <scheme val="minor"/>
      </rPr>
      <t xml:space="preserve">-hydroxy-; 5) </t>
    </r>
    <r>
      <rPr>
        <sz val="11"/>
        <color rgb="FF0070C0"/>
        <rFont val="Calibri"/>
        <family val="2"/>
        <scheme val="minor"/>
      </rPr>
      <t>26571-11</t>
    </r>
    <r>
      <rPr>
        <sz val="11"/>
        <color theme="1"/>
        <rFont val="Calibri"/>
        <family val="2"/>
        <scheme val="minor"/>
      </rPr>
      <t xml:space="preserve"> 3,6,9,12,15,18,21,24-Octaoxahexacosan-1-ol, 26-(nonylphenoxy)-; 6) </t>
    </r>
    <r>
      <rPr>
        <sz val="11"/>
        <color rgb="FF0070C0"/>
        <rFont val="Calibri"/>
        <family val="2"/>
        <scheme val="minor"/>
      </rPr>
      <t>27176-93-8</t>
    </r>
    <r>
      <rPr>
        <sz val="11"/>
        <color theme="1"/>
        <rFont val="Calibri"/>
        <family val="2"/>
        <scheme val="minor"/>
      </rPr>
      <t xml:space="preserve"> Ethanol, 2-[2-(nonylphenoxy)ethoxy]-; 7) </t>
    </r>
    <r>
      <rPr>
        <sz val="11"/>
        <color rgb="FF0070C0"/>
        <rFont val="Calibri"/>
        <family val="2"/>
        <scheme val="minor"/>
      </rPr>
      <t>27177-05-5</t>
    </r>
    <r>
      <rPr>
        <sz val="11"/>
        <color theme="1"/>
        <rFont val="Calibri"/>
        <family val="2"/>
        <scheme val="minor"/>
      </rPr>
      <t xml:space="preserve"> 3,6,9,12,15,18,21-Heptaoxatricosan-1-ol, 23-(nonylphenoxy)-; 8) </t>
    </r>
    <r>
      <rPr>
        <sz val="11"/>
        <color rgb="FF0070C0"/>
        <rFont val="Calibri"/>
        <family val="2"/>
        <scheme val="minor"/>
      </rPr>
      <t>27177-08-8</t>
    </r>
    <r>
      <rPr>
        <sz val="11"/>
        <color theme="1"/>
        <rFont val="Calibri"/>
        <family val="2"/>
        <scheme val="minor"/>
      </rPr>
      <t xml:space="preserve"> 3,6,9,12,15,18,21,24,27-Nonaoxanonacosan-1-ol, 29-(nonylphenoxy)-; 9) </t>
    </r>
    <r>
      <rPr>
        <sz val="11"/>
        <color rgb="FF0070C0"/>
        <rFont val="Calibri"/>
        <family val="2"/>
        <scheme val="minor"/>
      </rPr>
      <t>27986-36-3</t>
    </r>
    <r>
      <rPr>
        <sz val="11"/>
        <color theme="1"/>
        <rFont val="Calibri"/>
        <family val="2"/>
        <scheme val="minor"/>
      </rPr>
      <t xml:space="preserve"> Ethanol, 2-(nonylphenoxy)-; 10) </t>
    </r>
    <r>
      <rPr>
        <sz val="11"/>
        <color rgb="FF0070C0"/>
        <rFont val="Calibri"/>
        <family val="2"/>
        <scheme val="minor"/>
      </rPr>
      <t>37205-87-1</t>
    </r>
    <r>
      <rPr>
        <sz val="11"/>
        <color theme="1"/>
        <rFont val="Calibri"/>
        <family val="2"/>
        <scheme val="minor"/>
      </rPr>
      <t xml:space="preserve"> Poly(oxy-1,2-ethanediyl), α-(isononylphenyl)-</t>
    </r>
    <r>
      <rPr>
        <sz val="11"/>
        <color theme="1"/>
        <rFont val="Symbol"/>
        <family val="1"/>
        <charset val="2"/>
      </rPr>
      <t>w</t>
    </r>
    <r>
      <rPr>
        <sz val="11"/>
        <color theme="1"/>
        <rFont val="Calibri"/>
        <family val="2"/>
        <scheme val="minor"/>
      </rPr>
      <t xml:space="preserve">-hydroxy-; 11) </t>
    </r>
    <r>
      <rPr>
        <sz val="11"/>
        <color rgb="FF0070C0"/>
        <rFont val="Calibri"/>
        <family val="2"/>
        <scheme val="minor"/>
      </rPr>
      <t>51938-25-1</t>
    </r>
    <r>
      <rPr>
        <sz val="11"/>
        <color theme="1"/>
        <rFont val="Calibri"/>
        <family val="2"/>
        <scheme val="minor"/>
      </rPr>
      <t xml:space="preserve"> Poly(oxy-1,2-ethanediyl), α (2-nonylphenyl)-</t>
    </r>
    <r>
      <rPr>
        <sz val="11"/>
        <color theme="1"/>
        <rFont val="Symbol"/>
        <family val="1"/>
        <charset val="2"/>
      </rPr>
      <t>w</t>
    </r>
    <r>
      <rPr>
        <sz val="11"/>
        <color theme="1"/>
        <rFont val="Calibri"/>
        <family val="2"/>
        <scheme val="minor"/>
      </rPr>
      <t xml:space="preserve">-hydroxy-; 12) </t>
    </r>
    <r>
      <rPr>
        <sz val="11"/>
        <color rgb="FF0070C0"/>
        <rFont val="Calibri"/>
        <family val="2"/>
        <scheme val="minor"/>
      </rPr>
      <t xml:space="preserve">68412-54-4 </t>
    </r>
    <r>
      <rPr>
        <sz val="11"/>
        <color theme="1"/>
        <rFont val="Calibri"/>
        <family val="2"/>
        <scheme val="minor"/>
      </rPr>
      <t>Poly(oxy-1,2-ethanediyl), α-(nonylphenyl)-</t>
    </r>
    <r>
      <rPr>
        <sz val="11"/>
        <color theme="1"/>
        <rFont val="Symbol"/>
        <family val="1"/>
        <charset val="2"/>
      </rPr>
      <t>w</t>
    </r>
    <r>
      <rPr>
        <sz val="11"/>
        <color theme="1"/>
        <rFont val="Calibri"/>
        <family val="2"/>
        <scheme val="minor"/>
      </rPr>
      <t xml:space="preserve">-hydroxy-, branched;  13) </t>
    </r>
    <r>
      <rPr>
        <sz val="11"/>
        <color rgb="FF0070C0"/>
        <rFont val="Calibri"/>
        <family val="2"/>
        <scheme val="minor"/>
      </rPr>
      <t>127087-87-0</t>
    </r>
    <r>
      <rPr>
        <sz val="11"/>
        <color theme="1"/>
        <rFont val="Calibri"/>
        <family val="2"/>
        <scheme val="minor"/>
      </rPr>
      <t xml:space="preserve"> Poly(oxy-1,2-ethanediyl), α-(4-nonylphenyl)-</t>
    </r>
    <r>
      <rPr>
        <sz val="11"/>
        <color theme="1"/>
        <rFont val="Symbol"/>
        <family val="1"/>
        <charset val="2"/>
      </rPr>
      <t>w</t>
    </r>
    <r>
      <rPr>
        <sz val="11"/>
        <color theme="1"/>
        <rFont val="Calibri"/>
        <family val="2"/>
        <scheme val="minor"/>
      </rPr>
      <t>-hydroxy-,  branched</t>
    </r>
  </si>
  <si>
    <r>
      <rPr>
        <b/>
        <sz val="11"/>
        <color theme="1"/>
        <rFont val="Calibri"/>
        <family val="2"/>
        <scheme val="minor"/>
      </rPr>
      <t>HPCD:</t>
    </r>
    <r>
      <rPr>
        <sz val="11"/>
        <color theme="1"/>
        <rFont val="Calibri"/>
        <family val="2"/>
        <scheme val="minor"/>
      </rPr>
      <t xml:space="preserve"> Members of this category include: 1) 1,2,5,6,9,10-Hexabromocyclododecane (3194-55-6) and 2) Hexabromocyclododecane (25637-99-4)</t>
    </r>
  </si>
  <si>
    <t>TRI Category Abbreviation (see TRI category member list TAB)</t>
  </si>
  <si>
    <r>
      <rPr>
        <b/>
        <sz val="11"/>
        <color theme="1"/>
        <rFont val="Calibri"/>
        <family val="2"/>
        <scheme val="minor"/>
      </rPr>
      <t>DIOXIN (members are also reported individually in TRI):</t>
    </r>
    <r>
      <rPr>
        <sz val="11"/>
        <color theme="1"/>
        <rFont val="Calibri"/>
        <family val="2"/>
        <scheme val="minor"/>
      </rPr>
      <t xml:space="preserve"> Members of this category include 2,3,7,8- Tetrachlorodibenzo-p-dioxin (1746-01-6), 1,2,3,7,8- Pentachlorodibenzo-p-dioxin (40321-76-4), 1,2,3,4,7,8- Hexachlorodibenzo-p-dioxin (39227-28-6), 1,2,3,6,7,8- Hexachlorodibenzo-p-dioxin (57653-85-7), 1,2,3,7,8,9- Hexachlorodibenzo-p-dioxin (19408-74-3), 1,2,3,4,6,7,8- Heptachlorodibenzo-p-dioxin (35822-46-9), 1,2,3,4,6,7,8,9- Octachlorodibenzo-p-dioxin (3268-87-9), 2,3,7,8- Tetrachlorodibenzofuran (51207-31-9), 1,2,3,7,8- Pentachlorodibenzofuran (57117-41-6), 2,3,4,7,8- Pentachlorodibenzofuran (57117-31-4), 1,2,3,4,7,8- Hexachlorod-benzofuran (70648-26-9), 1,2,3,6,7,8- Hexachlorodibenzofuran (57117-44-9), 1,2,3,7,8,9- Hexachlorodibenzofuran (72918-21-9), 2,3,4,6,7,8- Hexachlorodibenzofuran (60851-34-5), 1,2,3,4,6,7,8-Heptachlorodibenzofuran (67562-39-4), 1,2,3,4,7,8,9- Heptachlorodibenzofuran (55673-89-7), 1,2,3,4,6,7,8,9- Octachlorodibenzofuran (39001-02-0).</t>
    </r>
  </si>
  <si>
    <t>HPCD</t>
  </si>
  <si>
    <t>PAC</t>
  </si>
  <si>
    <r>
      <rPr>
        <b/>
        <sz val="11"/>
        <color theme="1"/>
        <rFont val="Calibri"/>
        <family val="2"/>
        <scheme val="minor"/>
      </rPr>
      <t xml:space="preserve">Diisocyanate: </t>
    </r>
    <r>
      <rPr>
        <sz val="11"/>
        <color theme="1"/>
        <rFont val="Calibri"/>
        <family val="2"/>
        <scheme val="minor"/>
      </rPr>
      <t xml:space="preserve">Members include: 1) </t>
    </r>
    <r>
      <rPr>
        <sz val="11"/>
        <color theme="4"/>
        <rFont val="Calibri"/>
        <family val="2"/>
        <scheme val="minor"/>
      </rPr>
      <t>38661-72-2</t>
    </r>
    <r>
      <rPr>
        <sz val="11"/>
        <color theme="1"/>
        <rFont val="Calibri"/>
        <family val="2"/>
        <scheme val="minor"/>
      </rPr>
      <t xml:space="preserve"> 1,3-Bis(methylisocyanate) -cyclohexane;  2) </t>
    </r>
    <r>
      <rPr>
        <sz val="11"/>
        <color theme="4"/>
        <rFont val="Calibri"/>
        <family val="2"/>
        <scheme val="minor"/>
      </rPr>
      <t>10347-54-3</t>
    </r>
    <r>
      <rPr>
        <sz val="11"/>
        <color theme="1"/>
        <rFont val="Calibri"/>
        <family val="2"/>
        <scheme val="minor"/>
      </rPr>
      <t xml:space="preserve"> 1,4-Bis(methylisocyanate)-cyclohexane; 3) </t>
    </r>
    <r>
      <rPr>
        <sz val="11"/>
        <color theme="4"/>
        <rFont val="Calibri"/>
        <family val="2"/>
        <scheme val="minor"/>
      </rPr>
      <t>2556-36-7</t>
    </r>
    <r>
      <rPr>
        <sz val="11"/>
        <color theme="1"/>
        <rFont val="Calibri"/>
        <family val="2"/>
        <scheme val="minor"/>
      </rPr>
      <t xml:space="preserve"> 1,4-Cyclohexane diisocyanate; 4)</t>
    </r>
    <r>
      <rPr>
        <sz val="11"/>
        <color theme="4"/>
        <rFont val="Calibri"/>
        <family val="2"/>
        <scheme val="minor"/>
      </rPr>
      <t xml:space="preserve"> 134190-37-7</t>
    </r>
    <r>
      <rPr>
        <sz val="11"/>
        <color theme="1"/>
        <rFont val="Calibri"/>
        <family val="2"/>
        <scheme val="minor"/>
      </rPr>
      <t xml:space="preserve"> Diethyldiisocyanatobenzene; 5) </t>
    </r>
    <r>
      <rPr>
        <sz val="11"/>
        <color theme="4"/>
        <rFont val="Calibri"/>
        <family val="2"/>
        <scheme val="minor"/>
      </rPr>
      <t>4128-73-8</t>
    </r>
    <r>
      <rPr>
        <sz val="11"/>
        <color theme="1"/>
        <rFont val="Calibri"/>
        <family val="2"/>
        <scheme val="minor"/>
      </rPr>
      <t xml:space="preserve"> 4,4'-Diisocyanatodiphenyl ether; 6)</t>
    </r>
    <r>
      <rPr>
        <sz val="11"/>
        <color theme="4"/>
        <rFont val="Calibri"/>
        <family val="2"/>
        <scheme val="minor"/>
      </rPr>
      <t xml:space="preserve"> 75790-87-3</t>
    </r>
    <r>
      <rPr>
        <sz val="11"/>
        <color theme="1"/>
        <rFont val="Calibri"/>
        <family val="2"/>
        <scheme val="minor"/>
      </rPr>
      <t xml:space="preserve"> 2,4'-Diisocyanatodiphenyl sulfide; 7) </t>
    </r>
    <r>
      <rPr>
        <sz val="11"/>
        <color theme="4"/>
        <rFont val="Calibri"/>
        <family val="2"/>
        <scheme val="minor"/>
      </rPr>
      <t>91-93-0</t>
    </r>
    <r>
      <rPr>
        <sz val="11"/>
        <color theme="1"/>
        <rFont val="Calibri"/>
        <family val="2"/>
        <scheme val="minor"/>
      </rPr>
      <t xml:space="preserve"> 3,3'-Dimethoxybenzidine-4,4'-diisocyanate; 8) </t>
    </r>
    <r>
      <rPr>
        <sz val="11"/>
        <color theme="4"/>
        <rFont val="Calibri"/>
        <family val="2"/>
        <scheme val="minor"/>
      </rPr>
      <t>91-97-4</t>
    </r>
    <r>
      <rPr>
        <sz val="11"/>
        <color theme="1"/>
        <rFont val="Calibri"/>
        <family val="2"/>
        <scheme val="minor"/>
      </rPr>
      <t xml:space="preserve"> 3,3'-Dimethyl-4,4'-diphenylenediisocyanate; 9) </t>
    </r>
    <r>
      <rPr>
        <sz val="11"/>
        <color theme="4"/>
        <rFont val="Calibri"/>
        <family val="2"/>
        <scheme val="minor"/>
      </rPr>
      <t>139-25-3</t>
    </r>
    <r>
      <rPr>
        <sz val="11"/>
        <color theme="1"/>
        <rFont val="Calibri"/>
        <family val="2"/>
        <scheme val="minor"/>
      </rPr>
      <t xml:space="preserve"> 3,3'-Dimethyldiphenylmethane-4,4'-diisocyanate; 10) </t>
    </r>
    <r>
      <rPr>
        <sz val="11"/>
        <color theme="4"/>
        <rFont val="Calibri"/>
        <family val="2"/>
        <scheme val="minor"/>
      </rPr>
      <t>822-06-0</t>
    </r>
    <r>
      <rPr>
        <sz val="11"/>
        <color theme="1"/>
        <rFont val="Calibri"/>
        <family val="2"/>
        <scheme val="minor"/>
      </rPr>
      <t xml:space="preserve"> Hexamethylene-1,6-diisocyanate; 11) </t>
    </r>
    <r>
      <rPr>
        <sz val="11"/>
        <color theme="4"/>
        <rFont val="Calibri"/>
        <family val="2"/>
        <scheme val="minor"/>
      </rPr>
      <t>4098-71-9</t>
    </r>
    <r>
      <rPr>
        <sz val="11"/>
        <color theme="1"/>
        <rFont val="Calibri"/>
        <family val="2"/>
        <scheme val="minor"/>
      </rPr>
      <t xml:space="preserve"> Isophorone diisocyanate; 12) </t>
    </r>
    <r>
      <rPr>
        <sz val="11"/>
        <color theme="4"/>
        <rFont val="Calibri"/>
        <family val="2"/>
        <scheme val="minor"/>
      </rPr>
      <t>75790-84-0</t>
    </r>
    <r>
      <rPr>
        <sz val="11"/>
        <color theme="1"/>
        <rFont val="Calibri"/>
        <family val="2"/>
        <scheme val="minor"/>
      </rPr>
      <t xml:space="preserve"> 4-Methyldiphenylmethane-3,4-diisocyanate; 13)</t>
    </r>
    <r>
      <rPr>
        <sz val="11"/>
        <color theme="4"/>
        <rFont val="Calibri"/>
        <family val="2"/>
        <scheme val="minor"/>
      </rPr>
      <t xml:space="preserve"> 5124-30-1 </t>
    </r>
    <r>
      <rPr>
        <sz val="11"/>
        <color theme="1"/>
        <rFont val="Calibri"/>
        <family val="2"/>
        <scheme val="minor"/>
      </rPr>
      <t xml:space="preserve">1,1-Methylenebis(4-isocyanatocyclohexane); 14) </t>
    </r>
    <r>
      <rPr>
        <sz val="11"/>
        <color theme="4"/>
        <rFont val="Calibri"/>
        <family val="2"/>
        <scheme val="minor"/>
      </rPr>
      <t>101-68-8</t>
    </r>
    <r>
      <rPr>
        <sz val="11"/>
        <color theme="1"/>
        <rFont val="Calibri"/>
        <family val="2"/>
        <scheme val="minor"/>
      </rPr>
      <t xml:space="preserve"> Methylenebis(phenylisocyanate) (MDI); 15) </t>
    </r>
    <r>
      <rPr>
        <sz val="11"/>
        <color theme="4"/>
        <rFont val="Calibri"/>
        <family val="2"/>
        <scheme val="minor"/>
      </rPr>
      <t>3173-72-6</t>
    </r>
    <r>
      <rPr>
        <sz val="11"/>
        <color theme="1"/>
        <rFont val="Calibri"/>
        <family val="2"/>
        <scheme val="minor"/>
      </rPr>
      <t xml:space="preserve"> 1,5-Naphthalene diisocyanate; 16) </t>
    </r>
    <r>
      <rPr>
        <sz val="11"/>
        <color theme="4"/>
        <rFont val="Calibri"/>
        <family val="2"/>
        <scheme val="minor"/>
      </rPr>
      <t>123-61-5</t>
    </r>
    <r>
      <rPr>
        <sz val="11"/>
        <color theme="1"/>
        <rFont val="Calibri"/>
        <family val="2"/>
        <scheme val="minor"/>
      </rPr>
      <t xml:space="preserve"> 1,3-Phenylene diisocyanate; 17) </t>
    </r>
    <r>
      <rPr>
        <sz val="11"/>
        <color theme="4"/>
        <rFont val="Calibri"/>
        <family val="2"/>
        <scheme val="minor"/>
      </rPr>
      <t>104-49-4</t>
    </r>
    <r>
      <rPr>
        <sz val="11"/>
        <color theme="1"/>
        <rFont val="Calibri"/>
        <family val="2"/>
        <scheme val="minor"/>
      </rPr>
      <t xml:space="preserve"> 1,4-Phenylene diisocyanate; 18) </t>
    </r>
    <r>
      <rPr>
        <sz val="11"/>
        <color theme="4"/>
        <rFont val="Calibri"/>
        <family val="2"/>
        <scheme val="minor"/>
      </rPr>
      <t>9016-87-9</t>
    </r>
    <r>
      <rPr>
        <sz val="11"/>
        <color theme="1"/>
        <rFont val="Calibri"/>
        <family val="2"/>
        <scheme val="minor"/>
      </rPr>
      <t xml:space="preserve"> Polymeric diphenylmethane diisocyanate; 19) </t>
    </r>
    <r>
      <rPr>
        <sz val="11"/>
        <color theme="4"/>
        <rFont val="Calibri"/>
        <family val="2"/>
        <scheme val="minor"/>
      </rPr>
      <t>16938-22-0</t>
    </r>
    <r>
      <rPr>
        <sz val="11"/>
        <color theme="1"/>
        <rFont val="Calibri"/>
        <family val="2"/>
        <scheme val="minor"/>
      </rPr>
      <t xml:space="preserve"> 2,2,4-Trimethylhexamethylene diisocyanate; 20) </t>
    </r>
    <r>
      <rPr>
        <sz val="11"/>
        <color theme="4"/>
        <rFont val="Calibri"/>
        <family val="2"/>
        <scheme val="minor"/>
      </rPr>
      <t>15646-96-5</t>
    </r>
    <r>
      <rPr>
        <sz val="11"/>
        <color theme="1"/>
        <rFont val="Calibri"/>
        <family val="2"/>
        <scheme val="minor"/>
      </rPr>
      <t xml:space="preserve"> 2,4,4-Trimethylhexamethylene Diisocyanate</t>
    </r>
  </si>
  <si>
    <t>Diisocyanate</t>
  </si>
  <si>
    <t>Added 172 individual PFAS compounds to both the "TRI to NEI Crosswalk" for 2020 reporting and the "NEI to TRI Crosswalk"; they are the same list, with the same CAS, but for some of them there are differences in pollutant names because the NEI chose to use shorter names and abbreviations where available. For the "NEI to TRI Crosswalk" the  NEI Pollutant Type field (column H)  is PFAS  for these 172 compounds.  Note that these are neither HAP nor CAP.</t>
  </si>
  <si>
    <t>Provides abbreviation of the TRI category used in TRI reporting lists</t>
  </si>
  <si>
    <t>NOTES - TRI Category Member list</t>
  </si>
  <si>
    <t>This lists the members of pollutants reported as TRI categories.  Other than the dioxin congeners, members of these groups are not reported individually, but rather the category is reported.</t>
  </si>
  <si>
    <t>Added description of the TRI category member list TAB in the Readme</t>
  </si>
  <si>
    <t>Added to EIS in winter 2018 as a pollutant which may be reported to NEI.  On June 18, 2020, EPA finalized its decision to grant petitions to add 1-bromopropane (1-BP), also known as n-propyl bromide (nPB), to the list of hazardous air pollutants.  See https://www.epa.gov/haps/petitions-add-1-bp-npb-clean-air-act-list-hazardous-air-pollutants.</t>
  </si>
  <si>
    <t>Added N535-- NPE (Nonylphenol Ethoxylates) to the "TRI to NEI Crosswalk" which was added to TRI for 2019 reporting.  Added the 13 individual NPEs to the "TRI category member list"  These are not NEI pollutants and are not part of the pollutant code table of the Emission Inventory System (EIS).</t>
  </si>
  <si>
    <t>Removed individual TRI category members (e.g., NP and HCD) from the "TRI to NEI Crosswalk" for categories for which individual members are not reported.  Ensured that the individual members were in "TRI category member list" for their respective categories. Made sure all members of TRI categories NP, NPE, HCD, PAC and diisocyanate were listed in the "TRI Category Description" field of the "TRI to NEI Crosswalk". Added field "TRI Category Abbreviation" to the "TRI to NEI Crosswalk" and "TRI category member list" and populated it for all TRI categories (HCD, PAC, NP, NPEs, diisocyante)</t>
  </si>
  <si>
    <t>Changed "NEI Pollutant Type"  for lead to be "CAP/HAP".  Changed pollutant type "OTH" to null since that type is no longer used in EIS</t>
  </si>
  <si>
    <t xml:space="preserve">In the 2017  and earlier versions of the NEI, this pollutant was mapped to 57125 (cyanides) because in the NEI, cyanides (57125) is ambiguously used as both total with HCN and the portion without HCN.  Some states report both 57125 and 74908 to the same process in the NEI.   For reporting years 2017 and earlier, to prevent double counting, TRI HCN is put into the NEI only as 57125. For reporting years 2018 and later, the TRI HCN is used as HCN, since new NEI business rules prevent double counting. </t>
  </si>
  <si>
    <t>Both NEI and TRI pollutants are intended to exclude hydrogen cyanide (which is reported under CAS 74908); however, some states will report hydrogen cyanide into this NEI pollutant code because hydrogen cyanide is not specifically listed as a HAP in the CAA. For reporting years 2018 and after, NEI business rules prevents double counting for states where hydrogen cyanide is reported within this NEI pollutant code.</t>
  </si>
  <si>
    <t>Added additional information to NOTE for 1-Bromopropane in the "NEI to TRI Crosswalk"</t>
  </si>
  <si>
    <t xml:space="preserve">Modified NOTES for Hydrogen cyanide in the "TRI to NEI Crosswalk" and modified the NOTES for Cyanide compounds in both crosswalks </t>
  </si>
  <si>
    <t>Modified NOTES for N150 (DIOXIN).  Revised format of list of members for the "diisocyanate" TRI category</t>
  </si>
  <si>
    <t xml:space="preserve">changed NEI pollutant category name in TRI to NEI Crosswalk and NEI to TRI Crosswalk to PFAS for each of the 172 PFASname </t>
  </si>
  <si>
    <t xml:space="preserve">NOT a HAP or CAP; added to EIS in September 2020 </t>
  </si>
  <si>
    <t>exact</t>
  </si>
  <si>
    <t>added the pollutant "Ozone" to the NEI to TRI Crosswalk, which is neither HAP nor CAP but was requested to be added to EIS by the state of Oklahoma; is an automatch with TRI to NEI Crosswalk pollutant Ozone which uses same code (based on CAS) as the NEI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</si>
</sst>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m/d/yy;@"/>
  </numFmts>
  <fonts count="14" x14ac:knownFonts="1">
    <font>
      <sz val="11"/>
      <color theme="1"/>
      <name val="Calibri"/>
      <family val="2"/>
      <scheme val="minor"/>
    </font>
    <font>
      <sz val="11"/>
      <color rgb="FFFF0000"/>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1"/>
      <color theme="3" tint="0.39997558519241921"/>
      <name val="Calibri"/>
      <family val="2"/>
      <scheme val="minor"/>
    </font>
    <font>
      <sz val="11"/>
      <color rgb="FF0A0101"/>
      <name val="Calibri"/>
      <family val="2"/>
      <scheme val="minor"/>
    </font>
    <font>
      <sz val="10"/>
      <color theme="1"/>
      <name val="Times New Roman"/>
      <family val="1"/>
    </font>
    <font>
      <sz val="10"/>
      <name val="Times New Roman"/>
      <family val="1"/>
    </font>
    <font>
      <sz val="11"/>
      <name val="Times New Roman"/>
      <family val="1"/>
    </font>
    <font>
      <sz val="11"/>
      <name val="Symbol"/>
      <family val="1"/>
      <charset val="2"/>
    </font>
    <font>
      <sz val="11"/>
      <color rgb="FF0070C0"/>
      <name val="Calibri"/>
      <family val="2"/>
      <scheme val="minor"/>
    </font>
    <font>
      <sz val="11"/>
      <color theme="1"/>
      <name val="Symbol"/>
      <family val="1"/>
      <charset val="2"/>
    </font>
    <font>
      <sz val="11"/>
      <color theme="4"/>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80">
    <xf numFmtId="0" fontId="0" fillId="0" borderId="0" xfId="0"/>
    <xf numFmtId="0" fontId="0" fillId="0" borderId="0" xfId="0" applyAlignment="1">
      <alignment wrapText="1"/>
    </xf>
    <xf numFmtId="164" fontId="0" fillId="0" borderId="0" xfId="0" applyNumberFormat="1"/>
    <xf numFmtId="0" fontId="0" fillId="0" borderId="0" xfId="0" applyBorder="1"/>
    <xf numFmtId="0" fontId="0" fillId="0" borderId="0" xfId="0" applyFill="1"/>
    <xf numFmtId="0" fontId="0" fillId="2" borderId="0" xfId="0" applyFill="1"/>
    <xf numFmtId="1" fontId="0" fillId="0" borderId="0" xfId="0" applyNumberFormat="1"/>
    <xf numFmtId="0" fontId="1" fillId="0" borderId="0" xfId="0" applyFont="1"/>
    <xf numFmtId="0" fontId="0" fillId="4" borderId="0" xfId="0" applyFill="1"/>
    <xf numFmtId="1" fontId="0" fillId="0" borderId="0" xfId="0" applyNumberFormat="1" applyAlignment="1">
      <alignment horizontal="right"/>
    </xf>
    <xf numFmtId="0" fontId="2" fillId="0" borderId="0" xfId="0" applyFont="1"/>
    <xf numFmtId="0" fontId="2" fillId="3" borderId="0" xfId="0" applyFont="1" applyFill="1"/>
    <xf numFmtId="0" fontId="2" fillId="0" borderId="0" xfId="0" applyFont="1" applyFill="1"/>
    <xf numFmtId="0" fontId="0" fillId="5" borderId="0" xfId="0" applyFill="1"/>
    <xf numFmtId="0" fontId="2" fillId="5" borderId="0" xfId="0" applyFont="1" applyFill="1"/>
    <xf numFmtId="0" fontId="3" fillId="0" borderId="0" xfId="0" applyFont="1"/>
    <xf numFmtId="0" fontId="0" fillId="0" borderId="4" xfId="0" applyBorder="1"/>
    <xf numFmtId="0" fontId="0" fillId="6" borderId="3" xfId="0" applyFont="1" applyFill="1" applyBorder="1"/>
    <xf numFmtId="0" fontId="0" fillId="6" borderId="3" xfId="0" applyFill="1" applyBorder="1"/>
    <xf numFmtId="0" fontId="0" fillId="0" borderId="6" xfId="0" applyBorder="1"/>
    <xf numFmtId="0" fontId="0" fillId="0" borderId="5" xfId="0" applyFill="1" applyBorder="1"/>
    <xf numFmtId="0" fontId="0" fillId="6" borderId="1" xfId="0" applyFont="1" applyFill="1" applyBorder="1" applyAlignment="1">
      <alignment horizontal="center" wrapText="1"/>
    </xf>
    <xf numFmtId="1" fontId="0" fillId="0" borderId="2" xfId="0" applyNumberFormat="1" applyBorder="1"/>
    <xf numFmtId="1" fontId="0" fillId="0" borderId="4" xfId="0" applyNumberFormat="1" applyFill="1" applyBorder="1"/>
    <xf numFmtId="0" fontId="0" fillId="6" borderId="2" xfId="0" applyFont="1" applyFill="1" applyBorder="1" applyAlignment="1">
      <alignment horizontal="center" wrapText="1"/>
    </xf>
    <xf numFmtId="0" fontId="0" fillId="0" borderId="0" xfId="0" applyAlignment="1">
      <alignment horizontal="left" wrapText="1"/>
    </xf>
    <xf numFmtId="0" fontId="0" fillId="0" borderId="0" xfId="0" applyFill="1" applyAlignment="1">
      <alignment wrapText="1"/>
    </xf>
    <xf numFmtId="1" fontId="0" fillId="4" borderId="0" xfId="0" applyNumberFormat="1" applyFill="1" applyAlignment="1"/>
    <xf numFmtId="1" fontId="0" fillId="0" borderId="0" xfId="0" applyNumberFormat="1" applyAlignment="1"/>
    <xf numFmtId="0" fontId="0" fillId="0" borderId="0" xfId="0" applyAlignment="1"/>
    <xf numFmtId="1" fontId="0" fillId="0" borderId="0" xfId="0" applyNumberFormat="1" applyFill="1" applyAlignment="1"/>
    <xf numFmtId="0" fontId="0" fillId="0" borderId="0" xfId="0" applyFill="1" applyAlignment="1"/>
    <xf numFmtId="0" fontId="0" fillId="0" borderId="0" xfId="0" applyNumberFormat="1" applyAlignment="1"/>
    <xf numFmtId="49" fontId="0" fillId="0" borderId="0" xfId="0" applyNumberFormat="1" applyAlignment="1"/>
    <xf numFmtId="49" fontId="0" fillId="0" borderId="0" xfId="0" applyNumberFormat="1" applyFill="1" applyAlignment="1"/>
    <xf numFmtId="0" fontId="0" fillId="7" borderId="0" xfId="0" applyFill="1" applyAlignment="1"/>
    <xf numFmtId="165" fontId="0" fillId="0" borderId="0" xfId="0" applyNumberFormat="1"/>
    <xf numFmtId="0" fontId="0" fillId="0" borderId="0" xfId="0" applyBorder="1" applyAlignment="1">
      <alignment horizontal="left" wrapText="1"/>
    </xf>
    <xf numFmtId="0" fontId="0" fillId="6" borderId="2" xfId="0" applyFont="1" applyFill="1" applyBorder="1" applyAlignment="1">
      <alignment horizontal="center"/>
    </xf>
    <xf numFmtId="0" fontId="0" fillId="6" borderId="3" xfId="0" applyFont="1" applyFill="1" applyBorder="1" applyAlignment="1">
      <alignment horizontal="center"/>
    </xf>
    <xf numFmtId="0" fontId="0" fillId="0" borderId="0" xfId="0" applyFill="1" applyAlignment="1">
      <alignment vertical="top" wrapText="1"/>
    </xf>
    <xf numFmtId="0" fontId="2" fillId="0" borderId="0" xfId="0" applyFont="1" applyAlignment="1">
      <alignment wrapText="1"/>
    </xf>
    <xf numFmtId="0" fontId="0" fillId="0" borderId="0" xfId="0" applyBorder="1" applyAlignment="1">
      <alignment wrapText="1"/>
    </xf>
    <xf numFmtId="0" fontId="0" fillId="6" borderId="7" xfId="0" applyFont="1" applyFill="1" applyBorder="1" applyAlignment="1"/>
    <xf numFmtId="0" fontId="0" fillId="6" borderId="3" xfId="0" applyFont="1" applyFill="1" applyBorder="1" applyAlignment="1"/>
    <xf numFmtId="0" fontId="0" fillId="0" borderId="2" xfId="0" applyFont="1" applyFill="1" applyBorder="1" applyAlignment="1">
      <alignment horizontal="center"/>
    </xf>
    <xf numFmtId="0" fontId="0" fillId="0" borderId="3" xfId="0" applyFont="1" applyFill="1" applyBorder="1"/>
    <xf numFmtId="0" fontId="0" fillId="0" borderId="3" xfId="0" applyFill="1" applyBorder="1"/>
    <xf numFmtId="0" fontId="0" fillId="0" borderId="3" xfId="0" applyBorder="1" applyAlignment="1">
      <alignment wrapText="1"/>
    </xf>
    <xf numFmtId="0" fontId="0" fillId="0" borderId="0" xfId="0" applyBorder="1" applyAlignment="1"/>
    <xf numFmtId="0" fontId="0" fillId="0" borderId="6" xfId="0" applyBorder="1" applyAlignment="1">
      <alignment wrapText="1"/>
    </xf>
    <xf numFmtId="0" fontId="0" fillId="0" borderId="6" xfId="0" applyBorder="1" applyAlignment="1">
      <alignment horizontal="left"/>
    </xf>
    <xf numFmtId="0" fontId="0" fillId="0" borderId="6" xfId="0" applyBorder="1" applyAlignment="1"/>
    <xf numFmtId="0" fontId="0" fillId="0" borderId="5" xfId="0" applyBorder="1"/>
    <xf numFmtId="0" fontId="0" fillId="8" borderId="0" xfId="0" applyFill="1" applyBorder="1"/>
    <xf numFmtId="0" fontId="0" fillId="8" borderId="0" xfId="0" applyFont="1" applyFill="1" applyBorder="1" applyAlignment="1"/>
    <xf numFmtId="0" fontId="0" fillId="6" borderId="8" xfId="0" applyFont="1" applyFill="1" applyBorder="1" applyAlignment="1"/>
    <xf numFmtId="0" fontId="0" fillId="0" borderId="8" xfId="0" applyBorder="1" applyAlignment="1">
      <alignment wrapText="1"/>
    </xf>
    <xf numFmtId="0" fontId="0" fillId="0" borderId="0" xfId="0" applyFont="1" applyBorder="1"/>
    <xf numFmtId="0" fontId="6" fillId="0" borderId="0" xfId="0" applyFont="1"/>
    <xf numFmtId="0" fontId="2" fillId="0" borderId="0" xfId="0" applyFont="1" applyFill="1" applyAlignment="1">
      <alignment wrapText="1"/>
    </xf>
    <xf numFmtId="14" fontId="0" fillId="0" borderId="0" xfId="0" applyNumberFormat="1"/>
    <xf numFmtId="1" fontId="0" fillId="4" borderId="0" xfId="0" applyNumberFormat="1" applyFont="1" applyFill="1"/>
    <xf numFmtId="0" fontId="0" fillId="0" borderId="0" xfId="0" applyFont="1"/>
    <xf numFmtId="0" fontId="0" fillId="0" borderId="0" xfId="0" applyFont="1" applyAlignment="1"/>
    <xf numFmtId="0" fontId="0" fillId="0" borderId="0" xfId="0" applyFont="1" applyAlignment="1">
      <alignment vertical="center" wrapText="1"/>
    </xf>
    <xf numFmtId="0" fontId="2" fillId="0" borderId="0" xfId="0" applyFont="1" applyAlignment="1" applyProtection="1">
      <alignment vertical="center" wrapText="1"/>
      <protection locked="0"/>
    </xf>
    <xf numFmtId="1" fontId="0" fillId="0" borderId="0" xfId="0" applyNumberFormat="1" applyFont="1" applyFill="1" applyAlignment="1"/>
    <xf numFmtId="0" fontId="0" fillId="0" borderId="0" xfId="0" applyFont="1" applyFill="1" applyAlignment="1"/>
    <xf numFmtId="0" fontId="8" fillId="0" borderId="0" xfId="0" applyFont="1"/>
    <xf numFmtId="0" fontId="9" fillId="0" borderId="0" xfId="0" applyFont="1"/>
    <xf numFmtId="0" fontId="0" fillId="0" borderId="0" xfId="0" applyAlignment="1">
      <alignment vertical="center"/>
    </xf>
    <xf numFmtId="0" fontId="0" fillId="0" borderId="0" xfId="0" applyAlignment="1">
      <alignment vertical="center" wrapText="1"/>
    </xf>
    <xf numFmtId="0" fontId="7" fillId="0" borderId="0" xfId="0" applyFont="1"/>
    <xf numFmtId="1" fontId="0" fillId="0" borderId="0" xfId="0" applyNumberFormat="1" applyFont="1" applyFill="1" applyAlignment="1">
      <alignment horizontal="center"/>
    </xf>
    <xf numFmtId="0" fontId="8" fillId="0" borderId="0" xfId="0" applyFont="1" applyAlignment="1" applyProtection="1">
      <alignment horizontal="center" vertical="center"/>
      <protection locked="0"/>
    </xf>
    <xf numFmtId="0" fontId="0" fillId="0" borderId="9" xfId="0" applyBorder="1" applyAlignment="1"/>
    <xf numFmtId="0" fontId="0" fillId="0" borderId="0" xfId="0" applyAlignment="1">
      <alignment horizontal="left"/>
    </xf>
    <xf numFmtId="0" fontId="7" fillId="0" borderId="0" xfId="0" applyFont="1" applyAlignment="1">
      <alignment horizontal="left"/>
    </xf>
    <xf numFmtId="0" fontId="0" fillId="0" borderId="0" xfId="0" applyFill="1" applyAlignment="1">
      <alignment horizontal="left"/>
    </xf>
  </cellXfs>
  <cellStyles count="1">
    <cellStyle name="Normal" xfId="0" builtinId="0"/>
  </cellStyles>
  <dxfs count="3">
    <dxf>
      <fill>
        <patternFill patternType="solid">
          <fgColor rgb="FF00B0F0"/>
          <bgColor rgb="FF000000"/>
        </patternFill>
      </fill>
    </dxf>
    <dxf>
      <fill>
        <patternFill patternType="solid">
          <fgColor rgb="FF00B0F0"/>
          <bgColor rgb="FF000000"/>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opLeftCell="A35" workbookViewId="0">
      <selection activeCell="A5" sqref="A5"/>
    </sheetView>
  </sheetViews>
  <sheetFormatPr defaultRowHeight="14.4" x14ac:dyDescent="0.3"/>
  <cols>
    <col min="1" max="1" width="77.5546875" customWidth="1"/>
    <col min="2" max="2" width="106.6640625" customWidth="1"/>
  </cols>
  <sheetData>
    <row r="1" spans="1:15" x14ac:dyDescent="0.3">
      <c r="A1" s="15" t="s">
        <v>0</v>
      </c>
    </row>
    <row r="2" spans="1:15" ht="137.25" customHeight="1" x14ac:dyDescent="0.3">
      <c r="A2" s="41" t="s">
        <v>1852</v>
      </c>
      <c r="B2" s="1"/>
      <c r="C2" s="1"/>
      <c r="D2" s="1"/>
      <c r="E2" s="1"/>
      <c r="F2" s="42"/>
      <c r="G2" s="1"/>
      <c r="H2" s="1"/>
      <c r="I2" s="1"/>
      <c r="J2" s="1"/>
      <c r="K2" s="1"/>
      <c r="L2" s="1"/>
      <c r="M2" s="1"/>
      <c r="N2" s="1"/>
      <c r="O2" s="1"/>
    </row>
    <row r="3" spans="1:15" x14ac:dyDescent="0.3">
      <c r="A3" s="25"/>
      <c r="B3" s="25"/>
      <c r="C3" s="25"/>
      <c r="D3" s="25"/>
      <c r="E3" s="25"/>
      <c r="F3" s="37"/>
      <c r="G3" s="25"/>
      <c r="H3" s="25"/>
      <c r="I3" s="25"/>
      <c r="J3" s="25"/>
      <c r="K3" s="25"/>
      <c r="L3" s="25"/>
      <c r="M3" s="25"/>
      <c r="N3" s="25"/>
      <c r="O3" s="25"/>
    </row>
    <row r="4" spans="1:15" x14ac:dyDescent="0.3">
      <c r="A4" s="15" t="s">
        <v>1</v>
      </c>
      <c r="F4" s="3"/>
    </row>
    <row r="5" spans="1:15" ht="52.5" customHeight="1" x14ac:dyDescent="0.3">
      <c r="A5" s="1" t="s">
        <v>1769</v>
      </c>
      <c r="B5" s="1"/>
      <c r="C5" s="1"/>
      <c r="D5" s="1"/>
      <c r="E5" s="1"/>
      <c r="F5" s="42"/>
    </row>
    <row r="6" spans="1:15" ht="58.5" customHeight="1" x14ac:dyDescent="0.3">
      <c r="A6" s="1" t="s">
        <v>2</v>
      </c>
      <c r="B6" s="1"/>
      <c r="C6" s="1"/>
      <c r="D6" s="1"/>
      <c r="E6" s="1"/>
      <c r="F6" s="42"/>
    </row>
    <row r="7" spans="1:15" x14ac:dyDescent="0.3">
      <c r="A7" s="1"/>
      <c r="B7" s="1"/>
      <c r="C7" s="1"/>
      <c r="D7" s="1"/>
      <c r="E7" s="1"/>
      <c r="F7" s="42"/>
    </row>
    <row r="8" spans="1:15" x14ac:dyDescent="0.3">
      <c r="A8" s="38" t="s">
        <v>3</v>
      </c>
      <c r="B8" s="39"/>
      <c r="C8" s="54"/>
      <c r="D8" s="54"/>
      <c r="E8" s="54"/>
      <c r="F8" s="54"/>
    </row>
    <row r="9" spans="1:15" x14ac:dyDescent="0.3">
      <c r="C9" s="54"/>
      <c r="D9" s="54"/>
      <c r="E9" s="54"/>
      <c r="F9" s="54"/>
    </row>
    <row r="10" spans="1:15" x14ac:dyDescent="0.3">
      <c r="A10" s="21" t="s">
        <v>4</v>
      </c>
      <c r="B10" s="43" t="s">
        <v>5</v>
      </c>
      <c r="C10" s="55"/>
      <c r="D10" s="55"/>
      <c r="E10" s="55"/>
      <c r="F10" s="55"/>
    </row>
    <row r="11" spans="1:15" ht="45" customHeight="1" x14ac:dyDescent="0.3">
      <c r="A11" s="19" t="s">
        <v>6</v>
      </c>
      <c r="B11" s="50" t="s">
        <v>7</v>
      </c>
      <c r="C11" s="42"/>
      <c r="D11" s="42"/>
      <c r="E11" s="42"/>
      <c r="F11" s="42"/>
    </row>
    <row r="12" spans="1:15" x14ac:dyDescent="0.3">
      <c r="A12" s="19" t="s">
        <v>8</v>
      </c>
      <c r="B12" s="51" t="s">
        <v>9</v>
      </c>
      <c r="C12" s="3"/>
      <c r="D12" s="3"/>
      <c r="E12" s="3"/>
      <c r="F12" s="3"/>
    </row>
    <row r="13" spans="1:15" ht="38.4" customHeight="1" x14ac:dyDescent="0.3">
      <c r="A13" s="19" t="s">
        <v>10</v>
      </c>
      <c r="B13" s="50" t="s">
        <v>11</v>
      </c>
      <c r="C13" s="42"/>
      <c r="D13" s="42"/>
      <c r="E13" s="42"/>
      <c r="F13" s="42"/>
    </row>
    <row r="14" spans="1:15" ht="46.95" customHeight="1" x14ac:dyDescent="0.3">
      <c r="A14" s="19" t="s">
        <v>12</v>
      </c>
      <c r="B14" s="50" t="s">
        <v>13</v>
      </c>
      <c r="C14" s="42"/>
      <c r="D14" s="42"/>
      <c r="E14" s="42"/>
      <c r="F14" s="42"/>
    </row>
    <row r="15" spans="1:15" ht="46.5" customHeight="1" x14ac:dyDescent="0.3">
      <c r="A15" s="19" t="s">
        <v>1761</v>
      </c>
      <c r="B15" s="50" t="s">
        <v>1762</v>
      </c>
      <c r="C15" s="42"/>
      <c r="D15" s="42"/>
      <c r="E15" s="42"/>
      <c r="F15" s="42"/>
    </row>
    <row r="16" spans="1:15" ht="28.95" customHeight="1" x14ac:dyDescent="0.3">
      <c r="A16" s="19" t="s">
        <v>14</v>
      </c>
      <c r="B16" s="52" t="s">
        <v>15</v>
      </c>
      <c r="C16" s="49"/>
      <c r="D16" s="49"/>
      <c r="E16" s="49"/>
      <c r="F16" s="49"/>
    </row>
    <row r="17" spans="1:6" ht="34.5" customHeight="1" x14ac:dyDescent="0.3">
      <c r="A17" s="19" t="s">
        <v>16</v>
      </c>
      <c r="B17" s="50" t="s">
        <v>17</v>
      </c>
      <c r="C17" s="42"/>
      <c r="D17" s="42"/>
      <c r="E17" s="42"/>
      <c r="F17" s="42"/>
    </row>
    <row r="18" spans="1:6" ht="32.25" customHeight="1" x14ac:dyDescent="0.3">
      <c r="A18" s="19" t="s">
        <v>18</v>
      </c>
      <c r="B18" s="50" t="s">
        <v>19</v>
      </c>
      <c r="C18" s="42"/>
      <c r="D18" s="42"/>
      <c r="E18" s="42"/>
      <c r="F18" s="42"/>
    </row>
    <row r="19" spans="1:6" ht="31.2" customHeight="1" x14ac:dyDescent="0.3">
      <c r="A19" s="19" t="s">
        <v>20</v>
      </c>
      <c r="B19" s="50" t="s">
        <v>21</v>
      </c>
      <c r="C19" s="42"/>
      <c r="D19" s="42"/>
      <c r="E19" s="42"/>
      <c r="F19" s="42"/>
    </row>
    <row r="20" spans="1:6" ht="52.95" customHeight="1" x14ac:dyDescent="0.3">
      <c r="A20" s="19" t="s">
        <v>22</v>
      </c>
      <c r="B20" s="50" t="s">
        <v>23</v>
      </c>
      <c r="C20" s="42"/>
      <c r="D20" s="42"/>
      <c r="E20" s="42"/>
      <c r="F20" s="42"/>
    </row>
    <row r="21" spans="1:6" x14ac:dyDescent="0.3">
      <c r="A21" s="20" t="s">
        <v>24</v>
      </c>
      <c r="B21" s="53"/>
      <c r="C21" s="3"/>
      <c r="D21" s="3"/>
      <c r="E21" s="3"/>
      <c r="F21" s="3"/>
    </row>
    <row r="22" spans="1:6" x14ac:dyDescent="0.3">
      <c r="F22" s="3"/>
    </row>
    <row r="23" spans="1:6" x14ac:dyDescent="0.3">
      <c r="A23" s="15" t="s">
        <v>25</v>
      </c>
      <c r="F23" s="3"/>
    </row>
    <row r="24" spans="1:6" ht="31.5" customHeight="1" x14ac:dyDescent="0.3">
      <c r="A24" s="1" t="s">
        <v>26</v>
      </c>
      <c r="B24" s="1"/>
      <c r="C24" s="1"/>
      <c r="D24" s="1"/>
      <c r="E24" s="1"/>
      <c r="F24" s="42"/>
    </row>
    <row r="25" spans="1:6" ht="73.5" customHeight="1" x14ac:dyDescent="0.3">
      <c r="A25" s="1" t="s">
        <v>27</v>
      </c>
      <c r="B25" s="1"/>
      <c r="C25" s="1"/>
      <c r="D25" s="1"/>
      <c r="E25" s="1"/>
      <c r="F25" s="42"/>
    </row>
    <row r="26" spans="1:6" x14ac:dyDescent="0.3">
      <c r="A26" s="1"/>
      <c r="B26" s="1"/>
      <c r="C26" s="1"/>
      <c r="D26" s="1"/>
      <c r="E26" s="1"/>
      <c r="F26" s="42"/>
    </row>
    <row r="27" spans="1:6" x14ac:dyDescent="0.3">
      <c r="A27" s="38" t="s">
        <v>28</v>
      </c>
      <c r="B27" s="17"/>
      <c r="C27" s="18"/>
      <c r="D27" s="18"/>
      <c r="E27" s="18"/>
      <c r="F27" s="18"/>
    </row>
    <row r="28" spans="1:6" s="4" customFormat="1" x14ac:dyDescent="0.3">
      <c r="A28" s="45"/>
      <c r="B28" s="46"/>
      <c r="C28" s="47"/>
      <c r="D28" s="47"/>
      <c r="E28" s="47"/>
      <c r="F28" s="47"/>
    </row>
    <row r="29" spans="1:6" x14ac:dyDescent="0.3">
      <c r="A29" s="24" t="s">
        <v>4</v>
      </c>
      <c r="B29" s="56" t="s">
        <v>5</v>
      </c>
      <c r="C29" s="44"/>
      <c r="D29" s="44"/>
      <c r="E29" s="44"/>
      <c r="F29" s="44"/>
    </row>
    <row r="30" spans="1:6" ht="32.25" customHeight="1" x14ac:dyDescent="0.3">
      <c r="A30" s="22" t="s">
        <v>29</v>
      </c>
      <c r="B30" s="57" t="s">
        <v>30</v>
      </c>
      <c r="C30" s="48"/>
      <c r="D30" s="48"/>
      <c r="E30" s="48"/>
      <c r="F30" s="48"/>
    </row>
    <row r="31" spans="1:6" ht="30" customHeight="1" x14ac:dyDescent="0.3">
      <c r="A31" s="16" t="s">
        <v>31</v>
      </c>
      <c r="B31" s="50" t="s">
        <v>32</v>
      </c>
      <c r="C31" s="42"/>
      <c r="D31" s="42"/>
      <c r="E31" s="42"/>
      <c r="F31" s="42"/>
    </row>
    <row r="32" spans="1:6" x14ac:dyDescent="0.3">
      <c r="A32" s="16" t="s">
        <v>33</v>
      </c>
      <c r="B32" s="52" t="s">
        <v>34</v>
      </c>
      <c r="C32" s="49"/>
      <c r="D32" s="49"/>
      <c r="E32" s="49"/>
      <c r="F32" s="49"/>
    </row>
    <row r="33" spans="1:6" ht="34.5" customHeight="1" x14ac:dyDescent="0.3">
      <c r="A33" s="23" t="s">
        <v>35</v>
      </c>
      <c r="B33" s="50" t="s">
        <v>36</v>
      </c>
      <c r="C33" s="42"/>
      <c r="D33" s="42"/>
      <c r="E33" s="42"/>
      <c r="F33" s="42"/>
    </row>
    <row r="34" spans="1:6" ht="35.25" customHeight="1" x14ac:dyDescent="0.3">
      <c r="A34" t="s">
        <v>8</v>
      </c>
      <c r="B34" s="50" t="s">
        <v>37</v>
      </c>
      <c r="C34" s="42"/>
      <c r="D34" s="42"/>
      <c r="E34" s="42"/>
      <c r="F34" s="42"/>
    </row>
    <row r="35" spans="1:6" ht="45.75" customHeight="1" x14ac:dyDescent="0.3">
      <c r="A35" s="16" t="s">
        <v>38</v>
      </c>
      <c r="B35" s="50" t="s">
        <v>39</v>
      </c>
      <c r="C35" s="42"/>
      <c r="D35" s="42"/>
      <c r="E35" s="42"/>
      <c r="F35" s="42"/>
    </row>
    <row r="36" spans="1:6" ht="38.25" customHeight="1" x14ac:dyDescent="0.3">
      <c r="A36" s="16" t="s">
        <v>18</v>
      </c>
      <c r="B36" s="50" t="s">
        <v>40</v>
      </c>
      <c r="C36" s="42"/>
      <c r="D36" s="42"/>
      <c r="E36" s="42"/>
      <c r="F36" s="42"/>
    </row>
    <row r="37" spans="1:6" ht="54" customHeight="1" x14ac:dyDescent="0.3">
      <c r="A37" s="16" t="s">
        <v>41</v>
      </c>
      <c r="B37" s="50" t="s">
        <v>42</v>
      </c>
      <c r="C37" s="42"/>
      <c r="D37" s="42"/>
      <c r="E37" s="42"/>
      <c r="F37" s="42"/>
    </row>
    <row r="38" spans="1:6" ht="47.4" customHeight="1" x14ac:dyDescent="0.3">
      <c r="A38" s="16" t="s">
        <v>1760</v>
      </c>
      <c r="B38" s="50" t="s">
        <v>1763</v>
      </c>
      <c r="C38" s="42"/>
      <c r="D38" s="42"/>
      <c r="E38" s="42"/>
      <c r="F38" s="42"/>
    </row>
    <row r="39" spans="1:6" x14ac:dyDescent="0.3">
      <c r="A39" s="16" t="s">
        <v>24</v>
      </c>
      <c r="B39" s="52"/>
      <c r="C39" s="49"/>
      <c r="D39" s="49"/>
      <c r="E39" s="49"/>
      <c r="F39" s="49"/>
    </row>
    <row r="40" spans="1:6" ht="95.25" customHeight="1" x14ac:dyDescent="0.3">
      <c r="A40" s="16" t="s">
        <v>43</v>
      </c>
      <c r="B40" s="50" t="s">
        <v>44</v>
      </c>
      <c r="C40" s="42"/>
      <c r="D40" s="42"/>
      <c r="E40" s="42"/>
      <c r="F40" s="42"/>
    </row>
    <row r="41" spans="1:6" x14ac:dyDescent="0.3">
      <c r="A41" s="16" t="s">
        <v>45</v>
      </c>
      <c r="B41" s="19" t="s">
        <v>46</v>
      </c>
      <c r="C41" s="16"/>
      <c r="D41" s="3"/>
      <c r="E41" s="3"/>
      <c r="F41" s="3"/>
    </row>
    <row r="42" spans="1:6" x14ac:dyDescent="0.3">
      <c r="A42" s="16" t="s">
        <v>47</v>
      </c>
      <c r="B42" s="19" t="s">
        <v>48</v>
      </c>
      <c r="C42" s="16"/>
      <c r="D42" s="3"/>
      <c r="E42" s="3"/>
      <c r="F42" s="3"/>
    </row>
    <row r="43" spans="1:6" x14ac:dyDescent="0.3">
      <c r="A43" s="76" t="s">
        <v>2454</v>
      </c>
      <c r="B43" s="20" t="s">
        <v>2461</v>
      </c>
    </row>
    <row r="45" spans="1:6" x14ac:dyDescent="0.3">
      <c r="A45" s="15" t="s">
        <v>2462</v>
      </c>
    </row>
    <row r="46" spans="1:6" ht="43.2" x14ac:dyDescent="0.3">
      <c r="A46" s="1" t="s">
        <v>2463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tabSelected="1" workbookViewId="0"/>
  </sheetViews>
  <sheetFormatPr defaultRowHeight="14.4" x14ac:dyDescent="0.3"/>
  <cols>
    <col min="1" max="1" width="12.33203125" customWidth="1"/>
    <col min="2" max="2" width="47.88671875" customWidth="1"/>
  </cols>
  <sheetData>
    <row r="1" spans="1:2" x14ac:dyDescent="0.3">
      <c r="A1" t="s">
        <v>1748</v>
      </c>
      <c r="B1" t="s">
        <v>1749</v>
      </c>
    </row>
    <row r="2" spans="1:2" x14ac:dyDescent="0.3">
      <c r="A2" s="36">
        <v>43202</v>
      </c>
      <c r="B2" t="s">
        <v>1775</v>
      </c>
    </row>
    <row r="3" spans="1:2" x14ac:dyDescent="0.3">
      <c r="A3" s="36">
        <v>43202</v>
      </c>
      <c r="B3" t="s">
        <v>1776</v>
      </c>
    </row>
    <row r="4" spans="1:2" x14ac:dyDescent="0.3">
      <c r="A4" s="36">
        <v>43202</v>
      </c>
      <c r="B4" t="s">
        <v>1853</v>
      </c>
    </row>
    <row r="5" spans="1:2" x14ac:dyDescent="0.3">
      <c r="A5" s="36">
        <v>43202</v>
      </c>
      <c r="B5" t="s">
        <v>1764</v>
      </c>
    </row>
    <row r="6" spans="1:2" x14ac:dyDescent="0.3">
      <c r="A6" s="36">
        <v>43202</v>
      </c>
      <c r="B6" t="s">
        <v>1772</v>
      </c>
    </row>
    <row r="7" spans="1:2" x14ac:dyDescent="0.3">
      <c r="A7" s="36">
        <v>43202</v>
      </c>
      <c r="B7" t="s">
        <v>1777</v>
      </c>
    </row>
    <row r="8" spans="1:2" x14ac:dyDescent="0.3">
      <c r="A8" s="36">
        <v>43202</v>
      </c>
      <c r="B8" t="s">
        <v>1768</v>
      </c>
    </row>
    <row r="9" spans="1:2" x14ac:dyDescent="0.3">
      <c r="A9" s="36">
        <v>43202</v>
      </c>
      <c r="B9" t="s">
        <v>1778</v>
      </c>
    </row>
    <row r="10" spans="1:2" x14ac:dyDescent="0.3">
      <c r="A10" s="36">
        <v>43202</v>
      </c>
      <c r="B10" t="s">
        <v>1851</v>
      </c>
    </row>
    <row r="11" spans="1:2" x14ac:dyDescent="0.3">
      <c r="A11" s="36">
        <v>43202</v>
      </c>
      <c r="B11" t="s">
        <v>1899</v>
      </c>
    </row>
    <row r="12" spans="1:2" x14ac:dyDescent="0.3">
      <c r="A12" s="36">
        <v>43346</v>
      </c>
      <c r="B12" t="s">
        <v>1901</v>
      </c>
    </row>
    <row r="13" spans="1:2" x14ac:dyDescent="0.3">
      <c r="A13" s="36">
        <v>43346</v>
      </c>
      <c r="B13" t="s">
        <v>1902</v>
      </c>
    </row>
    <row r="14" spans="1:2" x14ac:dyDescent="0.3">
      <c r="A14" s="61">
        <v>43369</v>
      </c>
      <c r="B14" t="s">
        <v>1904</v>
      </c>
    </row>
    <row r="15" spans="1:2" x14ac:dyDescent="0.3">
      <c r="A15" s="61">
        <v>44084</v>
      </c>
      <c r="B15" t="s">
        <v>2460</v>
      </c>
    </row>
    <row r="16" spans="1:2" x14ac:dyDescent="0.3">
      <c r="A16" s="61">
        <v>44084</v>
      </c>
      <c r="B16" t="s">
        <v>2466</v>
      </c>
    </row>
    <row r="17" spans="1:2" x14ac:dyDescent="0.3">
      <c r="A17" s="61">
        <v>44084</v>
      </c>
      <c r="B17" t="s">
        <v>2437</v>
      </c>
    </row>
    <row r="18" spans="1:2" x14ac:dyDescent="0.3">
      <c r="A18" s="61">
        <v>44084</v>
      </c>
      <c r="B18" t="s">
        <v>2467</v>
      </c>
    </row>
    <row r="19" spans="1:2" x14ac:dyDescent="0.3">
      <c r="A19" s="61">
        <v>44084</v>
      </c>
      <c r="B19" t="s">
        <v>2468</v>
      </c>
    </row>
    <row r="20" spans="1:2" x14ac:dyDescent="0.3">
      <c r="A20" s="61">
        <v>44084</v>
      </c>
      <c r="B20" t="s">
        <v>2471</v>
      </c>
    </row>
    <row r="21" spans="1:2" x14ac:dyDescent="0.3">
      <c r="A21" s="61">
        <v>44084</v>
      </c>
      <c r="B21" t="s">
        <v>2472</v>
      </c>
    </row>
    <row r="22" spans="1:2" x14ac:dyDescent="0.3">
      <c r="A22" s="61">
        <v>44084</v>
      </c>
      <c r="B22" t="s">
        <v>2473</v>
      </c>
    </row>
    <row r="23" spans="1:2" x14ac:dyDescent="0.3">
      <c r="A23" s="61">
        <v>44084</v>
      </c>
      <c r="B23" t="s">
        <v>2464</v>
      </c>
    </row>
    <row r="24" spans="1:2" x14ac:dyDescent="0.3">
      <c r="A24" s="61">
        <v>44089</v>
      </c>
      <c r="B24" t="s">
        <v>2474</v>
      </c>
    </row>
    <row r="25" spans="1:2" x14ac:dyDescent="0.3">
      <c r="A25" s="61">
        <v>44104</v>
      </c>
      <c r="B25" t="s">
        <v>2477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36"/>
  <sheetViews>
    <sheetView zoomScale="80" zoomScaleNormal="80" workbookViewId="0">
      <pane ySplit="1" topLeftCell="A503" activePane="bottomLeft" state="frozen"/>
      <selection pane="bottomLeft" activeCell="J536" sqref="J536"/>
    </sheetView>
  </sheetViews>
  <sheetFormatPr defaultRowHeight="14.4" x14ac:dyDescent="0.3"/>
  <cols>
    <col min="1" max="1" width="14.44140625" customWidth="1"/>
    <col min="2" max="2" width="25.6640625" customWidth="1"/>
    <col min="3" max="3" width="28.88671875" customWidth="1"/>
    <col min="4" max="4" width="9.88671875" customWidth="1"/>
    <col min="5" max="5" width="16.6640625" customWidth="1"/>
    <col min="6" max="6" width="14" customWidth="1"/>
    <col min="7" max="7" width="8.88671875" customWidth="1"/>
    <col min="8" max="8" width="20.44140625" customWidth="1"/>
    <col min="9" max="9" width="8.33203125" customWidth="1"/>
    <col min="10" max="10" width="15" customWidth="1"/>
  </cols>
  <sheetData>
    <row r="1" spans="1:11" x14ac:dyDescent="0.3">
      <c r="A1" t="s">
        <v>6</v>
      </c>
      <c r="B1" t="s">
        <v>8</v>
      </c>
      <c r="C1" t="s">
        <v>33</v>
      </c>
      <c r="D1" t="s">
        <v>2435</v>
      </c>
      <c r="E1" t="s">
        <v>1761</v>
      </c>
      <c r="F1" t="s">
        <v>14</v>
      </c>
      <c r="G1" t="s">
        <v>16</v>
      </c>
      <c r="H1" t="s">
        <v>18</v>
      </c>
      <c r="I1" t="s">
        <v>20</v>
      </c>
      <c r="J1" t="s">
        <v>22</v>
      </c>
      <c r="K1" s="4" t="s">
        <v>24</v>
      </c>
    </row>
    <row r="2" spans="1:11" x14ac:dyDescent="0.3">
      <c r="A2">
        <v>100027</v>
      </c>
      <c r="B2" t="s">
        <v>49</v>
      </c>
      <c r="C2" s="12" t="str">
        <f>VLOOKUP(D2,'TRI to NEI Crosswalk'!B:C,2,FALSE)</f>
        <v>4-Nitrophenol</v>
      </c>
      <c r="D2" t="str">
        <f>VLOOKUP(A2,'TRI to NEI Crosswalk'!A:B,2,FALSE)</f>
        <v>100-02-7</v>
      </c>
      <c r="E2" t="s">
        <v>1758</v>
      </c>
      <c r="G2" t="s">
        <v>50</v>
      </c>
      <c r="H2" t="s">
        <v>49</v>
      </c>
      <c r="I2">
        <v>1</v>
      </c>
      <c r="J2" t="s">
        <v>51</v>
      </c>
    </row>
    <row r="3" spans="1:11" x14ac:dyDescent="0.3">
      <c r="A3">
        <v>100414</v>
      </c>
      <c r="B3" t="s">
        <v>52</v>
      </c>
      <c r="C3" s="12" t="str">
        <f>VLOOKUP(D3,'TRI to NEI Crosswalk'!B:C,2,FALSE)</f>
        <v>Ethylbenzene</v>
      </c>
      <c r="D3" t="str">
        <f>VLOOKUP(A3,'TRI to NEI Crosswalk'!A:B,2,FALSE)</f>
        <v>100-41-4</v>
      </c>
      <c r="E3" t="s">
        <v>1758</v>
      </c>
      <c r="G3" t="s">
        <v>50</v>
      </c>
      <c r="H3" t="s">
        <v>53</v>
      </c>
      <c r="I3">
        <v>1</v>
      </c>
      <c r="J3" t="s">
        <v>51</v>
      </c>
    </row>
    <row r="4" spans="1:11" x14ac:dyDescent="0.3">
      <c r="A4">
        <v>100425</v>
      </c>
      <c r="B4" t="s">
        <v>54</v>
      </c>
      <c r="C4" s="12" t="str">
        <f>VLOOKUP(D4,'TRI to NEI Crosswalk'!B:C,2,FALSE)</f>
        <v>Styrene</v>
      </c>
      <c r="D4" t="str">
        <f>VLOOKUP(A4,'TRI to NEI Crosswalk'!A:B,2,FALSE)</f>
        <v>100-42-5</v>
      </c>
      <c r="E4" t="s">
        <v>1758</v>
      </c>
      <c r="G4" t="s">
        <v>50</v>
      </c>
      <c r="H4" t="s">
        <v>54</v>
      </c>
      <c r="I4">
        <v>1</v>
      </c>
      <c r="J4" t="s">
        <v>51</v>
      </c>
    </row>
    <row r="5" spans="1:11" x14ac:dyDescent="0.3">
      <c r="A5">
        <v>100447</v>
      </c>
      <c r="B5" t="s">
        <v>55</v>
      </c>
      <c r="C5" s="12" t="str">
        <f>VLOOKUP(D5,'TRI to NEI Crosswalk'!B:C,2,FALSE)</f>
        <v>Benzyl chloride</v>
      </c>
      <c r="D5" t="str">
        <f>VLOOKUP(A5,'TRI to NEI Crosswalk'!A:B,2,FALSE)</f>
        <v>100-44-7</v>
      </c>
      <c r="E5" t="s">
        <v>1758</v>
      </c>
      <c r="G5" t="s">
        <v>50</v>
      </c>
      <c r="H5" t="s">
        <v>55</v>
      </c>
      <c r="I5">
        <v>1</v>
      </c>
      <c r="J5" t="s">
        <v>51</v>
      </c>
    </row>
    <row r="6" spans="1:11" x14ac:dyDescent="0.3">
      <c r="A6">
        <v>101144</v>
      </c>
      <c r="B6" t="s">
        <v>56</v>
      </c>
      <c r="C6" s="12" t="str">
        <f>VLOOKUP(D6,'TRI to NEI Crosswalk'!B:C,2,FALSE)</f>
        <v>4,4'-Methylenebis(2-chloroaniline) (MBOCA)</v>
      </c>
      <c r="D6" t="str">
        <f>VLOOKUP(A6,'TRI to NEI Crosswalk'!A:B,2,FALSE)</f>
        <v>101-14-4</v>
      </c>
      <c r="E6" t="s">
        <v>1758</v>
      </c>
      <c r="G6" t="s">
        <v>50</v>
      </c>
      <c r="H6" t="s">
        <v>57</v>
      </c>
      <c r="I6">
        <v>1</v>
      </c>
      <c r="J6" t="s">
        <v>51</v>
      </c>
    </row>
    <row r="7" spans="1:11" x14ac:dyDescent="0.3">
      <c r="A7">
        <v>101779</v>
      </c>
      <c r="B7" t="s">
        <v>58</v>
      </c>
      <c r="C7" s="12" t="str">
        <f>VLOOKUP(D7,'TRI to NEI Crosswalk'!B:C,2,FALSE)</f>
        <v>4,4'-Methylenedianiline</v>
      </c>
      <c r="D7" t="str">
        <f>VLOOKUP(A7,'TRI to NEI Crosswalk'!A:B,2,FALSE)</f>
        <v>101-77-9</v>
      </c>
      <c r="E7" t="s">
        <v>1758</v>
      </c>
      <c r="G7" t="s">
        <v>50</v>
      </c>
      <c r="H7" t="s">
        <v>59</v>
      </c>
      <c r="I7">
        <v>1</v>
      </c>
      <c r="J7" t="s">
        <v>51</v>
      </c>
    </row>
    <row r="8" spans="1:11" x14ac:dyDescent="0.3">
      <c r="A8">
        <v>106423</v>
      </c>
      <c r="B8" t="s">
        <v>60</v>
      </c>
      <c r="C8" s="12" t="str">
        <f>VLOOKUP(D8,'TRI to NEI Crosswalk'!B:C,2,FALSE)</f>
        <v>p-Xylene</v>
      </c>
      <c r="D8" t="str">
        <f>VLOOKUP(A8,'TRI to NEI Crosswalk'!A:B,2,FALSE)</f>
        <v>106-42-3</v>
      </c>
      <c r="E8" t="s">
        <v>1758</v>
      </c>
      <c r="G8" t="s">
        <v>50</v>
      </c>
      <c r="H8" t="s">
        <v>61</v>
      </c>
      <c r="I8">
        <v>1</v>
      </c>
      <c r="J8" t="s">
        <v>51</v>
      </c>
    </row>
    <row r="9" spans="1:11" x14ac:dyDescent="0.3">
      <c r="A9">
        <v>106445</v>
      </c>
      <c r="B9" t="s">
        <v>62</v>
      </c>
      <c r="C9" s="12" t="str">
        <f>VLOOKUP(D9,'TRI to NEI Crosswalk'!B:C,2,FALSE)</f>
        <v>p-Cresol</v>
      </c>
      <c r="D9" t="str">
        <f>VLOOKUP(A9,'TRI to NEI Crosswalk'!A:B,2,FALSE)</f>
        <v>106-44-5</v>
      </c>
      <c r="E9" t="s">
        <v>1758</v>
      </c>
      <c r="G9" t="s">
        <v>50</v>
      </c>
      <c r="H9" t="s">
        <v>63</v>
      </c>
      <c r="I9">
        <v>1</v>
      </c>
      <c r="J9" t="s">
        <v>51</v>
      </c>
    </row>
    <row r="10" spans="1:11" x14ac:dyDescent="0.3">
      <c r="A10">
        <v>106467</v>
      </c>
      <c r="B10" t="s">
        <v>64</v>
      </c>
      <c r="C10" s="12" t="str">
        <f>VLOOKUP(D10,'TRI to NEI Crosswalk'!B:C,2,FALSE)</f>
        <v>1,4-Dichlorobenzene</v>
      </c>
      <c r="D10" t="str">
        <f>VLOOKUP(A10,'TRI to NEI Crosswalk'!A:B,2,FALSE)</f>
        <v>106-46-7</v>
      </c>
      <c r="E10" t="s">
        <v>1758</v>
      </c>
      <c r="G10" t="s">
        <v>50</v>
      </c>
      <c r="H10" t="s">
        <v>64</v>
      </c>
      <c r="I10">
        <v>1</v>
      </c>
      <c r="J10" t="s">
        <v>51</v>
      </c>
    </row>
    <row r="11" spans="1:11" x14ac:dyDescent="0.3">
      <c r="A11">
        <v>106503</v>
      </c>
      <c r="B11" t="s">
        <v>65</v>
      </c>
      <c r="C11" s="12" t="str">
        <f>VLOOKUP(D11,'TRI to NEI Crosswalk'!B:C,2,FALSE)</f>
        <v>p-Phenylenediamine</v>
      </c>
      <c r="D11" t="str">
        <f>VLOOKUP(A11,'TRI to NEI Crosswalk'!A:B,2,FALSE)</f>
        <v>106-50-3</v>
      </c>
      <c r="E11" t="s">
        <v>1758</v>
      </c>
      <c r="G11" t="s">
        <v>50</v>
      </c>
      <c r="H11" t="s">
        <v>65</v>
      </c>
      <c r="I11">
        <v>1</v>
      </c>
      <c r="J11" t="s">
        <v>51</v>
      </c>
    </row>
    <row r="12" spans="1:11" x14ac:dyDescent="0.3">
      <c r="A12">
        <v>106514</v>
      </c>
      <c r="B12" t="s">
        <v>66</v>
      </c>
      <c r="C12" s="12" t="str">
        <f>VLOOKUP(D12,'TRI to NEI Crosswalk'!B:C,2,FALSE)</f>
        <v>Quinone</v>
      </c>
      <c r="D12" t="str">
        <f>VLOOKUP(A12,'TRI to NEI Crosswalk'!A:B,2,FALSE)</f>
        <v>106-51-4</v>
      </c>
      <c r="E12" t="s">
        <v>1758</v>
      </c>
      <c r="G12" t="s">
        <v>50</v>
      </c>
      <c r="H12" t="s">
        <v>66</v>
      </c>
      <c r="I12">
        <v>1</v>
      </c>
      <c r="J12" t="s">
        <v>51</v>
      </c>
    </row>
    <row r="13" spans="1:11" x14ac:dyDescent="0.3">
      <c r="A13">
        <v>106887</v>
      </c>
      <c r="B13" t="s">
        <v>67</v>
      </c>
      <c r="C13" s="12" t="str">
        <f>VLOOKUP(D13,'TRI to NEI Crosswalk'!B:C,2,FALSE)</f>
        <v>1,2-Butylene oxide</v>
      </c>
      <c r="D13" t="str">
        <f>VLOOKUP(A13,'TRI to NEI Crosswalk'!A:B,2,FALSE)</f>
        <v>106-88-7</v>
      </c>
      <c r="E13" t="s">
        <v>1758</v>
      </c>
      <c r="G13" t="s">
        <v>50</v>
      </c>
      <c r="H13" t="s">
        <v>67</v>
      </c>
      <c r="I13">
        <v>1</v>
      </c>
      <c r="J13" t="s">
        <v>51</v>
      </c>
    </row>
    <row r="14" spans="1:11" x14ac:dyDescent="0.3">
      <c r="A14">
        <v>106898</v>
      </c>
      <c r="B14" t="s">
        <v>68</v>
      </c>
      <c r="C14" s="12" t="str">
        <f>VLOOKUP(D14,'TRI to NEI Crosswalk'!B:C,2,FALSE)</f>
        <v>Epichlorohydrin</v>
      </c>
      <c r="D14" t="str">
        <f>VLOOKUP(A14,'TRI to NEI Crosswalk'!A:B,2,FALSE)</f>
        <v>106-89-8</v>
      </c>
      <c r="E14" t="s">
        <v>1758</v>
      </c>
      <c r="G14" t="s">
        <v>50</v>
      </c>
      <c r="H14" t="s">
        <v>68</v>
      </c>
      <c r="I14">
        <v>1</v>
      </c>
      <c r="J14" t="s">
        <v>51</v>
      </c>
    </row>
    <row r="15" spans="1:11" x14ac:dyDescent="0.3">
      <c r="A15">
        <v>106934</v>
      </c>
      <c r="B15" t="s">
        <v>69</v>
      </c>
      <c r="C15" s="12" t="str">
        <f>VLOOKUP(D15,'TRI to NEI Crosswalk'!B:C,2,FALSE)</f>
        <v>1,2-Dibromoethane (Ethylene dibromide)</v>
      </c>
      <c r="D15" t="str">
        <f>VLOOKUP(A15,'TRI to NEI Crosswalk'!A:B,2,FALSE)</f>
        <v>106-93-4</v>
      </c>
      <c r="E15" t="s">
        <v>1758</v>
      </c>
      <c r="G15" t="s">
        <v>50</v>
      </c>
      <c r="H15" t="s">
        <v>69</v>
      </c>
      <c r="I15">
        <v>1</v>
      </c>
      <c r="J15" t="s">
        <v>51</v>
      </c>
    </row>
    <row r="16" spans="1:11" x14ac:dyDescent="0.3">
      <c r="A16">
        <v>106990</v>
      </c>
      <c r="B16" t="s">
        <v>70</v>
      </c>
      <c r="C16" s="12" t="str">
        <f>VLOOKUP(D16,'TRI to NEI Crosswalk'!B:C,2,FALSE)</f>
        <v>1,3-Butadiene</v>
      </c>
      <c r="D16" t="str">
        <f>VLOOKUP(A16,'TRI to NEI Crosswalk'!A:B,2,FALSE)</f>
        <v>106-99-0</v>
      </c>
      <c r="E16" t="s">
        <v>1758</v>
      </c>
      <c r="G16" t="s">
        <v>50</v>
      </c>
      <c r="H16" t="s">
        <v>70</v>
      </c>
      <c r="I16">
        <v>1</v>
      </c>
      <c r="J16" t="s">
        <v>51</v>
      </c>
    </row>
    <row r="17" spans="1:11" x14ac:dyDescent="0.3">
      <c r="A17">
        <v>107028</v>
      </c>
      <c r="B17" t="s">
        <v>71</v>
      </c>
      <c r="C17" s="12" t="str">
        <f>VLOOKUP(D17,'TRI to NEI Crosswalk'!B:C,2,FALSE)</f>
        <v>Acrolein</v>
      </c>
      <c r="D17" t="str">
        <f>VLOOKUP(A17,'TRI to NEI Crosswalk'!A:B,2,FALSE)</f>
        <v>107-02-8</v>
      </c>
      <c r="E17" t="s">
        <v>1758</v>
      </c>
      <c r="G17" t="s">
        <v>50</v>
      </c>
      <c r="H17" t="s">
        <v>71</v>
      </c>
      <c r="I17">
        <v>1</v>
      </c>
      <c r="J17" t="s">
        <v>51</v>
      </c>
    </row>
    <row r="18" spans="1:11" x14ac:dyDescent="0.3">
      <c r="A18">
        <v>107051</v>
      </c>
      <c r="B18" t="s">
        <v>72</v>
      </c>
      <c r="C18" s="12" t="str">
        <f>VLOOKUP(D18,'TRI to NEI Crosswalk'!B:C,2,FALSE)</f>
        <v>Allyl chloride</v>
      </c>
      <c r="D18" t="str">
        <f>VLOOKUP(A18,'TRI to NEI Crosswalk'!A:B,2,FALSE)</f>
        <v>107-05-1</v>
      </c>
      <c r="E18" t="s">
        <v>1758</v>
      </c>
      <c r="G18" t="s">
        <v>50</v>
      </c>
      <c r="H18" t="s">
        <v>72</v>
      </c>
      <c r="I18">
        <v>1</v>
      </c>
      <c r="J18" t="s">
        <v>51</v>
      </c>
    </row>
    <row r="19" spans="1:11" x14ac:dyDescent="0.3">
      <c r="A19">
        <v>107062</v>
      </c>
      <c r="B19" t="s">
        <v>73</v>
      </c>
      <c r="C19" s="12" t="str">
        <f>VLOOKUP(D19,'TRI to NEI Crosswalk'!B:C,2,FALSE)</f>
        <v>1,2-Dichloroethane (Ethylene dichloride)</v>
      </c>
      <c r="D19" t="str">
        <f>VLOOKUP(A19,'TRI to NEI Crosswalk'!A:B,2,FALSE)</f>
        <v>107-06-2</v>
      </c>
      <c r="E19" t="s">
        <v>1758</v>
      </c>
      <c r="G19" t="s">
        <v>50</v>
      </c>
      <c r="H19" t="s">
        <v>73</v>
      </c>
      <c r="I19">
        <v>1</v>
      </c>
      <c r="J19" t="s">
        <v>51</v>
      </c>
    </row>
    <row r="20" spans="1:11" x14ac:dyDescent="0.3">
      <c r="A20">
        <v>107131</v>
      </c>
      <c r="B20" t="s">
        <v>74</v>
      </c>
      <c r="C20" s="12" t="str">
        <f>VLOOKUP(D20,'TRI to NEI Crosswalk'!B:C,2,FALSE)</f>
        <v>Acrylonitrile</v>
      </c>
      <c r="D20" t="str">
        <f>VLOOKUP(A20,'TRI to NEI Crosswalk'!A:B,2,FALSE)</f>
        <v>107-13-1</v>
      </c>
      <c r="E20" t="s">
        <v>1758</v>
      </c>
      <c r="G20" t="s">
        <v>50</v>
      </c>
      <c r="H20" t="s">
        <v>74</v>
      </c>
      <c r="I20">
        <v>1</v>
      </c>
      <c r="J20" t="s">
        <v>51</v>
      </c>
    </row>
    <row r="21" spans="1:11" x14ac:dyDescent="0.3">
      <c r="A21">
        <v>107211</v>
      </c>
      <c r="B21" t="s">
        <v>75</v>
      </c>
      <c r="C21" s="12" t="str">
        <f>VLOOKUP(D21,'TRI to NEI Crosswalk'!B:C,2,FALSE)</f>
        <v>Ethylene glycol</v>
      </c>
      <c r="D21" t="str">
        <f>VLOOKUP(A21,'TRI to NEI Crosswalk'!A:B,2,FALSE)</f>
        <v>107-21-1</v>
      </c>
      <c r="E21" t="s">
        <v>1758</v>
      </c>
      <c r="G21" t="s">
        <v>50</v>
      </c>
      <c r="H21" t="s">
        <v>75</v>
      </c>
      <c r="I21">
        <v>1</v>
      </c>
      <c r="J21" t="s">
        <v>51</v>
      </c>
    </row>
    <row r="22" spans="1:11" x14ac:dyDescent="0.3">
      <c r="A22">
        <v>107302</v>
      </c>
      <c r="B22" t="s">
        <v>76</v>
      </c>
      <c r="C22" s="12" t="str">
        <f>VLOOKUP(D22,'TRI to NEI Crosswalk'!B:C,2,FALSE)</f>
        <v>Chloromethyl methyl ether</v>
      </c>
      <c r="D22" t="str">
        <f>VLOOKUP(A22,'TRI to NEI Crosswalk'!A:B,2,FALSE)</f>
        <v>107-30-2</v>
      </c>
      <c r="E22" t="s">
        <v>1758</v>
      </c>
      <c r="G22" t="s">
        <v>50</v>
      </c>
      <c r="H22" t="s">
        <v>76</v>
      </c>
      <c r="I22">
        <v>1</v>
      </c>
      <c r="J22" t="s">
        <v>51</v>
      </c>
    </row>
    <row r="23" spans="1:11" x14ac:dyDescent="0.3">
      <c r="A23">
        <v>108054</v>
      </c>
      <c r="B23" t="s">
        <v>77</v>
      </c>
      <c r="C23" s="12" t="str">
        <f>VLOOKUP(D23,'TRI to NEI Crosswalk'!B:C,2,FALSE)</f>
        <v>Vinyl acetate</v>
      </c>
      <c r="D23" t="str">
        <f>VLOOKUP(A23,'TRI to NEI Crosswalk'!A:B,2,FALSE)</f>
        <v>108-05-4</v>
      </c>
      <c r="E23" t="s">
        <v>1758</v>
      </c>
      <c r="G23" t="s">
        <v>50</v>
      </c>
      <c r="H23" t="s">
        <v>77</v>
      </c>
      <c r="I23">
        <v>1</v>
      </c>
      <c r="J23" t="s">
        <v>51</v>
      </c>
    </row>
    <row r="24" spans="1:11" x14ac:dyDescent="0.3">
      <c r="A24">
        <v>108101</v>
      </c>
      <c r="B24" t="s">
        <v>78</v>
      </c>
      <c r="C24" s="12" t="str">
        <f>VLOOKUP(D24,'TRI to NEI Crosswalk'!B:C,2,FALSE)</f>
        <v>Methyl isobutyl ketone</v>
      </c>
      <c r="D24" t="str">
        <f>VLOOKUP(A24,'TRI to NEI Crosswalk'!A:B,2,FALSE)</f>
        <v>108-10-1</v>
      </c>
      <c r="E24" t="s">
        <v>1758</v>
      </c>
      <c r="G24" t="s">
        <v>50</v>
      </c>
      <c r="H24" t="s">
        <v>78</v>
      </c>
      <c r="I24">
        <v>1</v>
      </c>
      <c r="J24" t="s">
        <v>51</v>
      </c>
    </row>
    <row r="25" spans="1:11" x14ac:dyDescent="0.3">
      <c r="A25">
        <v>108316</v>
      </c>
      <c r="B25" t="s">
        <v>79</v>
      </c>
      <c r="C25" s="12" t="str">
        <f>VLOOKUP(D25,'TRI to NEI Crosswalk'!B:C,2,FALSE)</f>
        <v>Maleic anhydride</v>
      </c>
      <c r="D25" t="str">
        <f>VLOOKUP(A25,'TRI to NEI Crosswalk'!A:B,2,FALSE)</f>
        <v>108-31-6</v>
      </c>
      <c r="E25" t="s">
        <v>1758</v>
      </c>
      <c r="G25" t="s">
        <v>50</v>
      </c>
      <c r="H25" t="s">
        <v>79</v>
      </c>
      <c r="I25">
        <v>1</v>
      </c>
      <c r="J25" t="s">
        <v>51</v>
      </c>
    </row>
    <row r="26" spans="1:11" x14ac:dyDescent="0.3">
      <c r="A26">
        <v>108383</v>
      </c>
      <c r="B26" t="s">
        <v>80</v>
      </c>
      <c r="C26" s="12" t="str">
        <f>VLOOKUP(D26,'TRI to NEI Crosswalk'!B:C,2,FALSE)</f>
        <v>m-Xylene</v>
      </c>
      <c r="D26" t="str">
        <f>VLOOKUP(A26,'TRI to NEI Crosswalk'!A:B,2,FALSE)</f>
        <v>108-38-3</v>
      </c>
      <c r="E26" t="s">
        <v>1758</v>
      </c>
      <c r="G26" t="s">
        <v>50</v>
      </c>
      <c r="H26" t="s">
        <v>61</v>
      </c>
      <c r="I26">
        <v>1</v>
      </c>
      <c r="J26" t="s">
        <v>51</v>
      </c>
    </row>
    <row r="27" spans="1:11" x14ac:dyDescent="0.3">
      <c r="A27">
        <v>108394</v>
      </c>
      <c r="B27" t="s">
        <v>81</v>
      </c>
      <c r="C27" s="12" t="str">
        <f>VLOOKUP(D27,'TRI to NEI Crosswalk'!B:C,2,FALSE)</f>
        <v>m-Cresol</v>
      </c>
      <c r="D27" t="str">
        <f>VLOOKUP(A27,'TRI to NEI Crosswalk'!A:B,2,FALSE)</f>
        <v>108-39-4</v>
      </c>
      <c r="E27" t="s">
        <v>1758</v>
      </c>
      <c r="G27" t="s">
        <v>50</v>
      </c>
      <c r="H27" t="s">
        <v>63</v>
      </c>
      <c r="I27">
        <v>1</v>
      </c>
      <c r="J27" t="s">
        <v>51</v>
      </c>
    </row>
    <row r="28" spans="1:11" x14ac:dyDescent="0.3">
      <c r="A28">
        <v>108883</v>
      </c>
      <c r="B28" t="s">
        <v>82</v>
      </c>
      <c r="C28" s="12" t="str">
        <f>VLOOKUP(D28,'TRI to NEI Crosswalk'!B:C,2,FALSE)</f>
        <v>Toluene</v>
      </c>
      <c r="D28" t="str">
        <f>VLOOKUP(A28,'TRI to NEI Crosswalk'!A:B,2,FALSE)</f>
        <v>108-88-3</v>
      </c>
      <c r="E28" t="s">
        <v>1758</v>
      </c>
      <c r="G28" t="s">
        <v>50</v>
      </c>
      <c r="H28" t="s">
        <v>82</v>
      </c>
      <c r="I28">
        <v>1</v>
      </c>
      <c r="J28" t="s">
        <v>51</v>
      </c>
    </row>
    <row r="29" spans="1:11" x14ac:dyDescent="0.3">
      <c r="A29">
        <v>108907</v>
      </c>
      <c r="B29" t="s">
        <v>83</v>
      </c>
      <c r="C29" s="12" t="str">
        <f>VLOOKUP(D29,'TRI to NEI Crosswalk'!B:C,2,FALSE)</f>
        <v>Chlorobenzene</v>
      </c>
      <c r="D29" t="str">
        <f>VLOOKUP(A29,'TRI to NEI Crosswalk'!A:B,2,FALSE)</f>
        <v>108-90-7</v>
      </c>
      <c r="E29" t="s">
        <v>1758</v>
      </c>
      <c r="G29" t="s">
        <v>50</v>
      </c>
      <c r="H29" t="s">
        <v>83</v>
      </c>
      <c r="I29">
        <v>1</v>
      </c>
      <c r="J29" t="s">
        <v>51</v>
      </c>
    </row>
    <row r="30" spans="1:11" x14ac:dyDescent="0.3">
      <c r="A30">
        <v>108952</v>
      </c>
      <c r="B30" t="s">
        <v>84</v>
      </c>
      <c r="C30" s="12" t="str">
        <f>VLOOKUP(D30,'TRI to NEI Crosswalk'!B:C,2,FALSE)</f>
        <v>Phenol</v>
      </c>
      <c r="D30" t="str">
        <f>VLOOKUP(A30,'TRI to NEI Crosswalk'!A:B,2,FALSE)</f>
        <v>108-95-2</v>
      </c>
      <c r="E30" t="s">
        <v>1758</v>
      </c>
      <c r="G30" t="s">
        <v>50</v>
      </c>
      <c r="H30" t="s">
        <v>84</v>
      </c>
      <c r="I30">
        <v>1</v>
      </c>
      <c r="J30" t="s">
        <v>51</v>
      </c>
    </row>
    <row r="31" spans="1:11" x14ac:dyDescent="0.3">
      <c r="A31" s="10">
        <v>109864</v>
      </c>
      <c r="B31" s="10" t="s">
        <v>85</v>
      </c>
      <c r="C31" s="12" t="str">
        <f>VLOOKUP(D31,'TRI to NEI Crosswalk'!B:C,2,FALSE)</f>
        <v>2-Methoxyethanol</v>
      </c>
      <c r="D31" s="4" t="str">
        <f>VLOOKUP(A31,'TRI to NEI Crosswalk'!A:B,2,FALSE)</f>
        <v>109-86-4</v>
      </c>
      <c r="E31" t="s">
        <v>1758</v>
      </c>
      <c r="G31" s="10" t="s">
        <v>50</v>
      </c>
      <c r="H31" s="10" t="s">
        <v>86</v>
      </c>
      <c r="I31" s="10"/>
      <c r="J31" t="s">
        <v>51</v>
      </c>
      <c r="K31" s="11" t="s">
        <v>87</v>
      </c>
    </row>
    <row r="32" spans="1:11" x14ac:dyDescent="0.3">
      <c r="A32">
        <v>110543</v>
      </c>
      <c r="B32" t="s">
        <v>88</v>
      </c>
      <c r="C32" s="12" t="str">
        <f>VLOOKUP(D32,'TRI to NEI Crosswalk'!B:C,2,FALSE)</f>
        <v>n-Hexane</v>
      </c>
      <c r="D32" t="str">
        <f>VLOOKUP(A32,'TRI to NEI Crosswalk'!A:B,2,FALSE)</f>
        <v>110-54-3</v>
      </c>
      <c r="E32" t="s">
        <v>1758</v>
      </c>
      <c r="G32" t="s">
        <v>50</v>
      </c>
      <c r="H32" t="s">
        <v>88</v>
      </c>
      <c r="I32">
        <v>1</v>
      </c>
      <c r="J32" t="s">
        <v>51</v>
      </c>
    </row>
    <row r="33" spans="1:11" x14ac:dyDescent="0.3">
      <c r="A33" s="10">
        <v>110805</v>
      </c>
      <c r="B33" s="10" t="s">
        <v>89</v>
      </c>
      <c r="C33" s="12" t="str">
        <f>VLOOKUP(D33,'TRI to NEI Crosswalk'!B:C,2,FALSE)</f>
        <v>2-Ethoxyethanol</v>
      </c>
      <c r="D33" s="12" t="str">
        <f>VLOOKUP(A33,'TRI to NEI Crosswalk'!A:B,2,FALSE)</f>
        <v>110-80-5</v>
      </c>
      <c r="E33" t="s">
        <v>1758</v>
      </c>
      <c r="F33" s="10"/>
      <c r="G33" s="10" t="s">
        <v>50</v>
      </c>
      <c r="H33" s="10" t="s">
        <v>86</v>
      </c>
      <c r="I33" s="10"/>
      <c r="J33" t="s">
        <v>51</v>
      </c>
      <c r="K33" s="11" t="s">
        <v>90</v>
      </c>
    </row>
    <row r="34" spans="1:11" x14ac:dyDescent="0.3">
      <c r="A34">
        <v>111422</v>
      </c>
      <c r="B34" t="s">
        <v>91</v>
      </c>
      <c r="C34" s="12" t="str">
        <f>VLOOKUP(D34,'TRI to NEI Crosswalk'!B:C,2,FALSE)</f>
        <v>Diethanolamine</v>
      </c>
      <c r="D34" t="str">
        <f>VLOOKUP(A34,'TRI to NEI Crosswalk'!A:B,2,FALSE)</f>
        <v>111-42-2</v>
      </c>
      <c r="E34" t="s">
        <v>1758</v>
      </c>
      <c r="G34" t="s">
        <v>50</v>
      </c>
      <c r="H34" t="s">
        <v>91</v>
      </c>
      <c r="I34">
        <v>1</v>
      </c>
      <c r="J34" t="s">
        <v>51</v>
      </c>
    </row>
    <row r="35" spans="1:11" x14ac:dyDescent="0.3">
      <c r="A35">
        <v>111444</v>
      </c>
      <c r="B35" t="s">
        <v>92</v>
      </c>
      <c r="C35" s="12" t="str">
        <f>VLOOKUP(D35,'TRI to NEI Crosswalk'!B:C,2,FALSE)</f>
        <v>Bis(2-chloroethyl) ether</v>
      </c>
      <c r="D35" t="str">
        <f>VLOOKUP(A35,'TRI to NEI Crosswalk'!A:B,2,FALSE)</f>
        <v>111-44-4</v>
      </c>
      <c r="E35" t="s">
        <v>1758</v>
      </c>
      <c r="G35" t="s">
        <v>50</v>
      </c>
      <c r="H35" t="s">
        <v>92</v>
      </c>
      <c r="I35">
        <v>1</v>
      </c>
      <c r="J35" t="s">
        <v>51</v>
      </c>
    </row>
    <row r="36" spans="1:11" x14ac:dyDescent="0.3">
      <c r="A36">
        <v>1120714</v>
      </c>
      <c r="B36" t="s">
        <v>93</v>
      </c>
      <c r="C36" s="12" t="str">
        <f>VLOOKUP(D36,'TRI to NEI Crosswalk'!B:C,2,FALSE)</f>
        <v>Propane sultone</v>
      </c>
      <c r="D36" t="str">
        <f>VLOOKUP(A36,'TRI to NEI Crosswalk'!A:B,2,FALSE)</f>
        <v>1120-71-4</v>
      </c>
      <c r="E36" t="s">
        <v>1758</v>
      </c>
      <c r="G36" t="s">
        <v>50</v>
      </c>
      <c r="H36" t="s">
        <v>94</v>
      </c>
      <c r="I36">
        <v>1</v>
      </c>
      <c r="J36" t="s">
        <v>51</v>
      </c>
    </row>
    <row r="37" spans="1:11" x14ac:dyDescent="0.3">
      <c r="A37">
        <v>114261</v>
      </c>
      <c r="B37" t="s">
        <v>95</v>
      </c>
      <c r="C37" s="12" t="str">
        <f>VLOOKUP(D37,'TRI to NEI Crosswalk'!B:C,2,FALSE)</f>
        <v>Propoxur [Phenol, 2-(1-methylethoxy)-, methylcarbamate]</v>
      </c>
      <c r="D37" t="str">
        <f>VLOOKUP(A37,'TRI to NEI Crosswalk'!A:B,2,FALSE)</f>
        <v>114-26-1</v>
      </c>
      <c r="E37" t="s">
        <v>1758</v>
      </c>
      <c r="G37" t="s">
        <v>50</v>
      </c>
      <c r="H37" t="s">
        <v>95</v>
      </c>
      <c r="I37">
        <v>1</v>
      </c>
      <c r="J37" t="s">
        <v>51</v>
      </c>
    </row>
    <row r="38" spans="1:11" x14ac:dyDescent="0.3">
      <c r="A38">
        <v>117817</v>
      </c>
      <c r="B38" t="s">
        <v>96</v>
      </c>
      <c r="C38" s="12" t="str">
        <f>VLOOKUP(D38,'TRI to NEI Crosswalk'!B:C,2,FALSE)</f>
        <v>Di(2-ethylhexyl) phthalate (DEHP)</v>
      </c>
      <c r="D38" t="str">
        <f>VLOOKUP(A38,'TRI to NEI Crosswalk'!A:B,2,FALSE)</f>
        <v>117-81-7</v>
      </c>
      <c r="E38" t="s">
        <v>1758</v>
      </c>
      <c r="G38" t="s">
        <v>50</v>
      </c>
      <c r="H38" t="s">
        <v>96</v>
      </c>
      <c r="I38">
        <v>1</v>
      </c>
      <c r="J38" t="s">
        <v>51</v>
      </c>
    </row>
    <row r="39" spans="1:11" x14ac:dyDescent="0.3">
      <c r="A39">
        <v>118741</v>
      </c>
      <c r="B39" t="s">
        <v>97</v>
      </c>
      <c r="C39" s="12" t="str">
        <f>VLOOKUP(D39,'TRI to NEI Crosswalk'!B:C,2,FALSE)</f>
        <v>Hexachlorobenzene</v>
      </c>
      <c r="D39" t="str">
        <f>VLOOKUP(A39,'TRI to NEI Crosswalk'!A:B,2,FALSE)</f>
        <v>118-74-1</v>
      </c>
      <c r="E39" t="s">
        <v>1758</v>
      </c>
      <c r="G39" t="s">
        <v>50</v>
      </c>
      <c r="H39" t="s">
        <v>97</v>
      </c>
      <c r="I39">
        <v>1</v>
      </c>
      <c r="J39" t="s">
        <v>51</v>
      </c>
    </row>
    <row r="40" spans="1:11" s="7" customFormat="1" x14ac:dyDescent="0.3">
      <c r="A40">
        <v>119904</v>
      </c>
      <c r="B40" t="s">
        <v>98</v>
      </c>
      <c r="C40" s="12" t="str">
        <f>VLOOKUP(D40,'TRI to NEI Crosswalk'!B:C,2,FALSE)</f>
        <v>3,3'-Dimethoxybenzidine</v>
      </c>
      <c r="D40" t="str">
        <f>VLOOKUP(A40,'TRI to NEI Crosswalk'!A:B,2,FALSE)</f>
        <v>119-90-4</v>
      </c>
      <c r="E40" t="s">
        <v>1758</v>
      </c>
      <c r="F40"/>
      <c r="G40" t="s">
        <v>50</v>
      </c>
      <c r="H40" t="s">
        <v>99</v>
      </c>
      <c r="I40">
        <v>1</v>
      </c>
      <c r="J40" t="s">
        <v>51</v>
      </c>
    </row>
    <row r="41" spans="1:11" x14ac:dyDescent="0.3">
      <c r="A41">
        <v>119937</v>
      </c>
      <c r="B41" t="s">
        <v>100</v>
      </c>
      <c r="C41" s="12" t="str">
        <f>VLOOKUP(D41,'TRI to NEI Crosswalk'!B:C,2,FALSE)</f>
        <v>3,3'-Dimethylbenzidine (o-Tolidine)</v>
      </c>
      <c r="D41" t="str">
        <f>VLOOKUP(A41,'TRI to NEI Crosswalk'!A:B,2,FALSE)</f>
        <v>119-93-7</v>
      </c>
      <c r="E41" t="s">
        <v>1758</v>
      </c>
      <c r="G41" t="s">
        <v>50</v>
      </c>
      <c r="H41" t="s">
        <v>101</v>
      </c>
      <c r="I41">
        <v>1</v>
      </c>
      <c r="J41" t="s">
        <v>51</v>
      </c>
    </row>
    <row r="42" spans="1:11" x14ac:dyDescent="0.3">
      <c r="A42">
        <v>120127</v>
      </c>
      <c r="B42" t="s">
        <v>102</v>
      </c>
      <c r="C42" s="12" t="str">
        <f>VLOOKUP(D42,'TRI to NEI Crosswalk'!B:C,2,FALSE)</f>
        <v>Anthracene</v>
      </c>
      <c r="D42" t="str">
        <f>VLOOKUP(A42,'TRI to NEI Crosswalk'!A:B,2,FALSE)</f>
        <v>120-12-7</v>
      </c>
      <c r="E42" t="s">
        <v>1758</v>
      </c>
      <c r="G42" t="s">
        <v>50</v>
      </c>
      <c r="H42" t="s">
        <v>103</v>
      </c>
      <c r="I42">
        <v>1</v>
      </c>
      <c r="J42" t="s">
        <v>51</v>
      </c>
    </row>
    <row r="43" spans="1:11" x14ac:dyDescent="0.3">
      <c r="A43">
        <v>120809</v>
      </c>
      <c r="B43" t="s">
        <v>104</v>
      </c>
      <c r="C43" s="12" t="str">
        <f>VLOOKUP(D43,'TRI to NEI Crosswalk'!B:C,2,FALSE)</f>
        <v>Catechol</v>
      </c>
      <c r="D43" t="str">
        <f>VLOOKUP(A43,'TRI to NEI Crosswalk'!A:B,2,FALSE)</f>
        <v>120-80-9</v>
      </c>
      <c r="E43" t="s">
        <v>1758</v>
      </c>
      <c r="G43" t="s">
        <v>50</v>
      </c>
      <c r="H43" t="s">
        <v>104</v>
      </c>
      <c r="I43">
        <v>1</v>
      </c>
      <c r="J43" t="s">
        <v>51</v>
      </c>
    </row>
    <row r="44" spans="1:11" s="7" customFormat="1" x14ac:dyDescent="0.3">
      <c r="A44">
        <v>120821</v>
      </c>
      <c r="B44" t="s">
        <v>105</v>
      </c>
      <c r="C44" s="12" t="str">
        <f>VLOOKUP(D44,'TRI to NEI Crosswalk'!B:C,2,FALSE)</f>
        <v>1,2,4-Trichlorobenzene</v>
      </c>
      <c r="D44" t="str">
        <f>VLOOKUP(A44,'TRI to NEI Crosswalk'!A:B,2,FALSE)</f>
        <v>120-82-1</v>
      </c>
      <c r="E44" t="s">
        <v>1758</v>
      </c>
      <c r="F44"/>
      <c r="G44" t="s">
        <v>50</v>
      </c>
      <c r="H44" t="s">
        <v>105</v>
      </c>
      <c r="I44">
        <v>1</v>
      </c>
      <c r="J44" t="s">
        <v>51</v>
      </c>
    </row>
    <row r="45" spans="1:11" x14ac:dyDescent="0.3">
      <c r="A45">
        <v>121142</v>
      </c>
      <c r="B45" t="s">
        <v>106</v>
      </c>
      <c r="C45" s="12" t="str">
        <f>VLOOKUP(D45,'TRI to NEI Crosswalk'!B:C,2,FALSE)</f>
        <v>2,4-Dinitrotoluene</v>
      </c>
      <c r="D45" t="str">
        <f>VLOOKUP(A45,'TRI to NEI Crosswalk'!A:B,2,FALSE)</f>
        <v>121-14-2</v>
      </c>
      <c r="E45" t="s">
        <v>1758</v>
      </c>
      <c r="G45" t="s">
        <v>50</v>
      </c>
      <c r="H45" t="s">
        <v>106</v>
      </c>
      <c r="I45">
        <v>1</v>
      </c>
      <c r="J45" t="s">
        <v>51</v>
      </c>
    </row>
    <row r="46" spans="1:11" x14ac:dyDescent="0.3">
      <c r="A46">
        <v>121448</v>
      </c>
      <c r="B46" t="s">
        <v>107</v>
      </c>
      <c r="C46" s="12" t="str">
        <f>VLOOKUP(D46,'TRI to NEI Crosswalk'!B:C,2,FALSE)</f>
        <v>Triethylamine</v>
      </c>
      <c r="D46" t="str">
        <f>VLOOKUP(A46,'TRI to NEI Crosswalk'!A:B,2,FALSE)</f>
        <v>121-44-8</v>
      </c>
      <c r="E46" t="s">
        <v>1758</v>
      </c>
      <c r="G46" t="s">
        <v>50</v>
      </c>
      <c r="H46" t="s">
        <v>107</v>
      </c>
      <c r="I46">
        <v>1</v>
      </c>
      <c r="J46" t="s">
        <v>51</v>
      </c>
    </row>
    <row r="47" spans="1:11" x14ac:dyDescent="0.3">
      <c r="A47">
        <v>121697</v>
      </c>
      <c r="B47" t="s">
        <v>108</v>
      </c>
      <c r="C47" s="12" t="str">
        <f>VLOOKUP(D47,'TRI to NEI Crosswalk'!B:C,2,FALSE)</f>
        <v>N,N-Dimethylaniline</v>
      </c>
      <c r="D47" t="str">
        <f>VLOOKUP(A47,'TRI to NEI Crosswalk'!A:B,2,FALSE)</f>
        <v>121-69-7</v>
      </c>
      <c r="E47" t="s">
        <v>1758</v>
      </c>
      <c r="G47" t="s">
        <v>50</v>
      </c>
      <c r="H47" t="s">
        <v>108</v>
      </c>
      <c r="I47">
        <v>1</v>
      </c>
      <c r="J47" t="s">
        <v>51</v>
      </c>
    </row>
    <row r="48" spans="1:11" x14ac:dyDescent="0.3">
      <c r="A48">
        <v>122667</v>
      </c>
      <c r="B48" t="s">
        <v>109</v>
      </c>
      <c r="C48" s="12" t="str">
        <f>VLOOKUP(D48,'TRI to NEI Crosswalk'!B:C,2,FALSE)</f>
        <v>1,2-Diphenylhydrazine (Hydrazobenzene)</v>
      </c>
      <c r="D48" t="str">
        <f>VLOOKUP(A48,'TRI to NEI Crosswalk'!A:B,2,FALSE)</f>
        <v>122-66-7</v>
      </c>
      <c r="E48" t="s">
        <v>1758</v>
      </c>
      <c r="G48" t="s">
        <v>50</v>
      </c>
      <c r="H48" t="s">
        <v>109</v>
      </c>
      <c r="I48">
        <v>1</v>
      </c>
      <c r="J48" t="s">
        <v>51</v>
      </c>
    </row>
    <row r="49" spans="1:11" x14ac:dyDescent="0.3">
      <c r="A49">
        <v>123319</v>
      </c>
      <c r="B49" t="s">
        <v>110</v>
      </c>
      <c r="C49" s="12" t="str">
        <f>VLOOKUP(D49,'TRI to NEI Crosswalk'!B:C,2,FALSE)</f>
        <v>Hydroquinone</v>
      </c>
      <c r="D49" t="str">
        <f>VLOOKUP(A49,'TRI to NEI Crosswalk'!A:B,2,FALSE)</f>
        <v>123-31-9</v>
      </c>
      <c r="E49" t="s">
        <v>1758</v>
      </c>
      <c r="G49" t="s">
        <v>50</v>
      </c>
      <c r="H49" t="s">
        <v>110</v>
      </c>
      <c r="I49">
        <v>1</v>
      </c>
      <c r="J49" t="s">
        <v>51</v>
      </c>
    </row>
    <row r="50" spans="1:11" x14ac:dyDescent="0.3">
      <c r="A50">
        <v>123386</v>
      </c>
      <c r="B50" t="s">
        <v>111</v>
      </c>
      <c r="C50" s="12" t="str">
        <f>VLOOKUP(D50,'TRI to NEI Crosswalk'!B:C,2,FALSE)</f>
        <v>Propionaldehyde</v>
      </c>
      <c r="D50" t="str">
        <f>VLOOKUP(A50,'TRI to NEI Crosswalk'!A:B,2,FALSE)</f>
        <v>123-38-6</v>
      </c>
      <c r="E50" t="s">
        <v>1758</v>
      </c>
      <c r="G50" t="s">
        <v>50</v>
      </c>
      <c r="H50" t="s">
        <v>111</v>
      </c>
      <c r="I50">
        <v>1</v>
      </c>
      <c r="J50" t="s">
        <v>51</v>
      </c>
    </row>
    <row r="51" spans="1:11" x14ac:dyDescent="0.3">
      <c r="A51">
        <v>123911</v>
      </c>
      <c r="B51" t="s">
        <v>112</v>
      </c>
      <c r="C51" s="12" t="str">
        <f>VLOOKUP(D51,'TRI to NEI Crosswalk'!B:C,2,FALSE)</f>
        <v>1,4-Dioxane</v>
      </c>
      <c r="D51" t="str">
        <f>VLOOKUP(A51,'TRI to NEI Crosswalk'!A:B,2,FALSE)</f>
        <v>123-91-1</v>
      </c>
      <c r="E51" t="s">
        <v>1758</v>
      </c>
      <c r="G51" t="s">
        <v>50</v>
      </c>
      <c r="H51" t="s">
        <v>112</v>
      </c>
      <c r="I51">
        <v>1</v>
      </c>
      <c r="J51" t="s">
        <v>51</v>
      </c>
    </row>
    <row r="52" spans="1:11" x14ac:dyDescent="0.3">
      <c r="A52">
        <v>126998</v>
      </c>
      <c r="B52" t="s">
        <v>113</v>
      </c>
      <c r="C52" s="12" t="str">
        <f>VLOOKUP(D52,'TRI to NEI Crosswalk'!B:C,2,FALSE)</f>
        <v>Chloroprene</v>
      </c>
      <c r="D52" t="str">
        <f>VLOOKUP(A52,'TRI to NEI Crosswalk'!A:B,2,FALSE)</f>
        <v>126-99-8</v>
      </c>
      <c r="E52" t="s">
        <v>1758</v>
      </c>
      <c r="G52" t="s">
        <v>50</v>
      </c>
      <c r="H52" t="s">
        <v>113</v>
      </c>
      <c r="I52">
        <v>1</v>
      </c>
      <c r="J52" t="s">
        <v>51</v>
      </c>
    </row>
    <row r="53" spans="1:11" x14ac:dyDescent="0.3">
      <c r="A53">
        <v>127184</v>
      </c>
      <c r="B53" t="s">
        <v>114</v>
      </c>
      <c r="C53" s="12" t="str">
        <f>VLOOKUP(D53,'TRI to NEI Crosswalk'!B:C,2,FALSE)</f>
        <v>Tetrachloroethylene (Perchloroethylene)</v>
      </c>
      <c r="D53" t="str">
        <f>VLOOKUP(A53,'TRI to NEI Crosswalk'!A:B,2,FALSE)</f>
        <v>127-18-4</v>
      </c>
      <c r="E53" t="s">
        <v>1758</v>
      </c>
      <c r="G53" t="s">
        <v>50</v>
      </c>
      <c r="H53" t="s">
        <v>114</v>
      </c>
      <c r="I53">
        <v>1</v>
      </c>
      <c r="J53" t="s">
        <v>51</v>
      </c>
    </row>
    <row r="54" spans="1:11" x14ac:dyDescent="0.3">
      <c r="A54">
        <v>131113</v>
      </c>
      <c r="B54" t="s">
        <v>115</v>
      </c>
      <c r="C54" s="12" t="str">
        <f>VLOOKUP(D54,'TRI to NEI Crosswalk'!B:C,2,FALSE)</f>
        <v>Dimethyl phthalate</v>
      </c>
      <c r="D54" t="str">
        <f>VLOOKUP(A54,'TRI to NEI Crosswalk'!A:B,2,FALSE)</f>
        <v>131-11-3</v>
      </c>
      <c r="E54" t="s">
        <v>1758</v>
      </c>
      <c r="G54" t="s">
        <v>50</v>
      </c>
      <c r="H54" t="s">
        <v>115</v>
      </c>
      <c r="I54">
        <v>1</v>
      </c>
      <c r="J54" t="s">
        <v>51</v>
      </c>
    </row>
    <row r="55" spans="1:11" x14ac:dyDescent="0.3">
      <c r="A55">
        <v>1319773</v>
      </c>
      <c r="B55" t="s">
        <v>63</v>
      </c>
      <c r="C55" s="12" t="str">
        <f>VLOOKUP(D55,'TRI to NEI Crosswalk'!B:C,2,FALSE)</f>
        <v>Cresol (mixed isomers)</v>
      </c>
      <c r="D55" t="str">
        <f>VLOOKUP(A55,'TRI to NEI Crosswalk'!A:B,2,FALSE)</f>
        <v>1319-77-3</v>
      </c>
      <c r="E55" t="s">
        <v>1758</v>
      </c>
      <c r="G55" t="s">
        <v>50</v>
      </c>
      <c r="H55" t="s">
        <v>63</v>
      </c>
      <c r="I55">
        <v>1</v>
      </c>
      <c r="J55" t="s">
        <v>51</v>
      </c>
    </row>
    <row r="56" spans="1:11" x14ac:dyDescent="0.3">
      <c r="A56">
        <v>132649</v>
      </c>
      <c r="B56" t="s">
        <v>116</v>
      </c>
      <c r="C56" s="12" t="str">
        <f>VLOOKUP(D56,'TRI to NEI Crosswalk'!B:C,2,FALSE)</f>
        <v>Dibenzofuran</v>
      </c>
      <c r="D56" t="str">
        <f>VLOOKUP(A56,'TRI to NEI Crosswalk'!A:B,2,FALSE)</f>
        <v>132-64-9</v>
      </c>
      <c r="E56" t="s">
        <v>1758</v>
      </c>
      <c r="G56" t="s">
        <v>50</v>
      </c>
      <c r="H56" t="s">
        <v>116</v>
      </c>
      <c r="I56">
        <v>1</v>
      </c>
      <c r="J56" t="s">
        <v>51</v>
      </c>
    </row>
    <row r="57" spans="1:11" x14ac:dyDescent="0.3">
      <c r="A57">
        <v>1330207</v>
      </c>
      <c r="B57" t="s">
        <v>61</v>
      </c>
      <c r="C57" s="12" t="str">
        <f>VLOOKUP(D57,'TRI to NEI Crosswalk'!B:C,2,FALSE)</f>
        <v>Xylene (mixed isomers)</v>
      </c>
      <c r="D57" t="str">
        <f>VLOOKUP(A57,'TRI to NEI Crosswalk'!A:B,2,FALSE)</f>
        <v>1330-20-7</v>
      </c>
      <c r="E57" t="s">
        <v>1758</v>
      </c>
      <c r="G57" t="s">
        <v>50</v>
      </c>
      <c r="H57" t="s">
        <v>61</v>
      </c>
      <c r="I57">
        <v>1</v>
      </c>
      <c r="J57" t="s">
        <v>51</v>
      </c>
    </row>
    <row r="58" spans="1:11" x14ac:dyDescent="0.3">
      <c r="A58">
        <v>133062</v>
      </c>
      <c r="B58" t="s">
        <v>117</v>
      </c>
      <c r="C58" s="12" t="str">
        <f>VLOOKUP(D58,'TRI to NEI Crosswalk'!B:C,2,FALSE)</f>
        <v>Captan [1H-Isoindole-1,3(2H)-dione, 3a,4,7,7a-tetrahydro-2-[(trichloromethyl)thio]-]</v>
      </c>
      <c r="D58" t="str">
        <f>VLOOKUP(A58,'TRI to NEI Crosswalk'!A:B,2,FALSE)</f>
        <v>133-06-2</v>
      </c>
      <c r="E58" t="s">
        <v>1758</v>
      </c>
      <c r="G58" t="s">
        <v>50</v>
      </c>
      <c r="H58" t="s">
        <v>117</v>
      </c>
      <c r="I58">
        <v>1</v>
      </c>
      <c r="J58" t="s">
        <v>51</v>
      </c>
    </row>
    <row r="59" spans="1:11" x14ac:dyDescent="0.3">
      <c r="A59">
        <v>1332214</v>
      </c>
      <c r="B59" t="s">
        <v>118</v>
      </c>
      <c r="C59" s="12" t="str">
        <f>VLOOKUP(D59,'TRI to NEI Crosswalk'!B:C,2,FALSE)</f>
        <v>Asbestos (friable)</v>
      </c>
      <c r="D59" t="str">
        <f>VLOOKUP(A59,'TRI to NEI Crosswalk'!A:B,2,FALSE)</f>
        <v>1332-21-4</v>
      </c>
      <c r="E59" t="s">
        <v>1758</v>
      </c>
      <c r="G59" t="s">
        <v>50</v>
      </c>
      <c r="H59" t="s">
        <v>118</v>
      </c>
      <c r="I59">
        <v>1</v>
      </c>
      <c r="J59" t="s">
        <v>51</v>
      </c>
    </row>
    <row r="60" spans="1:11" x14ac:dyDescent="0.3">
      <c r="A60">
        <v>1336363</v>
      </c>
      <c r="B60" t="s">
        <v>119</v>
      </c>
      <c r="C60" s="12" t="str">
        <f>VLOOKUP(D60,'TRI to NEI Crosswalk'!B:C,2,FALSE)</f>
        <v>Polychlorinated biphenyls (PCBs)</v>
      </c>
      <c r="D60" t="str">
        <f>VLOOKUP(A60,'TRI to NEI Crosswalk'!A:B,2,FALSE)</f>
        <v>1336-36-3</v>
      </c>
      <c r="E60" t="s">
        <v>1758</v>
      </c>
      <c r="G60" t="s">
        <v>50</v>
      </c>
      <c r="H60" t="s">
        <v>119</v>
      </c>
      <c r="I60">
        <v>1</v>
      </c>
      <c r="J60" t="s">
        <v>51</v>
      </c>
    </row>
    <row r="61" spans="1:11" x14ac:dyDescent="0.3">
      <c r="A61" s="10">
        <v>133904</v>
      </c>
      <c r="B61" s="10" t="s">
        <v>120</v>
      </c>
      <c r="C61" s="12" t="str">
        <f>VLOOKUP(D61,'TRI to NEI Crosswalk'!B:C,2,FALSE)</f>
        <v>Chloramben [Benzoic acid, 3-amino-2,5-dichloro-]</v>
      </c>
      <c r="D61" t="str">
        <f>VLOOKUP(A61,'TRI to NEI Crosswalk'!A:B,2,FALSE)</f>
        <v>133-90-4</v>
      </c>
      <c r="E61" t="s">
        <v>1758</v>
      </c>
      <c r="G61" s="10" t="s">
        <v>50</v>
      </c>
      <c r="H61" s="10" t="s">
        <v>120</v>
      </c>
      <c r="I61" s="7"/>
      <c r="J61" t="s">
        <v>51</v>
      </c>
      <c r="K61" t="s">
        <v>121</v>
      </c>
    </row>
    <row r="62" spans="1:11" x14ac:dyDescent="0.3">
      <c r="A62">
        <v>140885</v>
      </c>
      <c r="B62" t="s">
        <v>122</v>
      </c>
      <c r="C62" s="12" t="str">
        <f>VLOOKUP(D62,'TRI to NEI Crosswalk'!B:C,2,FALSE)</f>
        <v>Ethyl acrylate</v>
      </c>
      <c r="D62" t="str">
        <f>VLOOKUP(A62,'TRI to NEI Crosswalk'!A:B,2,FALSE)</f>
        <v>140-88-5</v>
      </c>
      <c r="E62" t="s">
        <v>1758</v>
      </c>
      <c r="G62" t="s">
        <v>50</v>
      </c>
      <c r="H62" t="s">
        <v>122</v>
      </c>
      <c r="I62">
        <v>1</v>
      </c>
      <c r="J62" t="s">
        <v>51</v>
      </c>
    </row>
    <row r="63" spans="1:11" x14ac:dyDescent="0.3">
      <c r="A63">
        <v>151564</v>
      </c>
      <c r="B63" t="s">
        <v>123</v>
      </c>
      <c r="C63" s="12" t="str">
        <f>VLOOKUP(D63,'TRI to NEI Crosswalk'!B:C,2,FALSE)</f>
        <v>Ethyleneimine (Aziridine)</v>
      </c>
      <c r="D63" t="str">
        <f>VLOOKUP(A63,'TRI to NEI Crosswalk'!A:B,2,FALSE)</f>
        <v>151-56-4</v>
      </c>
      <c r="E63" t="s">
        <v>1758</v>
      </c>
      <c r="G63" t="s">
        <v>50</v>
      </c>
      <c r="H63" t="s">
        <v>124</v>
      </c>
      <c r="I63">
        <v>1</v>
      </c>
      <c r="J63" t="s">
        <v>51</v>
      </c>
    </row>
    <row r="64" spans="1:11" x14ac:dyDescent="0.3">
      <c r="A64">
        <v>156627</v>
      </c>
      <c r="B64" t="s">
        <v>125</v>
      </c>
      <c r="C64" s="12" t="str">
        <f>VLOOKUP(D64,'TRI to NEI Crosswalk'!B:C,2,FALSE)</f>
        <v>Calcium cyanamide</v>
      </c>
      <c r="D64" t="str">
        <f>VLOOKUP(A64,'TRI to NEI Crosswalk'!A:B,2,FALSE)</f>
        <v>156-62-7</v>
      </c>
      <c r="E64" t="s">
        <v>1758</v>
      </c>
      <c r="G64" t="s">
        <v>50</v>
      </c>
      <c r="H64" t="s">
        <v>125</v>
      </c>
      <c r="I64">
        <v>1</v>
      </c>
      <c r="J64" t="s">
        <v>51</v>
      </c>
    </row>
    <row r="65" spans="1:11" x14ac:dyDescent="0.3">
      <c r="A65">
        <v>1582098</v>
      </c>
      <c r="B65" t="s">
        <v>126</v>
      </c>
      <c r="C65" s="12" t="str">
        <f>VLOOKUP(D65,'TRI to NEI Crosswalk'!B:C,2,FALSE)</f>
        <v>Trifluralin [Benezeneamine, 2,6-dinitro-N,N-dipropyl-4-(trifluoromethyl)-]</v>
      </c>
      <c r="D65" t="str">
        <f>VLOOKUP(A65,'TRI to NEI Crosswalk'!A:B,2,FALSE)</f>
        <v>1582-09-8</v>
      </c>
      <c r="E65" t="s">
        <v>1758</v>
      </c>
      <c r="G65" t="s">
        <v>50</v>
      </c>
      <c r="H65" t="s">
        <v>126</v>
      </c>
      <c r="I65">
        <v>1</v>
      </c>
      <c r="J65" t="s">
        <v>51</v>
      </c>
    </row>
    <row r="66" spans="1:11" x14ac:dyDescent="0.3">
      <c r="A66">
        <v>1634044</v>
      </c>
      <c r="B66" t="s">
        <v>127</v>
      </c>
      <c r="C66" s="12" t="str">
        <f>VLOOKUP(D66,'TRI to NEI Crosswalk'!B:C,2,FALSE)</f>
        <v>Methyl tert-butyl ether</v>
      </c>
      <c r="D66" t="str">
        <f>VLOOKUP(A66,'TRI to NEI Crosswalk'!A:B,2,FALSE)</f>
        <v>1634-04-4</v>
      </c>
      <c r="E66" t="s">
        <v>1758</v>
      </c>
      <c r="G66" t="s">
        <v>50</v>
      </c>
      <c r="H66" t="s">
        <v>127</v>
      </c>
      <c r="I66">
        <v>1</v>
      </c>
      <c r="J66" t="s">
        <v>51</v>
      </c>
    </row>
    <row r="67" spans="1:11" x14ac:dyDescent="0.3">
      <c r="A67">
        <v>1746016</v>
      </c>
      <c r="B67" t="s">
        <v>128</v>
      </c>
      <c r="C67" s="12" t="str">
        <f>VLOOKUP(D67,'TRI to NEI Crosswalk'!B:C,2,FALSE)</f>
        <v>2,3,7,8-Tetrachlorodibenzo-p-dioxin</v>
      </c>
      <c r="D67" t="str">
        <f>VLOOKUP(A67,'TRI to NEI Crosswalk'!A:B,2,FALSE)</f>
        <v>1746-01-6</v>
      </c>
      <c r="E67" t="s">
        <v>1758</v>
      </c>
      <c r="G67" t="s">
        <v>50</v>
      </c>
      <c r="H67" t="s">
        <v>129</v>
      </c>
      <c r="J67" t="s">
        <v>51</v>
      </c>
      <c r="K67" t="s">
        <v>130</v>
      </c>
    </row>
    <row r="68" spans="1:11" x14ac:dyDescent="0.3">
      <c r="A68">
        <v>67425</v>
      </c>
      <c r="B68" t="s">
        <v>131</v>
      </c>
      <c r="C68" s="5" t="s">
        <v>132</v>
      </c>
      <c r="D68" s="4" t="e">
        <f>VLOOKUP(A68,'TRI to NEI Crosswalk'!A:B,2,FALSE)</f>
        <v>#N/A</v>
      </c>
      <c r="E68" t="s">
        <v>1757</v>
      </c>
      <c r="H68" t="str">
        <f>B68</f>
        <v>(Ethylenebis(Oxyethylenenitrilo)) Tetraacetic Acid</v>
      </c>
      <c r="J68" t="s">
        <v>133</v>
      </c>
      <c r="K68" t="s">
        <v>134</v>
      </c>
    </row>
    <row r="69" spans="1:11" x14ac:dyDescent="0.3">
      <c r="A69">
        <v>191242</v>
      </c>
      <c r="B69" t="s">
        <v>135</v>
      </c>
      <c r="C69" s="12" t="str">
        <f>VLOOKUP(D69,'TRI to NEI Crosswalk'!B:C,2,FALSE)</f>
        <v>Benzo(g,h,i)perylene</v>
      </c>
      <c r="D69" t="str">
        <f>VLOOKUP(A69,'TRI to NEI Crosswalk'!A:B,2,FALSE)</f>
        <v>191-24-2</v>
      </c>
      <c r="E69" t="s">
        <v>1758</v>
      </c>
      <c r="G69" t="s">
        <v>50</v>
      </c>
      <c r="H69" t="s">
        <v>103</v>
      </c>
      <c r="I69">
        <v>1</v>
      </c>
      <c r="J69" t="s">
        <v>51</v>
      </c>
      <c r="K69" s="11" t="s">
        <v>136</v>
      </c>
    </row>
    <row r="70" spans="1:11" x14ac:dyDescent="0.3">
      <c r="A70">
        <v>19408743</v>
      </c>
      <c r="B70" t="s">
        <v>137</v>
      </c>
      <c r="C70" s="12" t="str">
        <f>VLOOKUP(D70,'TRI to NEI Crosswalk'!B:C,2,FALSE)</f>
        <v>1,2,3,7,8,9‑Hexachlorodibenzo-p-dioxin</v>
      </c>
      <c r="D70" t="str">
        <f>VLOOKUP(A70,'TRI to NEI Crosswalk'!A:B,2,FALSE)</f>
        <v>19408-74-3</v>
      </c>
      <c r="E70" t="s">
        <v>1758</v>
      </c>
      <c r="F70" t="s">
        <v>138</v>
      </c>
      <c r="G70" t="s">
        <v>50</v>
      </c>
      <c r="H70" t="s">
        <v>129</v>
      </c>
      <c r="J70" t="s">
        <v>51</v>
      </c>
      <c r="K70" t="s">
        <v>130</v>
      </c>
    </row>
    <row r="71" spans="1:11" x14ac:dyDescent="0.3">
      <c r="A71">
        <v>302012</v>
      </c>
      <c r="B71" t="s">
        <v>139</v>
      </c>
      <c r="C71" s="12" t="str">
        <f>VLOOKUP(D71,'TRI to NEI Crosswalk'!B:C,2,FALSE)</f>
        <v>Hydrazine</v>
      </c>
      <c r="D71" t="str">
        <f>VLOOKUP(A71,'TRI to NEI Crosswalk'!A:B,2,FALSE)</f>
        <v>302-01-2</v>
      </c>
      <c r="E71" t="s">
        <v>1758</v>
      </c>
      <c r="G71" t="s">
        <v>50</v>
      </c>
      <c r="H71" t="s">
        <v>139</v>
      </c>
      <c r="I71">
        <v>1</v>
      </c>
      <c r="J71" t="s">
        <v>51</v>
      </c>
    </row>
    <row r="72" spans="1:11" x14ac:dyDescent="0.3">
      <c r="A72">
        <v>3268879</v>
      </c>
      <c r="B72" t="s">
        <v>140</v>
      </c>
      <c r="C72" s="12" t="str">
        <f>VLOOKUP(D72,'TRI to NEI Crosswalk'!B:C,2,FALSE)</f>
        <v>1,2,3,4,6,7,8,9‑Octachlorodibenzo-p-dioxin</v>
      </c>
      <c r="D72" t="str">
        <f>VLOOKUP(A72,'TRI to NEI Crosswalk'!A:B,2,FALSE)</f>
        <v>3268-87-9</v>
      </c>
      <c r="E72" t="s">
        <v>1758</v>
      </c>
      <c r="F72" t="s">
        <v>138</v>
      </c>
      <c r="G72" t="s">
        <v>50</v>
      </c>
      <c r="H72" t="s">
        <v>129</v>
      </c>
      <c r="J72" t="s">
        <v>51</v>
      </c>
      <c r="K72" t="s">
        <v>130</v>
      </c>
    </row>
    <row r="73" spans="1:11" x14ac:dyDescent="0.3">
      <c r="A73">
        <v>334883</v>
      </c>
      <c r="B73" t="s">
        <v>141</v>
      </c>
      <c r="C73" s="12" t="str">
        <f>VLOOKUP(D73,'TRI to NEI Crosswalk'!B:C,2,FALSE)</f>
        <v>Diazomethane</v>
      </c>
      <c r="D73" t="str">
        <f>VLOOKUP(A73,'TRI to NEI Crosswalk'!A:B,2,FALSE)</f>
        <v>334-88-3</v>
      </c>
      <c r="E73" t="s">
        <v>1758</v>
      </c>
      <c r="G73" t="s">
        <v>50</v>
      </c>
      <c r="H73" t="s">
        <v>141</v>
      </c>
      <c r="J73" t="s">
        <v>51</v>
      </c>
    </row>
    <row r="74" spans="1:11" x14ac:dyDescent="0.3">
      <c r="A74">
        <v>35822469</v>
      </c>
      <c r="B74" t="s">
        <v>142</v>
      </c>
      <c r="C74" s="12" t="str">
        <f>VLOOKUP(D74,'TRI to NEI Crosswalk'!B:C,2,FALSE)</f>
        <v>1,2,3,4,6,7,8-Heptachlorodibenzo-p-dioxin</v>
      </c>
      <c r="D74" t="str">
        <f>VLOOKUP(A74,'TRI to NEI Crosswalk'!A:B,2,FALSE)</f>
        <v>35822-46-9</v>
      </c>
      <c r="E74" t="s">
        <v>1758</v>
      </c>
      <c r="G74" t="s">
        <v>50</v>
      </c>
      <c r="H74" t="s">
        <v>129</v>
      </c>
      <c r="J74" t="s">
        <v>51</v>
      </c>
      <c r="K74" t="s">
        <v>130</v>
      </c>
    </row>
    <row r="75" spans="1:11" x14ac:dyDescent="0.3">
      <c r="A75">
        <v>39001020</v>
      </c>
      <c r="B75" t="s">
        <v>143</v>
      </c>
      <c r="C75" s="12" t="str">
        <f>VLOOKUP(D75,'TRI to NEI Crosswalk'!B:C,2,FALSE)</f>
        <v>1,2,3,4,6,7,8,9‑Octachlorodibenzofuran</v>
      </c>
      <c r="D75" t="str">
        <f>VLOOKUP(A75,'TRI to NEI Crosswalk'!A:B,2,FALSE)</f>
        <v>39001-02-0</v>
      </c>
      <c r="E75" t="s">
        <v>1758</v>
      </c>
      <c r="F75" t="s">
        <v>138</v>
      </c>
      <c r="G75" t="s">
        <v>50</v>
      </c>
      <c r="H75" t="s">
        <v>129</v>
      </c>
      <c r="J75" t="s">
        <v>51</v>
      </c>
      <c r="K75" t="s">
        <v>130</v>
      </c>
    </row>
    <row r="76" spans="1:11" x14ac:dyDescent="0.3">
      <c r="A76">
        <v>39227286</v>
      </c>
      <c r="B76" t="s">
        <v>144</v>
      </c>
      <c r="C76" s="12" t="str">
        <f>VLOOKUP(D76,'TRI to NEI Crosswalk'!B:C,2,FALSE)</f>
        <v>1,2,3,4,7,8-Hexachlorodibenzo-p-dioxin</v>
      </c>
      <c r="D76" t="str">
        <f>VLOOKUP(A76,'TRI to NEI Crosswalk'!A:B,2,FALSE)</f>
        <v>39227-28-6</v>
      </c>
      <c r="E76" t="s">
        <v>1758</v>
      </c>
      <c r="F76" t="s">
        <v>138</v>
      </c>
      <c r="G76" t="s">
        <v>50</v>
      </c>
      <c r="H76" t="s">
        <v>129</v>
      </c>
      <c r="J76" t="s">
        <v>51</v>
      </c>
      <c r="K76" t="s">
        <v>130</v>
      </c>
    </row>
    <row r="77" spans="1:11" x14ac:dyDescent="0.3">
      <c r="A77">
        <v>40321764</v>
      </c>
      <c r="B77" t="s">
        <v>145</v>
      </c>
      <c r="C77" s="12" t="str">
        <f>VLOOKUP(D77,'TRI to NEI Crosswalk'!B:C,2,FALSE)</f>
        <v>1,2,3,7,8‑Pentachlorodibenzo-p-dioxin</v>
      </c>
      <c r="D77" t="str">
        <f>VLOOKUP(A77,'TRI to NEI Crosswalk'!A:B,2,FALSE)</f>
        <v>40321-76-4</v>
      </c>
      <c r="E77" t="s">
        <v>1758</v>
      </c>
      <c r="F77" t="s">
        <v>138</v>
      </c>
      <c r="G77" t="s">
        <v>50</v>
      </c>
      <c r="H77" t="s">
        <v>129</v>
      </c>
      <c r="J77" t="s">
        <v>51</v>
      </c>
      <c r="K77" t="s">
        <v>130</v>
      </c>
    </row>
    <row r="78" spans="1:11" x14ac:dyDescent="0.3">
      <c r="A78">
        <v>463581</v>
      </c>
      <c r="B78" t="s">
        <v>146</v>
      </c>
      <c r="C78" s="12" t="str">
        <f>VLOOKUP(D78,'TRI to NEI Crosswalk'!B:C,2,FALSE)</f>
        <v>Carbonyl sulfide</v>
      </c>
      <c r="D78" t="str">
        <f>VLOOKUP(A78,'TRI to NEI Crosswalk'!A:B,2,FALSE)</f>
        <v>463-58-1</v>
      </c>
      <c r="E78" t="s">
        <v>1758</v>
      </c>
      <c r="G78" t="s">
        <v>50</v>
      </c>
      <c r="H78" t="s">
        <v>146</v>
      </c>
      <c r="I78">
        <v>1</v>
      </c>
      <c r="J78" t="s">
        <v>51</v>
      </c>
    </row>
    <row r="79" spans="1:11" x14ac:dyDescent="0.3">
      <c r="A79">
        <v>50000</v>
      </c>
      <c r="B79" t="s">
        <v>147</v>
      </c>
      <c r="C79" s="12" t="str">
        <f>VLOOKUP(D79,'TRI to NEI Crosswalk'!B:C,2,FALSE)</f>
        <v>Formaldehyde</v>
      </c>
      <c r="D79" t="str">
        <f>VLOOKUP(A79,'TRI to NEI Crosswalk'!A:B,2,FALSE)</f>
        <v>50-00-0</v>
      </c>
      <c r="E79" t="s">
        <v>1758</v>
      </c>
      <c r="G79" t="s">
        <v>50</v>
      </c>
      <c r="H79" t="s">
        <v>147</v>
      </c>
      <c r="I79">
        <v>1</v>
      </c>
      <c r="J79" t="s">
        <v>51</v>
      </c>
    </row>
    <row r="80" spans="1:11" x14ac:dyDescent="0.3">
      <c r="A80">
        <v>510156</v>
      </c>
      <c r="B80" t="s">
        <v>148</v>
      </c>
      <c r="C80" s="12" t="str">
        <f>VLOOKUP(D80,'TRI to NEI Crosswalk'!B:C,2,FALSE)</f>
        <v>Chlorobenzilate [Benzeneacetic acid, 4-chloro-.alpha.- (4-chlorophenyl)-.alpha.-hydroxy-, ethyl ester]</v>
      </c>
      <c r="D80" t="str">
        <f>VLOOKUP(A80,'TRI to NEI Crosswalk'!A:B,2,FALSE)</f>
        <v>510-15-6</v>
      </c>
      <c r="E80" t="s">
        <v>1758</v>
      </c>
      <c r="G80" t="s">
        <v>50</v>
      </c>
      <c r="H80" t="s">
        <v>148</v>
      </c>
      <c r="I80">
        <v>1</v>
      </c>
      <c r="J80" t="s">
        <v>51</v>
      </c>
    </row>
    <row r="81" spans="1:11" x14ac:dyDescent="0.3">
      <c r="A81">
        <v>51207319</v>
      </c>
      <c r="B81" t="s">
        <v>149</v>
      </c>
      <c r="C81" s="12" t="str">
        <f>VLOOKUP(D81,'TRI to NEI Crosswalk'!B:C,2,FALSE)</f>
        <v>2,3,7,8-Tetrachlorodibenzofuran</v>
      </c>
      <c r="D81" t="str">
        <f>VLOOKUP(A81,'TRI to NEI Crosswalk'!A:B,2,FALSE)</f>
        <v>51207-31-9</v>
      </c>
      <c r="E81" t="s">
        <v>1758</v>
      </c>
      <c r="G81" t="s">
        <v>50</v>
      </c>
      <c r="H81" t="s">
        <v>129</v>
      </c>
      <c r="J81" t="s">
        <v>51</v>
      </c>
      <c r="K81" t="s">
        <v>130</v>
      </c>
    </row>
    <row r="82" spans="1:11" x14ac:dyDescent="0.3">
      <c r="A82">
        <v>51285</v>
      </c>
      <c r="B82" t="s">
        <v>150</v>
      </c>
      <c r="C82" s="12" t="str">
        <f>VLOOKUP(D82,'TRI to NEI Crosswalk'!B:C,2,FALSE)</f>
        <v>2,4-Dinitrophenol</v>
      </c>
      <c r="D82" t="str">
        <f>VLOOKUP(A82,'TRI to NEI Crosswalk'!A:B,2,FALSE)</f>
        <v>51-28-5</v>
      </c>
      <c r="E82" t="s">
        <v>1758</v>
      </c>
      <c r="G82" t="s">
        <v>50</v>
      </c>
      <c r="H82" t="s">
        <v>150</v>
      </c>
      <c r="I82">
        <v>1</v>
      </c>
      <c r="J82" t="s">
        <v>51</v>
      </c>
    </row>
    <row r="83" spans="1:11" x14ac:dyDescent="0.3">
      <c r="A83">
        <v>51796</v>
      </c>
      <c r="B83" t="s">
        <v>151</v>
      </c>
      <c r="C83" s="12" t="str">
        <f>VLOOKUP(D83,'TRI to NEI Crosswalk'!B:C,2,FALSE)</f>
        <v>Urethane (Ethyl carbamate)</v>
      </c>
      <c r="D83" t="str">
        <f>VLOOKUP(A83,'TRI to NEI Crosswalk'!A:B,2,FALSE)</f>
        <v>51-79-6</v>
      </c>
      <c r="E83" t="s">
        <v>1758</v>
      </c>
      <c r="G83" t="s">
        <v>50</v>
      </c>
      <c r="H83" t="s">
        <v>151</v>
      </c>
      <c r="I83">
        <v>1</v>
      </c>
      <c r="J83" t="s">
        <v>51</v>
      </c>
    </row>
    <row r="84" spans="1:11" x14ac:dyDescent="0.3">
      <c r="A84">
        <v>532274</v>
      </c>
      <c r="B84" t="s">
        <v>152</v>
      </c>
      <c r="C84" s="12" t="str">
        <f>VLOOKUP(D84,'TRI to NEI Crosswalk'!B:C,2,FALSE)</f>
        <v>2-Chloroacetophenone</v>
      </c>
      <c r="D84" t="str">
        <f>VLOOKUP(A84,'TRI to NEI Crosswalk'!A:B,2,FALSE)</f>
        <v>532-27-4</v>
      </c>
      <c r="E84" t="s">
        <v>1758</v>
      </c>
      <c r="G84" t="s">
        <v>50</v>
      </c>
      <c r="H84" t="s">
        <v>152</v>
      </c>
      <c r="J84" t="s">
        <v>51</v>
      </c>
    </row>
    <row r="85" spans="1:11" x14ac:dyDescent="0.3">
      <c r="A85">
        <v>534521</v>
      </c>
      <c r="B85" t="s">
        <v>153</v>
      </c>
      <c r="C85" s="12" t="str">
        <f>VLOOKUP(D85,'TRI to NEI Crosswalk'!B:C,2,FALSE)</f>
        <v>4,6-Dinitro-o-cresol</v>
      </c>
      <c r="D85" t="str">
        <f>VLOOKUP(A85,'TRI to NEI Crosswalk'!A:B,2,FALSE)</f>
        <v>534-52-1</v>
      </c>
      <c r="E85" t="s">
        <v>1758</v>
      </c>
      <c r="G85" t="s">
        <v>50</v>
      </c>
      <c r="H85" t="s">
        <v>153</v>
      </c>
      <c r="I85">
        <v>1</v>
      </c>
      <c r="J85" t="s">
        <v>51</v>
      </c>
    </row>
    <row r="86" spans="1:11" x14ac:dyDescent="0.3">
      <c r="A86">
        <v>53963</v>
      </c>
      <c r="B86" t="s">
        <v>154</v>
      </c>
      <c r="C86" s="12" t="str">
        <f>VLOOKUP(D86,'TRI to NEI Crosswalk'!B:C,2,FALSE)</f>
        <v>2-Acetylaminofluorene</v>
      </c>
      <c r="D86" t="str">
        <f>VLOOKUP(A86,'TRI to NEI Crosswalk'!A:B,2,FALSE)</f>
        <v>53-96-3</v>
      </c>
      <c r="E86" t="s">
        <v>1758</v>
      </c>
      <c r="G86" t="s">
        <v>50</v>
      </c>
      <c r="H86" t="s">
        <v>154</v>
      </c>
      <c r="I86">
        <v>1</v>
      </c>
      <c r="J86" t="s">
        <v>51</v>
      </c>
    </row>
    <row r="87" spans="1:11" x14ac:dyDescent="0.3">
      <c r="A87">
        <v>542756</v>
      </c>
      <c r="B87" t="s">
        <v>155</v>
      </c>
      <c r="C87" s="12" t="str">
        <f>VLOOKUP(D87,'TRI to NEI Crosswalk'!B:C,2,FALSE)</f>
        <v>1,3-Dichloropropylene</v>
      </c>
      <c r="D87" t="str">
        <f>VLOOKUP(A87,'TRI to NEI Crosswalk'!A:B,2,FALSE)</f>
        <v>542-75-6</v>
      </c>
      <c r="E87" t="s">
        <v>1758</v>
      </c>
      <c r="G87" t="s">
        <v>50</v>
      </c>
      <c r="H87" t="s">
        <v>155</v>
      </c>
      <c r="I87">
        <v>1</v>
      </c>
      <c r="J87" t="s">
        <v>51</v>
      </c>
    </row>
    <row r="88" spans="1:11" x14ac:dyDescent="0.3">
      <c r="A88">
        <v>542881</v>
      </c>
      <c r="B88" t="s">
        <v>156</v>
      </c>
      <c r="C88" s="12" t="str">
        <f>VLOOKUP(D88,'TRI to NEI Crosswalk'!B:C,2,FALSE)</f>
        <v>Bis(chloromethyl) ether</v>
      </c>
      <c r="D88" t="str">
        <f>VLOOKUP(A88,'TRI to NEI Crosswalk'!A:B,2,FALSE)</f>
        <v>542-88-1</v>
      </c>
      <c r="E88" t="s">
        <v>1758</v>
      </c>
      <c r="G88" t="s">
        <v>50</v>
      </c>
      <c r="H88" t="s">
        <v>157</v>
      </c>
      <c r="I88">
        <v>1</v>
      </c>
      <c r="J88" t="s">
        <v>51</v>
      </c>
    </row>
    <row r="89" spans="1:11" x14ac:dyDescent="0.3">
      <c r="A89">
        <v>55673897</v>
      </c>
      <c r="B89" t="s">
        <v>158</v>
      </c>
      <c r="C89" s="12" t="str">
        <f>VLOOKUP(D89,'TRI to NEI Crosswalk'!B:C,2,FALSE)</f>
        <v>1,2,3,4,7,8,9‑Heptachlorodibenzofuran</v>
      </c>
      <c r="D89" t="str">
        <f>VLOOKUP(A89,'TRI to NEI Crosswalk'!A:B,2,FALSE)</f>
        <v>55673-89-7</v>
      </c>
      <c r="E89" t="s">
        <v>1758</v>
      </c>
      <c r="G89" t="s">
        <v>50</v>
      </c>
      <c r="H89" t="s">
        <v>129</v>
      </c>
      <c r="J89" t="s">
        <v>51</v>
      </c>
      <c r="K89" t="s">
        <v>130</v>
      </c>
    </row>
    <row r="90" spans="1:11" x14ac:dyDescent="0.3">
      <c r="A90">
        <v>56235</v>
      </c>
      <c r="B90" t="s">
        <v>159</v>
      </c>
      <c r="C90" s="12" t="str">
        <f>VLOOKUP(D90,'TRI to NEI Crosswalk'!B:C,2,FALSE)</f>
        <v>Carbon tetrachloride</v>
      </c>
      <c r="D90" t="str">
        <f>VLOOKUP(A90,'TRI to NEI Crosswalk'!A:B,2,FALSE)</f>
        <v>56-23-5</v>
      </c>
      <c r="E90" t="s">
        <v>1758</v>
      </c>
      <c r="G90" t="s">
        <v>50</v>
      </c>
      <c r="H90" t="s">
        <v>159</v>
      </c>
      <c r="I90">
        <v>1</v>
      </c>
      <c r="J90" t="s">
        <v>51</v>
      </c>
    </row>
    <row r="91" spans="1:11" x14ac:dyDescent="0.3">
      <c r="A91">
        <v>56382</v>
      </c>
      <c r="B91" t="s">
        <v>160</v>
      </c>
      <c r="C91" s="12" t="str">
        <f>VLOOKUP(D91,'TRI to NEI Crosswalk'!B:C,2,FALSE)</f>
        <v>Parathion [Phosphorothioic acid, O,O-diethyl-O-(4-nitrophenyl)ester]</v>
      </c>
      <c r="D91" t="str">
        <f>VLOOKUP(A91,'TRI to NEI Crosswalk'!A:B,2,FALSE)</f>
        <v>56-38-2</v>
      </c>
      <c r="E91" t="s">
        <v>1758</v>
      </c>
      <c r="G91" t="s">
        <v>50</v>
      </c>
      <c r="H91" t="s">
        <v>160</v>
      </c>
      <c r="I91">
        <v>1</v>
      </c>
      <c r="J91" t="s">
        <v>51</v>
      </c>
    </row>
    <row r="92" spans="1:11" x14ac:dyDescent="0.3">
      <c r="A92">
        <v>57117314</v>
      </c>
      <c r="B92" t="s">
        <v>161</v>
      </c>
      <c r="C92" s="12" t="str">
        <f>VLOOKUP(D92,'TRI to NEI Crosswalk'!B:C,2,FALSE)</f>
        <v>2,3,4,7,8‑Pentachlorodibenzofuran</v>
      </c>
      <c r="D92" t="str">
        <f>VLOOKUP(A92,'TRI to NEI Crosswalk'!A:B,2,FALSE)</f>
        <v>57117-31-4</v>
      </c>
      <c r="E92" t="s">
        <v>1758</v>
      </c>
      <c r="F92" t="s">
        <v>138</v>
      </c>
      <c r="G92" t="s">
        <v>50</v>
      </c>
      <c r="H92" t="s">
        <v>129</v>
      </c>
      <c r="J92" t="s">
        <v>51</v>
      </c>
      <c r="K92" t="s">
        <v>130</v>
      </c>
    </row>
    <row r="93" spans="1:11" x14ac:dyDescent="0.3">
      <c r="A93">
        <v>57117416</v>
      </c>
      <c r="B93" t="s">
        <v>162</v>
      </c>
      <c r="C93" s="12" t="str">
        <f>VLOOKUP(D93,'TRI to NEI Crosswalk'!B:C,2,FALSE)</f>
        <v>1,2,3,7,8- Pentachlorodibenzofuran</v>
      </c>
      <c r="D93" t="str">
        <f>VLOOKUP(A93,'TRI to NEI Crosswalk'!A:B,2,FALSE)</f>
        <v>57117-41-6</v>
      </c>
      <c r="E93" t="s">
        <v>1758</v>
      </c>
      <c r="F93" t="s">
        <v>138</v>
      </c>
      <c r="G93" t="s">
        <v>50</v>
      </c>
      <c r="H93" t="s">
        <v>129</v>
      </c>
      <c r="J93" t="s">
        <v>51</v>
      </c>
      <c r="K93" t="s">
        <v>130</v>
      </c>
    </row>
    <row r="94" spans="1:11" x14ac:dyDescent="0.3">
      <c r="A94">
        <v>57117449</v>
      </c>
      <c r="B94" t="s">
        <v>163</v>
      </c>
      <c r="C94" s="12" t="str">
        <f>VLOOKUP(D94,'TRI to NEI Crosswalk'!B:C,2,FALSE)</f>
        <v>1,2,3,6,7,8‑Hexachlorodibenzofuran</v>
      </c>
      <c r="D94" t="str">
        <f>VLOOKUP(A94,'TRI to NEI Crosswalk'!A:B,2,FALSE)</f>
        <v>57117-44-9</v>
      </c>
      <c r="E94" t="s">
        <v>1758</v>
      </c>
      <c r="F94" t="s">
        <v>138</v>
      </c>
      <c r="G94" t="s">
        <v>50</v>
      </c>
      <c r="H94" t="s">
        <v>129</v>
      </c>
      <c r="J94" t="s">
        <v>51</v>
      </c>
      <c r="K94" t="s">
        <v>130</v>
      </c>
    </row>
    <row r="95" spans="1:11" s="7" customFormat="1" x14ac:dyDescent="0.3">
      <c r="A95">
        <v>57147</v>
      </c>
      <c r="B95" t="s">
        <v>164</v>
      </c>
      <c r="C95" s="12" t="str">
        <f>VLOOKUP(D95,'TRI to NEI Crosswalk'!B:C,2,FALSE)</f>
        <v>1,1-Dimethyl hydrazine</v>
      </c>
      <c r="D95" t="str">
        <f>VLOOKUP(A95,'TRI to NEI Crosswalk'!A:B,2,FALSE)</f>
        <v>57-14-7</v>
      </c>
      <c r="E95" t="s">
        <v>1758</v>
      </c>
      <c r="F95"/>
      <c r="G95" t="s">
        <v>50</v>
      </c>
      <c r="H95" t="s">
        <v>165</v>
      </c>
      <c r="I95">
        <v>1</v>
      </c>
      <c r="J95" t="s">
        <v>51</v>
      </c>
    </row>
    <row r="96" spans="1:11" x14ac:dyDescent="0.3">
      <c r="A96">
        <v>57578</v>
      </c>
      <c r="B96" t="s">
        <v>166</v>
      </c>
      <c r="C96" s="12" t="str">
        <f>VLOOKUP(D96,'TRI to NEI Crosswalk'!B:C,2,FALSE)</f>
        <v>beta-Propiolactone</v>
      </c>
      <c r="D96" t="str">
        <f>VLOOKUP(A96,'TRI to NEI Crosswalk'!A:B,2,FALSE)</f>
        <v>57-57-8</v>
      </c>
      <c r="E96" t="s">
        <v>1758</v>
      </c>
      <c r="G96" t="s">
        <v>50</v>
      </c>
      <c r="H96" t="s">
        <v>166</v>
      </c>
      <c r="J96" t="s">
        <v>51</v>
      </c>
    </row>
    <row r="97" spans="1:11" x14ac:dyDescent="0.3">
      <c r="A97">
        <v>57653857</v>
      </c>
      <c r="B97" t="s">
        <v>167</v>
      </c>
      <c r="C97" s="12" t="str">
        <f>VLOOKUP(D97,'TRI to NEI Crosswalk'!B:C,2,FALSE)</f>
        <v>1,2,3,6,7,8-Hexachlorodibenzo-p-dioxin</v>
      </c>
      <c r="D97" t="str">
        <f>VLOOKUP(A97,'TRI to NEI Crosswalk'!A:B,2,FALSE)</f>
        <v>57653-85-7</v>
      </c>
      <c r="E97" t="s">
        <v>1758</v>
      </c>
      <c r="F97" t="s">
        <v>138</v>
      </c>
      <c r="G97" t="s">
        <v>50</v>
      </c>
      <c r="H97" t="s">
        <v>129</v>
      </c>
      <c r="J97" t="s">
        <v>51</v>
      </c>
      <c r="K97" t="s">
        <v>130</v>
      </c>
    </row>
    <row r="98" spans="1:11" x14ac:dyDescent="0.3">
      <c r="A98">
        <v>57749</v>
      </c>
      <c r="B98" t="s">
        <v>168</v>
      </c>
      <c r="C98" s="12" t="str">
        <f>VLOOKUP(D98,'TRI to NEI Crosswalk'!B:C,2,FALSE)</f>
        <v>Chlordane [4,7-Methanoindan, 1,2,4,5,6,7,8,8-octachloro-2,3,3a,4,7,7a-hexahydro-]</v>
      </c>
      <c r="D98" t="str">
        <f>VLOOKUP(A98,'TRI to NEI Crosswalk'!A:B,2,FALSE)</f>
        <v>57-74-9</v>
      </c>
      <c r="E98" t="s">
        <v>1758</v>
      </c>
      <c r="G98" t="s">
        <v>50</v>
      </c>
      <c r="H98" t="s">
        <v>168</v>
      </c>
      <c r="I98">
        <v>1</v>
      </c>
      <c r="J98" t="s">
        <v>51</v>
      </c>
    </row>
    <row r="99" spans="1:11" x14ac:dyDescent="0.3">
      <c r="A99">
        <v>584849</v>
      </c>
      <c r="B99" t="s">
        <v>169</v>
      </c>
      <c r="C99" s="12" t="str">
        <f>VLOOKUP(D99,'TRI to NEI Crosswalk'!B:C,2,FALSE)</f>
        <v>Toluene-2,4-diisocyanate</v>
      </c>
      <c r="D99" t="str">
        <f>VLOOKUP(A99,'TRI to NEI Crosswalk'!A:B,2,FALSE)</f>
        <v>584-84-9</v>
      </c>
      <c r="E99" t="s">
        <v>1758</v>
      </c>
      <c r="G99" t="s">
        <v>50</v>
      </c>
      <c r="H99" t="s">
        <v>169</v>
      </c>
      <c r="I99">
        <v>1</v>
      </c>
      <c r="J99" t="s">
        <v>51</v>
      </c>
    </row>
    <row r="100" spans="1:11" x14ac:dyDescent="0.3">
      <c r="A100">
        <v>58899</v>
      </c>
      <c r="B100" t="s">
        <v>170</v>
      </c>
      <c r="C100" s="12" t="str">
        <f>VLOOKUP(D100,'TRI to NEI Crosswalk'!B:C,2,FALSE)</f>
        <v>Lindane [Cyclohexane, 1,2,3,4,5,6-hexachloro-, (1.alpha.,2.alpha.,3.beta.,4.alpha.,5.alpha., 6.beta.)-]</v>
      </c>
      <c r="D100" t="str">
        <f>VLOOKUP(A100,'TRI to NEI Crosswalk'!A:B,2,FALSE)</f>
        <v>58-89-9</v>
      </c>
      <c r="E100" t="s">
        <v>1758</v>
      </c>
      <c r="G100" t="s">
        <v>50</v>
      </c>
      <c r="H100" t="s">
        <v>171</v>
      </c>
      <c r="I100">
        <v>1</v>
      </c>
      <c r="J100" t="s">
        <v>51</v>
      </c>
    </row>
    <row r="101" spans="1:11" x14ac:dyDescent="0.3">
      <c r="A101">
        <v>593602</v>
      </c>
      <c r="B101" t="s">
        <v>172</v>
      </c>
      <c r="C101" s="12" t="str">
        <f>VLOOKUP(D101,'TRI to NEI Crosswalk'!B:C,2,FALSE)</f>
        <v>Vinyl bromide</v>
      </c>
      <c r="D101" t="str">
        <f>VLOOKUP(A101,'TRI to NEI Crosswalk'!A:B,2,FALSE)</f>
        <v>593-60-2</v>
      </c>
      <c r="E101" t="s">
        <v>1758</v>
      </c>
      <c r="G101" t="s">
        <v>50</v>
      </c>
      <c r="H101" t="s">
        <v>172</v>
      </c>
      <c r="J101" t="s">
        <v>51</v>
      </c>
    </row>
    <row r="102" spans="1:11" x14ac:dyDescent="0.3">
      <c r="A102">
        <v>59892</v>
      </c>
      <c r="B102" t="s">
        <v>173</v>
      </c>
      <c r="C102" s="12" t="str">
        <f>VLOOKUP(D102,'TRI to NEI Crosswalk'!B:C,2,FALSE)</f>
        <v>N-Nitrosomorpholine</v>
      </c>
      <c r="D102" t="str">
        <f>VLOOKUP(A102,'TRI to NEI Crosswalk'!A:B,2,FALSE)</f>
        <v>59-89-2</v>
      </c>
      <c r="E102" t="s">
        <v>1758</v>
      </c>
      <c r="G102" t="s">
        <v>50</v>
      </c>
      <c r="H102" t="s">
        <v>173</v>
      </c>
      <c r="J102" t="s">
        <v>51</v>
      </c>
    </row>
    <row r="103" spans="1:11" x14ac:dyDescent="0.3">
      <c r="A103">
        <v>60117</v>
      </c>
      <c r="B103" t="s">
        <v>174</v>
      </c>
      <c r="C103" s="12" t="str">
        <f>VLOOKUP(D103,'TRI to NEI Crosswalk'!B:C,2,FALSE)</f>
        <v>4-Dimethylaminoazobenzene</v>
      </c>
      <c r="D103" t="str">
        <f>VLOOKUP(A103,'TRI to NEI Crosswalk'!A:B,2,FALSE)</f>
        <v>60-11-7</v>
      </c>
      <c r="E103" t="s">
        <v>1758</v>
      </c>
      <c r="G103" t="s">
        <v>50</v>
      </c>
      <c r="H103" t="s">
        <v>174</v>
      </c>
      <c r="I103">
        <v>1</v>
      </c>
      <c r="J103" t="s">
        <v>51</v>
      </c>
    </row>
    <row r="104" spans="1:11" x14ac:dyDescent="0.3">
      <c r="A104">
        <v>60344</v>
      </c>
      <c r="B104" t="s">
        <v>175</v>
      </c>
      <c r="C104" s="12" t="str">
        <f>VLOOKUP(D104,'TRI to NEI Crosswalk'!B:C,2,FALSE)</f>
        <v>Methyl hydrazine</v>
      </c>
      <c r="D104" t="str">
        <f>VLOOKUP(A104,'TRI to NEI Crosswalk'!A:B,2,FALSE)</f>
        <v>60-34-4</v>
      </c>
      <c r="E104" t="s">
        <v>1758</v>
      </c>
      <c r="G104" t="s">
        <v>50</v>
      </c>
      <c r="H104" t="s">
        <v>175</v>
      </c>
      <c r="I104">
        <v>1</v>
      </c>
      <c r="J104" t="s">
        <v>51</v>
      </c>
    </row>
    <row r="105" spans="1:11" x14ac:dyDescent="0.3">
      <c r="A105">
        <v>60355</v>
      </c>
      <c r="B105" t="s">
        <v>176</v>
      </c>
      <c r="C105" s="12" t="str">
        <f>VLOOKUP(D105,'TRI to NEI Crosswalk'!B:C,2,FALSE)</f>
        <v>Acetamide</v>
      </c>
      <c r="D105" t="str">
        <f>VLOOKUP(A105,'TRI to NEI Crosswalk'!A:B,2,FALSE)</f>
        <v>60-35-5</v>
      </c>
      <c r="E105" t="s">
        <v>1758</v>
      </c>
      <c r="G105" t="s">
        <v>50</v>
      </c>
      <c r="H105" t="s">
        <v>176</v>
      </c>
      <c r="I105">
        <v>1</v>
      </c>
      <c r="J105" t="s">
        <v>51</v>
      </c>
    </row>
    <row r="106" spans="1:11" x14ac:dyDescent="0.3">
      <c r="A106">
        <v>60851345</v>
      </c>
      <c r="B106" t="s">
        <v>177</v>
      </c>
      <c r="C106" s="12" t="str">
        <f>VLOOKUP(D106,'TRI to NEI Crosswalk'!B:C,2,FALSE)</f>
        <v>2,3,4,6,7,8‑Hexachlorodibenzofuran</v>
      </c>
      <c r="D106" t="str">
        <f>VLOOKUP(A106,'TRI to NEI Crosswalk'!A:B,2,FALSE)</f>
        <v>60851-34-5</v>
      </c>
      <c r="E106" t="s">
        <v>1758</v>
      </c>
      <c r="F106" t="s">
        <v>138</v>
      </c>
      <c r="G106" t="s">
        <v>50</v>
      </c>
      <c r="H106" t="s">
        <v>129</v>
      </c>
      <c r="J106" t="s">
        <v>51</v>
      </c>
      <c r="K106" t="s">
        <v>130</v>
      </c>
    </row>
    <row r="107" spans="1:11" x14ac:dyDescent="0.3">
      <c r="A107">
        <v>624839</v>
      </c>
      <c r="B107" t="s">
        <v>178</v>
      </c>
      <c r="C107" s="12" t="str">
        <f>VLOOKUP(D107,'TRI to NEI Crosswalk'!B:C,2,FALSE)</f>
        <v>Methyl isocyanate</v>
      </c>
      <c r="D107" t="str">
        <f>VLOOKUP(A107,'TRI to NEI Crosswalk'!A:B,2,FALSE)</f>
        <v>624-83-9</v>
      </c>
      <c r="E107" t="s">
        <v>1758</v>
      </c>
      <c r="G107" t="s">
        <v>50</v>
      </c>
      <c r="H107" t="s">
        <v>178</v>
      </c>
      <c r="I107">
        <v>1</v>
      </c>
      <c r="J107" t="s">
        <v>51</v>
      </c>
    </row>
    <row r="108" spans="1:11" x14ac:dyDescent="0.3">
      <c r="A108">
        <v>62533</v>
      </c>
      <c r="B108" t="s">
        <v>179</v>
      </c>
      <c r="C108" s="12" t="str">
        <f>VLOOKUP(D108,'TRI to NEI Crosswalk'!B:C,2,FALSE)</f>
        <v>Aniline</v>
      </c>
      <c r="D108" t="str">
        <f>VLOOKUP(A108,'TRI to NEI Crosswalk'!A:B,2,FALSE)</f>
        <v>62-53-3</v>
      </c>
      <c r="E108" t="s">
        <v>1758</v>
      </c>
      <c r="G108" t="s">
        <v>50</v>
      </c>
      <c r="H108" t="s">
        <v>179</v>
      </c>
      <c r="I108">
        <v>1</v>
      </c>
      <c r="J108" t="s">
        <v>51</v>
      </c>
    </row>
    <row r="109" spans="1:11" x14ac:dyDescent="0.3">
      <c r="A109">
        <v>62737</v>
      </c>
      <c r="B109" t="s">
        <v>180</v>
      </c>
      <c r="C109" s="12" t="str">
        <f>VLOOKUP(D109,'TRI to NEI Crosswalk'!B:C,2,FALSE)</f>
        <v>Dichlorvos [Phosphoric acid, 2,2-dichloroethenyl dimethyl ester]</v>
      </c>
      <c r="D109" t="str">
        <f>VLOOKUP(A109,'TRI to NEI Crosswalk'!A:B,2,FALSE)</f>
        <v>62-73-7</v>
      </c>
      <c r="E109" t="s">
        <v>1758</v>
      </c>
      <c r="G109" t="s">
        <v>50</v>
      </c>
      <c r="H109" t="s">
        <v>180</v>
      </c>
      <c r="I109">
        <v>1</v>
      </c>
      <c r="J109" t="s">
        <v>51</v>
      </c>
    </row>
    <row r="110" spans="1:11" x14ac:dyDescent="0.3">
      <c r="A110">
        <v>62759</v>
      </c>
      <c r="B110" t="s">
        <v>181</v>
      </c>
      <c r="C110" s="12" t="str">
        <f>VLOOKUP(D110,'TRI to NEI Crosswalk'!B:C,2,FALSE)</f>
        <v>N-Nitrosodimethylamine</v>
      </c>
      <c r="D110" t="str">
        <f>VLOOKUP(A110,'TRI to NEI Crosswalk'!A:B,2,FALSE)</f>
        <v>62-75-9</v>
      </c>
      <c r="E110" t="s">
        <v>1758</v>
      </c>
      <c r="G110" t="s">
        <v>50</v>
      </c>
      <c r="H110" t="s">
        <v>181</v>
      </c>
      <c r="J110" t="s">
        <v>51</v>
      </c>
    </row>
    <row r="111" spans="1:11" x14ac:dyDescent="0.3">
      <c r="A111">
        <v>63252</v>
      </c>
      <c r="B111" t="s">
        <v>182</v>
      </c>
      <c r="C111" s="12" t="str">
        <f>VLOOKUP(D111,'TRI to NEI Crosswalk'!B:C,2,FALSE)</f>
        <v>Carbaryl [1-Naphthalenol, methylcarbamate]</v>
      </c>
      <c r="D111" t="str">
        <f>VLOOKUP(A111,'TRI to NEI Crosswalk'!A:B,2,FALSE)</f>
        <v>63-25-2</v>
      </c>
      <c r="E111" t="s">
        <v>1758</v>
      </c>
      <c r="G111" t="s">
        <v>50</v>
      </c>
      <c r="H111" t="s">
        <v>182</v>
      </c>
      <c r="I111">
        <v>1</v>
      </c>
      <c r="J111" t="s">
        <v>51</v>
      </c>
    </row>
    <row r="112" spans="1:11" x14ac:dyDescent="0.3">
      <c r="A112">
        <v>64675</v>
      </c>
      <c r="B112" t="s">
        <v>183</v>
      </c>
      <c r="C112" s="12" t="str">
        <f>VLOOKUP(D112,'TRI to NEI Crosswalk'!B:C,2,FALSE)</f>
        <v>Diethyl sulfate</v>
      </c>
      <c r="D112" t="str">
        <f>VLOOKUP(A112,'TRI to NEI Crosswalk'!A:B,2,FALSE)</f>
        <v>64-67-5</v>
      </c>
      <c r="E112" t="s">
        <v>1758</v>
      </c>
      <c r="G112" t="s">
        <v>50</v>
      </c>
      <c r="H112" t="s">
        <v>183</v>
      </c>
      <c r="I112">
        <v>1</v>
      </c>
      <c r="J112" t="s">
        <v>51</v>
      </c>
    </row>
    <row r="113" spans="1:11" x14ac:dyDescent="0.3">
      <c r="A113">
        <v>67561</v>
      </c>
      <c r="B113" t="s">
        <v>184</v>
      </c>
      <c r="C113" s="12" t="str">
        <f>VLOOKUP(D113,'TRI to NEI Crosswalk'!B:C,2,FALSE)</f>
        <v>Methanol</v>
      </c>
      <c r="D113" t="str">
        <f>VLOOKUP(A113,'TRI to NEI Crosswalk'!A:B,2,FALSE)</f>
        <v>67-56-1</v>
      </c>
      <c r="E113" t="s">
        <v>1758</v>
      </c>
      <c r="G113" t="s">
        <v>50</v>
      </c>
      <c r="H113" t="s">
        <v>184</v>
      </c>
      <c r="I113">
        <v>1</v>
      </c>
      <c r="J113" t="s">
        <v>51</v>
      </c>
    </row>
    <row r="114" spans="1:11" x14ac:dyDescent="0.3">
      <c r="A114">
        <v>67562394</v>
      </c>
      <c r="B114" t="s">
        <v>185</v>
      </c>
      <c r="C114" s="12" t="str">
        <f>VLOOKUP(D114,'TRI to NEI Crosswalk'!B:C,2,FALSE)</f>
        <v>1,2,3,4,6,7,8-Heptachlorodibenzofuran</v>
      </c>
      <c r="D114" t="str">
        <f>VLOOKUP(A114,'TRI to NEI Crosswalk'!A:B,2,FALSE)</f>
        <v>67562-39-4</v>
      </c>
      <c r="E114" t="s">
        <v>1758</v>
      </c>
      <c r="F114" t="s">
        <v>138</v>
      </c>
      <c r="G114" t="s">
        <v>50</v>
      </c>
      <c r="H114" t="s">
        <v>129</v>
      </c>
      <c r="J114" t="s">
        <v>51</v>
      </c>
      <c r="K114" t="s">
        <v>130</v>
      </c>
    </row>
    <row r="115" spans="1:11" x14ac:dyDescent="0.3">
      <c r="A115">
        <v>67663</v>
      </c>
      <c r="B115" t="s">
        <v>186</v>
      </c>
      <c r="C115" s="12" t="str">
        <f>VLOOKUP(D115,'TRI to NEI Crosswalk'!B:C,2,FALSE)</f>
        <v>Chloroform</v>
      </c>
      <c r="D115" t="str">
        <f>VLOOKUP(A115,'TRI to NEI Crosswalk'!A:B,2,FALSE)</f>
        <v>67-66-3</v>
      </c>
      <c r="E115" t="s">
        <v>1758</v>
      </c>
      <c r="G115" t="s">
        <v>50</v>
      </c>
      <c r="H115" t="s">
        <v>186</v>
      </c>
      <c r="I115">
        <v>1</v>
      </c>
      <c r="J115" t="s">
        <v>51</v>
      </c>
    </row>
    <row r="116" spans="1:11" x14ac:dyDescent="0.3">
      <c r="A116">
        <v>67721</v>
      </c>
      <c r="B116" t="s">
        <v>187</v>
      </c>
      <c r="C116" s="12" t="str">
        <f>VLOOKUP(D116,'TRI to NEI Crosswalk'!B:C,2,FALSE)</f>
        <v>Hexachloroethane</v>
      </c>
      <c r="D116" t="str">
        <f>VLOOKUP(A116,'TRI to NEI Crosswalk'!A:B,2,FALSE)</f>
        <v>67-72-1</v>
      </c>
      <c r="E116" t="s">
        <v>1758</v>
      </c>
      <c r="G116" t="s">
        <v>50</v>
      </c>
      <c r="H116" t="s">
        <v>187</v>
      </c>
      <c r="I116">
        <v>1</v>
      </c>
      <c r="J116" t="s">
        <v>51</v>
      </c>
    </row>
    <row r="117" spans="1:11" x14ac:dyDescent="0.3">
      <c r="A117">
        <v>680319</v>
      </c>
      <c r="B117" t="s">
        <v>188</v>
      </c>
      <c r="C117" s="12" t="str">
        <f>VLOOKUP(D117,'TRI to NEI Crosswalk'!B:C,2,FALSE)</f>
        <v>Hexamethylphosphoramide</v>
      </c>
      <c r="D117" t="str">
        <f>VLOOKUP(A117,'TRI to NEI Crosswalk'!A:B,2,FALSE)</f>
        <v>680-31-9</v>
      </c>
      <c r="E117" t="s">
        <v>1758</v>
      </c>
      <c r="G117" t="s">
        <v>50</v>
      </c>
      <c r="H117" t="s">
        <v>188</v>
      </c>
      <c r="J117" t="s">
        <v>51</v>
      </c>
    </row>
    <row r="118" spans="1:11" x14ac:dyDescent="0.3">
      <c r="A118">
        <v>68122</v>
      </c>
      <c r="B118" t="s">
        <v>189</v>
      </c>
      <c r="C118" s="12" t="str">
        <f>VLOOKUP(D118,'TRI to NEI Crosswalk'!B:C,2,FALSE)</f>
        <v>N,N-Dimethylformamide</v>
      </c>
      <c r="D118" t="str">
        <f>VLOOKUP(A118,'TRI to NEI Crosswalk'!A:B,2,FALSE)</f>
        <v>68-12-2</v>
      </c>
      <c r="E118" t="s">
        <v>1758</v>
      </c>
      <c r="G118" t="s">
        <v>50</v>
      </c>
      <c r="H118" t="s">
        <v>189</v>
      </c>
      <c r="I118">
        <v>1</v>
      </c>
      <c r="J118" t="s">
        <v>51</v>
      </c>
    </row>
    <row r="119" spans="1:11" x14ac:dyDescent="0.3">
      <c r="A119">
        <v>684935</v>
      </c>
      <c r="B119" t="s">
        <v>190</v>
      </c>
      <c r="C119" s="12" t="str">
        <f>VLOOKUP(D119,'TRI to NEI Crosswalk'!B:C,2,FALSE)</f>
        <v>N-Nitroso-N-methylurea</v>
      </c>
      <c r="D119" t="str">
        <f>VLOOKUP(A119,'TRI to NEI Crosswalk'!A:B,2,FALSE)</f>
        <v>684-93-5</v>
      </c>
      <c r="E119" t="s">
        <v>1758</v>
      </c>
      <c r="G119" t="s">
        <v>50</v>
      </c>
      <c r="H119" t="s">
        <v>190</v>
      </c>
      <c r="I119">
        <v>1</v>
      </c>
      <c r="J119" t="s">
        <v>51</v>
      </c>
    </row>
    <row r="120" spans="1:11" x14ac:dyDescent="0.3">
      <c r="A120">
        <v>70648269</v>
      </c>
      <c r="B120" t="s">
        <v>191</v>
      </c>
      <c r="C120" s="12" t="str">
        <f>VLOOKUP(D120,'TRI to NEI Crosswalk'!B:C,2,FALSE)</f>
        <v>1,2,3,4,7,8‑Hexachlorod-benzofuran</v>
      </c>
      <c r="D120" t="str">
        <f>VLOOKUP(A120,'TRI to NEI Crosswalk'!A:B,2,FALSE)</f>
        <v>70648-26-9</v>
      </c>
      <c r="E120" t="s">
        <v>1758</v>
      </c>
      <c r="F120" t="s">
        <v>138</v>
      </c>
      <c r="G120" t="s">
        <v>50</v>
      </c>
      <c r="H120" t="s">
        <v>129</v>
      </c>
      <c r="J120" t="s">
        <v>51</v>
      </c>
      <c r="K120" t="s">
        <v>130</v>
      </c>
    </row>
    <row r="121" spans="1:11" x14ac:dyDescent="0.3">
      <c r="A121">
        <v>71432</v>
      </c>
      <c r="B121" t="s">
        <v>192</v>
      </c>
      <c r="C121" s="12" t="str">
        <f>VLOOKUP(D121,'TRI to NEI Crosswalk'!B:C,2,FALSE)</f>
        <v>Benzene</v>
      </c>
      <c r="D121" t="str">
        <f>VLOOKUP(A121,'TRI to NEI Crosswalk'!A:B,2,FALSE)</f>
        <v>71-43-2</v>
      </c>
      <c r="E121" t="s">
        <v>1758</v>
      </c>
      <c r="G121" t="s">
        <v>50</v>
      </c>
      <c r="H121" t="s">
        <v>192</v>
      </c>
      <c r="I121">
        <v>1</v>
      </c>
      <c r="J121" t="s">
        <v>51</v>
      </c>
    </row>
    <row r="122" spans="1:11" x14ac:dyDescent="0.3">
      <c r="A122">
        <v>71556</v>
      </c>
      <c r="B122" t="s">
        <v>193</v>
      </c>
      <c r="C122" s="12" t="str">
        <f>VLOOKUP(D122,'TRI to NEI Crosswalk'!B:C,2,FALSE)</f>
        <v>1,1,1-Trichloroethane (Methyl chloroform)</v>
      </c>
      <c r="D122" t="str">
        <f>VLOOKUP(A122,'TRI to NEI Crosswalk'!A:B,2,FALSE)</f>
        <v>71-55-6</v>
      </c>
      <c r="E122" t="s">
        <v>1758</v>
      </c>
      <c r="G122" t="s">
        <v>50</v>
      </c>
      <c r="H122" t="s">
        <v>193</v>
      </c>
      <c r="I122">
        <v>1</v>
      </c>
      <c r="J122" t="s">
        <v>51</v>
      </c>
    </row>
    <row r="123" spans="1:11" x14ac:dyDescent="0.3">
      <c r="A123">
        <v>72435</v>
      </c>
      <c r="B123" t="s">
        <v>194</v>
      </c>
      <c r="C123" s="12" t="str">
        <f>VLOOKUP(D123,'TRI to NEI Crosswalk'!B:C,2,FALSE)</f>
        <v>Methoxychlor [Benzene, 1,1'-(2,2,2-trichloroethylidene)bis[4-methoxy-]</v>
      </c>
      <c r="D123" t="str">
        <f>VLOOKUP(A123,'TRI to NEI Crosswalk'!A:B,2,FALSE)</f>
        <v>72-43-5</v>
      </c>
      <c r="E123" t="s">
        <v>1758</v>
      </c>
      <c r="G123" t="s">
        <v>50</v>
      </c>
      <c r="H123" t="s">
        <v>194</v>
      </c>
      <c r="I123">
        <v>1</v>
      </c>
      <c r="J123" t="s">
        <v>51</v>
      </c>
    </row>
    <row r="124" spans="1:11" x14ac:dyDescent="0.3">
      <c r="A124">
        <v>72918219</v>
      </c>
      <c r="B124" t="s">
        <v>195</v>
      </c>
      <c r="C124" s="12" t="str">
        <f>VLOOKUP(D124,'TRI to NEI Crosswalk'!B:C,2,FALSE)</f>
        <v>1,2,3,7,8,9‑Hexachlorodibenzofuran</v>
      </c>
      <c r="D124" t="str">
        <f>VLOOKUP(A124,'TRI to NEI Crosswalk'!A:B,2,FALSE)</f>
        <v>72918-21-9</v>
      </c>
      <c r="E124" t="s">
        <v>1758</v>
      </c>
      <c r="G124" t="s">
        <v>50</v>
      </c>
      <c r="H124" t="s">
        <v>129</v>
      </c>
      <c r="J124" t="s">
        <v>51</v>
      </c>
      <c r="K124" t="s">
        <v>130</v>
      </c>
    </row>
    <row r="125" spans="1:11" x14ac:dyDescent="0.3">
      <c r="A125">
        <v>7439921</v>
      </c>
      <c r="B125" t="s">
        <v>196</v>
      </c>
      <c r="C125" s="12" t="str">
        <f>VLOOKUP(D125,'TRI to NEI Crosswalk'!B:C,2,FALSE)</f>
        <v>Lead (when lead is contained in stainless steel, brass or bronze alloys the de minimis level is 0.1)</v>
      </c>
      <c r="D125" t="str">
        <f>VLOOKUP(A125,'TRI to NEI Crosswalk'!A:B,2,FALSE)</f>
        <v>7439-92-1</v>
      </c>
      <c r="E125" t="s">
        <v>1758</v>
      </c>
      <c r="G125" t="s">
        <v>2440</v>
      </c>
      <c r="H125" t="s">
        <v>198</v>
      </c>
      <c r="I125">
        <v>1</v>
      </c>
      <c r="J125" t="s">
        <v>51</v>
      </c>
      <c r="K125" t="s">
        <v>1766</v>
      </c>
    </row>
    <row r="126" spans="1:11" x14ac:dyDescent="0.3">
      <c r="A126">
        <v>7439965</v>
      </c>
      <c r="B126" t="s">
        <v>199</v>
      </c>
      <c r="C126" s="12" t="str">
        <f>VLOOKUP(D126,'TRI to NEI Crosswalk'!B:C,2,FALSE)</f>
        <v>Manganese</v>
      </c>
      <c r="D126" t="str">
        <f>VLOOKUP(A126,'TRI to NEI Crosswalk'!A:B,2,FALSE)</f>
        <v>7439-96-5</v>
      </c>
      <c r="E126" t="s">
        <v>1758</v>
      </c>
      <c r="G126" t="s">
        <v>50</v>
      </c>
      <c r="H126" t="s">
        <v>200</v>
      </c>
      <c r="I126">
        <v>1</v>
      </c>
      <c r="J126" t="s">
        <v>51</v>
      </c>
    </row>
    <row r="127" spans="1:11" x14ac:dyDescent="0.3">
      <c r="A127">
        <v>7439976</v>
      </c>
      <c r="B127" t="s">
        <v>201</v>
      </c>
      <c r="C127" s="12" t="str">
        <f>VLOOKUP(D127,'TRI to NEI Crosswalk'!B:C,2,FALSE)</f>
        <v>Mercury</v>
      </c>
      <c r="D127" t="str">
        <f>VLOOKUP(A127,'TRI to NEI Crosswalk'!A:B,2,FALSE)</f>
        <v>7439-97-6</v>
      </c>
      <c r="E127" t="s">
        <v>1758</v>
      </c>
      <c r="G127" t="s">
        <v>50</v>
      </c>
      <c r="H127" t="s">
        <v>202</v>
      </c>
      <c r="I127">
        <v>1</v>
      </c>
      <c r="J127" t="s">
        <v>51</v>
      </c>
    </row>
    <row r="128" spans="1:11" x14ac:dyDescent="0.3">
      <c r="A128">
        <v>7440020</v>
      </c>
      <c r="B128" t="s">
        <v>203</v>
      </c>
      <c r="C128" s="12" t="str">
        <f>VLOOKUP(D128,'TRI to NEI Crosswalk'!B:C,2,FALSE)</f>
        <v>Nickel</v>
      </c>
      <c r="D128" t="str">
        <f>VLOOKUP(A128,'TRI to NEI Crosswalk'!A:B,2,FALSE)</f>
        <v>7440-02-0</v>
      </c>
      <c r="E128" t="s">
        <v>1758</v>
      </c>
      <c r="G128" t="s">
        <v>50</v>
      </c>
      <c r="H128" t="s">
        <v>204</v>
      </c>
      <c r="I128">
        <v>1</v>
      </c>
      <c r="J128" t="s">
        <v>51</v>
      </c>
      <c r="K128" s="4"/>
    </row>
    <row r="129" spans="1:11" x14ac:dyDescent="0.3">
      <c r="A129">
        <v>1313991</v>
      </c>
      <c r="B129" t="s">
        <v>205</v>
      </c>
      <c r="C129" s="12" t="str">
        <f>VLOOKUP(D129,'TRI to NEI Crosswalk'!B:C,2,FALSE)</f>
        <v>Nickel compounds</v>
      </c>
      <c r="D129" t="s">
        <v>206</v>
      </c>
      <c r="E129" t="s">
        <v>1751</v>
      </c>
      <c r="F129">
        <v>1</v>
      </c>
      <c r="G129" t="s">
        <v>50</v>
      </c>
      <c r="H129" t="s">
        <v>204</v>
      </c>
      <c r="I129">
        <v>0.74119999999999997</v>
      </c>
      <c r="J129" t="s">
        <v>207</v>
      </c>
      <c r="K129" t="s">
        <v>1756</v>
      </c>
    </row>
    <row r="130" spans="1:11" x14ac:dyDescent="0.3">
      <c r="A130">
        <v>604</v>
      </c>
      <c r="B130" t="s">
        <v>208</v>
      </c>
      <c r="C130" s="12" t="str">
        <f>VLOOKUP(D130,'TRI to NEI Crosswalk'!B:C,2,FALSE)</f>
        <v>Nickel compounds</v>
      </c>
      <c r="D130" t="s">
        <v>206</v>
      </c>
      <c r="E130" t="s">
        <v>1751</v>
      </c>
      <c r="F130">
        <v>1</v>
      </c>
      <c r="G130" t="s">
        <v>50</v>
      </c>
      <c r="H130" t="s">
        <v>204</v>
      </c>
      <c r="I130">
        <v>1</v>
      </c>
      <c r="J130" s="4" t="s">
        <v>207</v>
      </c>
      <c r="K130" t="s">
        <v>1756</v>
      </c>
    </row>
    <row r="131" spans="1:11" x14ac:dyDescent="0.3">
      <c r="A131">
        <v>12035722</v>
      </c>
      <c r="B131" t="s">
        <v>209</v>
      </c>
      <c r="C131" s="12" t="str">
        <f>VLOOKUP(D131,'TRI to NEI Crosswalk'!B:C,2,FALSE)</f>
        <v>Nickel compounds</v>
      </c>
      <c r="D131" t="s">
        <v>206</v>
      </c>
      <c r="E131" t="s">
        <v>1751</v>
      </c>
      <c r="F131">
        <v>1</v>
      </c>
      <c r="G131" t="s">
        <v>50</v>
      </c>
      <c r="H131" t="s">
        <v>204</v>
      </c>
      <c r="I131" s="2">
        <f>58.69*3/240.21</f>
        <v>0.73298363931559884</v>
      </c>
      <c r="J131" s="4" t="s">
        <v>207</v>
      </c>
      <c r="K131" t="s">
        <v>1756</v>
      </c>
    </row>
    <row r="132" spans="1:11" x14ac:dyDescent="0.3">
      <c r="A132">
        <v>7440360</v>
      </c>
      <c r="B132" t="s">
        <v>210</v>
      </c>
      <c r="C132" s="12" t="str">
        <f>VLOOKUP(D132,'TRI to NEI Crosswalk'!B:C,2,FALSE)</f>
        <v>Antimony</v>
      </c>
      <c r="D132" t="str">
        <f>VLOOKUP(A132,'TRI to NEI Crosswalk'!A:B,2,FALSE)</f>
        <v>7440-36-0</v>
      </c>
      <c r="E132" t="s">
        <v>1758</v>
      </c>
      <c r="G132" t="s">
        <v>50</v>
      </c>
      <c r="H132" t="s">
        <v>211</v>
      </c>
      <c r="I132">
        <v>1</v>
      </c>
      <c r="J132" t="s">
        <v>51</v>
      </c>
    </row>
    <row r="133" spans="1:11" x14ac:dyDescent="0.3">
      <c r="A133">
        <v>7440382</v>
      </c>
      <c r="B133" t="s">
        <v>212</v>
      </c>
      <c r="C133" s="12" t="str">
        <f>VLOOKUP(D133,'TRI to NEI Crosswalk'!B:C,2,FALSE)</f>
        <v>Arsenic</v>
      </c>
      <c r="D133" t="str">
        <f>VLOOKUP(A133,'TRI to NEI Crosswalk'!A:B,2,FALSE)</f>
        <v>7440-38-2</v>
      </c>
      <c r="E133" t="s">
        <v>1758</v>
      </c>
      <c r="G133" t="s">
        <v>50</v>
      </c>
      <c r="H133" t="s">
        <v>213</v>
      </c>
      <c r="I133">
        <v>1</v>
      </c>
      <c r="J133" t="s">
        <v>51</v>
      </c>
    </row>
    <row r="134" spans="1:11" x14ac:dyDescent="0.3">
      <c r="A134">
        <v>7440417</v>
      </c>
      <c r="B134" t="s">
        <v>214</v>
      </c>
      <c r="C134" s="12" t="str">
        <f>VLOOKUP(D134,'TRI to NEI Crosswalk'!B:C,2,FALSE)</f>
        <v>Beryllium</v>
      </c>
      <c r="D134" t="str">
        <f>VLOOKUP(A134,'TRI to NEI Crosswalk'!A:B,2,FALSE)</f>
        <v>7440-41-7</v>
      </c>
      <c r="E134" t="s">
        <v>1758</v>
      </c>
      <c r="G134" t="s">
        <v>50</v>
      </c>
      <c r="H134" t="s">
        <v>215</v>
      </c>
      <c r="I134">
        <v>1</v>
      </c>
      <c r="J134" t="s">
        <v>51</v>
      </c>
    </row>
    <row r="135" spans="1:11" x14ac:dyDescent="0.3">
      <c r="A135">
        <v>7440439</v>
      </c>
      <c r="B135" t="s">
        <v>216</v>
      </c>
      <c r="C135" s="12" t="str">
        <f>VLOOKUP(D135,'TRI to NEI Crosswalk'!B:C,2,FALSE)</f>
        <v>Cadmium</v>
      </c>
      <c r="D135" t="str">
        <f>VLOOKUP(A135,'TRI to NEI Crosswalk'!A:B,2,FALSE)</f>
        <v>7440-43-9</v>
      </c>
      <c r="E135" t="s">
        <v>1758</v>
      </c>
      <c r="G135" t="s">
        <v>50</v>
      </c>
      <c r="H135" t="s">
        <v>217</v>
      </c>
      <c r="I135">
        <v>1</v>
      </c>
      <c r="J135" t="s">
        <v>51</v>
      </c>
    </row>
    <row r="136" spans="1:11" x14ac:dyDescent="0.3">
      <c r="A136">
        <v>7738945</v>
      </c>
      <c r="B136" t="s">
        <v>218</v>
      </c>
      <c r="C136" s="12" t="str">
        <f>VLOOKUP(D136,'TRI to NEI Crosswalk'!B:C,2,FALSE)</f>
        <v xml:space="preserve">Chromium compounds (except for chromite ore mined in the Transvaal Region of South Africa and the unreacted ore component of the chromite ore processing residue (COPR).  COPR is the solid waste remaining after aqueous extraction of oxidized chromite ore that has been combined with soda ash and kiln roasted at approximately 2,000 oF.) </v>
      </c>
      <c r="D136" t="s">
        <v>219</v>
      </c>
      <c r="E136" t="s">
        <v>1751</v>
      </c>
      <c r="F136">
        <v>1</v>
      </c>
      <c r="G136" t="s">
        <v>50</v>
      </c>
      <c r="H136" t="s">
        <v>220</v>
      </c>
      <c r="I136">
        <v>0.44059999999999999</v>
      </c>
      <c r="J136" s="4" t="s">
        <v>207</v>
      </c>
      <c r="K136" t="s">
        <v>1756</v>
      </c>
    </row>
    <row r="137" spans="1:11" x14ac:dyDescent="0.3">
      <c r="A137">
        <v>7440473</v>
      </c>
      <c r="B137" t="s">
        <v>221</v>
      </c>
      <c r="C137" s="12" t="str">
        <f>VLOOKUP(D137,'TRI to NEI Crosswalk'!B:C,2,FALSE)</f>
        <v>Chromium</v>
      </c>
      <c r="D137" t="str">
        <f>VLOOKUP(A137,'TRI to NEI Crosswalk'!A:B,2,FALSE)</f>
        <v>7440-47-3</v>
      </c>
      <c r="E137" t="s">
        <v>1758</v>
      </c>
      <c r="G137" t="s">
        <v>50</v>
      </c>
      <c r="H137" t="s">
        <v>220</v>
      </c>
      <c r="I137">
        <v>1</v>
      </c>
      <c r="J137" t="s">
        <v>51</v>
      </c>
    </row>
    <row r="138" spans="1:11" x14ac:dyDescent="0.3">
      <c r="A138">
        <v>1333820</v>
      </c>
      <c r="B138" t="s">
        <v>222</v>
      </c>
      <c r="C138" s="12" t="str">
        <f>VLOOKUP(D138,'TRI to NEI Crosswalk'!B:C,2,FALSE)</f>
        <v xml:space="preserve">Chromium compounds (except for chromite ore mined in the Transvaal Region of South Africa and the unreacted ore component of the chromite ore processing residue (COPR).  COPR is the solid waste remaining after aqueous extraction of oxidized chromite ore that has been combined with soda ash and kiln roasted at approximately 2,000 oF.) </v>
      </c>
      <c r="D138" t="s">
        <v>219</v>
      </c>
      <c r="E138" t="s">
        <v>1751</v>
      </c>
      <c r="F138">
        <v>1</v>
      </c>
      <c r="G138" t="s">
        <v>50</v>
      </c>
      <c r="H138" t="s">
        <v>220</v>
      </c>
      <c r="I138">
        <v>0.52</v>
      </c>
      <c r="J138" t="s">
        <v>207</v>
      </c>
      <c r="K138" t="s">
        <v>1756</v>
      </c>
    </row>
    <row r="139" spans="1:11" x14ac:dyDescent="0.3">
      <c r="A139">
        <v>7440484</v>
      </c>
      <c r="B139" t="s">
        <v>223</v>
      </c>
      <c r="C139" s="12" t="str">
        <f>VLOOKUP(D139,'TRI to NEI Crosswalk'!B:C,2,FALSE)</f>
        <v>Cobalt</v>
      </c>
      <c r="D139" t="str">
        <f>VLOOKUP(A139,'TRI to NEI Crosswalk'!A:B,2,FALSE)</f>
        <v>7440-48-4</v>
      </c>
      <c r="E139" t="s">
        <v>1758</v>
      </c>
      <c r="G139" t="s">
        <v>50</v>
      </c>
      <c r="H139" t="s">
        <v>224</v>
      </c>
      <c r="I139">
        <v>1</v>
      </c>
      <c r="J139" t="s">
        <v>51</v>
      </c>
    </row>
    <row r="140" spans="1:11" x14ac:dyDescent="0.3">
      <c r="A140">
        <v>74839</v>
      </c>
      <c r="B140" t="s">
        <v>225</v>
      </c>
      <c r="C140" s="12" t="str">
        <f>VLOOKUP(D140,'TRI to NEI Crosswalk'!B:C,2,FALSE)</f>
        <v>Bromomethane (Methyl bromide)</v>
      </c>
      <c r="D140" t="str">
        <f>VLOOKUP(A140,'TRI to NEI Crosswalk'!A:B,2,FALSE)</f>
        <v>74-83-9</v>
      </c>
      <c r="E140" t="s">
        <v>1758</v>
      </c>
      <c r="G140" t="s">
        <v>50</v>
      </c>
      <c r="H140" t="s">
        <v>225</v>
      </c>
      <c r="I140">
        <v>1</v>
      </c>
      <c r="J140" t="s">
        <v>51</v>
      </c>
    </row>
    <row r="141" spans="1:11" x14ac:dyDescent="0.3">
      <c r="A141">
        <v>74873</v>
      </c>
      <c r="B141" t="s">
        <v>226</v>
      </c>
      <c r="C141" s="12" t="str">
        <f>VLOOKUP(D141,'TRI to NEI Crosswalk'!B:C,2,FALSE)</f>
        <v>Chloromethane (Methyl chloride)</v>
      </c>
      <c r="D141" t="str">
        <f>VLOOKUP(A141,'TRI to NEI Crosswalk'!A:B,2,FALSE)</f>
        <v>74-87-3</v>
      </c>
      <c r="E141" t="s">
        <v>1758</v>
      </c>
      <c r="G141" t="s">
        <v>50</v>
      </c>
      <c r="H141" t="s">
        <v>226</v>
      </c>
      <c r="I141">
        <v>1</v>
      </c>
      <c r="J141" t="s">
        <v>51</v>
      </c>
    </row>
    <row r="142" spans="1:11" x14ac:dyDescent="0.3">
      <c r="A142">
        <v>74884</v>
      </c>
      <c r="B142" t="s">
        <v>227</v>
      </c>
      <c r="C142" s="12" t="str">
        <f>VLOOKUP(D142,'TRI to NEI Crosswalk'!B:C,2,FALSE)</f>
        <v>Methyl iodide</v>
      </c>
      <c r="D142" t="str">
        <f>VLOOKUP(A142,'TRI to NEI Crosswalk'!A:B,2,FALSE)</f>
        <v>74-88-4</v>
      </c>
      <c r="E142" t="s">
        <v>1758</v>
      </c>
      <c r="G142" t="s">
        <v>50</v>
      </c>
      <c r="H142" t="s">
        <v>227</v>
      </c>
      <c r="I142">
        <v>1</v>
      </c>
      <c r="J142" t="s">
        <v>51</v>
      </c>
    </row>
    <row r="143" spans="1:11" x14ac:dyDescent="0.3">
      <c r="A143">
        <v>74908</v>
      </c>
      <c r="B143" t="s">
        <v>228</v>
      </c>
      <c r="C143" s="12" t="str">
        <f>VLOOKUP(D143,'TRI to NEI Crosswalk'!B:C,2,FALSE)</f>
        <v>Hydrogen cyanide</v>
      </c>
      <c r="D143" t="str">
        <f>VLOOKUP(A143,'TRI to NEI Crosswalk'!A:B,2,FALSE)</f>
        <v>74-90-8</v>
      </c>
      <c r="E143" t="s">
        <v>1758</v>
      </c>
      <c r="G143" t="s">
        <v>50</v>
      </c>
      <c r="H143" t="s">
        <v>229</v>
      </c>
      <c r="I143">
        <v>1</v>
      </c>
      <c r="J143" t="s">
        <v>51</v>
      </c>
    </row>
    <row r="144" spans="1:11" x14ac:dyDescent="0.3">
      <c r="A144">
        <v>75003</v>
      </c>
      <c r="B144" t="s">
        <v>230</v>
      </c>
      <c r="C144" s="12" t="str">
        <f>VLOOKUP(D144,'TRI to NEI Crosswalk'!B:C,2,FALSE)</f>
        <v>Chloroethane (Ethyl chloride)</v>
      </c>
      <c r="D144" t="str">
        <f>VLOOKUP(A144,'TRI to NEI Crosswalk'!A:B,2,FALSE)</f>
        <v>75-00-3</v>
      </c>
      <c r="E144" t="s">
        <v>1758</v>
      </c>
      <c r="G144" t="s">
        <v>50</v>
      </c>
      <c r="H144" t="s">
        <v>230</v>
      </c>
      <c r="I144">
        <v>1</v>
      </c>
      <c r="J144" t="s">
        <v>51</v>
      </c>
    </row>
    <row r="145" spans="1:10" x14ac:dyDescent="0.3">
      <c r="A145">
        <v>75014</v>
      </c>
      <c r="B145" t="s">
        <v>231</v>
      </c>
      <c r="C145" s="12" t="str">
        <f>VLOOKUP(D145,'TRI to NEI Crosswalk'!B:C,2,FALSE)</f>
        <v>Vinyl chloride</v>
      </c>
      <c r="D145" t="str">
        <f>VLOOKUP(A145,'TRI to NEI Crosswalk'!A:B,2,FALSE)</f>
        <v>75-01-4</v>
      </c>
      <c r="E145" t="s">
        <v>1758</v>
      </c>
      <c r="G145" t="s">
        <v>50</v>
      </c>
      <c r="H145" t="s">
        <v>231</v>
      </c>
      <c r="I145">
        <v>1</v>
      </c>
      <c r="J145" t="s">
        <v>51</v>
      </c>
    </row>
    <row r="146" spans="1:10" s="3" customFormat="1" x14ac:dyDescent="0.3">
      <c r="A146">
        <v>75058</v>
      </c>
      <c r="B146" t="s">
        <v>232</v>
      </c>
      <c r="C146" s="12" t="str">
        <f>VLOOKUP(D146,'TRI to NEI Crosswalk'!B:C,2,FALSE)</f>
        <v>Acetonitrile</v>
      </c>
      <c r="D146" t="str">
        <f>VLOOKUP(A146,'TRI to NEI Crosswalk'!A:B,2,FALSE)</f>
        <v>75-05-8</v>
      </c>
      <c r="E146" t="s">
        <v>1758</v>
      </c>
      <c r="F146"/>
      <c r="G146" t="s">
        <v>50</v>
      </c>
      <c r="H146" t="s">
        <v>232</v>
      </c>
      <c r="I146">
        <v>1</v>
      </c>
      <c r="J146" t="s">
        <v>51</v>
      </c>
    </row>
    <row r="147" spans="1:10" x14ac:dyDescent="0.3">
      <c r="A147">
        <v>75070</v>
      </c>
      <c r="B147" t="s">
        <v>233</v>
      </c>
      <c r="C147" s="12" t="str">
        <f>VLOOKUP(D147,'TRI to NEI Crosswalk'!B:C,2,FALSE)</f>
        <v>Acetaldehyde</v>
      </c>
      <c r="D147" t="str">
        <f>VLOOKUP(A147,'TRI to NEI Crosswalk'!A:B,2,FALSE)</f>
        <v>75-07-0</v>
      </c>
      <c r="E147" t="s">
        <v>1758</v>
      </c>
      <c r="G147" t="s">
        <v>50</v>
      </c>
      <c r="H147" t="s">
        <v>233</v>
      </c>
      <c r="I147">
        <v>1</v>
      </c>
      <c r="J147" t="s">
        <v>51</v>
      </c>
    </row>
    <row r="148" spans="1:10" x14ac:dyDescent="0.3">
      <c r="A148">
        <v>75092</v>
      </c>
      <c r="B148" t="s">
        <v>234</v>
      </c>
      <c r="C148" s="12" t="str">
        <f>VLOOKUP(D148,'TRI to NEI Crosswalk'!B:C,2,FALSE)</f>
        <v>Dichloromethane (Methylene chloride)</v>
      </c>
      <c r="D148" t="str">
        <f>VLOOKUP(A148,'TRI to NEI Crosswalk'!A:B,2,FALSE)</f>
        <v>75-09-2</v>
      </c>
      <c r="E148" t="s">
        <v>1758</v>
      </c>
      <c r="G148" t="s">
        <v>50</v>
      </c>
      <c r="H148" t="s">
        <v>234</v>
      </c>
      <c r="I148">
        <v>1</v>
      </c>
      <c r="J148" t="s">
        <v>51</v>
      </c>
    </row>
    <row r="149" spans="1:10" x14ac:dyDescent="0.3">
      <c r="A149">
        <v>75150</v>
      </c>
      <c r="B149" t="s">
        <v>235</v>
      </c>
      <c r="C149" s="12" t="str">
        <f>VLOOKUP(D149,'TRI to NEI Crosswalk'!B:C,2,FALSE)</f>
        <v>Carbon disulfide</v>
      </c>
      <c r="D149" t="str">
        <f>VLOOKUP(A149,'TRI to NEI Crosswalk'!A:B,2,FALSE)</f>
        <v>75-15-0</v>
      </c>
      <c r="E149" t="s">
        <v>1758</v>
      </c>
      <c r="G149" t="s">
        <v>50</v>
      </c>
      <c r="H149" t="s">
        <v>235</v>
      </c>
      <c r="I149">
        <v>1</v>
      </c>
      <c r="J149" t="s">
        <v>51</v>
      </c>
    </row>
    <row r="150" spans="1:10" x14ac:dyDescent="0.3">
      <c r="A150">
        <v>75218</v>
      </c>
      <c r="B150" t="s">
        <v>236</v>
      </c>
      <c r="C150" s="12" t="str">
        <f>VLOOKUP(D150,'TRI to NEI Crosswalk'!B:C,2,FALSE)</f>
        <v>Ethylene oxide</v>
      </c>
      <c r="D150" t="str">
        <f>VLOOKUP(A150,'TRI to NEI Crosswalk'!A:B,2,FALSE)</f>
        <v>75-21-8</v>
      </c>
      <c r="E150" t="s">
        <v>1758</v>
      </c>
      <c r="G150" t="s">
        <v>50</v>
      </c>
      <c r="H150" t="s">
        <v>236</v>
      </c>
      <c r="I150">
        <v>1</v>
      </c>
      <c r="J150" t="s">
        <v>51</v>
      </c>
    </row>
    <row r="151" spans="1:10" x14ac:dyDescent="0.3">
      <c r="A151">
        <v>75252</v>
      </c>
      <c r="B151" t="s">
        <v>237</v>
      </c>
      <c r="C151" s="12" t="str">
        <f>VLOOKUP(D151,'TRI to NEI Crosswalk'!B:C,2,FALSE)</f>
        <v>Bromoform (Tribromomethane)</v>
      </c>
      <c r="D151" t="str">
        <f>VLOOKUP(A151,'TRI to NEI Crosswalk'!A:B,2,FALSE)</f>
        <v>75-25-2</v>
      </c>
      <c r="E151" t="s">
        <v>1758</v>
      </c>
      <c r="G151" t="s">
        <v>50</v>
      </c>
      <c r="H151" t="s">
        <v>237</v>
      </c>
      <c r="I151">
        <v>1</v>
      </c>
      <c r="J151" t="s">
        <v>51</v>
      </c>
    </row>
    <row r="152" spans="1:10" x14ac:dyDescent="0.3">
      <c r="A152">
        <v>75343</v>
      </c>
      <c r="B152" t="s">
        <v>238</v>
      </c>
      <c r="C152" s="12" t="str">
        <f>VLOOKUP(D152,'TRI to NEI Crosswalk'!B:C,2,FALSE)</f>
        <v>Ethylidene dichloride</v>
      </c>
      <c r="D152" t="str">
        <f>VLOOKUP(A152,'TRI to NEI Crosswalk'!A:B,2,FALSE)</f>
        <v>75-34-3</v>
      </c>
      <c r="E152" t="s">
        <v>1758</v>
      </c>
      <c r="G152" t="s">
        <v>50</v>
      </c>
      <c r="H152" t="s">
        <v>238</v>
      </c>
      <c r="I152">
        <v>1</v>
      </c>
      <c r="J152" t="s">
        <v>51</v>
      </c>
    </row>
    <row r="153" spans="1:10" x14ac:dyDescent="0.3">
      <c r="A153">
        <v>75354</v>
      </c>
      <c r="B153" t="s">
        <v>239</v>
      </c>
      <c r="C153" s="12" t="str">
        <f>VLOOKUP(D153,'TRI to NEI Crosswalk'!B:C,2,FALSE)</f>
        <v>Vinylidene chloride</v>
      </c>
      <c r="D153" t="str">
        <f>VLOOKUP(A153,'TRI to NEI Crosswalk'!A:B,2,FALSE)</f>
        <v>75-35-4</v>
      </c>
      <c r="E153" t="s">
        <v>1758</v>
      </c>
      <c r="G153" t="s">
        <v>50</v>
      </c>
      <c r="H153" t="s">
        <v>239</v>
      </c>
      <c r="I153">
        <v>1</v>
      </c>
      <c r="J153" t="s">
        <v>51</v>
      </c>
    </row>
    <row r="154" spans="1:10" x14ac:dyDescent="0.3">
      <c r="A154">
        <v>75445</v>
      </c>
      <c r="B154" t="s">
        <v>240</v>
      </c>
      <c r="C154" s="12" t="str">
        <f>VLOOKUP(D154,'TRI to NEI Crosswalk'!B:C,2,FALSE)</f>
        <v>Phosgene</v>
      </c>
      <c r="D154" t="str">
        <f>VLOOKUP(A154,'TRI to NEI Crosswalk'!A:B,2,FALSE)</f>
        <v>75-44-5</v>
      </c>
      <c r="E154" t="s">
        <v>1758</v>
      </c>
      <c r="G154" t="s">
        <v>50</v>
      </c>
      <c r="H154" t="s">
        <v>240</v>
      </c>
      <c r="I154">
        <v>1</v>
      </c>
      <c r="J154" t="s">
        <v>51</v>
      </c>
    </row>
    <row r="155" spans="1:10" x14ac:dyDescent="0.3">
      <c r="A155">
        <v>7550450</v>
      </c>
      <c r="B155" t="s">
        <v>241</v>
      </c>
      <c r="C155" s="12" t="str">
        <f>VLOOKUP(D155,'TRI to NEI Crosswalk'!B:C,2,FALSE)</f>
        <v>Titanium tetrachloride</v>
      </c>
      <c r="D155" t="str">
        <f>VLOOKUP(A155,'TRI to NEI Crosswalk'!A:B,2,FALSE)</f>
        <v>7550-45-0</v>
      </c>
      <c r="E155" t="s">
        <v>1758</v>
      </c>
      <c r="G155" t="s">
        <v>50</v>
      </c>
      <c r="H155" t="s">
        <v>241</v>
      </c>
      <c r="I155">
        <v>1</v>
      </c>
      <c r="J155" t="s">
        <v>51</v>
      </c>
    </row>
    <row r="156" spans="1:10" x14ac:dyDescent="0.3">
      <c r="A156">
        <v>75558</v>
      </c>
      <c r="B156" t="s">
        <v>242</v>
      </c>
      <c r="C156" s="12" t="str">
        <f>VLOOKUP(D156,'TRI to NEI Crosswalk'!B:C,2,FALSE)</f>
        <v>Propyleneimine</v>
      </c>
      <c r="D156" t="str">
        <f>VLOOKUP(A156,'TRI to NEI Crosswalk'!A:B,2,FALSE)</f>
        <v>75-55-8</v>
      </c>
      <c r="E156" t="s">
        <v>1758</v>
      </c>
      <c r="G156" t="s">
        <v>50</v>
      </c>
      <c r="H156" t="s">
        <v>242</v>
      </c>
      <c r="I156">
        <v>1</v>
      </c>
      <c r="J156" t="s">
        <v>51</v>
      </c>
    </row>
    <row r="157" spans="1:10" x14ac:dyDescent="0.3">
      <c r="A157">
        <v>75569</v>
      </c>
      <c r="B157" t="s">
        <v>243</v>
      </c>
      <c r="C157" s="12" t="str">
        <f>VLOOKUP(D157,'TRI to NEI Crosswalk'!B:C,2,FALSE)</f>
        <v>Propylene oxide</v>
      </c>
      <c r="D157" t="str">
        <f>VLOOKUP(A157,'TRI to NEI Crosswalk'!A:B,2,FALSE)</f>
        <v>75-56-9</v>
      </c>
      <c r="E157" t="s">
        <v>1758</v>
      </c>
      <c r="G157" t="s">
        <v>50</v>
      </c>
      <c r="H157" t="s">
        <v>243</v>
      </c>
      <c r="I157">
        <v>1</v>
      </c>
      <c r="J157" t="s">
        <v>51</v>
      </c>
    </row>
    <row r="158" spans="1:10" x14ac:dyDescent="0.3">
      <c r="A158">
        <v>76448</v>
      </c>
      <c r="B158" t="s">
        <v>244</v>
      </c>
      <c r="C158" s="12" t="str">
        <f>VLOOKUP(D158,'TRI to NEI Crosswalk'!B:C,2,FALSE)</f>
        <v>Heptachlor [1,4,5,6,7,8,8-Heptachloro-3a, 4,7,7a-tetrahydro-4,7-methano-1H-indene]</v>
      </c>
      <c r="D158" t="str">
        <f>VLOOKUP(A158,'TRI to NEI Crosswalk'!A:B,2,FALSE)</f>
        <v>76-44-8</v>
      </c>
      <c r="E158" t="s">
        <v>1758</v>
      </c>
      <c r="G158" t="s">
        <v>50</v>
      </c>
      <c r="H158" t="s">
        <v>244</v>
      </c>
      <c r="I158">
        <v>1</v>
      </c>
      <c r="J158" t="s">
        <v>51</v>
      </c>
    </row>
    <row r="159" spans="1:10" x14ac:dyDescent="0.3">
      <c r="A159">
        <v>7647010</v>
      </c>
      <c r="B159" t="s">
        <v>245</v>
      </c>
      <c r="C159" s="12" t="str">
        <f>VLOOKUP(D159,'TRI to NEI Crosswalk'!B:C,2,FALSE)</f>
        <v>Hydrochloric acid (acid aerosols including mists, vapors, gas, fog, and other airborne forms of any particle size)</v>
      </c>
      <c r="D159" t="str">
        <f>VLOOKUP(A159,'TRI to NEI Crosswalk'!A:B,2,FALSE)</f>
        <v>7647-01-0</v>
      </c>
      <c r="E159" t="s">
        <v>1758</v>
      </c>
      <c r="G159" t="s">
        <v>50</v>
      </c>
      <c r="H159" t="s">
        <v>245</v>
      </c>
      <c r="I159">
        <v>1</v>
      </c>
      <c r="J159" t="s">
        <v>51</v>
      </c>
    </row>
    <row r="160" spans="1:10" x14ac:dyDescent="0.3">
      <c r="A160">
        <v>7664393</v>
      </c>
      <c r="B160" t="s">
        <v>246</v>
      </c>
      <c r="C160" s="12" t="str">
        <f>VLOOKUP(D160,'TRI to NEI Crosswalk'!B:C,2,FALSE)</f>
        <v>Hydrogen fluoride</v>
      </c>
      <c r="D160" t="str">
        <f>VLOOKUP(A160,'TRI to NEI Crosswalk'!A:B,2,FALSE)</f>
        <v>7664-39-3</v>
      </c>
      <c r="E160" t="s">
        <v>1758</v>
      </c>
      <c r="G160" t="s">
        <v>50</v>
      </c>
      <c r="H160" t="s">
        <v>246</v>
      </c>
      <c r="I160">
        <v>1</v>
      </c>
      <c r="J160" t="s">
        <v>51</v>
      </c>
    </row>
    <row r="161" spans="1:11" x14ac:dyDescent="0.3">
      <c r="A161" t="s">
        <v>247</v>
      </c>
      <c r="B161" t="s">
        <v>248</v>
      </c>
      <c r="C161" s="12" t="str">
        <f>VLOOKUP(D161,'TRI to NEI Crosswalk'!B:C,2,FALSE)</f>
        <v>Ammonia (includes anhydrous ammonia and aqueous ammonia from water dissociable ammonium salts and other sources; 10 percent of total aqueous ammonia is reportable under this listing)</v>
      </c>
      <c r="D161" t="s">
        <v>249</v>
      </c>
      <c r="E161" t="s">
        <v>1758</v>
      </c>
      <c r="G161" t="s">
        <v>197</v>
      </c>
      <c r="H161" t="s">
        <v>248</v>
      </c>
      <c r="I161">
        <v>1</v>
      </c>
      <c r="J161" t="s">
        <v>207</v>
      </c>
    </row>
    <row r="162" spans="1:11" x14ac:dyDescent="0.3">
      <c r="A162">
        <v>7723140</v>
      </c>
      <c r="B162" t="s">
        <v>250</v>
      </c>
      <c r="C162" s="12" t="str">
        <f>VLOOKUP(D162,'TRI to NEI Crosswalk'!B:C,2,FALSE)</f>
        <v>Phosphorus (yellow or white)</v>
      </c>
      <c r="D162" t="str">
        <f>VLOOKUP(A162,'TRI to NEI Crosswalk'!A:B,2,FALSE)</f>
        <v>7723-14-0</v>
      </c>
      <c r="E162" t="s">
        <v>1758</v>
      </c>
      <c r="G162" t="s">
        <v>50</v>
      </c>
      <c r="H162" t="s">
        <v>250</v>
      </c>
      <c r="I162">
        <v>1</v>
      </c>
      <c r="J162" t="s">
        <v>51</v>
      </c>
    </row>
    <row r="163" spans="1:11" s="4" customFormat="1" x14ac:dyDescent="0.3">
      <c r="A163">
        <v>77474</v>
      </c>
      <c r="B163" t="s">
        <v>251</v>
      </c>
      <c r="C163" s="12" t="str">
        <f>VLOOKUP(D163,'TRI to NEI Crosswalk'!B:C,2,FALSE)</f>
        <v>Hexachlorocyclopentadiene</v>
      </c>
      <c r="D163" t="str">
        <f>VLOOKUP(A163,'TRI to NEI Crosswalk'!A:B,2,FALSE)</f>
        <v>77-47-4</v>
      </c>
      <c r="E163" t="s">
        <v>1758</v>
      </c>
      <c r="F163"/>
      <c r="G163" t="s">
        <v>50</v>
      </c>
      <c r="H163" t="s">
        <v>251</v>
      </c>
      <c r="I163">
        <v>1</v>
      </c>
      <c r="J163" t="s">
        <v>51</v>
      </c>
    </row>
    <row r="164" spans="1:11" x14ac:dyDescent="0.3">
      <c r="A164">
        <v>77781</v>
      </c>
      <c r="B164" t="s">
        <v>252</v>
      </c>
      <c r="C164" s="12" t="str">
        <f>VLOOKUP(D164,'TRI to NEI Crosswalk'!B:C,2,FALSE)</f>
        <v>Dimethyl sulfate</v>
      </c>
      <c r="D164" t="str">
        <f>VLOOKUP(A164,'TRI to NEI Crosswalk'!A:B,2,FALSE)</f>
        <v>77-78-1</v>
      </c>
      <c r="E164" t="s">
        <v>1758</v>
      </c>
      <c r="G164" t="s">
        <v>50</v>
      </c>
      <c r="H164" t="s">
        <v>252</v>
      </c>
      <c r="I164">
        <v>1</v>
      </c>
      <c r="J164" t="s">
        <v>51</v>
      </c>
    </row>
    <row r="165" spans="1:11" x14ac:dyDescent="0.3">
      <c r="A165">
        <v>7782492</v>
      </c>
      <c r="B165" t="s">
        <v>253</v>
      </c>
      <c r="C165" s="12" t="str">
        <f>VLOOKUP(D165,'TRI to NEI Crosswalk'!B:C,2,FALSE)</f>
        <v>Selenium</v>
      </c>
      <c r="D165" t="str">
        <f>VLOOKUP(A165,'TRI to NEI Crosswalk'!A:B,2,FALSE)</f>
        <v>7782-49-2</v>
      </c>
      <c r="E165" t="s">
        <v>1758</v>
      </c>
      <c r="G165" t="s">
        <v>50</v>
      </c>
      <c r="H165" t="s">
        <v>254</v>
      </c>
      <c r="I165">
        <v>1</v>
      </c>
      <c r="J165" t="s">
        <v>51</v>
      </c>
    </row>
    <row r="166" spans="1:11" x14ac:dyDescent="0.3">
      <c r="A166">
        <v>7782505</v>
      </c>
      <c r="B166" t="s">
        <v>255</v>
      </c>
      <c r="C166" s="12" t="str">
        <f>VLOOKUP(D166,'TRI to NEI Crosswalk'!B:C,2,FALSE)</f>
        <v>Chlorine</v>
      </c>
      <c r="D166" t="str">
        <f>VLOOKUP(A166,'TRI to NEI Crosswalk'!A:B,2,FALSE)</f>
        <v>7782-50-5</v>
      </c>
      <c r="E166" t="s">
        <v>1758</v>
      </c>
      <c r="G166" t="s">
        <v>50</v>
      </c>
      <c r="H166" t="s">
        <v>255</v>
      </c>
      <c r="I166">
        <v>1</v>
      </c>
      <c r="J166" t="s">
        <v>51</v>
      </c>
    </row>
    <row r="167" spans="1:11" x14ac:dyDescent="0.3">
      <c r="A167">
        <v>7783064</v>
      </c>
      <c r="B167" t="s">
        <v>256</v>
      </c>
      <c r="C167" s="12" t="str">
        <f>VLOOKUP(D167,'TRI to NEI Crosswalk'!B:C,2,FALSE)</f>
        <v>Hydrogen sulfide</v>
      </c>
      <c r="D167" t="str">
        <f>VLOOKUP(A167,'TRI to NEI Crosswalk'!A:B,2,FALSE)</f>
        <v>7783-06-4</v>
      </c>
      <c r="E167" t="s">
        <v>1758</v>
      </c>
      <c r="H167" t="s">
        <v>256</v>
      </c>
      <c r="I167">
        <v>1</v>
      </c>
      <c r="J167" s="4" t="s">
        <v>51</v>
      </c>
      <c r="K167" t="s">
        <v>257</v>
      </c>
    </row>
    <row r="168" spans="1:11" x14ac:dyDescent="0.3">
      <c r="A168">
        <v>7803512</v>
      </c>
      <c r="B168" t="s">
        <v>258</v>
      </c>
      <c r="C168" s="12" t="str">
        <f>VLOOKUP(D168,'TRI to NEI Crosswalk'!B:C,2,FALSE)</f>
        <v>Phosphine</v>
      </c>
      <c r="D168" t="str">
        <f>VLOOKUP(A168,'TRI to NEI Crosswalk'!A:B,2,FALSE)</f>
        <v>7803-51-2</v>
      </c>
      <c r="E168" t="s">
        <v>1758</v>
      </c>
      <c r="G168" t="s">
        <v>50</v>
      </c>
      <c r="H168" t="s">
        <v>258</v>
      </c>
      <c r="I168">
        <v>1</v>
      </c>
      <c r="J168" t="s">
        <v>51</v>
      </c>
    </row>
    <row r="169" spans="1:11" x14ac:dyDescent="0.3">
      <c r="A169">
        <v>78875</v>
      </c>
      <c r="B169" t="s">
        <v>259</v>
      </c>
      <c r="C169" s="12" t="str">
        <f>VLOOKUP(D169,'TRI to NEI Crosswalk'!B:C,2,FALSE)</f>
        <v>1,2-Dichloropropane</v>
      </c>
      <c r="D169" t="str">
        <f>VLOOKUP(A169,'TRI to NEI Crosswalk'!A:B,2,FALSE)</f>
        <v>78-87-5</v>
      </c>
      <c r="E169" t="s">
        <v>1758</v>
      </c>
      <c r="G169" t="s">
        <v>50</v>
      </c>
      <c r="H169" t="s">
        <v>259</v>
      </c>
      <c r="I169">
        <v>1</v>
      </c>
      <c r="J169" t="s">
        <v>51</v>
      </c>
    </row>
    <row r="170" spans="1:11" x14ac:dyDescent="0.3">
      <c r="A170">
        <v>79005</v>
      </c>
      <c r="B170" t="s">
        <v>260</v>
      </c>
      <c r="C170" s="12" t="str">
        <f>VLOOKUP(D170,'TRI to NEI Crosswalk'!B:C,2,FALSE)</f>
        <v>1,1,2-Trichloroethane</v>
      </c>
      <c r="D170" t="str">
        <f>VLOOKUP(A170,'TRI to NEI Crosswalk'!A:B,2,FALSE)</f>
        <v>79-00-5</v>
      </c>
      <c r="E170" t="s">
        <v>1758</v>
      </c>
      <c r="G170" t="s">
        <v>50</v>
      </c>
      <c r="H170" t="s">
        <v>260</v>
      </c>
      <c r="I170">
        <v>1</v>
      </c>
      <c r="J170" t="s">
        <v>51</v>
      </c>
    </row>
    <row r="171" spans="1:11" x14ac:dyDescent="0.3">
      <c r="A171">
        <v>79016</v>
      </c>
      <c r="B171" t="s">
        <v>261</v>
      </c>
      <c r="C171" s="12" t="str">
        <f>VLOOKUP(D171,'TRI to NEI Crosswalk'!B:C,2,FALSE)</f>
        <v>Trichloroethylene</v>
      </c>
      <c r="D171" t="str">
        <f>VLOOKUP(A171,'TRI to NEI Crosswalk'!A:B,2,FALSE)</f>
        <v>79-01-6</v>
      </c>
      <c r="E171" t="s">
        <v>1758</v>
      </c>
      <c r="G171" t="s">
        <v>50</v>
      </c>
      <c r="H171" t="s">
        <v>261</v>
      </c>
      <c r="I171">
        <v>1</v>
      </c>
      <c r="J171" t="s">
        <v>51</v>
      </c>
    </row>
    <row r="172" spans="1:11" x14ac:dyDescent="0.3">
      <c r="A172">
        <v>79061</v>
      </c>
      <c r="B172" t="s">
        <v>262</v>
      </c>
      <c r="C172" s="12" t="str">
        <f>VLOOKUP(D172,'TRI to NEI Crosswalk'!B:C,2,FALSE)</f>
        <v>Acrylamide</v>
      </c>
      <c r="D172" t="str">
        <f>VLOOKUP(A172,'TRI to NEI Crosswalk'!A:B,2,FALSE)</f>
        <v>79-06-1</v>
      </c>
      <c r="E172" t="s">
        <v>1758</v>
      </c>
      <c r="G172" t="s">
        <v>50</v>
      </c>
      <c r="H172" t="s">
        <v>262</v>
      </c>
      <c r="I172">
        <v>1</v>
      </c>
      <c r="J172" t="s">
        <v>51</v>
      </c>
    </row>
    <row r="173" spans="1:11" x14ac:dyDescent="0.3">
      <c r="A173">
        <v>79107</v>
      </c>
      <c r="B173" t="s">
        <v>263</v>
      </c>
      <c r="C173" s="12" t="str">
        <f>VLOOKUP(D173,'TRI to NEI Crosswalk'!B:C,2,FALSE)</f>
        <v>Acrylic acid</v>
      </c>
      <c r="D173" t="str">
        <f>VLOOKUP(A173,'TRI to NEI Crosswalk'!A:B,2,FALSE)</f>
        <v>79-10-7</v>
      </c>
      <c r="E173" t="s">
        <v>1758</v>
      </c>
      <c r="G173" t="s">
        <v>50</v>
      </c>
      <c r="H173" t="s">
        <v>263</v>
      </c>
      <c r="I173">
        <v>1</v>
      </c>
      <c r="J173" t="s">
        <v>51</v>
      </c>
    </row>
    <row r="174" spans="1:11" x14ac:dyDescent="0.3">
      <c r="A174">
        <v>79118</v>
      </c>
      <c r="B174" t="s">
        <v>264</v>
      </c>
      <c r="C174" s="12" t="str">
        <f>VLOOKUP(D174,'TRI to NEI Crosswalk'!B:C,2,FALSE)</f>
        <v>Chloroacetic acid</v>
      </c>
      <c r="D174" t="str">
        <f>VLOOKUP(A174,'TRI to NEI Crosswalk'!A:B,2,FALSE)</f>
        <v>79-11-8</v>
      </c>
      <c r="E174" t="s">
        <v>1758</v>
      </c>
      <c r="G174" t="s">
        <v>50</v>
      </c>
      <c r="H174" t="s">
        <v>264</v>
      </c>
      <c r="I174">
        <v>1</v>
      </c>
      <c r="J174" t="s">
        <v>51</v>
      </c>
    </row>
    <row r="175" spans="1:11" x14ac:dyDescent="0.3">
      <c r="A175">
        <v>79345</v>
      </c>
      <c r="B175" t="s">
        <v>265</v>
      </c>
      <c r="C175" s="12" t="str">
        <f>VLOOKUP(D175,'TRI to NEI Crosswalk'!B:C,2,FALSE)</f>
        <v>1,1,2,2-Tetrachloroethane</v>
      </c>
      <c r="D175" t="str">
        <f>VLOOKUP(A175,'TRI to NEI Crosswalk'!A:B,2,FALSE)</f>
        <v>79-34-5</v>
      </c>
      <c r="E175" t="s">
        <v>1758</v>
      </c>
      <c r="G175" t="s">
        <v>50</v>
      </c>
      <c r="H175" t="s">
        <v>265</v>
      </c>
      <c r="I175">
        <v>1</v>
      </c>
      <c r="J175" t="s">
        <v>51</v>
      </c>
    </row>
    <row r="176" spans="1:11" x14ac:dyDescent="0.3">
      <c r="A176">
        <v>79447</v>
      </c>
      <c r="B176" t="s">
        <v>266</v>
      </c>
      <c r="C176" s="12" t="str">
        <f>VLOOKUP(D176,'TRI to NEI Crosswalk'!B:C,2,FALSE)</f>
        <v>Dimethylcarbamyl chloride</v>
      </c>
      <c r="D176" t="str">
        <f>VLOOKUP(A176,'TRI to NEI Crosswalk'!A:B,2,FALSE)</f>
        <v>79-44-7</v>
      </c>
      <c r="E176" t="s">
        <v>1758</v>
      </c>
      <c r="G176" t="s">
        <v>50</v>
      </c>
      <c r="H176" t="s">
        <v>266</v>
      </c>
      <c r="I176">
        <v>1</v>
      </c>
      <c r="J176" t="s">
        <v>51</v>
      </c>
    </row>
    <row r="177" spans="1:11" x14ac:dyDescent="0.3">
      <c r="A177">
        <v>79469</v>
      </c>
      <c r="B177" t="s">
        <v>267</v>
      </c>
      <c r="C177" s="12" t="str">
        <f>VLOOKUP(D177,'TRI to NEI Crosswalk'!B:C,2,FALSE)</f>
        <v>2-Nitropropane</v>
      </c>
      <c r="D177" t="str">
        <f>VLOOKUP(A177,'TRI to NEI Crosswalk'!A:B,2,FALSE)</f>
        <v>79-46-9</v>
      </c>
      <c r="E177" t="s">
        <v>1758</v>
      </c>
      <c r="G177" t="s">
        <v>50</v>
      </c>
      <c r="H177" t="s">
        <v>267</v>
      </c>
      <c r="I177">
        <v>1</v>
      </c>
      <c r="J177" t="s">
        <v>51</v>
      </c>
    </row>
    <row r="178" spans="1:11" x14ac:dyDescent="0.3">
      <c r="A178">
        <v>8001352</v>
      </c>
      <c r="B178" t="s">
        <v>268</v>
      </c>
      <c r="C178" s="12" t="str">
        <f>VLOOKUP(D178,'TRI to NEI Crosswalk'!B:C,2,FALSE)</f>
        <v>Toxaphene</v>
      </c>
      <c r="D178" t="str">
        <f>VLOOKUP(A178,'TRI to NEI Crosswalk'!A:B,2,FALSE)</f>
        <v>8001-35-2</v>
      </c>
      <c r="E178" t="s">
        <v>1758</v>
      </c>
      <c r="G178" t="s">
        <v>50</v>
      </c>
      <c r="H178" t="s">
        <v>268</v>
      </c>
      <c r="I178">
        <v>1</v>
      </c>
      <c r="J178" t="s">
        <v>51</v>
      </c>
    </row>
    <row r="179" spans="1:11" x14ac:dyDescent="0.3">
      <c r="A179">
        <v>80626</v>
      </c>
      <c r="B179" t="s">
        <v>269</v>
      </c>
      <c r="C179" s="12" t="str">
        <f>VLOOKUP(D179,'TRI to NEI Crosswalk'!B:C,2,FALSE)</f>
        <v>Methyl methacrylate</v>
      </c>
      <c r="D179" t="str">
        <f>VLOOKUP(A179,'TRI to NEI Crosswalk'!A:B,2,FALSE)</f>
        <v>80-62-6</v>
      </c>
      <c r="E179" t="s">
        <v>1758</v>
      </c>
      <c r="G179" t="s">
        <v>50</v>
      </c>
      <c r="H179" t="s">
        <v>269</v>
      </c>
      <c r="I179">
        <v>1</v>
      </c>
      <c r="J179" t="s">
        <v>51</v>
      </c>
    </row>
    <row r="180" spans="1:11" x14ac:dyDescent="0.3">
      <c r="A180">
        <v>822060</v>
      </c>
      <c r="B180" t="s">
        <v>270</v>
      </c>
      <c r="C180" s="12" t="str">
        <f>VLOOKUP(D180,'TRI to NEI Crosswalk'!B:C,2,FALSE)</f>
        <v>Diisocyanates (includes 20 specific compounds)</v>
      </c>
      <c r="D180" s="4" t="s">
        <v>271</v>
      </c>
      <c r="E180" t="s">
        <v>1751</v>
      </c>
      <c r="F180">
        <v>1</v>
      </c>
      <c r="G180" t="s">
        <v>50</v>
      </c>
      <c r="H180" t="s">
        <v>270</v>
      </c>
      <c r="I180">
        <v>1</v>
      </c>
      <c r="J180" t="s">
        <v>207</v>
      </c>
      <c r="K180" t="s">
        <v>272</v>
      </c>
    </row>
    <row r="181" spans="1:11" x14ac:dyDescent="0.3">
      <c r="A181">
        <v>82688</v>
      </c>
      <c r="B181" t="s">
        <v>273</v>
      </c>
      <c r="C181" s="12" t="str">
        <f>VLOOKUP(D181,'TRI to NEI Crosswalk'!B:C,2,FALSE)</f>
        <v>Quintozene (Pentachloronitrobenzene)</v>
      </c>
      <c r="D181" t="str">
        <f>VLOOKUP(A181,'TRI to NEI Crosswalk'!A:B,2,FALSE)</f>
        <v>82-68-8</v>
      </c>
      <c r="E181" t="s">
        <v>1758</v>
      </c>
      <c r="G181" t="s">
        <v>50</v>
      </c>
      <c r="H181" t="s">
        <v>273</v>
      </c>
      <c r="I181">
        <v>1</v>
      </c>
      <c r="J181" t="s">
        <v>51</v>
      </c>
    </row>
    <row r="182" spans="1:11" x14ac:dyDescent="0.3">
      <c r="A182">
        <v>84742</v>
      </c>
      <c r="B182" t="s">
        <v>274</v>
      </c>
      <c r="C182" s="12" t="str">
        <f>VLOOKUP(D182,'TRI to NEI Crosswalk'!B:C,2,FALSE)</f>
        <v>Dibutyl phthalate</v>
      </c>
      <c r="D182" t="str">
        <f>VLOOKUP(A182,'TRI to NEI Crosswalk'!A:B,2,FALSE)</f>
        <v>84-74-2</v>
      </c>
      <c r="E182" t="s">
        <v>1758</v>
      </c>
      <c r="G182" t="s">
        <v>50</v>
      </c>
      <c r="H182" t="s">
        <v>274</v>
      </c>
      <c r="I182">
        <v>1</v>
      </c>
      <c r="J182" t="s">
        <v>51</v>
      </c>
    </row>
    <row r="183" spans="1:11" x14ac:dyDescent="0.3">
      <c r="A183">
        <v>85018</v>
      </c>
      <c r="B183" t="s">
        <v>275</v>
      </c>
      <c r="C183" s="12" t="str">
        <f>VLOOKUP(D183,'TRI to NEI Crosswalk'!B:C,2,FALSE)</f>
        <v>Phenanthrene</v>
      </c>
      <c r="D183" t="str">
        <f>VLOOKUP(A183,'TRI to NEI Crosswalk'!A:B,2,FALSE)</f>
        <v>85-01-8</v>
      </c>
      <c r="E183" t="s">
        <v>1758</v>
      </c>
      <c r="G183" t="s">
        <v>50</v>
      </c>
      <c r="H183" t="s">
        <v>103</v>
      </c>
      <c r="I183">
        <v>1</v>
      </c>
      <c r="J183" t="s">
        <v>51</v>
      </c>
      <c r="K183" s="11" t="s">
        <v>136</v>
      </c>
    </row>
    <row r="184" spans="1:11" x14ac:dyDescent="0.3">
      <c r="A184">
        <v>85449</v>
      </c>
      <c r="B184" t="s">
        <v>276</v>
      </c>
      <c r="C184" s="12" t="str">
        <f>VLOOKUP(D184,'TRI to NEI Crosswalk'!B:C,2,FALSE)</f>
        <v>Phthalic anhydride</v>
      </c>
      <c r="D184" t="str">
        <f>VLOOKUP(A184,'TRI to NEI Crosswalk'!A:B,2,FALSE)</f>
        <v>85-44-9</v>
      </c>
      <c r="E184" t="s">
        <v>1758</v>
      </c>
      <c r="G184" t="s">
        <v>50</v>
      </c>
      <c r="H184" t="s">
        <v>276</v>
      </c>
      <c r="I184">
        <v>1</v>
      </c>
      <c r="J184" t="s">
        <v>51</v>
      </c>
    </row>
    <row r="185" spans="1:11" x14ac:dyDescent="0.3">
      <c r="A185">
        <v>87683</v>
      </c>
      <c r="B185" t="s">
        <v>277</v>
      </c>
      <c r="C185" s="12" t="str">
        <f>VLOOKUP(D185,'TRI to NEI Crosswalk'!B:C,2,FALSE)</f>
        <v>Hexachloro-1,3-butadiene</v>
      </c>
      <c r="D185" t="str">
        <f>VLOOKUP(A185,'TRI to NEI Crosswalk'!A:B,2,FALSE)</f>
        <v>87-68-3</v>
      </c>
      <c r="E185" t="s">
        <v>1758</v>
      </c>
      <c r="G185" t="s">
        <v>50</v>
      </c>
      <c r="H185" t="s">
        <v>277</v>
      </c>
      <c r="I185">
        <v>1</v>
      </c>
      <c r="J185" t="s">
        <v>51</v>
      </c>
    </row>
    <row r="186" spans="1:11" x14ac:dyDescent="0.3">
      <c r="A186">
        <v>87865</v>
      </c>
      <c r="B186" t="s">
        <v>278</v>
      </c>
      <c r="C186" s="12" t="str">
        <f>VLOOKUP(D186,'TRI to NEI Crosswalk'!B:C,2,FALSE)</f>
        <v>Pentachlorophenol (PCP)</v>
      </c>
      <c r="D186" t="str">
        <f>VLOOKUP(A186,'TRI to NEI Crosswalk'!A:B,2,FALSE)</f>
        <v>87-86-5</v>
      </c>
      <c r="E186" t="s">
        <v>1758</v>
      </c>
      <c r="G186" t="s">
        <v>50</v>
      </c>
      <c r="H186" t="s">
        <v>278</v>
      </c>
      <c r="I186">
        <v>1</v>
      </c>
      <c r="J186" t="s">
        <v>51</v>
      </c>
    </row>
    <row r="187" spans="1:11" x14ac:dyDescent="0.3">
      <c r="A187">
        <v>88062</v>
      </c>
      <c r="B187" t="s">
        <v>279</v>
      </c>
      <c r="C187" s="12" t="str">
        <f>VLOOKUP(D187,'TRI to NEI Crosswalk'!B:C,2,FALSE)</f>
        <v>2,4,6-Trichlorophenol</v>
      </c>
      <c r="D187" t="str">
        <f>VLOOKUP(A187,'TRI to NEI Crosswalk'!A:B,2,FALSE)</f>
        <v>88-06-2</v>
      </c>
      <c r="E187" t="s">
        <v>1758</v>
      </c>
      <c r="G187" t="s">
        <v>50</v>
      </c>
      <c r="H187" t="s">
        <v>279</v>
      </c>
      <c r="I187">
        <v>1</v>
      </c>
      <c r="J187" t="s">
        <v>51</v>
      </c>
    </row>
    <row r="188" spans="1:11" x14ac:dyDescent="0.3">
      <c r="A188">
        <v>90040</v>
      </c>
      <c r="B188" t="s">
        <v>280</v>
      </c>
      <c r="C188" s="12" t="str">
        <f>VLOOKUP(D188,'TRI to NEI Crosswalk'!B:C,2,FALSE)</f>
        <v>o-Anisidine</v>
      </c>
      <c r="D188" t="str">
        <f>VLOOKUP(A188,'TRI to NEI Crosswalk'!A:B,2,FALSE)</f>
        <v>90-04-0</v>
      </c>
      <c r="E188" t="s">
        <v>1758</v>
      </c>
      <c r="G188" t="s">
        <v>50</v>
      </c>
      <c r="H188" t="s">
        <v>280</v>
      </c>
      <c r="I188">
        <v>1</v>
      </c>
      <c r="J188" t="s">
        <v>51</v>
      </c>
    </row>
    <row r="189" spans="1:11" x14ac:dyDescent="0.3">
      <c r="A189">
        <v>91203</v>
      </c>
      <c r="B189" t="s">
        <v>281</v>
      </c>
      <c r="C189" s="12" t="str">
        <f>VLOOKUP(D189,'TRI to NEI Crosswalk'!B:C,2,FALSE)</f>
        <v>Naphthalene</v>
      </c>
      <c r="D189" t="str">
        <f>VLOOKUP(A189,'TRI to NEI Crosswalk'!A:B,2,FALSE)</f>
        <v>91-20-3</v>
      </c>
      <c r="E189" t="s">
        <v>1758</v>
      </c>
      <c r="G189" t="s">
        <v>50</v>
      </c>
      <c r="H189" t="s">
        <v>281</v>
      </c>
      <c r="I189">
        <v>1</v>
      </c>
      <c r="J189" t="s">
        <v>51</v>
      </c>
    </row>
    <row r="190" spans="1:11" x14ac:dyDescent="0.3">
      <c r="A190">
        <v>91225</v>
      </c>
      <c r="B190" t="s">
        <v>282</v>
      </c>
      <c r="C190" s="12" t="str">
        <f>VLOOKUP(D190,'TRI to NEI Crosswalk'!B:C,2,FALSE)</f>
        <v>Quinoline</v>
      </c>
      <c r="D190" t="str">
        <f>VLOOKUP(A190,'TRI to NEI Crosswalk'!A:B,2,FALSE)</f>
        <v>91-22-5</v>
      </c>
      <c r="E190" t="s">
        <v>1758</v>
      </c>
      <c r="G190" t="s">
        <v>50</v>
      </c>
      <c r="H190" t="s">
        <v>282</v>
      </c>
      <c r="I190">
        <v>1</v>
      </c>
      <c r="J190" t="s">
        <v>51</v>
      </c>
    </row>
    <row r="191" spans="1:11" x14ac:dyDescent="0.3">
      <c r="A191">
        <v>91941</v>
      </c>
      <c r="B191" t="s">
        <v>283</v>
      </c>
      <c r="C191" s="12" t="str">
        <f>VLOOKUP(D191,'TRI to NEI Crosswalk'!B:C,2,FALSE)</f>
        <v>3,3'-Dichlorobenzidine</v>
      </c>
      <c r="D191" t="str">
        <f>VLOOKUP(A191,'TRI to NEI Crosswalk'!A:B,2,FALSE)</f>
        <v>91-94-1</v>
      </c>
      <c r="E191" t="s">
        <v>1758</v>
      </c>
      <c r="G191" t="s">
        <v>50</v>
      </c>
      <c r="H191" t="s">
        <v>283</v>
      </c>
      <c r="I191">
        <v>1</v>
      </c>
      <c r="J191" t="s">
        <v>51</v>
      </c>
    </row>
    <row r="192" spans="1:11" x14ac:dyDescent="0.3">
      <c r="A192">
        <v>92524</v>
      </c>
      <c r="B192" t="s">
        <v>284</v>
      </c>
      <c r="C192" s="12" t="str">
        <f>VLOOKUP(D192,'TRI to NEI Crosswalk'!B:C,2,FALSE)</f>
        <v>Biphenyl</v>
      </c>
      <c r="D192" t="str">
        <f>VLOOKUP(A192,'TRI to NEI Crosswalk'!A:B,2,FALSE)</f>
        <v>92-52-4</v>
      </c>
      <c r="E192" t="s">
        <v>1758</v>
      </c>
      <c r="G192" t="s">
        <v>50</v>
      </c>
      <c r="H192" t="s">
        <v>284</v>
      </c>
      <c r="I192">
        <v>1</v>
      </c>
      <c r="J192" t="s">
        <v>51</v>
      </c>
    </row>
    <row r="193" spans="1:10" x14ac:dyDescent="0.3">
      <c r="A193">
        <v>92671</v>
      </c>
      <c r="B193" t="s">
        <v>285</v>
      </c>
      <c r="C193" s="12" t="str">
        <f>VLOOKUP(D193,'TRI to NEI Crosswalk'!B:C,2,FALSE)</f>
        <v>4-Aminobiphenyl</v>
      </c>
      <c r="D193" t="str">
        <f>VLOOKUP(A193,'TRI to NEI Crosswalk'!A:B,2,FALSE)</f>
        <v>92-67-1</v>
      </c>
      <c r="E193" t="s">
        <v>1758</v>
      </c>
      <c r="G193" t="s">
        <v>50</v>
      </c>
      <c r="H193" t="s">
        <v>285</v>
      </c>
      <c r="I193">
        <v>1</v>
      </c>
      <c r="J193" t="s">
        <v>51</v>
      </c>
    </row>
    <row r="194" spans="1:10" x14ac:dyDescent="0.3">
      <c r="A194">
        <v>92875</v>
      </c>
      <c r="B194" t="s">
        <v>286</v>
      </c>
      <c r="C194" s="12" t="str">
        <f>VLOOKUP(D194,'TRI to NEI Crosswalk'!B:C,2,FALSE)</f>
        <v>Benzidine</v>
      </c>
      <c r="D194" t="str">
        <f>VLOOKUP(A194,'TRI to NEI Crosswalk'!A:B,2,FALSE)</f>
        <v>92-87-5</v>
      </c>
      <c r="E194" t="s">
        <v>1758</v>
      </c>
      <c r="G194" t="s">
        <v>50</v>
      </c>
      <c r="H194" t="s">
        <v>286</v>
      </c>
      <c r="I194">
        <v>1</v>
      </c>
      <c r="J194" t="s">
        <v>51</v>
      </c>
    </row>
    <row r="195" spans="1:10" x14ac:dyDescent="0.3">
      <c r="A195">
        <v>92933</v>
      </c>
      <c r="B195" t="s">
        <v>287</v>
      </c>
      <c r="C195" s="12" t="str">
        <f>VLOOKUP(D195,'TRI to NEI Crosswalk'!B:C,2,FALSE)</f>
        <v>4-Nitrobiphenyl</v>
      </c>
      <c r="D195" t="str">
        <f>VLOOKUP(A195,'TRI to NEI Crosswalk'!A:B,2,FALSE)</f>
        <v>92-93-3</v>
      </c>
      <c r="E195" t="s">
        <v>1758</v>
      </c>
      <c r="G195" t="s">
        <v>50</v>
      </c>
      <c r="H195" t="s">
        <v>287</v>
      </c>
      <c r="I195">
        <v>1</v>
      </c>
      <c r="J195" t="s">
        <v>51</v>
      </c>
    </row>
    <row r="196" spans="1:10" x14ac:dyDescent="0.3">
      <c r="A196">
        <v>94757</v>
      </c>
      <c r="B196" t="s">
        <v>288</v>
      </c>
      <c r="C196" s="12" t="str">
        <f>VLOOKUP(D196,'TRI to NEI Crosswalk'!B:C,2,FALSE)</f>
        <v>2,4-D [Acetic acid, (2,4-dichlorophenoxy)-]</v>
      </c>
      <c r="D196" t="str">
        <f>VLOOKUP(A196,'TRI to NEI Crosswalk'!A:B,2,FALSE)</f>
        <v>94-75-7</v>
      </c>
      <c r="E196" t="s">
        <v>1758</v>
      </c>
      <c r="G196" t="s">
        <v>50</v>
      </c>
      <c r="H196" t="s">
        <v>288</v>
      </c>
      <c r="I196">
        <v>1</v>
      </c>
      <c r="J196" t="s">
        <v>51</v>
      </c>
    </row>
    <row r="197" spans="1:10" x14ac:dyDescent="0.3">
      <c r="A197">
        <v>95476</v>
      </c>
      <c r="B197" t="s">
        <v>289</v>
      </c>
      <c r="C197" s="12" t="str">
        <f>VLOOKUP(D197,'TRI to NEI Crosswalk'!B:C,2,FALSE)</f>
        <v>o-Xylene</v>
      </c>
      <c r="D197" t="str">
        <f>VLOOKUP(A197,'TRI to NEI Crosswalk'!A:B,2,FALSE)</f>
        <v>95-47-6</v>
      </c>
      <c r="E197" t="s">
        <v>1758</v>
      </c>
      <c r="G197" t="s">
        <v>50</v>
      </c>
      <c r="H197" t="s">
        <v>61</v>
      </c>
      <c r="I197">
        <v>1</v>
      </c>
      <c r="J197" t="s">
        <v>51</v>
      </c>
    </row>
    <row r="198" spans="1:10" x14ac:dyDescent="0.3">
      <c r="A198">
        <v>95487</v>
      </c>
      <c r="B198" t="s">
        <v>290</v>
      </c>
      <c r="C198" s="12" t="str">
        <f>VLOOKUP(D198,'TRI to NEI Crosswalk'!B:C,2,FALSE)</f>
        <v>o-Cresol</v>
      </c>
      <c r="D198" t="str">
        <f>VLOOKUP(A198,'TRI to NEI Crosswalk'!A:B,2,FALSE)</f>
        <v>95-48-7</v>
      </c>
      <c r="E198" t="s">
        <v>1758</v>
      </c>
      <c r="G198" t="s">
        <v>50</v>
      </c>
      <c r="H198" t="s">
        <v>63</v>
      </c>
      <c r="I198">
        <v>1</v>
      </c>
      <c r="J198" t="s">
        <v>51</v>
      </c>
    </row>
    <row r="199" spans="1:10" x14ac:dyDescent="0.3">
      <c r="A199">
        <v>95534</v>
      </c>
      <c r="B199" t="s">
        <v>291</v>
      </c>
      <c r="C199" s="12" t="str">
        <f>VLOOKUP(D199,'TRI to NEI Crosswalk'!B:C,2,FALSE)</f>
        <v>o-Toluidine</v>
      </c>
      <c r="D199" t="str">
        <f>VLOOKUP(A199,'TRI to NEI Crosswalk'!A:B,2,FALSE)</f>
        <v>95-53-4</v>
      </c>
      <c r="E199" t="s">
        <v>1758</v>
      </c>
      <c r="G199" t="s">
        <v>50</v>
      </c>
      <c r="H199" t="s">
        <v>291</v>
      </c>
      <c r="I199">
        <v>1</v>
      </c>
      <c r="J199" t="s">
        <v>51</v>
      </c>
    </row>
    <row r="200" spans="1:10" x14ac:dyDescent="0.3">
      <c r="A200">
        <v>95807</v>
      </c>
      <c r="B200" t="s">
        <v>292</v>
      </c>
      <c r="C200" s="12" t="str">
        <f>VLOOKUP(D200,'TRI to NEI Crosswalk'!B:C,2,FALSE)</f>
        <v>2,4-Diaminotoluene</v>
      </c>
      <c r="D200" t="str">
        <f>VLOOKUP(A200,'TRI to NEI Crosswalk'!A:B,2,FALSE)</f>
        <v>95-80-7</v>
      </c>
      <c r="E200" t="s">
        <v>1758</v>
      </c>
      <c r="G200" t="s">
        <v>50</v>
      </c>
      <c r="H200" t="s">
        <v>292</v>
      </c>
      <c r="I200">
        <v>1</v>
      </c>
      <c r="J200" t="s">
        <v>51</v>
      </c>
    </row>
    <row r="201" spans="1:10" x14ac:dyDescent="0.3">
      <c r="A201">
        <v>95954</v>
      </c>
      <c r="B201" t="s">
        <v>293</v>
      </c>
      <c r="C201" s="12" t="str">
        <f>VLOOKUP(D201,'TRI to NEI Crosswalk'!B:C,2,FALSE)</f>
        <v>2,4,5-Trichlorophenol</v>
      </c>
      <c r="D201" t="str">
        <f>VLOOKUP(A201,'TRI to NEI Crosswalk'!A:B,2,FALSE)</f>
        <v>95-95-4</v>
      </c>
      <c r="E201" t="s">
        <v>1758</v>
      </c>
      <c r="G201" t="s">
        <v>50</v>
      </c>
      <c r="H201" t="s">
        <v>293</v>
      </c>
      <c r="I201">
        <v>1</v>
      </c>
      <c r="J201" t="s">
        <v>51</v>
      </c>
    </row>
    <row r="202" spans="1:10" x14ac:dyDescent="0.3">
      <c r="A202">
        <v>96093</v>
      </c>
      <c r="B202" t="s">
        <v>294</v>
      </c>
      <c r="C202" s="12" t="str">
        <f>VLOOKUP(D202,'TRI to NEI Crosswalk'!B:C,2,FALSE)</f>
        <v>Styrene oxide</v>
      </c>
      <c r="D202" t="str">
        <f>VLOOKUP(A202,'TRI to NEI Crosswalk'!A:B,2,FALSE)</f>
        <v>96-09-3</v>
      </c>
      <c r="E202" t="s">
        <v>1758</v>
      </c>
      <c r="G202" t="s">
        <v>50</v>
      </c>
      <c r="H202" t="s">
        <v>294</v>
      </c>
      <c r="I202">
        <v>1</v>
      </c>
      <c r="J202" t="s">
        <v>51</v>
      </c>
    </row>
    <row r="203" spans="1:10" x14ac:dyDescent="0.3">
      <c r="A203">
        <v>96128</v>
      </c>
      <c r="B203" t="s">
        <v>295</v>
      </c>
      <c r="C203" s="12" t="str">
        <f>VLOOKUP(D203,'TRI to NEI Crosswalk'!B:C,2,FALSE)</f>
        <v>1,2-Dibromo-3- chloropropane (DBCP)</v>
      </c>
      <c r="D203" t="str">
        <f>VLOOKUP(A203,'TRI to NEI Crosswalk'!A:B,2,FALSE)</f>
        <v>96-12-8</v>
      </c>
      <c r="E203" t="s">
        <v>1758</v>
      </c>
      <c r="G203" t="s">
        <v>50</v>
      </c>
      <c r="H203" t="s">
        <v>295</v>
      </c>
      <c r="I203">
        <v>1</v>
      </c>
      <c r="J203" t="s">
        <v>51</v>
      </c>
    </row>
    <row r="204" spans="1:10" x14ac:dyDescent="0.3">
      <c r="A204">
        <v>96457</v>
      </c>
      <c r="B204" t="s">
        <v>296</v>
      </c>
      <c r="C204" s="12" t="str">
        <f>VLOOKUP(D204,'TRI to NEI Crosswalk'!B:C,2,FALSE)</f>
        <v>Ethylene thiourea</v>
      </c>
      <c r="D204" t="str">
        <f>VLOOKUP(A204,'TRI to NEI Crosswalk'!A:B,2,FALSE)</f>
        <v>96-45-7</v>
      </c>
      <c r="E204" t="s">
        <v>1758</v>
      </c>
      <c r="G204" t="s">
        <v>50</v>
      </c>
      <c r="H204" t="s">
        <v>296</v>
      </c>
      <c r="I204">
        <v>1</v>
      </c>
      <c r="J204" t="s">
        <v>51</v>
      </c>
    </row>
    <row r="205" spans="1:10" x14ac:dyDescent="0.3">
      <c r="A205">
        <v>98077</v>
      </c>
      <c r="B205" t="s">
        <v>297</v>
      </c>
      <c r="C205" s="12" t="str">
        <f>VLOOKUP(D205,'TRI to NEI Crosswalk'!B:C,2,FALSE)</f>
        <v>Benzoic trichloride (Benzotrichloride)</v>
      </c>
      <c r="D205" t="str">
        <f>VLOOKUP(A205,'TRI to NEI Crosswalk'!A:B,2,FALSE)</f>
        <v>98-07-7</v>
      </c>
      <c r="E205" t="s">
        <v>1758</v>
      </c>
      <c r="G205" t="s">
        <v>50</v>
      </c>
      <c r="H205" t="s">
        <v>297</v>
      </c>
      <c r="I205">
        <v>1</v>
      </c>
      <c r="J205" t="s">
        <v>51</v>
      </c>
    </row>
    <row r="206" spans="1:10" x14ac:dyDescent="0.3">
      <c r="A206">
        <v>98828</v>
      </c>
      <c r="B206" t="s">
        <v>298</v>
      </c>
      <c r="C206" s="12" t="str">
        <f>VLOOKUP(D206,'TRI to NEI Crosswalk'!B:C,2,FALSE)</f>
        <v>Cumene</v>
      </c>
      <c r="D206" t="str">
        <f>VLOOKUP(A206,'TRI to NEI Crosswalk'!A:B,2,FALSE)</f>
        <v>98-82-8</v>
      </c>
      <c r="E206" t="s">
        <v>1758</v>
      </c>
      <c r="G206" t="s">
        <v>50</v>
      </c>
      <c r="H206" t="s">
        <v>298</v>
      </c>
      <c r="I206">
        <v>1</v>
      </c>
      <c r="J206" t="s">
        <v>51</v>
      </c>
    </row>
    <row r="207" spans="1:10" x14ac:dyDescent="0.3">
      <c r="A207">
        <v>98862</v>
      </c>
      <c r="B207" t="s">
        <v>299</v>
      </c>
      <c r="C207" s="12" t="str">
        <f>VLOOKUP(D207,'TRI to NEI Crosswalk'!B:C,2,FALSE)</f>
        <v>Acetophenone</v>
      </c>
      <c r="D207" t="str">
        <f>VLOOKUP(A207,'TRI to NEI Crosswalk'!A:B,2,FALSE)</f>
        <v>98-86-2</v>
      </c>
      <c r="E207" t="s">
        <v>1758</v>
      </c>
      <c r="G207" t="s">
        <v>50</v>
      </c>
      <c r="H207" t="s">
        <v>299</v>
      </c>
      <c r="I207">
        <v>1</v>
      </c>
      <c r="J207" t="s">
        <v>51</v>
      </c>
    </row>
    <row r="208" spans="1:10" x14ac:dyDescent="0.3">
      <c r="A208">
        <v>98953</v>
      </c>
      <c r="B208" t="s">
        <v>300</v>
      </c>
      <c r="C208" s="12" t="str">
        <f>VLOOKUP(D208,'TRI to NEI Crosswalk'!B:C,2,FALSE)</f>
        <v>Nitrobenzene</v>
      </c>
      <c r="D208" t="str">
        <f>VLOOKUP(A208,'TRI to NEI Crosswalk'!A:B,2,FALSE)</f>
        <v>98-95-3</v>
      </c>
      <c r="E208" t="s">
        <v>1758</v>
      </c>
      <c r="G208" t="s">
        <v>50</v>
      </c>
      <c r="H208" t="s">
        <v>300</v>
      </c>
      <c r="I208">
        <v>1</v>
      </c>
      <c r="J208" t="s">
        <v>51</v>
      </c>
    </row>
    <row r="209" spans="1:11" x14ac:dyDescent="0.3">
      <c r="A209">
        <v>18540299</v>
      </c>
      <c r="B209" t="s">
        <v>301</v>
      </c>
      <c r="C209" s="12" t="str">
        <f>VLOOKUP(D209,'TRI to NEI Crosswalk'!B:C,2,FALSE)</f>
        <v xml:space="preserve">Chromium compounds (except for chromite ore mined in the Transvaal Region of South Africa and the unreacted ore component of the chromite ore processing residue (COPR).  COPR is the solid waste remaining after aqueous extraction of oxidized chromite ore that has been combined with soda ash and kiln roasted at approximately 2,000 oF.) </v>
      </c>
      <c r="D209" t="s">
        <v>219</v>
      </c>
      <c r="E209" t="s">
        <v>1751</v>
      </c>
      <c r="F209">
        <v>1</v>
      </c>
      <c r="G209" t="s">
        <v>50</v>
      </c>
      <c r="H209" t="s">
        <v>220</v>
      </c>
      <c r="I209">
        <v>1</v>
      </c>
      <c r="J209" t="s">
        <v>207</v>
      </c>
    </row>
    <row r="210" spans="1:11" x14ac:dyDescent="0.3">
      <c r="A210">
        <v>16065831</v>
      </c>
      <c r="B210" t="s">
        <v>302</v>
      </c>
      <c r="C210" s="12" t="str">
        <f>VLOOKUP(D210,'TRI to NEI Crosswalk'!B:C,2,FALSE)</f>
        <v xml:space="preserve">Chromium compounds (except for chromite ore mined in the Transvaal Region of South Africa and the unreacted ore component of the chromite ore processing residue (COPR).  COPR is the solid waste remaining after aqueous extraction of oxidized chromite ore that has been combined with soda ash and kiln roasted at approximately 2,000 oF.) </v>
      </c>
      <c r="D210" t="s">
        <v>219</v>
      </c>
      <c r="E210" t="s">
        <v>1751</v>
      </c>
      <c r="F210">
        <v>1</v>
      </c>
      <c r="G210" t="s">
        <v>50</v>
      </c>
      <c r="H210" t="s">
        <v>220</v>
      </c>
      <c r="I210">
        <v>1</v>
      </c>
      <c r="J210" t="s">
        <v>207</v>
      </c>
    </row>
    <row r="211" spans="1:11" x14ac:dyDescent="0.3">
      <c r="A211">
        <v>57125</v>
      </c>
      <c r="B211" t="s">
        <v>303</v>
      </c>
      <c r="C211" s="12" t="str">
        <f>VLOOKUP(D211,'TRI to NEI Crosswalk'!B:C,2,FALSE)</f>
        <v>Cyanide compounds</v>
      </c>
      <c r="D211" t="s">
        <v>304</v>
      </c>
      <c r="E211" t="s">
        <v>1758</v>
      </c>
      <c r="F211">
        <v>1</v>
      </c>
      <c r="G211" t="s">
        <v>50</v>
      </c>
      <c r="H211" t="s">
        <v>229</v>
      </c>
      <c r="I211">
        <v>1</v>
      </c>
      <c r="J211" t="s">
        <v>207</v>
      </c>
      <c r="K211" t="s">
        <v>1905</v>
      </c>
    </row>
    <row r="212" spans="1:11" x14ac:dyDescent="0.3">
      <c r="A212">
        <v>101688</v>
      </c>
      <c r="B212" t="s">
        <v>305</v>
      </c>
      <c r="C212" s="12" t="str">
        <f>VLOOKUP(D212,'TRI to NEI Crosswalk'!B:C,2,FALSE)</f>
        <v>Diisocyanates (includes 20 specific compounds)</v>
      </c>
      <c r="D212" t="s">
        <v>271</v>
      </c>
      <c r="E212" t="s">
        <v>1751</v>
      </c>
      <c r="F212">
        <v>1</v>
      </c>
      <c r="G212" t="s">
        <v>50</v>
      </c>
      <c r="H212" t="s">
        <v>306</v>
      </c>
      <c r="I212">
        <v>1</v>
      </c>
      <c r="J212" s="4" t="s">
        <v>207</v>
      </c>
      <c r="K212" t="s">
        <v>307</v>
      </c>
    </row>
    <row r="213" spans="1:11" x14ac:dyDescent="0.3">
      <c r="A213">
        <v>110714</v>
      </c>
      <c r="B213" t="s">
        <v>308</v>
      </c>
      <c r="C213" s="12" t="str">
        <f>VLOOKUP(D213,'TRI to NEI Crosswalk'!B:C,2,FALSE)</f>
        <v>Certain glycol ethers</v>
      </c>
      <c r="D213" s="6" t="s">
        <v>309</v>
      </c>
      <c r="E213" t="s">
        <v>1751</v>
      </c>
      <c r="F213" s="6">
        <v>1</v>
      </c>
      <c r="G213" t="s">
        <v>50</v>
      </c>
      <c r="H213" t="s">
        <v>86</v>
      </c>
      <c r="I213">
        <v>1</v>
      </c>
      <c r="J213" s="4" t="s">
        <v>207</v>
      </c>
      <c r="K213" s="4" t="s">
        <v>310</v>
      </c>
    </row>
    <row r="214" spans="1:11" x14ac:dyDescent="0.3">
      <c r="A214">
        <v>112254</v>
      </c>
      <c r="B214" t="s">
        <v>311</v>
      </c>
      <c r="C214" s="12" t="str">
        <f>VLOOKUP(D214,'TRI to NEI Crosswalk'!B:C,2,FALSE)</f>
        <v>Certain glycol ethers</v>
      </c>
      <c r="D214" s="6" t="s">
        <v>309</v>
      </c>
      <c r="E214" t="s">
        <v>1751</v>
      </c>
      <c r="F214" s="6">
        <v>1</v>
      </c>
      <c r="G214" t="s">
        <v>50</v>
      </c>
      <c r="H214" t="s">
        <v>86</v>
      </c>
      <c r="I214">
        <v>1</v>
      </c>
      <c r="J214" s="4" t="s">
        <v>207</v>
      </c>
      <c r="K214" s="4" t="s">
        <v>310</v>
      </c>
    </row>
    <row r="215" spans="1:11" x14ac:dyDescent="0.3">
      <c r="A215">
        <v>112072</v>
      </c>
      <c r="B215" t="s">
        <v>312</v>
      </c>
      <c r="C215" s="12" t="str">
        <f>VLOOKUP(D215,'TRI to NEI Crosswalk'!B:C,2,FALSE)</f>
        <v>Certain glycol ethers</v>
      </c>
      <c r="D215" s="6" t="s">
        <v>309</v>
      </c>
      <c r="E215" t="s">
        <v>1751</v>
      </c>
      <c r="F215" s="6">
        <v>1</v>
      </c>
      <c r="G215" t="s">
        <v>50</v>
      </c>
      <c r="H215" t="s">
        <v>86</v>
      </c>
      <c r="I215">
        <v>1</v>
      </c>
      <c r="J215" s="4" t="s">
        <v>207</v>
      </c>
      <c r="K215" s="4" t="s">
        <v>310</v>
      </c>
    </row>
    <row r="216" spans="1:11" x14ac:dyDescent="0.3">
      <c r="A216">
        <v>20706256</v>
      </c>
      <c r="B216" t="s">
        <v>313</v>
      </c>
      <c r="C216" s="12" t="str">
        <f>VLOOKUP(D216,'TRI to NEI Crosswalk'!B:C,2,FALSE)</f>
        <v>Certain glycol ethers</v>
      </c>
      <c r="D216" s="6" t="s">
        <v>309</v>
      </c>
      <c r="E216" t="s">
        <v>1751</v>
      </c>
      <c r="F216" s="6">
        <v>1</v>
      </c>
      <c r="G216" t="s">
        <v>50</v>
      </c>
      <c r="H216" t="s">
        <v>86</v>
      </c>
      <c r="I216">
        <v>1</v>
      </c>
      <c r="J216" s="4" t="s">
        <v>207</v>
      </c>
      <c r="K216" s="4" t="s">
        <v>310</v>
      </c>
    </row>
    <row r="217" spans="1:11" x14ac:dyDescent="0.3">
      <c r="A217">
        <v>124174</v>
      </c>
      <c r="B217" t="s">
        <v>314</v>
      </c>
      <c r="C217" s="12" t="str">
        <f>VLOOKUP(D217,'TRI to NEI Crosswalk'!B:C,2,FALSE)</f>
        <v>Certain glycol ethers</v>
      </c>
      <c r="D217" s="6" t="s">
        <v>309</v>
      </c>
      <c r="E217" t="s">
        <v>1751</v>
      </c>
      <c r="F217" s="6">
        <v>1</v>
      </c>
      <c r="G217" t="s">
        <v>50</v>
      </c>
      <c r="H217" t="s">
        <v>86</v>
      </c>
      <c r="I217">
        <v>1</v>
      </c>
      <c r="J217" s="4" t="s">
        <v>207</v>
      </c>
      <c r="K217" s="4" t="s">
        <v>310</v>
      </c>
    </row>
    <row r="218" spans="1:11" x14ac:dyDescent="0.3">
      <c r="A218">
        <v>112152</v>
      </c>
      <c r="B218" t="s">
        <v>315</v>
      </c>
      <c r="C218" s="12" t="str">
        <f>VLOOKUP(D218,'TRI to NEI Crosswalk'!B:C,2,FALSE)</f>
        <v>Certain glycol ethers</v>
      </c>
      <c r="D218" s="6" t="s">
        <v>309</v>
      </c>
      <c r="E218" t="s">
        <v>1751</v>
      </c>
      <c r="F218" s="6">
        <v>1</v>
      </c>
      <c r="G218" t="s">
        <v>50</v>
      </c>
      <c r="H218" t="s">
        <v>86</v>
      </c>
      <c r="I218">
        <v>1</v>
      </c>
      <c r="J218" s="4" t="s">
        <v>207</v>
      </c>
      <c r="K218" s="4" t="s">
        <v>310</v>
      </c>
    </row>
    <row r="219" spans="1:11" x14ac:dyDescent="0.3">
      <c r="A219">
        <v>111159</v>
      </c>
      <c r="B219" t="s">
        <v>316</v>
      </c>
      <c r="C219" s="12" t="str">
        <f>VLOOKUP(D219,'TRI to NEI Crosswalk'!B:C,2,FALSE)</f>
        <v>Certain glycol ethers</v>
      </c>
      <c r="D219" s="6" t="s">
        <v>309</v>
      </c>
      <c r="E219" t="s">
        <v>1751</v>
      </c>
      <c r="F219" s="6">
        <v>1</v>
      </c>
      <c r="G219" t="s">
        <v>50</v>
      </c>
      <c r="H219" t="s">
        <v>86</v>
      </c>
      <c r="I219">
        <v>1</v>
      </c>
      <c r="J219" s="4" t="s">
        <v>207</v>
      </c>
      <c r="K219" s="4" t="s">
        <v>310</v>
      </c>
    </row>
    <row r="220" spans="1:11" x14ac:dyDescent="0.3">
      <c r="A220">
        <v>112367</v>
      </c>
      <c r="B220" t="s">
        <v>317</v>
      </c>
      <c r="C220" s="12" t="str">
        <f>VLOOKUP(D220,'TRI to NEI Crosswalk'!B:C,2,FALSE)</f>
        <v>Certain glycol ethers</v>
      </c>
      <c r="D220" s="6" t="s">
        <v>309</v>
      </c>
      <c r="E220" t="s">
        <v>1751</v>
      </c>
      <c r="F220" s="6">
        <v>1</v>
      </c>
      <c r="G220" t="s">
        <v>50</v>
      </c>
      <c r="H220" t="s">
        <v>86</v>
      </c>
      <c r="I220">
        <v>1</v>
      </c>
      <c r="J220" s="4" t="s">
        <v>207</v>
      </c>
      <c r="K220" s="4" t="s">
        <v>310</v>
      </c>
    </row>
    <row r="221" spans="1:11" x14ac:dyDescent="0.3">
      <c r="A221">
        <v>111966</v>
      </c>
      <c r="B221" t="s">
        <v>318</v>
      </c>
      <c r="C221" s="12" t="str">
        <f>VLOOKUP(D221,'TRI to NEI Crosswalk'!B:C,2,FALSE)</f>
        <v>Certain glycol ethers</v>
      </c>
      <c r="D221" s="6" t="s">
        <v>309</v>
      </c>
      <c r="E221" t="s">
        <v>1751</v>
      </c>
      <c r="F221" s="6">
        <v>1</v>
      </c>
      <c r="G221" t="s">
        <v>50</v>
      </c>
      <c r="H221" t="s">
        <v>86</v>
      </c>
      <c r="I221">
        <v>1</v>
      </c>
      <c r="J221" s="4" t="s">
        <v>207</v>
      </c>
      <c r="K221" s="4" t="s">
        <v>310</v>
      </c>
    </row>
    <row r="222" spans="1:11" x14ac:dyDescent="0.3">
      <c r="A222">
        <v>1002671</v>
      </c>
      <c r="B222" t="s">
        <v>319</v>
      </c>
      <c r="C222" s="12" t="str">
        <f>VLOOKUP(D222,'TRI to NEI Crosswalk'!B:C,2,FALSE)</f>
        <v>Certain glycol ethers</v>
      </c>
      <c r="D222" s="6" t="s">
        <v>309</v>
      </c>
      <c r="E222" t="s">
        <v>1751</v>
      </c>
      <c r="F222" s="6">
        <v>1</v>
      </c>
      <c r="G222" t="s">
        <v>50</v>
      </c>
      <c r="H222" t="s">
        <v>86</v>
      </c>
      <c r="I222">
        <v>1</v>
      </c>
      <c r="J222" s="4" t="s">
        <v>207</v>
      </c>
      <c r="K222" s="4" t="s">
        <v>310</v>
      </c>
    </row>
    <row r="223" spans="1:11" x14ac:dyDescent="0.3">
      <c r="A223">
        <v>112345</v>
      </c>
      <c r="B223" t="s">
        <v>320</v>
      </c>
      <c r="C223" s="12" t="str">
        <f>VLOOKUP(D223,'TRI to NEI Crosswalk'!B:C,2,FALSE)</f>
        <v>Certain glycol ethers</v>
      </c>
      <c r="D223" s="6" t="s">
        <v>309</v>
      </c>
      <c r="E223" t="s">
        <v>1751</v>
      </c>
      <c r="F223" s="6">
        <v>1</v>
      </c>
      <c r="G223" t="s">
        <v>50</v>
      </c>
      <c r="H223" t="s">
        <v>86</v>
      </c>
      <c r="I223">
        <v>1</v>
      </c>
      <c r="J223" s="4" t="s">
        <v>207</v>
      </c>
      <c r="K223" s="4" t="s">
        <v>310</v>
      </c>
    </row>
    <row r="224" spans="1:11" x14ac:dyDescent="0.3">
      <c r="A224">
        <v>111900</v>
      </c>
      <c r="B224" t="s">
        <v>321</v>
      </c>
      <c r="C224" s="12" t="str">
        <f>VLOOKUP(D224,'TRI to NEI Crosswalk'!B:C,2,FALSE)</f>
        <v>Certain glycol ethers</v>
      </c>
      <c r="D224" s="6" t="s">
        <v>309</v>
      </c>
      <c r="E224" t="s">
        <v>1751</v>
      </c>
      <c r="F224" s="6">
        <v>1</v>
      </c>
      <c r="G224" t="s">
        <v>50</v>
      </c>
      <c r="H224" t="s">
        <v>86</v>
      </c>
      <c r="I224">
        <v>1</v>
      </c>
      <c r="J224" s="4" t="s">
        <v>207</v>
      </c>
      <c r="K224" s="4" t="s">
        <v>310</v>
      </c>
    </row>
    <row r="225" spans="1:11" x14ac:dyDescent="0.3">
      <c r="A225">
        <v>18912806</v>
      </c>
      <c r="B225" t="s">
        <v>322</v>
      </c>
      <c r="C225" s="12" t="str">
        <f>VLOOKUP(D225,'TRI to NEI Crosswalk'!B:C,2,FALSE)</f>
        <v>Certain glycol ethers</v>
      </c>
      <c r="D225" s="6" t="s">
        <v>309</v>
      </c>
      <c r="E225" t="s">
        <v>1751</v>
      </c>
      <c r="F225" s="6">
        <v>1</v>
      </c>
      <c r="G225" t="s">
        <v>50</v>
      </c>
      <c r="H225" t="s">
        <v>86</v>
      </c>
      <c r="I225">
        <v>1</v>
      </c>
      <c r="J225" s="4" t="s">
        <v>207</v>
      </c>
      <c r="K225" s="4" t="s">
        <v>310</v>
      </c>
    </row>
    <row r="226" spans="1:11" x14ac:dyDescent="0.3">
      <c r="A226">
        <v>111773</v>
      </c>
      <c r="B226" t="s">
        <v>323</v>
      </c>
      <c r="C226" s="12" t="str">
        <f>VLOOKUP(D226,'TRI to NEI Crosswalk'!B:C,2,FALSE)</f>
        <v>Certain glycol ethers</v>
      </c>
      <c r="D226" s="6" t="s">
        <v>309</v>
      </c>
      <c r="E226" t="s">
        <v>1751</v>
      </c>
      <c r="F226" s="6">
        <v>1</v>
      </c>
      <c r="G226" t="s">
        <v>50</v>
      </c>
      <c r="H226" t="s">
        <v>86</v>
      </c>
      <c r="I226">
        <v>1</v>
      </c>
      <c r="J226" s="4" t="s">
        <v>207</v>
      </c>
      <c r="K226" s="4" t="s">
        <v>310</v>
      </c>
    </row>
    <row r="227" spans="1:11" x14ac:dyDescent="0.3">
      <c r="A227">
        <v>10143563</v>
      </c>
      <c r="B227" t="s">
        <v>324</v>
      </c>
      <c r="C227" s="12" t="str">
        <f>VLOOKUP(D227,'TRI to NEI Crosswalk'!B:C,2,FALSE)</f>
        <v>Certain glycol ethers</v>
      </c>
      <c r="D227" s="6" t="s">
        <v>309</v>
      </c>
      <c r="E227" t="s">
        <v>1751</v>
      </c>
      <c r="F227" s="6">
        <v>1</v>
      </c>
      <c r="G227" t="s">
        <v>50</v>
      </c>
      <c r="H227" t="s">
        <v>86</v>
      </c>
      <c r="I227">
        <v>1</v>
      </c>
      <c r="J227" s="4" t="s">
        <v>207</v>
      </c>
      <c r="K227" s="4" t="s">
        <v>310</v>
      </c>
    </row>
    <row r="228" spans="1:11" x14ac:dyDescent="0.3">
      <c r="A228">
        <v>112505</v>
      </c>
      <c r="B228" t="s">
        <v>325</v>
      </c>
      <c r="C228" s="12" t="str">
        <f>VLOOKUP(D228,'TRI to NEI Crosswalk'!B:C,2,FALSE)</f>
        <v>Certain glycol ethers</v>
      </c>
      <c r="D228" s="6" t="s">
        <v>309</v>
      </c>
      <c r="E228" t="s">
        <v>1751</v>
      </c>
      <c r="F228" s="6">
        <v>1</v>
      </c>
      <c r="G228" t="s">
        <v>50</v>
      </c>
      <c r="H228" t="s">
        <v>86</v>
      </c>
      <c r="I228">
        <v>1</v>
      </c>
      <c r="J228" s="4" t="s">
        <v>207</v>
      </c>
      <c r="K228" s="4" t="s">
        <v>310</v>
      </c>
    </row>
    <row r="229" spans="1:11" x14ac:dyDescent="0.3">
      <c r="A229">
        <v>629141</v>
      </c>
      <c r="B229" t="s">
        <v>326</v>
      </c>
      <c r="C229" s="12" t="str">
        <f>VLOOKUP(D229,'TRI to NEI Crosswalk'!B:C,2,FALSE)</f>
        <v>Certain glycol ethers</v>
      </c>
      <c r="D229" s="6" t="s">
        <v>309</v>
      </c>
      <c r="E229" t="s">
        <v>1751</v>
      </c>
      <c r="F229" s="6">
        <v>1</v>
      </c>
      <c r="G229" t="s">
        <v>50</v>
      </c>
      <c r="H229" t="s">
        <v>86</v>
      </c>
      <c r="I229">
        <v>1</v>
      </c>
      <c r="J229" s="4" t="s">
        <v>207</v>
      </c>
      <c r="K229" s="4" t="s">
        <v>310</v>
      </c>
    </row>
    <row r="230" spans="1:11" x14ac:dyDescent="0.3">
      <c r="A230">
        <v>622082</v>
      </c>
      <c r="B230" t="s">
        <v>327</v>
      </c>
      <c r="C230" s="12" t="str">
        <f>VLOOKUP(D230,'TRI to NEI Crosswalk'!B:C,2,FALSE)</f>
        <v>Certain glycol ethers</v>
      </c>
      <c r="D230" s="6" t="s">
        <v>309</v>
      </c>
      <c r="E230" t="s">
        <v>1751</v>
      </c>
      <c r="F230" s="6">
        <v>1</v>
      </c>
      <c r="G230" t="s">
        <v>50</v>
      </c>
      <c r="H230" t="s">
        <v>86</v>
      </c>
      <c r="I230">
        <v>1</v>
      </c>
      <c r="J230" s="4" t="s">
        <v>207</v>
      </c>
      <c r="K230" s="4" t="s">
        <v>310</v>
      </c>
    </row>
    <row r="231" spans="1:11" x14ac:dyDescent="0.3">
      <c r="A231">
        <v>110496</v>
      </c>
      <c r="B231" t="s">
        <v>328</v>
      </c>
      <c r="C231" s="12" t="str">
        <f>VLOOKUP(D231,'TRI to NEI Crosswalk'!B:C,2,FALSE)</f>
        <v>Certain glycol ethers</v>
      </c>
      <c r="D231" s="6" t="s">
        <v>309</v>
      </c>
      <c r="E231" t="s">
        <v>1751</v>
      </c>
      <c r="F231" s="6">
        <v>1</v>
      </c>
      <c r="G231" t="s">
        <v>50</v>
      </c>
      <c r="H231" t="s">
        <v>86</v>
      </c>
      <c r="I231">
        <v>1</v>
      </c>
      <c r="J231" s="4" t="s">
        <v>207</v>
      </c>
      <c r="K231" s="4" t="s">
        <v>310</v>
      </c>
    </row>
    <row r="232" spans="1:11" x14ac:dyDescent="0.3">
      <c r="A232">
        <v>7795917</v>
      </c>
      <c r="B232" t="s">
        <v>329</v>
      </c>
      <c r="C232" s="12" t="str">
        <f>VLOOKUP(D232,'TRI to NEI Crosswalk'!B:C,2,FALSE)</f>
        <v>Certain glycol ethers</v>
      </c>
      <c r="D232" s="6" t="s">
        <v>309</v>
      </c>
      <c r="E232" t="s">
        <v>1751</v>
      </c>
      <c r="F232" s="6">
        <v>1</v>
      </c>
      <c r="G232" t="s">
        <v>50</v>
      </c>
      <c r="H232" t="s">
        <v>86</v>
      </c>
      <c r="I232">
        <v>1</v>
      </c>
      <c r="J232" s="4" t="s">
        <v>207</v>
      </c>
      <c r="K232" s="4" t="s">
        <v>310</v>
      </c>
    </row>
    <row r="233" spans="1:11" x14ac:dyDescent="0.3">
      <c r="A233">
        <v>10137969</v>
      </c>
      <c r="B233" t="s">
        <v>330</v>
      </c>
      <c r="C233" s="12" t="str">
        <f>VLOOKUP(D233,'TRI to NEI Crosswalk'!B:C,2,FALSE)</f>
        <v>Certain glycol ethers</v>
      </c>
      <c r="D233" s="6" t="s">
        <v>309</v>
      </c>
      <c r="E233" t="s">
        <v>1751</v>
      </c>
      <c r="F233" s="6">
        <v>1</v>
      </c>
      <c r="G233" t="s">
        <v>50</v>
      </c>
      <c r="H233" t="s">
        <v>86</v>
      </c>
      <c r="I233">
        <v>1</v>
      </c>
      <c r="J233" s="4" t="s">
        <v>207</v>
      </c>
      <c r="K233" s="4" t="s">
        <v>310</v>
      </c>
    </row>
    <row r="234" spans="1:11" x14ac:dyDescent="0.3">
      <c r="A234">
        <v>23495127</v>
      </c>
      <c r="B234" t="s">
        <v>331</v>
      </c>
      <c r="C234" s="12" t="str">
        <f>VLOOKUP(D234,'TRI to NEI Crosswalk'!B:C,2,FALSE)</f>
        <v>Certain glycol ethers</v>
      </c>
      <c r="D234" s="6" t="s">
        <v>309</v>
      </c>
      <c r="E234" t="s">
        <v>1751</v>
      </c>
      <c r="F234" s="6">
        <v>1</v>
      </c>
      <c r="G234" t="s">
        <v>50</v>
      </c>
      <c r="H234" t="s">
        <v>86</v>
      </c>
      <c r="I234">
        <v>1</v>
      </c>
      <c r="J234" s="4" t="s">
        <v>207</v>
      </c>
      <c r="K234" s="4" t="s">
        <v>310</v>
      </c>
    </row>
    <row r="235" spans="1:11" x14ac:dyDescent="0.3">
      <c r="A235">
        <v>171</v>
      </c>
      <c r="B235" t="s">
        <v>86</v>
      </c>
      <c r="C235" s="12" t="str">
        <f>VLOOKUP(D235,'TRI to NEI Crosswalk'!B:C,2,FALSE)</f>
        <v>Certain glycol ethers</v>
      </c>
      <c r="D235" s="6" t="s">
        <v>309</v>
      </c>
      <c r="E235" s="6" t="s">
        <v>1751</v>
      </c>
      <c r="F235" s="6">
        <v>1</v>
      </c>
      <c r="G235" t="s">
        <v>50</v>
      </c>
      <c r="H235" t="s">
        <v>86</v>
      </c>
      <c r="I235">
        <v>1</v>
      </c>
      <c r="J235" s="4" t="s">
        <v>207</v>
      </c>
      <c r="K235" s="4" t="s">
        <v>1900</v>
      </c>
    </row>
    <row r="236" spans="1:11" x14ac:dyDescent="0.3">
      <c r="A236">
        <v>4439241</v>
      </c>
      <c r="B236" t="s">
        <v>332</v>
      </c>
      <c r="C236" s="12" t="str">
        <f>VLOOKUP(D236,'TRI to NEI Crosswalk'!B:C,2,FALSE)</f>
        <v>Certain glycol ethers</v>
      </c>
      <c r="D236" s="6" t="s">
        <v>309</v>
      </c>
      <c r="E236" t="s">
        <v>1751</v>
      </c>
      <c r="F236" s="6">
        <v>1</v>
      </c>
      <c r="G236" t="s">
        <v>50</v>
      </c>
      <c r="H236" t="s">
        <v>86</v>
      </c>
      <c r="I236">
        <v>1</v>
      </c>
      <c r="J236" s="4" t="s">
        <v>207</v>
      </c>
      <c r="K236" s="4" t="s">
        <v>310</v>
      </c>
    </row>
    <row r="237" spans="1:11" x14ac:dyDescent="0.3">
      <c r="A237">
        <v>111104</v>
      </c>
      <c r="B237" t="s">
        <v>333</v>
      </c>
      <c r="C237" s="12" t="str">
        <f>VLOOKUP(D237,'TRI to NEI Crosswalk'!B:C,2,FALSE)</f>
        <v>Certain glycol ethers</v>
      </c>
      <c r="D237" s="6" t="s">
        <v>309</v>
      </c>
      <c r="E237" t="s">
        <v>1751</v>
      </c>
      <c r="F237" s="6">
        <v>1</v>
      </c>
      <c r="G237" t="s">
        <v>50</v>
      </c>
      <c r="H237" t="s">
        <v>86</v>
      </c>
      <c r="I237">
        <v>1</v>
      </c>
      <c r="J237" s="4" t="s">
        <v>207</v>
      </c>
      <c r="K237" s="4" t="s">
        <v>310</v>
      </c>
    </row>
    <row r="238" spans="1:11" x14ac:dyDescent="0.3">
      <c r="A238">
        <v>112356</v>
      </c>
      <c r="B238" t="s">
        <v>334</v>
      </c>
      <c r="C238" s="12" t="str">
        <f>VLOOKUP(D238,'TRI to NEI Crosswalk'!B:C,2,FALSE)</f>
        <v>Certain glycol ethers</v>
      </c>
      <c r="D238" s="6" t="s">
        <v>309</v>
      </c>
      <c r="E238" t="s">
        <v>1751</v>
      </c>
      <c r="F238" s="6">
        <v>1</v>
      </c>
      <c r="G238" t="s">
        <v>50</v>
      </c>
      <c r="H238" t="s">
        <v>86</v>
      </c>
      <c r="I238">
        <v>1</v>
      </c>
      <c r="J238" s="4" t="s">
        <v>207</v>
      </c>
      <c r="K238" s="4" t="s">
        <v>310</v>
      </c>
    </row>
    <row r="239" spans="1:11" x14ac:dyDescent="0.3">
      <c r="A239">
        <v>140056</v>
      </c>
      <c r="B239" t="s">
        <v>335</v>
      </c>
      <c r="C239" s="12" t="str">
        <f>VLOOKUP(D239,'TRI to NEI Crosswalk'!B:C,2,FALSE)</f>
        <v>Certain glycol ethers</v>
      </c>
      <c r="D239" s="6" t="s">
        <v>309</v>
      </c>
      <c r="E239" t="s">
        <v>1751</v>
      </c>
      <c r="F239" s="6">
        <v>1</v>
      </c>
      <c r="G239" t="s">
        <v>50</v>
      </c>
      <c r="H239" t="s">
        <v>86</v>
      </c>
      <c r="I239">
        <v>1</v>
      </c>
      <c r="J239" s="4" t="s">
        <v>207</v>
      </c>
      <c r="K239" s="4" t="s">
        <v>310</v>
      </c>
    </row>
    <row r="240" spans="1:11" x14ac:dyDescent="0.3">
      <c r="A240">
        <v>3121617</v>
      </c>
      <c r="B240" t="s">
        <v>336</v>
      </c>
      <c r="C240" s="12" t="str">
        <f>VLOOKUP(D240,'TRI to NEI Crosswalk'!B:C,2,FALSE)</f>
        <v>Certain glycol ethers</v>
      </c>
      <c r="D240" s="6" t="s">
        <v>309</v>
      </c>
      <c r="E240" t="s">
        <v>1751</v>
      </c>
      <c r="F240" s="6">
        <v>1</v>
      </c>
      <c r="G240" t="s">
        <v>50</v>
      </c>
      <c r="H240" t="s">
        <v>86</v>
      </c>
      <c r="I240">
        <v>1</v>
      </c>
      <c r="J240" s="4" t="s">
        <v>207</v>
      </c>
      <c r="K240" s="4" t="s">
        <v>310</v>
      </c>
    </row>
    <row r="241" spans="1:11" x14ac:dyDescent="0.3">
      <c r="A241">
        <v>112594</v>
      </c>
      <c r="B241" t="s">
        <v>337</v>
      </c>
      <c r="C241" s="12" t="str">
        <f>VLOOKUP(D241,'TRI to NEI Crosswalk'!B:C,2,FALSE)</f>
        <v>Certain glycol ethers</v>
      </c>
      <c r="D241" s="6" t="s">
        <v>309</v>
      </c>
      <c r="E241" t="s">
        <v>1751</v>
      </c>
      <c r="F241" s="6">
        <v>1</v>
      </c>
      <c r="G241" t="s">
        <v>50</v>
      </c>
      <c r="H241" t="s">
        <v>86</v>
      </c>
      <c r="I241">
        <v>1</v>
      </c>
      <c r="J241" s="4" t="s">
        <v>207</v>
      </c>
      <c r="K241" s="4" t="s">
        <v>310</v>
      </c>
    </row>
    <row r="242" spans="1:11" x14ac:dyDescent="0.3">
      <c r="A242">
        <v>122996</v>
      </c>
      <c r="B242" t="s">
        <v>338</v>
      </c>
      <c r="C242" s="12" t="str">
        <f>VLOOKUP(D242,'TRI to NEI Crosswalk'!B:C,2,FALSE)</f>
        <v>Certain glycol ethers</v>
      </c>
      <c r="D242" s="6" t="s">
        <v>309</v>
      </c>
      <c r="E242" t="s">
        <v>1751</v>
      </c>
      <c r="F242" s="6">
        <v>1</v>
      </c>
      <c r="G242" t="s">
        <v>50</v>
      </c>
      <c r="H242" t="s">
        <v>86</v>
      </c>
      <c r="I242">
        <v>1</v>
      </c>
      <c r="J242" s="4" t="s">
        <v>207</v>
      </c>
      <c r="K242" s="4" t="s">
        <v>310</v>
      </c>
    </row>
    <row r="243" spans="1:11" x14ac:dyDescent="0.3">
      <c r="A243">
        <v>2807309</v>
      </c>
      <c r="B243" t="s">
        <v>339</v>
      </c>
      <c r="C243" s="12" t="str">
        <f>VLOOKUP(D243,'TRI to NEI Crosswalk'!B:C,2,FALSE)</f>
        <v>Certain glycol ethers</v>
      </c>
      <c r="D243" s="6" t="s">
        <v>309</v>
      </c>
      <c r="E243" t="s">
        <v>1751</v>
      </c>
      <c r="F243" s="6">
        <v>1</v>
      </c>
      <c r="G243" t="s">
        <v>50</v>
      </c>
      <c r="H243" t="s">
        <v>86</v>
      </c>
      <c r="I243">
        <v>1</v>
      </c>
      <c r="J243" s="4" t="s">
        <v>207</v>
      </c>
      <c r="K243" s="4" t="s">
        <v>310</v>
      </c>
    </row>
    <row r="244" spans="1:11" x14ac:dyDescent="0.3">
      <c r="A244">
        <v>112492</v>
      </c>
      <c r="B244" t="s">
        <v>340</v>
      </c>
      <c r="C244" s="12" t="str">
        <f>VLOOKUP(D244,'TRI to NEI Crosswalk'!B:C,2,FALSE)</f>
        <v>Certain glycol ethers</v>
      </c>
      <c r="D244" s="6" t="s">
        <v>309</v>
      </c>
      <c r="E244" t="s">
        <v>1751</v>
      </c>
      <c r="F244" s="6">
        <v>1</v>
      </c>
      <c r="G244" t="s">
        <v>50</v>
      </c>
      <c r="H244" t="s">
        <v>86</v>
      </c>
      <c r="I244">
        <v>1</v>
      </c>
      <c r="J244" s="4" t="s">
        <v>207</v>
      </c>
      <c r="K244" s="4" t="s">
        <v>310</v>
      </c>
    </row>
    <row r="245" spans="1:11" x14ac:dyDescent="0.3">
      <c r="A245">
        <v>143226</v>
      </c>
      <c r="B245" t="s">
        <v>341</v>
      </c>
      <c r="C245" s="12" t="str">
        <f>VLOOKUP(D245,'TRI to NEI Crosswalk'!B:C,2,FALSE)</f>
        <v>Certain glycol ethers</v>
      </c>
      <c r="D245" s="6" t="s">
        <v>309</v>
      </c>
      <c r="E245" t="s">
        <v>1751</v>
      </c>
      <c r="F245" s="6">
        <v>1</v>
      </c>
      <c r="G245" t="s">
        <v>50</v>
      </c>
      <c r="H245" t="s">
        <v>86</v>
      </c>
      <c r="I245">
        <v>1</v>
      </c>
      <c r="J245" s="4" t="s">
        <v>207</v>
      </c>
      <c r="K245" s="4" t="s">
        <v>310</v>
      </c>
    </row>
    <row r="246" spans="1:11" x14ac:dyDescent="0.3">
      <c r="A246">
        <v>42397648</v>
      </c>
      <c r="B246" t="s">
        <v>342</v>
      </c>
      <c r="C246" s="12" t="str">
        <f>VLOOKUP(D246,'TRI to NEI Crosswalk'!B:C,2,FALSE)</f>
        <v>Polycyclic aromatic compounds (includes 25 specific compounds)</v>
      </c>
      <c r="D246" s="4" t="s">
        <v>343</v>
      </c>
      <c r="E246" t="s">
        <v>1751</v>
      </c>
      <c r="F246">
        <v>1</v>
      </c>
      <c r="G246" t="s">
        <v>50</v>
      </c>
      <c r="H246" t="s">
        <v>103</v>
      </c>
      <c r="I246">
        <v>1</v>
      </c>
      <c r="J246" t="s">
        <v>207</v>
      </c>
      <c r="K246" s="4" t="s">
        <v>344</v>
      </c>
    </row>
    <row r="247" spans="1:11" x14ac:dyDescent="0.3">
      <c r="A247">
        <v>42397659</v>
      </c>
      <c r="B247" t="s">
        <v>345</v>
      </c>
      <c r="C247" s="12" t="str">
        <f>VLOOKUP(D247,'TRI to NEI Crosswalk'!B:C,2,FALSE)</f>
        <v>Polycyclic aromatic compounds (includes 25 specific compounds)</v>
      </c>
      <c r="D247" s="4" t="s">
        <v>343</v>
      </c>
      <c r="E247" t="s">
        <v>1751</v>
      </c>
      <c r="F247">
        <v>1</v>
      </c>
      <c r="G247" t="s">
        <v>50</v>
      </c>
      <c r="H247" t="s">
        <v>103</v>
      </c>
      <c r="I247">
        <v>1</v>
      </c>
      <c r="J247" t="s">
        <v>207</v>
      </c>
      <c r="K247" s="4" t="s">
        <v>346</v>
      </c>
    </row>
    <row r="248" spans="1:11" x14ac:dyDescent="0.3">
      <c r="A248">
        <v>5522430</v>
      </c>
      <c r="B248" t="s">
        <v>347</v>
      </c>
      <c r="C248" s="12" t="str">
        <f>VLOOKUP(D248,'TRI to NEI Crosswalk'!B:C,2,FALSE)</f>
        <v>Polycyclic aromatic compounds (includes 25 specific compounds)</v>
      </c>
      <c r="D248" s="4" t="s">
        <v>343</v>
      </c>
      <c r="E248" t="s">
        <v>1751</v>
      </c>
      <c r="F248">
        <v>1</v>
      </c>
      <c r="G248" t="s">
        <v>50</v>
      </c>
      <c r="H248" t="s">
        <v>103</v>
      </c>
      <c r="I248">
        <v>1</v>
      </c>
      <c r="J248" t="s">
        <v>207</v>
      </c>
      <c r="K248" t="s">
        <v>348</v>
      </c>
    </row>
    <row r="249" spans="1:11" x14ac:dyDescent="0.3">
      <c r="A249">
        <v>56495</v>
      </c>
      <c r="B249" t="s">
        <v>349</v>
      </c>
      <c r="C249" s="12" t="str">
        <f>VLOOKUP(D249,'TRI to NEI Crosswalk'!B:C,2,FALSE)</f>
        <v>Polycyclic aromatic compounds (includes 25 specific compounds)</v>
      </c>
      <c r="D249" s="4" t="s">
        <v>343</v>
      </c>
      <c r="E249" t="s">
        <v>1751</v>
      </c>
      <c r="F249">
        <v>1</v>
      </c>
      <c r="G249" t="s">
        <v>50</v>
      </c>
      <c r="H249" t="s">
        <v>103</v>
      </c>
      <c r="I249">
        <v>1</v>
      </c>
      <c r="J249" t="s">
        <v>207</v>
      </c>
      <c r="K249" t="s">
        <v>350</v>
      </c>
    </row>
    <row r="250" spans="1:11" x14ac:dyDescent="0.3">
      <c r="A250">
        <v>57835924</v>
      </c>
      <c r="B250" t="s">
        <v>351</v>
      </c>
      <c r="C250" s="12" t="str">
        <f>VLOOKUP(D250,'TRI to NEI Crosswalk'!B:C,2,FALSE)</f>
        <v>Polycyclic aromatic compounds (includes 25 specific compounds)</v>
      </c>
      <c r="D250" s="4" t="s">
        <v>343</v>
      </c>
      <c r="E250" t="s">
        <v>1751</v>
      </c>
      <c r="F250">
        <v>1</v>
      </c>
      <c r="G250" t="s">
        <v>50</v>
      </c>
      <c r="H250" t="s">
        <v>103</v>
      </c>
      <c r="I250">
        <v>1</v>
      </c>
      <c r="J250" t="s">
        <v>207</v>
      </c>
      <c r="K250" t="s">
        <v>352</v>
      </c>
    </row>
    <row r="251" spans="1:11" x14ac:dyDescent="0.3">
      <c r="A251">
        <v>3697243</v>
      </c>
      <c r="B251" t="s">
        <v>353</v>
      </c>
      <c r="C251" s="12" t="str">
        <f>VLOOKUP(D251,'TRI to NEI Crosswalk'!B:C,2,FALSE)</f>
        <v>Polycyclic aromatic compounds (includes 25 specific compounds)</v>
      </c>
      <c r="D251" s="4" t="s">
        <v>343</v>
      </c>
      <c r="E251" t="s">
        <v>1751</v>
      </c>
      <c r="F251">
        <v>1</v>
      </c>
      <c r="G251" t="s">
        <v>50</v>
      </c>
      <c r="H251" t="s">
        <v>103</v>
      </c>
      <c r="I251">
        <v>1</v>
      </c>
      <c r="J251" t="s">
        <v>207</v>
      </c>
      <c r="K251" t="s">
        <v>354</v>
      </c>
    </row>
    <row r="252" spans="1:11" x14ac:dyDescent="0.3">
      <c r="A252">
        <v>7496028</v>
      </c>
      <c r="B252" t="s">
        <v>355</v>
      </c>
      <c r="C252" s="12" t="str">
        <f>VLOOKUP(D252,'TRI to NEI Crosswalk'!B:C,2,FALSE)</f>
        <v>Polycyclic aromatic compounds (includes 25 specific compounds)</v>
      </c>
      <c r="D252" s="4" t="s">
        <v>343</v>
      </c>
      <c r="E252" t="s">
        <v>1751</v>
      </c>
      <c r="F252">
        <v>1</v>
      </c>
      <c r="G252" t="s">
        <v>50</v>
      </c>
      <c r="H252" t="s">
        <v>103</v>
      </c>
      <c r="I252">
        <v>1</v>
      </c>
      <c r="J252" t="s">
        <v>207</v>
      </c>
      <c r="K252" t="s">
        <v>356</v>
      </c>
    </row>
    <row r="253" spans="1:11" x14ac:dyDescent="0.3">
      <c r="A253">
        <v>57976</v>
      </c>
      <c r="B253" t="s">
        <v>357</v>
      </c>
      <c r="C253" s="12" t="str">
        <f>VLOOKUP(D253,'TRI to NEI Crosswalk'!B:C,2,FALSE)</f>
        <v>Polycyclic aromatic compounds (includes 25 specific compounds)</v>
      </c>
      <c r="D253" s="4" t="s">
        <v>343</v>
      </c>
      <c r="E253" t="s">
        <v>1751</v>
      </c>
      <c r="F253">
        <v>1</v>
      </c>
      <c r="G253" t="s">
        <v>50</v>
      </c>
      <c r="H253" t="s">
        <v>103</v>
      </c>
      <c r="I253">
        <v>1</v>
      </c>
      <c r="J253" t="s">
        <v>207</v>
      </c>
      <c r="K253" t="s">
        <v>358</v>
      </c>
    </row>
    <row r="254" spans="1:11" x14ac:dyDescent="0.3">
      <c r="A254">
        <v>194592</v>
      </c>
      <c r="B254" t="s">
        <v>359</v>
      </c>
      <c r="C254" s="12" t="str">
        <f>VLOOKUP(D254,'TRI to NEI Crosswalk'!B:C,2,FALSE)</f>
        <v>Polycyclic aromatic compounds (includes 25 specific compounds)</v>
      </c>
      <c r="D254" s="4" t="s">
        <v>343</v>
      </c>
      <c r="E254" t="s">
        <v>1751</v>
      </c>
      <c r="F254">
        <v>1</v>
      </c>
      <c r="G254" t="s">
        <v>50</v>
      </c>
      <c r="H254" t="s">
        <v>103</v>
      </c>
      <c r="I254">
        <v>1</v>
      </c>
      <c r="J254" t="s">
        <v>207</v>
      </c>
      <c r="K254" t="s">
        <v>360</v>
      </c>
    </row>
    <row r="255" spans="1:11" x14ac:dyDescent="0.3">
      <c r="A255">
        <v>56553</v>
      </c>
      <c r="B255" t="s">
        <v>361</v>
      </c>
      <c r="C255" s="12" t="str">
        <f>VLOOKUP(D255,'TRI to NEI Crosswalk'!B:C,2,FALSE)</f>
        <v>Polycyclic aromatic compounds (includes 25 specific compounds)</v>
      </c>
      <c r="D255" s="4" t="s">
        <v>343</v>
      </c>
      <c r="E255" t="s">
        <v>1751</v>
      </c>
      <c r="F255">
        <v>1</v>
      </c>
      <c r="G255" t="s">
        <v>50</v>
      </c>
      <c r="H255" t="s">
        <v>103</v>
      </c>
      <c r="I255">
        <v>1</v>
      </c>
      <c r="J255" t="s">
        <v>207</v>
      </c>
      <c r="K255" t="s">
        <v>362</v>
      </c>
    </row>
    <row r="256" spans="1:11" x14ac:dyDescent="0.3">
      <c r="A256">
        <v>50328</v>
      </c>
      <c r="B256" t="s">
        <v>363</v>
      </c>
      <c r="C256" s="12" t="str">
        <f>VLOOKUP(D256,'TRI to NEI Crosswalk'!B:C,2,FALSE)</f>
        <v>Polycyclic aromatic compounds (includes 25 specific compounds)</v>
      </c>
      <c r="D256" s="4" t="s">
        <v>343</v>
      </c>
      <c r="E256" t="s">
        <v>1751</v>
      </c>
      <c r="F256">
        <v>1</v>
      </c>
      <c r="G256" t="s">
        <v>50</v>
      </c>
      <c r="H256" t="s">
        <v>103</v>
      </c>
      <c r="I256">
        <v>1</v>
      </c>
      <c r="J256" t="s">
        <v>207</v>
      </c>
      <c r="K256" t="s">
        <v>364</v>
      </c>
    </row>
    <row r="257" spans="1:11" x14ac:dyDescent="0.3">
      <c r="A257">
        <v>205992</v>
      </c>
      <c r="B257" t="s">
        <v>365</v>
      </c>
      <c r="C257" s="12" t="str">
        <f>VLOOKUP(D257,'TRI to NEI Crosswalk'!B:C,2,FALSE)</f>
        <v>Polycyclic aromatic compounds (includes 25 specific compounds)</v>
      </c>
      <c r="D257" s="4" t="s">
        <v>343</v>
      </c>
      <c r="E257" t="s">
        <v>1751</v>
      </c>
      <c r="F257">
        <v>1</v>
      </c>
      <c r="G257" t="s">
        <v>50</v>
      </c>
      <c r="H257" t="s">
        <v>103</v>
      </c>
      <c r="I257">
        <v>1</v>
      </c>
      <c r="J257" t="s">
        <v>207</v>
      </c>
      <c r="K257" t="s">
        <v>364</v>
      </c>
    </row>
    <row r="258" spans="1:11" x14ac:dyDescent="0.3">
      <c r="A258">
        <v>205823</v>
      </c>
      <c r="B258" t="s">
        <v>366</v>
      </c>
      <c r="C258" s="12" t="str">
        <f>VLOOKUP(D258,'TRI to NEI Crosswalk'!B:C,2,FALSE)</f>
        <v>Polycyclic aromatic compounds (includes 25 specific compounds)</v>
      </c>
      <c r="D258" s="4" t="s">
        <v>343</v>
      </c>
      <c r="E258" t="s">
        <v>1751</v>
      </c>
      <c r="F258">
        <v>1</v>
      </c>
      <c r="G258" t="s">
        <v>50</v>
      </c>
      <c r="H258" t="s">
        <v>103</v>
      </c>
      <c r="I258">
        <v>1</v>
      </c>
      <c r="J258" t="s">
        <v>207</v>
      </c>
      <c r="K258" t="s">
        <v>367</v>
      </c>
    </row>
    <row r="259" spans="1:11" x14ac:dyDescent="0.3">
      <c r="A259">
        <v>207089</v>
      </c>
      <c r="B259" t="s">
        <v>368</v>
      </c>
      <c r="C259" s="12" t="str">
        <f>VLOOKUP(D259,'TRI to NEI Crosswalk'!B:C,2,FALSE)</f>
        <v>Polycyclic aromatic compounds (includes 25 specific compounds)</v>
      </c>
      <c r="D259" s="4" t="s">
        <v>343</v>
      </c>
      <c r="E259" t="s">
        <v>1751</v>
      </c>
      <c r="F259">
        <v>1</v>
      </c>
      <c r="G259" t="s">
        <v>50</v>
      </c>
      <c r="H259" t="s">
        <v>103</v>
      </c>
      <c r="I259">
        <v>1</v>
      </c>
      <c r="J259" t="s">
        <v>207</v>
      </c>
      <c r="K259" t="s">
        <v>369</v>
      </c>
    </row>
    <row r="260" spans="1:11" x14ac:dyDescent="0.3">
      <c r="A260">
        <v>218019</v>
      </c>
      <c r="B260" t="s">
        <v>370</v>
      </c>
      <c r="C260" s="12" t="str">
        <f>VLOOKUP(D260,'TRI to NEI Crosswalk'!B:C,2,FALSE)</f>
        <v>Polycyclic aromatic compounds (includes 25 specific compounds)</v>
      </c>
      <c r="D260" s="4" t="s">
        <v>343</v>
      </c>
      <c r="E260" t="s">
        <v>1751</v>
      </c>
      <c r="F260">
        <v>1</v>
      </c>
      <c r="G260" t="s">
        <v>50</v>
      </c>
      <c r="H260" t="s">
        <v>103</v>
      </c>
      <c r="I260">
        <v>1</v>
      </c>
      <c r="J260" t="s">
        <v>207</v>
      </c>
      <c r="K260" t="s">
        <v>371</v>
      </c>
    </row>
    <row r="261" spans="1:11" x14ac:dyDescent="0.3">
      <c r="A261">
        <v>226368</v>
      </c>
      <c r="B261" t="s">
        <v>372</v>
      </c>
      <c r="C261" s="12" t="str">
        <f>VLOOKUP(D261,'TRI to NEI Crosswalk'!B:C,2,FALSE)</f>
        <v>Polycyclic aromatic compounds (includes 25 specific compounds)</v>
      </c>
      <c r="D261" s="4" t="s">
        <v>343</v>
      </c>
      <c r="E261" t="s">
        <v>1751</v>
      </c>
      <c r="F261">
        <v>1</v>
      </c>
      <c r="G261" t="s">
        <v>50</v>
      </c>
      <c r="H261" t="s">
        <v>103</v>
      </c>
      <c r="I261">
        <v>1</v>
      </c>
      <c r="J261" t="s">
        <v>207</v>
      </c>
      <c r="K261" t="s">
        <v>373</v>
      </c>
    </row>
    <row r="262" spans="1:11" x14ac:dyDescent="0.3">
      <c r="A262">
        <v>192654</v>
      </c>
      <c r="B262" t="s">
        <v>374</v>
      </c>
      <c r="C262" s="12" t="str">
        <f>VLOOKUP(D262,'TRI to NEI Crosswalk'!B:C,2,FALSE)</f>
        <v>Polycyclic aromatic compounds (includes 25 specific compounds)</v>
      </c>
      <c r="D262" s="4" t="s">
        <v>343</v>
      </c>
      <c r="E262" t="s">
        <v>1751</v>
      </c>
      <c r="F262">
        <v>1</v>
      </c>
      <c r="G262" t="s">
        <v>50</v>
      </c>
      <c r="H262" t="s">
        <v>103</v>
      </c>
      <c r="I262">
        <v>1</v>
      </c>
      <c r="J262" t="s">
        <v>207</v>
      </c>
      <c r="K262" t="s">
        <v>375</v>
      </c>
    </row>
    <row r="263" spans="1:11" x14ac:dyDescent="0.3">
      <c r="A263">
        <v>53703</v>
      </c>
      <c r="B263" t="s">
        <v>376</v>
      </c>
      <c r="C263" s="12" t="str">
        <f>VLOOKUP(D263,'TRI to NEI Crosswalk'!B:C,2,FALSE)</f>
        <v>Polycyclic aromatic compounds (includes 25 specific compounds)</v>
      </c>
      <c r="D263" s="4" t="s">
        <v>343</v>
      </c>
      <c r="E263" t="s">
        <v>1751</v>
      </c>
      <c r="F263">
        <v>1</v>
      </c>
      <c r="G263" t="s">
        <v>50</v>
      </c>
      <c r="H263" t="s">
        <v>103</v>
      </c>
      <c r="I263">
        <v>1</v>
      </c>
      <c r="J263" t="s">
        <v>207</v>
      </c>
      <c r="K263" t="s">
        <v>377</v>
      </c>
    </row>
    <row r="264" spans="1:11" x14ac:dyDescent="0.3">
      <c r="A264">
        <v>189640</v>
      </c>
      <c r="B264" t="s">
        <v>378</v>
      </c>
      <c r="C264" s="12" t="str">
        <f>VLOOKUP(D264,'TRI to NEI Crosswalk'!B:C,2,FALSE)</f>
        <v>Polycyclic aromatic compounds (includes 25 specific compounds)</v>
      </c>
      <c r="D264" s="4" t="s">
        <v>343</v>
      </c>
      <c r="E264" t="s">
        <v>1751</v>
      </c>
      <c r="F264">
        <v>1</v>
      </c>
      <c r="G264" t="s">
        <v>50</v>
      </c>
      <c r="H264" t="s">
        <v>103</v>
      </c>
      <c r="I264">
        <v>1</v>
      </c>
      <c r="J264" t="s">
        <v>207</v>
      </c>
      <c r="K264" t="s">
        <v>379</v>
      </c>
    </row>
    <row r="265" spans="1:11" x14ac:dyDescent="0.3">
      <c r="A265">
        <v>189559</v>
      </c>
      <c r="B265" t="s">
        <v>380</v>
      </c>
      <c r="C265" s="12" t="str">
        <f>VLOOKUP(D265,'TRI to NEI Crosswalk'!B:C,2,FALSE)</f>
        <v>Polycyclic aromatic compounds (includes 25 specific compounds)</v>
      </c>
      <c r="D265" s="4" t="s">
        <v>343</v>
      </c>
      <c r="E265" t="s">
        <v>1751</v>
      </c>
      <c r="F265">
        <v>1</v>
      </c>
      <c r="G265" t="s">
        <v>50</v>
      </c>
      <c r="H265" t="s">
        <v>103</v>
      </c>
      <c r="I265">
        <v>1</v>
      </c>
      <c r="J265" t="s">
        <v>207</v>
      </c>
      <c r="K265" t="s">
        <v>381</v>
      </c>
    </row>
    <row r="266" spans="1:11" x14ac:dyDescent="0.3">
      <c r="A266">
        <v>224420</v>
      </c>
      <c r="B266" t="s">
        <v>382</v>
      </c>
      <c r="C266" s="12" t="str">
        <f>VLOOKUP(D266,'TRI to NEI Crosswalk'!B:C,2,FALSE)</f>
        <v>Polycyclic aromatic compounds (includes 25 specific compounds)</v>
      </c>
      <c r="D266" s="4" t="s">
        <v>343</v>
      </c>
      <c r="E266" t="s">
        <v>1751</v>
      </c>
      <c r="F266">
        <v>1</v>
      </c>
      <c r="G266" t="s">
        <v>50</v>
      </c>
      <c r="H266" t="s">
        <v>103</v>
      </c>
      <c r="I266">
        <v>1</v>
      </c>
      <c r="J266" t="s">
        <v>207</v>
      </c>
      <c r="K266" t="s">
        <v>383</v>
      </c>
    </row>
    <row r="267" spans="1:11" x14ac:dyDescent="0.3">
      <c r="A267">
        <v>191300</v>
      </c>
      <c r="B267" t="s">
        <v>384</v>
      </c>
      <c r="C267" s="12" t="str">
        <f>VLOOKUP(D267,'TRI to NEI Crosswalk'!B:C,2,FALSE)</f>
        <v>Polycyclic aromatic compounds (includes 25 specific compounds)</v>
      </c>
      <c r="D267" s="4" t="s">
        <v>343</v>
      </c>
      <c r="E267" t="s">
        <v>1751</v>
      </c>
      <c r="F267">
        <v>1</v>
      </c>
      <c r="G267" t="s">
        <v>50</v>
      </c>
      <c r="H267" t="s">
        <v>103</v>
      </c>
      <c r="I267">
        <v>1</v>
      </c>
      <c r="J267" t="s">
        <v>207</v>
      </c>
      <c r="K267" t="s">
        <v>385</v>
      </c>
    </row>
    <row r="268" spans="1:11" x14ac:dyDescent="0.3">
      <c r="A268">
        <v>206440</v>
      </c>
      <c r="B268" t="s">
        <v>386</v>
      </c>
      <c r="C268" s="12" t="str">
        <f>VLOOKUP(D268,'TRI to NEI Crosswalk'!B:C,2,FALSE)</f>
        <v>Polycyclic aromatic compounds (includes 25 specific compounds)</v>
      </c>
      <c r="D268" s="4" t="s">
        <v>343</v>
      </c>
      <c r="E268" t="s">
        <v>1751</v>
      </c>
      <c r="F268">
        <v>1</v>
      </c>
      <c r="G268" t="s">
        <v>50</v>
      </c>
      <c r="H268" t="s">
        <v>103</v>
      </c>
      <c r="I268">
        <v>1</v>
      </c>
      <c r="J268" t="s">
        <v>207</v>
      </c>
      <c r="K268" t="s">
        <v>387</v>
      </c>
    </row>
    <row r="269" spans="1:11" x14ac:dyDescent="0.3">
      <c r="A269">
        <v>193395</v>
      </c>
      <c r="B269" t="s">
        <v>388</v>
      </c>
      <c r="C269" s="12" t="str">
        <f>VLOOKUP(D269,'TRI to NEI Crosswalk'!B:C,2,FALSE)</f>
        <v>Polycyclic aromatic compounds (includes 25 specific compounds)</v>
      </c>
      <c r="D269" s="4" t="s">
        <v>343</v>
      </c>
      <c r="E269" t="s">
        <v>1751</v>
      </c>
      <c r="F269">
        <v>1</v>
      </c>
      <c r="G269" t="s">
        <v>50</v>
      </c>
      <c r="H269" t="s">
        <v>103</v>
      </c>
      <c r="I269">
        <v>1</v>
      </c>
      <c r="J269" t="s">
        <v>207</v>
      </c>
      <c r="K269" t="s">
        <v>389</v>
      </c>
    </row>
    <row r="270" spans="1:11" x14ac:dyDescent="0.3">
      <c r="A270">
        <v>23436193</v>
      </c>
      <c r="B270" t="s">
        <v>390</v>
      </c>
      <c r="C270" s="5" t="s">
        <v>132</v>
      </c>
      <c r="D270" s="4" t="e">
        <f>VLOOKUP(A270,'TRI to NEI Crosswalk'!A:B,2,FALSE)</f>
        <v>#N/A</v>
      </c>
      <c r="E270" t="s">
        <v>1757</v>
      </c>
      <c r="H270" t="str">
        <f>B270</f>
        <v>1-Isobutoxy-2-Propanol</v>
      </c>
      <c r="J270" t="s">
        <v>133</v>
      </c>
      <c r="K270" t="s">
        <v>391</v>
      </c>
    </row>
    <row r="271" spans="1:11" x14ac:dyDescent="0.3">
      <c r="A271" s="4">
        <v>27310210</v>
      </c>
      <c r="B271" t="s">
        <v>392</v>
      </c>
      <c r="C271" s="5" t="s">
        <v>132</v>
      </c>
      <c r="D271" s="4" t="e">
        <f>VLOOKUP(A271,'TRI to NEI Crosswalk'!A:B,2,FALSE)</f>
        <v>#N/A</v>
      </c>
      <c r="E271" t="s">
        <v>1757</v>
      </c>
      <c r="H271" t="str">
        <f t="shared" ref="H271:H279" si="0">B271</f>
        <v>2-(2,4-Hexadienyloxy)Ethanol</v>
      </c>
      <c r="J271" t="s">
        <v>133</v>
      </c>
      <c r="K271" t="s">
        <v>134</v>
      </c>
    </row>
    <row r="272" spans="1:11" x14ac:dyDescent="0.3">
      <c r="A272">
        <v>10215335</v>
      </c>
      <c r="B272" t="s">
        <v>393</v>
      </c>
      <c r="C272" s="5" t="s">
        <v>132</v>
      </c>
      <c r="D272" s="4" t="e">
        <f>VLOOKUP(A272,'TRI to NEI Crosswalk'!A:B,2,FALSE)</f>
        <v>#N/A</v>
      </c>
      <c r="E272" t="s">
        <v>1757</v>
      </c>
      <c r="H272" t="str">
        <f t="shared" si="0"/>
        <v>3-Butoxy-1-Propanol</v>
      </c>
      <c r="J272" t="s">
        <v>133</v>
      </c>
      <c r="K272" t="s">
        <v>134</v>
      </c>
    </row>
    <row r="273" spans="1:11" x14ac:dyDescent="0.3">
      <c r="A273">
        <v>1589497</v>
      </c>
      <c r="B273" t="s">
        <v>394</v>
      </c>
      <c r="C273" s="5" t="s">
        <v>132</v>
      </c>
      <c r="D273" s="4" t="e">
        <f>VLOOKUP(A273,'TRI to NEI Crosswalk'!A:B,2,FALSE)</f>
        <v>#N/A</v>
      </c>
      <c r="E273" t="s">
        <v>1757</v>
      </c>
      <c r="H273" t="str">
        <f t="shared" si="0"/>
        <v>3-Methoxy-1-Propanol</v>
      </c>
      <c r="J273" t="s">
        <v>133</v>
      </c>
      <c r="K273" t="s">
        <v>134</v>
      </c>
    </row>
    <row r="274" spans="1:11" x14ac:dyDescent="0.3">
      <c r="A274">
        <v>16672392</v>
      </c>
      <c r="B274" t="s">
        <v>395</v>
      </c>
      <c r="C274" s="5" t="s">
        <v>132</v>
      </c>
      <c r="D274" s="4" t="e">
        <f>VLOOKUP(A274,'TRI to NEI Crosswalk'!A:B,2,FALSE)</f>
        <v>#N/A</v>
      </c>
      <c r="E274" t="s">
        <v>1757</v>
      </c>
      <c r="H274" t="str">
        <f t="shared" si="0"/>
        <v>Di(Ethylene Glycol Monobutyl Ether) Phthalate</v>
      </c>
      <c r="J274" t="s">
        <v>133</v>
      </c>
      <c r="K274" t="s">
        <v>134</v>
      </c>
    </row>
    <row r="275" spans="1:11" x14ac:dyDescent="0.3">
      <c r="A275">
        <v>120558</v>
      </c>
      <c r="B275" t="s">
        <v>396</v>
      </c>
      <c r="C275" s="5" t="s">
        <v>132</v>
      </c>
      <c r="D275" s="4" t="e">
        <f>VLOOKUP(A275,'TRI to NEI Crosswalk'!A:B,2,FALSE)</f>
        <v>#N/A</v>
      </c>
      <c r="E275" t="s">
        <v>1757</v>
      </c>
      <c r="H275" t="str">
        <f t="shared" si="0"/>
        <v>Diethylene Glycol Dibenzoate</v>
      </c>
      <c r="J275" t="s">
        <v>133</v>
      </c>
      <c r="K275" t="s">
        <v>134</v>
      </c>
    </row>
    <row r="276" spans="1:11" x14ac:dyDescent="0.3">
      <c r="A276">
        <v>4206615</v>
      </c>
      <c r="B276" t="s">
        <v>397</v>
      </c>
      <c r="C276" s="5" t="s">
        <v>132</v>
      </c>
      <c r="D276" s="4" t="e">
        <f>VLOOKUP(A276,'TRI to NEI Crosswalk'!A:B,2,FALSE)</f>
        <v>#N/A</v>
      </c>
      <c r="E276" t="s">
        <v>1757</v>
      </c>
      <c r="H276" t="str">
        <f t="shared" si="0"/>
        <v>Diethylene Glycol Diglycidyl Ether</v>
      </c>
      <c r="J276" t="s">
        <v>133</v>
      </c>
      <c r="K276" t="s">
        <v>134</v>
      </c>
    </row>
    <row r="277" spans="1:11" x14ac:dyDescent="0.3">
      <c r="A277">
        <v>693210</v>
      </c>
      <c r="B277" t="s">
        <v>398</v>
      </c>
      <c r="C277" s="5" t="s">
        <v>132</v>
      </c>
      <c r="D277" s="4" t="e">
        <f>VLOOKUP(A277,'TRI to NEI Crosswalk'!A:B,2,FALSE)</f>
        <v>#N/A</v>
      </c>
      <c r="E277" t="s">
        <v>1757</v>
      </c>
      <c r="H277" t="str">
        <f t="shared" si="0"/>
        <v>Diethylene Glycol Dinitrate</v>
      </c>
      <c r="J277" t="s">
        <v>133</v>
      </c>
      <c r="K277" t="s">
        <v>134</v>
      </c>
    </row>
    <row r="278" spans="1:11" x14ac:dyDescent="0.3">
      <c r="A278">
        <v>764998</v>
      </c>
      <c r="B278" t="s">
        <v>399</v>
      </c>
      <c r="C278" s="5" t="s">
        <v>132</v>
      </c>
      <c r="D278" s="4" t="e">
        <f>VLOOKUP(A278,'TRI to NEI Crosswalk'!A:B,2,FALSE)</f>
        <v>#N/A</v>
      </c>
      <c r="E278" t="s">
        <v>1757</v>
      </c>
      <c r="H278" t="str">
        <f t="shared" si="0"/>
        <v>Diethylene Glycol Divinyl Ether</v>
      </c>
      <c r="J278" t="s">
        <v>133</v>
      </c>
      <c r="K278" t="s">
        <v>134</v>
      </c>
    </row>
    <row r="279" spans="1:11" x14ac:dyDescent="0.3">
      <c r="A279">
        <v>10143530</v>
      </c>
      <c r="B279" t="s">
        <v>400</v>
      </c>
      <c r="C279" s="5" t="s">
        <v>132</v>
      </c>
      <c r="D279" s="4" t="e">
        <f>VLOOKUP(A279,'TRI to NEI Crosswalk'!A:B,2,FALSE)</f>
        <v>#N/A</v>
      </c>
      <c r="E279" t="s">
        <v>1757</v>
      </c>
      <c r="H279" t="str">
        <f t="shared" si="0"/>
        <v>Diethylene Glycol Ethylvinyl Ether</v>
      </c>
      <c r="J279" t="s">
        <v>133</v>
      </c>
      <c r="K279" t="s">
        <v>134</v>
      </c>
    </row>
    <row r="280" spans="1:11" x14ac:dyDescent="0.3">
      <c r="A280">
        <v>7012375</v>
      </c>
      <c r="B280" t="s">
        <v>401</v>
      </c>
      <c r="C280" s="12" t="str">
        <f>VLOOKUP(D280,'TRI to NEI Crosswalk'!B:C,2,FALSE)</f>
        <v>Polychlorinated biphenyls (PCBs)</v>
      </c>
      <c r="D280" s="4" t="s">
        <v>402</v>
      </c>
      <c r="E280" t="s">
        <v>1751</v>
      </c>
      <c r="F280" t="s">
        <v>138</v>
      </c>
      <c r="G280" t="s">
        <v>50</v>
      </c>
      <c r="H280" t="s">
        <v>119</v>
      </c>
      <c r="I280">
        <v>1</v>
      </c>
      <c r="J280" t="s">
        <v>207</v>
      </c>
      <c r="K280" t="s">
        <v>403</v>
      </c>
    </row>
    <row r="281" spans="1:11" x14ac:dyDescent="0.3">
      <c r="A281">
        <v>2051607</v>
      </c>
      <c r="B281" t="s">
        <v>404</v>
      </c>
      <c r="C281" s="12" t="str">
        <f>VLOOKUP(D281,'TRI to NEI Crosswalk'!B:C,2,FALSE)</f>
        <v>Polychlorinated biphenyls (PCBs)</v>
      </c>
      <c r="D281" s="4" t="s">
        <v>402</v>
      </c>
      <c r="E281" t="s">
        <v>1751</v>
      </c>
      <c r="F281" t="s">
        <v>138</v>
      </c>
      <c r="G281" t="s">
        <v>50</v>
      </c>
      <c r="H281" t="s">
        <v>119</v>
      </c>
      <c r="I281">
        <v>1</v>
      </c>
      <c r="J281" t="s">
        <v>207</v>
      </c>
      <c r="K281" t="s">
        <v>403</v>
      </c>
    </row>
    <row r="282" spans="1:11" x14ac:dyDescent="0.3">
      <c r="A282" s="4">
        <v>10143541</v>
      </c>
      <c r="B282" t="s">
        <v>405</v>
      </c>
      <c r="C282" s="5" t="s">
        <v>132</v>
      </c>
      <c r="D282" s="4" t="e">
        <f>VLOOKUP(A282,'TRI to NEI Crosswalk'!A:B,2,FALSE)</f>
        <v>#N/A</v>
      </c>
      <c r="E282" t="s">
        <v>1757</v>
      </c>
      <c r="H282" t="str">
        <f t="shared" ref="H282:H286" si="1">B282</f>
        <v>Diethylene Glycol Mono-2-Cyanoethyl Ether</v>
      </c>
      <c r="J282" t="s">
        <v>133</v>
      </c>
      <c r="K282" t="s">
        <v>134</v>
      </c>
    </row>
    <row r="283" spans="1:11" x14ac:dyDescent="0.3">
      <c r="A283">
        <v>929373</v>
      </c>
      <c r="B283" t="s">
        <v>406</v>
      </c>
      <c r="C283" s="5" t="s">
        <v>132</v>
      </c>
      <c r="D283" s="4" t="e">
        <f>VLOOKUP(A283,'TRI to NEI Crosswalk'!A:B,2,FALSE)</f>
        <v>#N/A</v>
      </c>
      <c r="E283" t="s">
        <v>1757</v>
      </c>
      <c r="H283" t="str">
        <f t="shared" si="1"/>
        <v>Diethylene Glycol Monovinyl Ether</v>
      </c>
      <c r="J283" t="s">
        <v>133</v>
      </c>
      <c r="K283" t="s">
        <v>134</v>
      </c>
    </row>
    <row r="284" spans="1:11" x14ac:dyDescent="0.3">
      <c r="A284">
        <v>3775857</v>
      </c>
      <c r="B284" t="s">
        <v>407</v>
      </c>
      <c r="C284" s="5" t="s">
        <v>132</v>
      </c>
      <c r="D284" s="4" t="e">
        <f>VLOOKUP(A284,'TRI to NEI Crosswalk'!A:B,2,FALSE)</f>
        <v>#N/A</v>
      </c>
      <c r="E284" t="s">
        <v>1757</v>
      </c>
      <c r="H284" t="str">
        <f t="shared" si="1"/>
        <v>Ethylene Glycol Bis(2,3-Epoxy-2-Methylpropyl) Ether</v>
      </c>
      <c r="J284" t="s">
        <v>133</v>
      </c>
      <c r="K284" t="s">
        <v>134</v>
      </c>
    </row>
    <row r="285" spans="1:11" x14ac:dyDescent="0.3">
      <c r="A285">
        <v>7529273</v>
      </c>
      <c r="B285" t="s">
        <v>408</v>
      </c>
      <c r="C285" s="5" t="s">
        <v>132</v>
      </c>
      <c r="D285" s="4" t="e">
        <f>VLOOKUP(A285,'TRI to NEI Crosswalk'!A:B,2,FALSE)</f>
        <v>#N/A</v>
      </c>
      <c r="E285" t="s">
        <v>1757</v>
      </c>
      <c r="H285" t="str">
        <f t="shared" si="1"/>
        <v>Ethylene Glycol Diallyl Ether</v>
      </c>
      <c r="J285" t="s">
        <v>133</v>
      </c>
      <c r="K285" t="s">
        <v>134</v>
      </c>
    </row>
    <row r="286" spans="1:11" x14ac:dyDescent="0.3">
      <c r="A286">
        <v>764487</v>
      </c>
      <c r="B286" t="s">
        <v>409</v>
      </c>
      <c r="C286" s="5" t="s">
        <v>132</v>
      </c>
      <c r="D286" s="4" t="e">
        <f>VLOOKUP(A286,'TRI to NEI Crosswalk'!A:B,2,FALSE)</f>
        <v>#N/A</v>
      </c>
      <c r="E286" t="s">
        <v>1757</v>
      </c>
      <c r="H286" t="str">
        <f t="shared" si="1"/>
        <v>Ethylene Glycol Monovinyl Ether</v>
      </c>
      <c r="J286" t="s">
        <v>133</v>
      </c>
      <c r="K286" t="s">
        <v>134</v>
      </c>
    </row>
    <row r="287" spans="1:11" x14ac:dyDescent="0.3">
      <c r="A287">
        <v>2050682</v>
      </c>
      <c r="B287" t="s">
        <v>410</v>
      </c>
      <c r="C287" s="12" t="str">
        <f>VLOOKUP(D287,'TRI to NEI Crosswalk'!B:C,2,FALSE)</f>
        <v>Polychlorinated biphenyls (PCBs)</v>
      </c>
      <c r="D287" s="4" t="s">
        <v>402</v>
      </c>
      <c r="E287" t="s">
        <v>1751</v>
      </c>
      <c r="F287" t="s">
        <v>138</v>
      </c>
      <c r="G287" t="s">
        <v>50</v>
      </c>
      <c r="H287" t="s">
        <v>119</v>
      </c>
      <c r="I287">
        <v>1</v>
      </c>
      <c r="J287" t="s">
        <v>207</v>
      </c>
      <c r="K287" t="s">
        <v>403</v>
      </c>
    </row>
    <row r="288" spans="1:11" x14ac:dyDescent="0.3">
      <c r="A288">
        <v>10137981</v>
      </c>
      <c r="B288" t="s">
        <v>411</v>
      </c>
      <c r="C288" s="5" t="s">
        <v>132</v>
      </c>
      <c r="D288" s="4" t="e">
        <f>VLOOKUP(A288,'TRI to NEI Crosswalk'!A:B,2,FALSE)</f>
        <v>#N/A</v>
      </c>
      <c r="E288" t="s">
        <v>1757</v>
      </c>
      <c r="H288" t="str">
        <f>B288</f>
        <v>Ethyleneglycolmono-2,6,8-Trimethyl-4-Nonyl Ether</v>
      </c>
      <c r="J288" t="s">
        <v>133</v>
      </c>
      <c r="K288" t="s">
        <v>134</v>
      </c>
    </row>
    <row r="289" spans="1:11" x14ac:dyDescent="0.3">
      <c r="A289">
        <v>112276</v>
      </c>
      <c r="B289" t="s">
        <v>412</v>
      </c>
      <c r="C289" s="5" t="s">
        <v>132</v>
      </c>
      <c r="D289" s="4" t="e">
        <f>VLOOKUP(A289,'TRI to NEI Crosswalk'!A:B,2,FALSE)</f>
        <v>#N/A</v>
      </c>
      <c r="E289" t="s">
        <v>1757</v>
      </c>
      <c r="H289" t="s">
        <v>413</v>
      </c>
      <c r="J289" t="s">
        <v>133</v>
      </c>
      <c r="K289" t="s">
        <v>134</v>
      </c>
    </row>
    <row r="290" spans="1:11" x14ac:dyDescent="0.3">
      <c r="A290">
        <v>628</v>
      </c>
      <c r="B290" t="s">
        <v>414</v>
      </c>
      <c r="C290" s="14" t="s">
        <v>415</v>
      </c>
      <c r="D290" t="e">
        <f>VLOOKUP(A290,'TRI to NEI Crosswalk'!A:B,2,FALSE)</f>
        <v>#N/A</v>
      </c>
      <c r="E290" t="s">
        <v>1755</v>
      </c>
      <c r="F290" t="s">
        <v>138</v>
      </c>
      <c r="G290" t="s">
        <v>50</v>
      </c>
      <c r="H290" t="s">
        <v>414</v>
      </c>
      <c r="J290" t="s">
        <v>133</v>
      </c>
      <c r="K290" t="s">
        <v>416</v>
      </c>
    </row>
    <row r="291" spans="1:11" x14ac:dyDescent="0.3">
      <c r="A291">
        <v>130498292</v>
      </c>
      <c r="B291" t="s">
        <v>417</v>
      </c>
      <c r="C291" s="13" t="s">
        <v>418</v>
      </c>
      <c r="D291" s="4" t="e">
        <f>VLOOKUP(A291,'TRI to NEI Crosswalk'!A:B,2,FALSE)</f>
        <v>#N/A</v>
      </c>
      <c r="E291" t="s">
        <v>1755</v>
      </c>
      <c r="G291" t="s">
        <v>50</v>
      </c>
      <c r="H291" t="s">
        <v>103</v>
      </c>
      <c r="I291" t="s">
        <v>138</v>
      </c>
      <c r="J291" t="s">
        <v>133</v>
      </c>
      <c r="K291" t="s">
        <v>1752</v>
      </c>
    </row>
    <row r="292" spans="1:11" x14ac:dyDescent="0.3">
      <c r="A292">
        <v>250</v>
      </c>
      <c r="B292" t="s">
        <v>420</v>
      </c>
      <c r="C292" s="13" t="s">
        <v>418</v>
      </c>
      <c r="D292" s="4" t="e">
        <f>VLOOKUP(A292,'TRI to NEI Crosswalk'!A:B,2,FALSE)</f>
        <v>#N/A</v>
      </c>
      <c r="E292" t="s">
        <v>1755</v>
      </c>
      <c r="G292" t="s">
        <v>50</v>
      </c>
      <c r="H292" t="s">
        <v>103</v>
      </c>
      <c r="J292" s="4" t="s">
        <v>133</v>
      </c>
      <c r="K292" t="s">
        <v>419</v>
      </c>
    </row>
    <row r="293" spans="1:11" x14ac:dyDescent="0.3">
      <c r="A293" s="3">
        <v>2422799</v>
      </c>
      <c r="B293" s="3" t="s">
        <v>421</v>
      </c>
      <c r="C293" s="8" t="s">
        <v>422</v>
      </c>
      <c r="D293" t="e">
        <f>VLOOKUP(A293,'TRI to NEI Crosswalk'!A:B,2,FALSE)</f>
        <v>#N/A</v>
      </c>
      <c r="E293" t="s">
        <v>1757</v>
      </c>
      <c r="G293" s="3" t="s">
        <v>50</v>
      </c>
      <c r="H293" s="3" t="s">
        <v>103</v>
      </c>
      <c r="I293" s="3"/>
      <c r="J293" t="s">
        <v>133</v>
      </c>
    </row>
    <row r="294" spans="1:11" x14ac:dyDescent="0.3">
      <c r="A294">
        <v>90120</v>
      </c>
      <c r="B294" t="s">
        <v>423</v>
      </c>
      <c r="C294" s="8" t="s">
        <v>422</v>
      </c>
      <c r="D294" t="e">
        <f>VLOOKUP(A294,'TRI to NEI Crosswalk'!A:B,2,FALSE)</f>
        <v>#N/A</v>
      </c>
      <c r="E294" t="s">
        <v>1757</v>
      </c>
      <c r="G294" t="s">
        <v>50</v>
      </c>
      <c r="H294" t="s">
        <v>103</v>
      </c>
      <c r="J294" t="s">
        <v>133</v>
      </c>
    </row>
    <row r="295" spans="1:11" x14ac:dyDescent="0.3">
      <c r="A295">
        <v>832699</v>
      </c>
      <c r="B295" t="s">
        <v>424</v>
      </c>
      <c r="C295" s="8" t="s">
        <v>422</v>
      </c>
      <c r="D295" t="e">
        <f>VLOOKUP(A295,'TRI to NEI Crosswalk'!A:B,2,FALSE)</f>
        <v>#N/A</v>
      </c>
      <c r="E295" t="s">
        <v>1757</v>
      </c>
      <c r="G295" t="s">
        <v>50</v>
      </c>
      <c r="H295" t="s">
        <v>103</v>
      </c>
      <c r="J295" t="s">
        <v>133</v>
      </c>
    </row>
    <row r="296" spans="1:11" x14ac:dyDescent="0.3">
      <c r="A296">
        <v>2381217</v>
      </c>
      <c r="B296" t="s">
        <v>425</v>
      </c>
      <c r="C296" s="8" t="s">
        <v>422</v>
      </c>
      <c r="D296" s="4" t="e">
        <f>VLOOKUP(A296,'TRI to NEI Crosswalk'!A:B,2,FALSE)</f>
        <v>#N/A</v>
      </c>
      <c r="E296" t="s">
        <v>1757</v>
      </c>
      <c r="G296" t="s">
        <v>50</v>
      </c>
      <c r="H296" t="s">
        <v>103</v>
      </c>
      <c r="J296" t="s">
        <v>133</v>
      </c>
    </row>
    <row r="297" spans="1:11" x14ac:dyDescent="0.3">
      <c r="A297">
        <v>540841</v>
      </c>
      <c r="B297" t="s">
        <v>426</v>
      </c>
      <c r="C297" s="8" t="s">
        <v>422</v>
      </c>
      <c r="D297" t="e">
        <f>VLOOKUP(A297,'TRI to NEI Crosswalk'!A:B,2,FALSE)</f>
        <v>#N/A</v>
      </c>
      <c r="E297" t="s">
        <v>1757</v>
      </c>
      <c r="G297" t="s">
        <v>50</v>
      </c>
      <c r="H297" t="s">
        <v>426</v>
      </c>
      <c r="J297" t="s">
        <v>133</v>
      </c>
    </row>
    <row r="298" spans="1:11" x14ac:dyDescent="0.3">
      <c r="A298">
        <v>91587</v>
      </c>
      <c r="B298" t="s">
        <v>427</v>
      </c>
      <c r="C298" s="8" t="s">
        <v>422</v>
      </c>
      <c r="D298" t="e">
        <f>VLOOKUP(A298,'TRI to NEI Crosswalk'!A:B,2,FALSE)</f>
        <v>#N/A</v>
      </c>
      <c r="E298" t="s">
        <v>1757</v>
      </c>
      <c r="G298" t="s">
        <v>50</v>
      </c>
      <c r="H298" t="s">
        <v>103</v>
      </c>
      <c r="J298" t="s">
        <v>133</v>
      </c>
    </row>
    <row r="299" spans="1:11" x14ac:dyDescent="0.3">
      <c r="A299">
        <v>91576</v>
      </c>
      <c r="B299" t="s">
        <v>428</v>
      </c>
      <c r="C299" s="8" t="s">
        <v>422</v>
      </c>
      <c r="D299" t="e">
        <f>VLOOKUP(A299,'TRI to NEI Crosswalk'!A:B,2,FALSE)</f>
        <v>#N/A</v>
      </c>
      <c r="E299" t="s">
        <v>1757</v>
      </c>
      <c r="G299" t="s">
        <v>50</v>
      </c>
      <c r="H299" t="s">
        <v>103</v>
      </c>
      <c r="J299" t="s">
        <v>133</v>
      </c>
    </row>
    <row r="300" spans="1:11" x14ac:dyDescent="0.3">
      <c r="A300">
        <v>607578</v>
      </c>
      <c r="B300" t="s">
        <v>429</v>
      </c>
      <c r="C300" s="8" t="s">
        <v>422</v>
      </c>
      <c r="D300" t="e">
        <f>VLOOKUP(A300,'TRI to NEI Crosswalk'!A:B,2,FALSE)</f>
        <v>#N/A</v>
      </c>
      <c r="E300" t="s">
        <v>1757</v>
      </c>
      <c r="G300" t="s">
        <v>50</v>
      </c>
      <c r="H300" t="s">
        <v>103</v>
      </c>
      <c r="J300" t="s">
        <v>133</v>
      </c>
    </row>
    <row r="301" spans="1:11" x14ac:dyDescent="0.3">
      <c r="A301">
        <v>602879</v>
      </c>
      <c r="B301" t="s">
        <v>430</v>
      </c>
      <c r="C301" s="8" t="s">
        <v>422</v>
      </c>
      <c r="D301" t="e">
        <f>VLOOKUP(A301,'TRI to NEI Crosswalk'!A:B,2,FALSE)</f>
        <v>#N/A</v>
      </c>
      <c r="E301" t="s">
        <v>1757</v>
      </c>
      <c r="G301" t="s">
        <v>50</v>
      </c>
      <c r="H301" t="s">
        <v>103</v>
      </c>
      <c r="J301" t="s">
        <v>133</v>
      </c>
    </row>
    <row r="302" spans="1:11" x14ac:dyDescent="0.3">
      <c r="A302">
        <v>779022</v>
      </c>
      <c r="B302" t="s">
        <v>431</v>
      </c>
      <c r="C302" s="8" t="s">
        <v>422</v>
      </c>
      <c r="D302" t="e">
        <f>VLOOKUP(A302,'TRI to NEI Crosswalk'!A:B,2,FALSE)</f>
        <v>#N/A</v>
      </c>
      <c r="E302" t="s">
        <v>1757</v>
      </c>
      <c r="G302" t="s">
        <v>50</v>
      </c>
      <c r="H302" t="s">
        <v>103</v>
      </c>
      <c r="J302" t="s">
        <v>133</v>
      </c>
    </row>
    <row r="303" spans="1:11" x14ac:dyDescent="0.3">
      <c r="A303">
        <v>83329</v>
      </c>
      <c r="B303" t="s">
        <v>432</v>
      </c>
      <c r="C303" s="8" t="s">
        <v>422</v>
      </c>
      <c r="D303" t="e">
        <f>VLOOKUP(A303,'TRI to NEI Crosswalk'!A:B,2,FALSE)</f>
        <v>#N/A</v>
      </c>
      <c r="E303" t="s">
        <v>1757</v>
      </c>
      <c r="G303" t="s">
        <v>50</v>
      </c>
      <c r="H303" t="s">
        <v>103</v>
      </c>
      <c r="J303" t="s">
        <v>133</v>
      </c>
    </row>
    <row r="304" spans="1:11" x14ac:dyDescent="0.3">
      <c r="A304">
        <v>2051243</v>
      </c>
      <c r="B304" t="s">
        <v>433</v>
      </c>
      <c r="C304" s="12" t="str">
        <f>VLOOKUP(D304,'TRI to NEI Crosswalk'!B:C,2,FALSE)</f>
        <v>Polychlorinated biphenyls (PCBs)</v>
      </c>
      <c r="D304" s="4" t="s">
        <v>402</v>
      </c>
      <c r="E304" t="s">
        <v>1751</v>
      </c>
      <c r="F304" t="s">
        <v>138</v>
      </c>
      <c r="G304" t="s">
        <v>50</v>
      </c>
      <c r="H304" t="s">
        <v>119</v>
      </c>
      <c r="I304">
        <v>1</v>
      </c>
      <c r="J304" t="s">
        <v>207</v>
      </c>
      <c r="K304" t="s">
        <v>403</v>
      </c>
    </row>
    <row r="305" spans="1:11" x14ac:dyDescent="0.3">
      <c r="A305">
        <v>208968</v>
      </c>
      <c r="B305" t="s">
        <v>434</v>
      </c>
      <c r="C305" s="8" t="s">
        <v>422</v>
      </c>
      <c r="D305" t="e">
        <f>VLOOKUP(A305,'TRI to NEI Crosswalk'!A:B,2,FALSE)</f>
        <v>#N/A</v>
      </c>
      <c r="E305" t="s">
        <v>1757</v>
      </c>
      <c r="G305" t="s">
        <v>50</v>
      </c>
      <c r="H305" t="s">
        <v>103</v>
      </c>
      <c r="J305" t="s">
        <v>133</v>
      </c>
    </row>
    <row r="306" spans="1:11" x14ac:dyDescent="0.3">
      <c r="A306">
        <v>203338</v>
      </c>
      <c r="B306" t="s">
        <v>435</v>
      </c>
      <c r="C306" s="8" t="s">
        <v>422</v>
      </c>
      <c r="D306" t="e">
        <f>VLOOKUP(A306,'TRI to NEI Crosswalk'!A:B,2,FALSE)</f>
        <v>#N/A</v>
      </c>
      <c r="E306" t="s">
        <v>1757</v>
      </c>
      <c r="G306" t="s">
        <v>50</v>
      </c>
      <c r="H306" t="s">
        <v>103</v>
      </c>
      <c r="J306" t="s">
        <v>133</v>
      </c>
    </row>
    <row r="307" spans="1:11" x14ac:dyDescent="0.3">
      <c r="A307">
        <v>195197</v>
      </c>
      <c r="B307" t="s">
        <v>436</v>
      </c>
      <c r="C307" s="8" t="s">
        <v>422</v>
      </c>
      <c r="D307" t="e">
        <f>VLOOKUP(A307,'TRI to NEI Crosswalk'!A:B,2,FALSE)</f>
        <v>#N/A</v>
      </c>
      <c r="E307" t="s">
        <v>1757</v>
      </c>
      <c r="G307" t="s">
        <v>50</v>
      </c>
      <c r="H307" t="s">
        <v>103</v>
      </c>
      <c r="J307" t="s">
        <v>133</v>
      </c>
    </row>
    <row r="308" spans="1:11" x14ac:dyDescent="0.3">
      <c r="A308">
        <v>203123</v>
      </c>
      <c r="B308" t="s">
        <v>437</v>
      </c>
      <c r="C308" s="8" t="s">
        <v>422</v>
      </c>
      <c r="D308" t="e">
        <f>VLOOKUP(A308,'TRI to NEI Crosswalk'!A:B,2,FALSE)</f>
        <v>#N/A</v>
      </c>
      <c r="E308" t="s">
        <v>1757</v>
      </c>
      <c r="G308" t="s">
        <v>50</v>
      </c>
      <c r="H308" t="s">
        <v>103</v>
      </c>
      <c r="J308" t="s">
        <v>133</v>
      </c>
    </row>
    <row r="309" spans="1:11" x14ac:dyDescent="0.3">
      <c r="A309">
        <v>192972</v>
      </c>
      <c r="B309" t="s">
        <v>438</v>
      </c>
      <c r="C309" s="8" t="s">
        <v>422</v>
      </c>
      <c r="D309" t="e">
        <f>VLOOKUP(A309,'TRI to NEI Crosswalk'!A:B,2,FALSE)</f>
        <v>#N/A</v>
      </c>
      <c r="E309" t="s">
        <v>1757</v>
      </c>
      <c r="G309" t="s">
        <v>50</v>
      </c>
      <c r="H309" t="s">
        <v>103</v>
      </c>
      <c r="J309" t="s">
        <v>133</v>
      </c>
    </row>
    <row r="310" spans="1:11" x14ac:dyDescent="0.3">
      <c r="A310">
        <v>56832736</v>
      </c>
      <c r="B310" t="s">
        <v>439</v>
      </c>
      <c r="C310" s="8" t="s">
        <v>422</v>
      </c>
      <c r="D310" t="e">
        <f>VLOOKUP(A310,'TRI to NEI Crosswalk'!A:B,2,FALSE)</f>
        <v>#N/A</v>
      </c>
      <c r="E310" t="s">
        <v>1757</v>
      </c>
      <c r="G310" t="s">
        <v>50</v>
      </c>
      <c r="H310" t="s">
        <v>103</v>
      </c>
      <c r="J310" t="s">
        <v>133</v>
      </c>
    </row>
    <row r="311" spans="1:11" x14ac:dyDescent="0.3">
      <c r="A311">
        <v>86748</v>
      </c>
      <c r="B311" t="s">
        <v>440</v>
      </c>
      <c r="C311" s="8" t="s">
        <v>422</v>
      </c>
      <c r="D311" t="e">
        <f>VLOOKUP(A311,'TRI to NEI Crosswalk'!A:B,2,FALSE)</f>
        <v>#N/A</v>
      </c>
      <c r="E311" t="s">
        <v>1757</v>
      </c>
      <c r="G311" t="s">
        <v>50</v>
      </c>
      <c r="H311" t="s">
        <v>103</v>
      </c>
      <c r="J311" t="s">
        <v>133</v>
      </c>
    </row>
    <row r="312" spans="1:11" x14ac:dyDescent="0.3">
      <c r="A312" t="s">
        <v>441</v>
      </c>
      <c r="B312" t="s">
        <v>442</v>
      </c>
      <c r="C312" s="8" t="s">
        <v>422</v>
      </c>
      <c r="D312" t="e">
        <f>VLOOKUP(A312,'TRI to NEI Crosswalk'!A:B,2,FALSE)</f>
        <v>#N/A</v>
      </c>
      <c r="E312" t="s">
        <v>1757</v>
      </c>
      <c r="G312" t="s">
        <v>443</v>
      </c>
      <c r="H312" t="s">
        <v>442</v>
      </c>
      <c r="J312" t="s">
        <v>133</v>
      </c>
    </row>
    <row r="313" spans="1:11" x14ac:dyDescent="0.3">
      <c r="A313" t="s">
        <v>444</v>
      </c>
      <c r="B313" t="s">
        <v>445</v>
      </c>
      <c r="C313" s="8" t="s">
        <v>422</v>
      </c>
      <c r="D313" t="e">
        <f>VLOOKUP(A313,'TRI to NEI Crosswalk'!A:B,2,FALSE)</f>
        <v>#N/A</v>
      </c>
      <c r="E313" t="s">
        <v>1757</v>
      </c>
      <c r="G313" t="s">
        <v>197</v>
      </c>
      <c r="H313" t="s">
        <v>445</v>
      </c>
      <c r="J313" t="s">
        <v>133</v>
      </c>
    </row>
    <row r="314" spans="1:11" x14ac:dyDescent="0.3">
      <c r="A314">
        <v>608</v>
      </c>
      <c r="B314" t="s">
        <v>446</v>
      </c>
      <c r="C314" s="8" t="s">
        <v>422</v>
      </c>
      <c r="D314" t="e">
        <f>VLOOKUP(A314,'TRI to NEI Crosswalk'!A:B,2,FALSE)</f>
        <v>#N/A</v>
      </c>
      <c r="E314" t="s">
        <v>1757</v>
      </c>
      <c r="G314" t="s">
        <v>50</v>
      </c>
      <c r="H314" t="s">
        <v>447</v>
      </c>
      <c r="J314" t="s">
        <v>133</v>
      </c>
    </row>
    <row r="315" spans="1:11" x14ac:dyDescent="0.3">
      <c r="A315">
        <v>8007452</v>
      </c>
      <c r="B315" t="s">
        <v>448</v>
      </c>
      <c r="C315" s="8" t="s">
        <v>422</v>
      </c>
      <c r="D315" t="e">
        <f>VLOOKUP(A315,'TRI to NEI Crosswalk'!A:B,2,FALSE)</f>
        <v>#N/A</v>
      </c>
      <c r="E315" t="s">
        <v>1757</v>
      </c>
      <c r="G315" t="s">
        <v>50</v>
      </c>
      <c r="H315" t="s">
        <v>103</v>
      </c>
      <c r="J315" t="s">
        <v>133</v>
      </c>
    </row>
    <row r="316" spans="1:11" x14ac:dyDescent="0.3">
      <c r="A316">
        <v>140</v>
      </c>
      <c r="B316" t="s">
        <v>449</v>
      </c>
      <c r="C316" s="8" t="s">
        <v>422</v>
      </c>
      <c r="D316" t="e">
        <f>VLOOKUP(A316,'TRI to NEI Crosswalk'!A:B,2,FALSE)</f>
        <v>#N/A</v>
      </c>
      <c r="E316" t="s">
        <v>1757</v>
      </c>
      <c r="G316" t="s">
        <v>50</v>
      </c>
      <c r="H316" t="s">
        <v>449</v>
      </c>
      <c r="J316" t="s">
        <v>133</v>
      </c>
      <c r="K316" s="4" t="s">
        <v>450</v>
      </c>
    </row>
    <row r="317" spans="1:11" x14ac:dyDescent="0.3">
      <c r="A317">
        <v>72559</v>
      </c>
      <c r="B317" t="s">
        <v>451</v>
      </c>
      <c r="C317" s="8" t="s">
        <v>422</v>
      </c>
      <c r="D317" t="e">
        <f>VLOOKUP(A317,'TRI to NEI Crosswalk'!A:B,2,FALSE)</f>
        <v>#N/A</v>
      </c>
      <c r="E317" t="s">
        <v>1757</v>
      </c>
      <c r="G317" t="s">
        <v>50</v>
      </c>
      <c r="H317" t="s">
        <v>452</v>
      </c>
      <c r="J317" t="s">
        <v>133</v>
      </c>
    </row>
    <row r="318" spans="1:11" x14ac:dyDescent="0.3">
      <c r="A318">
        <v>284</v>
      </c>
      <c r="B318" t="s">
        <v>453</v>
      </c>
      <c r="C318" s="8" t="s">
        <v>422</v>
      </c>
      <c r="D318" t="e">
        <f>VLOOKUP(A318,'TRI to NEI Crosswalk'!A:B,2,FALSE)</f>
        <v>#N/A</v>
      </c>
      <c r="E318" t="s">
        <v>1757</v>
      </c>
      <c r="G318" t="s">
        <v>50</v>
      </c>
      <c r="H318" t="s">
        <v>454</v>
      </c>
      <c r="J318" t="s">
        <v>133</v>
      </c>
    </row>
    <row r="319" spans="1:11" x14ac:dyDescent="0.3">
      <c r="A319" s="4">
        <v>383</v>
      </c>
      <c r="B319" s="4" t="s">
        <v>447</v>
      </c>
      <c r="C319" s="8" t="s">
        <v>422</v>
      </c>
      <c r="D319" s="4" t="e">
        <f>VLOOKUP(A319,'TRI to NEI Crosswalk'!A:B,2,FALSE)</f>
        <v>#N/A</v>
      </c>
      <c r="E319" t="s">
        <v>1757</v>
      </c>
      <c r="F319" s="4"/>
      <c r="G319" s="4" t="s">
        <v>50</v>
      </c>
      <c r="H319" s="4" t="s">
        <v>447</v>
      </c>
      <c r="I319" s="4"/>
      <c r="J319" t="s">
        <v>133</v>
      </c>
    </row>
    <row r="320" spans="1:11" x14ac:dyDescent="0.3">
      <c r="A320">
        <v>86737</v>
      </c>
      <c r="B320" t="s">
        <v>455</v>
      </c>
      <c r="C320" s="8" t="s">
        <v>422</v>
      </c>
      <c r="D320" t="e">
        <f>VLOOKUP(A320,'TRI to NEI Crosswalk'!A:B,2,FALSE)</f>
        <v>#N/A</v>
      </c>
      <c r="E320" t="s">
        <v>1757</v>
      </c>
      <c r="G320" t="s">
        <v>50</v>
      </c>
      <c r="H320" t="s">
        <v>103</v>
      </c>
      <c r="J320" t="s">
        <v>133</v>
      </c>
    </row>
    <row r="321" spans="1:11" x14ac:dyDescent="0.3">
      <c r="A321">
        <v>28655712</v>
      </c>
      <c r="B321" t="s">
        <v>456</v>
      </c>
      <c r="C321" s="12" t="str">
        <f>VLOOKUP(D321,'TRI to NEI Crosswalk'!B:C,2,FALSE)</f>
        <v>Polychlorinated biphenyls (PCBs)</v>
      </c>
      <c r="D321" s="4" t="s">
        <v>402</v>
      </c>
      <c r="E321" t="s">
        <v>1751</v>
      </c>
      <c r="F321" t="s">
        <v>138</v>
      </c>
      <c r="G321" t="s">
        <v>50</v>
      </c>
      <c r="H321" t="s">
        <v>119</v>
      </c>
      <c r="I321">
        <v>1</v>
      </c>
      <c r="J321" t="s">
        <v>207</v>
      </c>
      <c r="K321" t="s">
        <v>403</v>
      </c>
    </row>
    <row r="322" spans="1:11" x14ac:dyDescent="0.3">
      <c r="A322">
        <v>26601649</v>
      </c>
      <c r="B322" t="s">
        <v>457</v>
      </c>
      <c r="C322" s="12" t="str">
        <f>VLOOKUP(D322,'TRI to NEI Crosswalk'!B:C,2,FALSE)</f>
        <v>Polychlorinated biphenyls (PCBs)</v>
      </c>
      <c r="D322" s="4" t="s">
        <v>402</v>
      </c>
      <c r="E322" t="s">
        <v>1751</v>
      </c>
      <c r="F322" t="s">
        <v>138</v>
      </c>
      <c r="G322" t="s">
        <v>50</v>
      </c>
      <c r="H322" t="s">
        <v>119</v>
      </c>
      <c r="I322">
        <v>1</v>
      </c>
      <c r="J322" t="s">
        <v>207</v>
      </c>
      <c r="K322" t="s">
        <v>403</v>
      </c>
    </row>
    <row r="323" spans="1:11" x14ac:dyDescent="0.3">
      <c r="A323">
        <v>613</v>
      </c>
      <c r="B323" t="s">
        <v>458</v>
      </c>
      <c r="C323" s="8" t="s">
        <v>422</v>
      </c>
      <c r="D323" t="e">
        <f>VLOOKUP(A323,'TRI to NEI Crosswalk'!A:B,2,FALSE)</f>
        <v>#N/A</v>
      </c>
      <c r="E323" t="s">
        <v>1757</v>
      </c>
      <c r="G323" t="s">
        <v>50</v>
      </c>
      <c r="H323" t="s">
        <v>447</v>
      </c>
      <c r="J323" t="s">
        <v>133</v>
      </c>
    </row>
    <row r="324" spans="1:11" x14ac:dyDescent="0.3">
      <c r="A324" t="s">
        <v>459</v>
      </c>
      <c r="B324" t="s">
        <v>460</v>
      </c>
      <c r="C324" s="8" t="s">
        <v>422</v>
      </c>
      <c r="D324" t="e">
        <f>VLOOKUP(A324,'TRI to NEI Crosswalk'!A:B,2,FALSE)</f>
        <v>#N/A</v>
      </c>
      <c r="E324" t="s">
        <v>1757</v>
      </c>
      <c r="G324" t="s">
        <v>443</v>
      </c>
      <c r="H324" t="s">
        <v>460</v>
      </c>
      <c r="J324" t="s">
        <v>133</v>
      </c>
    </row>
    <row r="325" spans="1:11" x14ac:dyDescent="0.3">
      <c r="A325">
        <v>10043660</v>
      </c>
      <c r="B325" t="s">
        <v>461</v>
      </c>
      <c r="C325" s="8" t="s">
        <v>422</v>
      </c>
      <c r="D325" t="e">
        <f>VLOOKUP(A325,'TRI to NEI Crosswalk'!A:B,2,FALSE)</f>
        <v>#N/A</v>
      </c>
      <c r="E325" t="s">
        <v>1757</v>
      </c>
      <c r="G325" t="s">
        <v>50</v>
      </c>
      <c r="H325" t="s">
        <v>462</v>
      </c>
      <c r="J325" t="s">
        <v>133</v>
      </c>
    </row>
    <row r="326" spans="1:11" x14ac:dyDescent="0.3">
      <c r="A326">
        <v>78591</v>
      </c>
      <c r="B326" t="s">
        <v>463</v>
      </c>
      <c r="C326" s="8" t="s">
        <v>422</v>
      </c>
      <c r="D326" t="e">
        <f>VLOOKUP(A326,'TRI to NEI Crosswalk'!A:B,2,FALSE)</f>
        <v>#N/A</v>
      </c>
      <c r="E326" t="s">
        <v>1757</v>
      </c>
      <c r="G326" t="s">
        <v>50</v>
      </c>
      <c r="H326" t="s">
        <v>463</v>
      </c>
      <c r="J326" t="s">
        <v>133</v>
      </c>
    </row>
    <row r="327" spans="1:11" x14ac:dyDescent="0.3">
      <c r="A327">
        <v>14255040</v>
      </c>
      <c r="B327" t="s">
        <v>464</v>
      </c>
      <c r="C327" s="8" t="s">
        <v>422</v>
      </c>
      <c r="D327" t="e">
        <f>VLOOKUP(A327,'TRI to NEI Crosswalk'!A:B,2,FALSE)</f>
        <v>#N/A</v>
      </c>
      <c r="E327" t="s">
        <v>1757</v>
      </c>
      <c r="G327" t="s">
        <v>50</v>
      </c>
      <c r="H327" t="s">
        <v>462</v>
      </c>
      <c r="J327" t="s">
        <v>133</v>
      </c>
    </row>
    <row r="328" spans="1:11" x14ac:dyDescent="0.3">
      <c r="A328" t="s">
        <v>465</v>
      </c>
      <c r="B328" t="s">
        <v>466</v>
      </c>
      <c r="C328" s="8" t="s">
        <v>422</v>
      </c>
      <c r="D328" t="e">
        <f>VLOOKUP(A328,'TRI to NEI Crosswalk'!A:B,2,FALSE)</f>
        <v>#N/A</v>
      </c>
      <c r="E328" t="s">
        <v>1757</v>
      </c>
      <c r="G328" t="s">
        <v>443</v>
      </c>
      <c r="H328" t="s">
        <v>466</v>
      </c>
      <c r="J328" t="s">
        <v>133</v>
      </c>
    </row>
    <row r="329" spans="1:11" x14ac:dyDescent="0.3">
      <c r="A329">
        <v>26914181</v>
      </c>
      <c r="B329" t="s">
        <v>467</v>
      </c>
      <c r="C329" s="8" t="s">
        <v>422</v>
      </c>
      <c r="D329" t="e">
        <f>VLOOKUP(A329,'TRI to NEI Crosswalk'!A:B,2,FALSE)</f>
        <v>#N/A</v>
      </c>
      <c r="E329" t="s">
        <v>1757</v>
      </c>
      <c r="G329" t="s">
        <v>50</v>
      </c>
      <c r="H329" t="s">
        <v>103</v>
      </c>
      <c r="J329" t="s">
        <v>133</v>
      </c>
    </row>
    <row r="330" spans="1:11" x14ac:dyDescent="0.3">
      <c r="A330">
        <v>65357699</v>
      </c>
      <c r="B330" t="s">
        <v>468</v>
      </c>
      <c r="C330" s="8" t="s">
        <v>422</v>
      </c>
      <c r="D330" t="e">
        <f>VLOOKUP(A330,'TRI to NEI Crosswalk'!A:B,2,FALSE)</f>
        <v>#N/A</v>
      </c>
      <c r="E330" t="s">
        <v>1757</v>
      </c>
      <c r="G330" t="s">
        <v>50</v>
      </c>
      <c r="H330" t="s">
        <v>103</v>
      </c>
      <c r="J330" t="s">
        <v>133</v>
      </c>
    </row>
    <row r="331" spans="1:11" x14ac:dyDescent="0.3">
      <c r="A331">
        <v>41637905</v>
      </c>
      <c r="B331" t="s">
        <v>469</v>
      </c>
      <c r="C331" s="8" t="s">
        <v>422</v>
      </c>
      <c r="D331" t="e">
        <f>VLOOKUP(A331,'TRI to NEI Crosswalk'!A:B,2,FALSE)</f>
        <v>#N/A</v>
      </c>
      <c r="E331" t="s">
        <v>1757</v>
      </c>
      <c r="G331" t="s">
        <v>50</v>
      </c>
      <c r="H331" t="s">
        <v>103</v>
      </c>
      <c r="J331" t="s">
        <v>133</v>
      </c>
    </row>
    <row r="332" spans="1:11" x14ac:dyDescent="0.3">
      <c r="A332" t="s">
        <v>470</v>
      </c>
      <c r="B332" t="s">
        <v>471</v>
      </c>
      <c r="C332" s="8" t="s">
        <v>422</v>
      </c>
      <c r="D332" t="e">
        <f>VLOOKUP(A332,'TRI to NEI Crosswalk'!A:B,2,FALSE)</f>
        <v>#N/A</v>
      </c>
      <c r="E332" t="s">
        <v>1757</v>
      </c>
      <c r="G332" t="s">
        <v>197</v>
      </c>
      <c r="H332" t="s">
        <v>471</v>
      </c>
      <c r="J332" t="s">
        <v>133</v>
      </c>
    </row>
    <row r="333" spans="1:11" x14ac:dyDescent="0.3">
      <c r="A333">
        <v>53742077</v>
      </c>
      <c r="B333" t="s">
        <v>472</v>
      </c>
      <c r="C333" s="12" t="str">
        <f>VLOOKUP(D333,'TRI to NEI Crosswalk'!B:C,2,FALSE)</f>
        <v>Polychlorinated biphenyls (PCBs)</v>
      </c>
      <c r="D333" s="4" t="s">
        <v>402</v>
      </c>
      <c r="E333" t="s">
        <v>1751</v>
      </c>
      <c r="F333" t="s">
        <v>138</v>
      </c>
      <c r="G333" t="s">
        <v>50</v>
      </c>
      <c r="H333" t="s">
        <v>119</v>
      </c>
      <c r="I333">
        <v>1</v>
      </c>
      <c r="J333" t="s">
        <v>207</v>
      </c>
      <c r="K333" t="s">
        <v>403</v>
      </c>
    </row>
    <row r="334" spans="1:11" x14ac:dyDescent="0.3">
      <c r="A334">
        <v>55722264</v>
      </c>
      <c r="B334" t="s">
        <v>473</v>
      </c>
      <c r="C334" s="12" t="str">
        <f>VLOOKUP(D334,'TRI to NEI Crosswalk'!B:C,2,FALSE)</f>
        <v>Polychlorinated biphenyls (PCBs)</v>
      </c>
      <c r="D334" s="4" t="s">
        <v>402</v>
      </c>
      <c r="E334" t="s">
        <v>1751</v>
      </c>
      <c r="F334" t="s">
        <v>138</v>
      </c>
      <c r="G334" t="s">
        <v>50</v>
      </c>
      <c r="H334" t="s">
        <v>119</v>
      </c>
      <c r="I334">
        <v>1</v>
      </c>
      <c r="J334" t="s">
        <v>207</v>
      </c>
      <c r="K334" t="s">
        <v>403</v>
      </c>
    </row>
    <row r="335" spans="1:11" x14ac:dyDescent="0.3">
      <c r="A335">
        <v>25429292</v>
      </c>
      <c r="B335" t="s">
        <v>474</v>
      </c>
      <c r="C335" s="12" t="str">
        <f>VLOOKUP(D335,'TRI to NEI Crosswalk'!B:C,2,FALSE)</f>
        <v>Polychlorinated biphenyls (PCBs)</v>
      </c>
      <c r="D335" s="4" t="s">
        <v>402</v>
      </c>
      <c r="E335" t="s">
        <v>1751</v>
      </c>
      <c r="F335" t="s">
        <v>138</v>
      </c>
      <c r="G335" t="s">
        <v>50</v>
      </c>
      <c r="H335" t="s">
        <v>119</v>
      </c>
      <c r="I335">
        <v>1</v>
      </c>
      <c r="J335" t="s">
        <v>207</v>
      </c>
      <c r="K335" t="s">
        <v>403</v>
      </c>
    </row>
    <row r="336" spans="1:11" x14ac:dyDescent="0.3">
      <c r="A336" t="s">
        <v>475</v>
      </c>
      <c r="B336" t="s">
        <v>476</v>
      </c>
      <c r="C336" s="8" t="s">
        <v>422</v>
      </c>
      <c r="D336" t="e">
        <f>VLOOKUP(A336,'TRI to NEI Crosswalk'!A:B,2,FALSE)</f>
        <v>#N/A</v>
      </c>
      <c r="E336" t="s">
        <v>1757</v>
      </c>
      <c r="G336" t="s">
        <v>443</v>
      </c>
      <c r="H336" t="s">
        <v>476</v>
      </c>
      <c r="J336" t="s">
        <v>133</v>
      </c>
    </row>
    <row r="337" spans="1:11" x14ac:dyDescent="0.3">
      <c r="A337" t="s">
        <v>477</v>
      </c>
      <c r="B337" t="s">
        <v>478</v>
      </c>
      <c r="C337" s="8" t="s">
        <v>422</v>
      </c>
      <c r="D337" t="e">
        <f>VLOOKUP(A337,'TRI to NEI Crosswalk'!A:B,2,FALSE)</f>
        <v>#N/A</v>
      </c>
      <c r="E337" t="s">
        <v>1757</v>
      </c>
      <c r="G337" t="s">
        <v>443</v>
      </c>
      <c r="H337" t="s">
        <v>478</v>
      </c>
      <c r="J337" t="s">
        <v>133</v>
      </c>
    </row>
    <row r="338" spans="1:11" x14ac:dyDescent="0.3">
      <c r="A338">
        <v>198550</v>
      </c>
      <c r="B338" t="s">
        <v>479</v>
      </c>
      <c r="C338" s="8" t="s">
        <v>422</v>
      </c>
      <c r="D338" t="e">
        <f>VLOOKUP(A338,'TRI to NEI Crosswalk'!A:B,2,FALSE)</f>
        <v>#N/A</v>
      </c>
      <c r="E338" t="s">
        <v>1757</v>
      </c>
      <c r="G338" t="s">
        <v>50</v>
      </c>
      <c r="H338" t="s">
        <v>103</v>
      </c>
      <c r="J338" t="s">
        <v>133</v>
      </c>
    </row>
    <row r="339" spans="1:11" x14ac:dyDescent="0.3">
      <c r="A339" t="s">
        <v>480</v>
      </c>
      <c r="B339" t="s">
        <v>481</v>
      </c>
      <c r="C339" s="8" t="s">
        <v>422</v>
      </c>
      <c r="D339" t="e">
        <f>VLOOKUP(A339,'TRI to NEI Crosswalk'!A:B,2,FALSE)</f>
        <v>#N/A</v>
      </c>
      <c r="E339" t="s">
        <v>1757</v>
      </c>
      <c r="G339" t="s">
        <v>197</v>
      </c>
      <c r="H339" t="s">
        <v>481</v>
      </c>
      <c r="J339" t="s">
        <v>133</v>
      </c>
    </row>
    <row r="340" spans="1:11" x14ac:dyDescent="0.3">
      <c r="A340" t="s">
        <v>482</v>
      </c>
      <c r="B340" t="s">
        <v>483</v>
      </c>
      <c r="C340" s="8" t="s">
        <v>422</v>
      </c>
      <c r="D340" t="e">
        <f>VLOOKUP(A340,'TRI to NEI Crosswalk'!A:B,2,FALSE)</f>
        <v>#N/A</v>
      </c>
      <c r="E340" t="s">
        <v>1757</v>
      </c>
      <c r="G340" t="s">
        <v>197</v>
      </c>
      <c r="H340" t="s">
        <v>483</v>
      </c>
      <c r="J340" t="s">
        <v>133</v>
      </c>
    </row>
    <row r="341" spans="1:11" x14ac:dyDescent="0.3">
      <c r="A341" t="s">
        <v>484</v>
      </c>
      <c r="B341" t="s">
        <v>485</v>
      </c>
      <c r="C341" s="8" t="s">
        <v>422</v>
      </c>
      <c r="D341" t="e">
        <f>VLOOKUP(A341,'TRI to NEI Crosswalk'!A:B,2,FALSE)</f>
        <v>#N/A</v>
      </c>
      <c r="E341" t="s">
        <v>1757</v>
      </c>
      <c r="G341" t="s">
        <v>197</v>
      </c>
      <c r="H341" t="s">
        <v>485</v>
      </c>
      <c r="J341" t="s">
        <v>133</v>
      </c>
    </row>
    <row r="342" spans="1:11" x14ac:dyDescent="0.3">
      <c r="A342" t="s">
        <v>486</v>
      </c>
      <c r="B342" t="s">
        <v>487</v>
      </c>
      <c r="C342" s="8" t="s">
        <v>422</v>
      </c>
      <c r="D342" t="e">
        <f>VLOOKUP(A342,'TRI to NEI Crosswalk'!A:B,2,FALSE)</f>
        <v>#N/A</v>
      </c>
      <c r="E342" t="s">
        <v>1757</v>
      </c>
      <c r="G342" t="s">
        <v>197</v>
      </c>
      <c r="H342" t="s">
        <v>487</v>
      </c>
      <c r="J342" t="s">
        <v>133</v>
      </c>
    </row>
    <row r="343" spans="1:11" x14ac:dyDescent="0.3">
      <c r="A343" t="s">
        <v>488</v>
      </c>
      <c r="B343" t="s">
        <v>489</v>
      </c>
      <c r="C343" s="8" t="s">
        <v>422</v>
      </c>
      <c r="D343" t="e">
        <f>VLOOKUP(A343,'TRI to NEI Crosswalk'!A:B,2,FALSE)</f>
        <v>#N/A</v>
      </c>
      <c r="E343" t="s">
        <v>1757</v>
      </c>
      <c r="G343" t="s">
        <v>197</v>
      </c>
      <c r="H343" t="s">
        <v>489</v>
      </c>
      <c r="J343" t="s">
        <v>133</v>
      </c>
    </row>
    <row r="344" spans="1:11" x14ac:dyDescent="0.3">
      <c r="A344">
        <v>13981527</v>
      </c>
      <c r="B344" t="s">
        <v>490</v>
      </c>
      <c r="C344" s="8" t="s">
        <v>422</v>
      </c>
      <c r="D344" t="e">
        <f>VLOOKUP(A344,'TRI to NEI Crosswalk'!A:B,2,FALSE)</f>
        <v>#N/A</v>
      </c>
      <c r="E344" t="s">
        <v>1757</v>
      </c>
      <c r="G344" t="s">
        <v>50</v>
      </c>
      <c r="H344" t="s">
        <v>462</v>
      </c>
      <c r="J344" t="s">
        <v>133</v>
      </c>
    </row>
    <row r="345" spans="1:11" x14ac:dyDescent="0.3">
      <c r="A345">
        <v>13966002</v>
      </c>
      <c r="B345" t="s">
        <v>491</v>
      </c>
      <c r="C345" s="8" t="s">
        <v>422</v>
      </c>
      <c r="D345" t="e">
        <f>VLOOKUP(A345,'TRI to NEI Crosswalk'!A:B,2,FALSE)</f>
        <v>#N/A</v>
      </c>
      <c r="E345" t="s">
        <v>1757</v>
      </c>
      <c r="G345" t="s">
        <v>50</v>
      </c>
      <c r="H345" t="s">
        <v>462</v>
      </c>
      <c r="J345" t="s">
        <v>133</v>
      </c>
    </row>
    <row r="346" spans="1:11" x14ac:dyDescent="0.3">
      <c r="A346">
        <v>129000</v>
      </c>
      <c r="B346" t="s">
        <v>492</v>
      </c>
      <c r="C346" s="8" t="s">
        <v>422</v>
      </c>
      <c r="D346" t="e">
        <f>VLOOKUP(A346,'TRI to NEI Crosswalk'!A:B,2,FALSE)</f>
        <v>#N/A</v>
      </c>
      <c r="E346" t="s">
        <v>1757</v>
      </c>
      <c r="G346" t="s">
        <v>50</v>
      </c>
      <c r="H346" t="s">
        <v>103</v>
      </c>
      <c r="J346" t="s">
        <v>133</v>
      </c>
    </row>
    <row r="347" spans="1:11" x14ac:dyDescent="0.3">
      <c r="A347">
        <v>605</v>
      </c>
      <c r="B347" t="s">
        <v>462</v>
      </c>
      <c r="C347" s="8" t="s">
        <v>422</v>
      </c>
      <c r="D347" t="e">
        <f>VLOOKUP(A347,'TRI to NEI Crosswalk'!A:B,2,FALSE)</f>
        <v>#N/A</v>
      </c>
      <c r="E347" t="s">
        <v>1757</v>
      </c>
      <c r="G347" t="s">
        <v>50</v>
      </c>
      <c r="H347" t="s">
        <v>462</v>
      </c>
      <c r="J347" t="s">
        <v>133</v>
      </c>
      <c r="K347" t="s">
        <v>493</v>
      </c>
    </row>
    <row r="348" spans="1:11" x14ac:dyDescent="0.3">
      <c r="A348">
        <v>13982633</v>
      </c>
      <c r="B348" t="s">
        <v>494</v>
      </c>
      <c r="C348" s="8" t="s">
        <v>422</v>
      </c>
      <c r="D348" t="e">
        <f>VLOOKUP(A348,'TRI to NEI Crosswalk'!A:B,2,FALSE)</f>
        <v>#N/A</v>
      </c>
      <c r="E348" t="s">
        <v>1757</v>
      </c>
      <c r="G348" t="s">
        <v>50</v>
      </c>
      <c r="H348" t="s">
        <v>462</v>
      </c>
      <c r="J348" t="s">
        <v>133</v>
      </c>
      <c r="K348" t="s">
        <v>493</v>
      </c>
    </row>
    <row r="349" spans="1:11" x14ac:dyDescent="0.3">
      <c r="A349">
        <v>14859677</v>
      </c>
      <c r="B349" t="s">
        <v>495</v>
      </c>
      <c r="C349" s="8" t="s">
        <v>422</v>
      </c>
      <c r="D349" t="e">
        <f>VLOOKUP(A349,'TRI to NEI Crosswalk'!A:B,2,FALSE)</f>
        <v>#N/A</v>
      </c>
      <c r="E349" t="s">
        <v>1757</v>
      </c>
      <c r="G349" t="s">
        <v>50</v>
      </c>
      <c r="H349" t="s">
        <v>462</v>
      </c>
      <c r="J349" t="s">
        <v>133</v>
      </c>
      <c r="K349" t="s">
        <v>493</v>
      </c>
    </row>
    <row r="350" spans="1:11" x14ac:dyDescent="0.3">
      <c r="A350">
        <v>617</v>
      </c>
      <c r="B350" t="s">
        <v>496</v>
      </c>
      <c r="C350" s="8" t="s">
        <v>422</v>
      </c>
      <c r="D350" t="e">
        <f>VLOOKUP(A350,'TRI to NEI Crosswalk'!A:B,2,FALSE)</f>
        <v>#N/A</v>
      </c>
      <c r="E350" t="s">
        <v>1757</v>
      </c>
      <c r="G350" t="s">
        <v>50</v>
      </c>
      <c r="H350" t="s">
        <v>447</v>
      </c>
      <c r="J350" t="s">
        <v>133</v>
      </c>
    </row>
    <row r="351" spans="1:11" x14ac:dyDescent="0.3">
      <c r="A351">
        <v>616</v>
      </c>
      <c r="B351" t="s">
        <v>497</v>
      </c>
      <c r="C351" s="8" t="s">
        <v>422</v>
      </c>
      <c r="D351" t="e">
        <f>VLOOKUP(A351,'TRI to NEI Crosswalk'!A:B,2,FALSE)</f>
        <v>#N/A</v>
      </c>
      <c r="E351" t="s">
        <v>1757</v>
      </c>
      <c r="G351" t="s">
        <v>50</v>
      </c>
      <c r="H351" t="s">
        <v>447</v>
      </c>
      <c r="J351" t="s">
        <v>133</v>
      </c>
    </row>
    <row r="352" spans="1:11" x14ac:dyDescent="0.3">
      <c r="A352" t="s">
        <v>498</v>
      </c>
      <c r="B352" t="s">
        <v>499</v>
      </c>
      <c r="C352" s="8" t="s">
        <v>422</v>
      </c>
      <c r="D352" t="e">
        <f>VLOOKUP(A352,'TRI to NEI Crosswalk'!A:B,2,FALSE)</f>
        <v>#N/A</v>
      </c>
      <c r="E352" t="s">
        <v>1757</v>
      </c>
      <c r="G352" t="s">
        <v>197</v>
      </c>
      <c r="H352" t="s">
        <v>499</v>
      </c>
      <c r="J352" t="s">
        <v>133</v>
      </c>
    </row>
    <row r="353" spans="1:11" x14ac:dyDescent="0.3">
      <c r="A353" t="s">
        <v>500</v>
      </c>
      <c r="B353" t="s">
        <v>501</v>
      </c>
      <c r="C353" s="8" t="s">
        <v>422</v>
      </c>
      <c r="D353" t="e">
        <f>VLOOKUP(A353,'TRI to NEI Crosswalk'!A:B,2,FALSE)</f>
        <v>#N/A</v>
      </c>
      <c r="E353" t="s">
        <v>1757</v>
      </c>
      <c r="G353" t="s">
        <v>443</v>
      </c>
      <c r="H353" t="s">
        <v>501</v>
      </c>
      <c r="J353" t="s">
        <v>133</v>
      </c>
    </row>
    <row r="354" spans="1:11" x14ac:dyDescent="0.3">
      <c r="A354">
        <v>26914330</v>
      </c>
      <c r="B354" t="s">
        <v>502</v>
      </c>
      <c r="C354" s="12" t="str">
        <f>VLOOKUP(D354,'TRI to NEI Crosswalk'!B:C,2,FALSE)</f>
        <v>Polychlorinated biphenyls (PCBs)</v>
      </c>
      <c r="D354" s="4" t="s">
        <v>402</v>
      </c>
      <c r="E354" t="s">
        <v>1751</v>
      </c>
      <c r="G354" t="s">
        <v>50</v>
      </c>
      <c r="H354" t="s">
        <v>119</v>
      </c>
      <c r="I354">
        <v>1</v>
      </c>
      <c r="J354" t="s">
        <v>207</v>
      </c>
      <c r="K354" t="s">
        <v>403</v>
      </c>
    </row>
    <row r="355" spans="1:11" x14ac:dyDescent="0.3">
      <c r="A355">
        <v>540885</v>
      </c>
      <c r="B355" t="s">
        <v>503</v>
      </c>
      <c r="C355" s="8" t="s">
        <v>422</v>
      </c>
      <c r="D355" t="e">
        <f>VLOOKUP(A355,'TRI to NEI Crosswalk'!A:B,2,FALSE)</f>
        <v>#N/A</v>
      </c>
      <c r="E355" t="s">
        <v>1757</v>
      </c>
      <c r="H355" t="s">
        <v>503</v>
      </c>
      <c r="J355" t="s">
        <v>133</v>
      </c>
      <c r="K355" t="s">
        <v>504</v>
      </c>
    </row>
    <row r="356" spans="1:11" x14ac:dyDescent="0.3">
      <c r="A356">
        <v>14274829</v>
      </c>
      <c r="B356" t="s">
        <v>505</v>
      </c>
      <c r="C356" s="8" t="s">
        <v>422</v>
      </c>
      <c r="D356" t="e">
        <f>VLOOKUP(A356,'TRI to NEI Crosswalk'!A:B,2,FALSE)</f>
        <v>#N/A</v>
      </c>
      <c r="E356" t="s">
        <v>1757</v>
      </c>
      <c r="G356" t="s">
        <v>50</v>
      </c>
      <c r="H356" t="s">
        <v>462</v>
      </c>
      <c r="J356" t="s">
        <v>133</v>
      </c>
    </row>
    <row r="357" spans="1:11" x14ac:dyDescent="0.3">
      <c r="A357">
        <v>14269637</v>
      </c>
      <c r="B357" t="s">
        <v>506</v>
      </c>
      <c r="C357" s="8" t="s">
        <v>422</v>
      </c>
      <c r="D357" t="e">
        <f>VLOOKUP(A357,'TRI to NEI Crosswalk'!A:B,2,FALSE)</f>
        <v>#N/A</v>
      </c>
      <c r="E357" t="s">
        <v>1757</v>
      </c>
      <c r="G357" t="s">
        <v>50</v>
      </c>
      <c r="H357" t="s">
        <v>462</v>
      </c>
      <c r="J357" t="s">
        <v>133</v>
      </c>
    </row>
    <row r="358" spans="1:11" x14ac:dyDescent="0.3">
      <c r="A358">
        <v>7440291</v>
      </c>
      <c r="B358" t="s">
        <v>507</v>
      </c>
      <c r="C358" s="8" t="s">
        <v>422</v>
      </c>
      <c r="D358" t="e">
        <f>VLOOKUP(A358,'TRI to NEI Crosswalk'!A:B,2,FALSE)</f>
        <v>#N/A</v>
      </c>
      <c r="E358" t="s">
        <v>1757</v>
      </c>
      <c r="G358" t="s">
        <v>50</v>
      </c>
      <c r="H358" t="s">
        <v>462</v>
      </c>
      <c r="J358" t="s">
        <v>133</v>
      </c>
    </row>
    <row r="359" spans="1:11" x14ac:dyDescent="0.3">
      <c r="A359">
        <v>7440611</v>
      </c>
      <c r="B359" t="s">
        <v>508</v>
      </c>
      <c r="C359" s="8" t="s">
        <v>422</v>
      </c>
      <c r="D359" t="e">
        <f>VLOOKUP(A359,'TRI to NEI Crosswalk'!A:B,2,FALSE)</f>
        <v>#N/A</v>
      </c>
      <c r="E359" t="s">
        <v>1757</v>
      </c>
      <c r="G359" t="s">
        <v>50</v>
      </c>
      <c r="H359" t="s">
        <v>462</v>
      </c>
      <c r="J359" t="s">
        <v>133</v>
      </c>
    </row>
    <row r="360" spans="1:11" x14ac:dyDescent="0.3">
      <c r="A360" t="s">
        <v>509</v>
      </c>
      <c r="B360" t="s">
        <v>510</v>
      </c>
      <c r="C360" s="8" t="s">
        <v>422</v>
      </c>
      <c r="D360" t="e">
        <f>VLOOKUP(A360,'TRI to NEI Crosswalk'!A:B,2,FALSE)</f>
        <v>#N/A</v>
      </c>
      <c r="E360" t="s">
        <v>1757</v>
      </c>
      <c r="G360" t="s">
        <v>197</v>
      </c>
      <c r="H360" t="s">
        <v>510</v>
      </c>
      <c r="J360" t="s">
        <v>133</v>
      </c>
    </row>
    <row r="361" spans="1:11" x14ac:dyDescent="0.3">
      <c r="A361">
        <v>2531842</v>
      </c>
      <c r="B361" t="s">
        <v>511</v>
      </c>
      <c r="C361" s="8" t="s">
        <v>422</v>
      </c>
      <c r="D361" t="e">
        <f>VLOOKUP(A361,'TRI to NEI Crosswalk'!A:B,2,FALSE)</f>
        <v>#N/A</v>
      </c>
      <c r="E361" t="s">
        <v>1757</v>
      </c>
      <c r="G361" t="s">
        <v>50</v>
      </c>
      <c r="H361" t="s">
        <v>103</v>
      </c>
      <c r="J361" t="s">
        <v>133</v>
      </c>
    </row>
    <row r="362" spans="1:11" x14ac:dyDescent="0.3">
      <c r="A362" s="4">
        <v>106945</v>
      </c>
      <c r="B362" s="10" t="s">
        <v>908</v>
      </c>
      <c r="C362" s="12" t="str">
        <f>VLOOKUP(D362,'TRI to NEI Crosswalk'!B:C,2,FALSE)</f>
        <v>1-Bromopropane</v>
      </c>
      <c r="D362" s="4" t="str">
        <f>VLOOKUP(A362,'TRI to NEI Crosswalk'!A:B,2,FALSE)</f>
        <v>106-94-5</v>
      </c>
      <c r="E362" t="s">
        <v>1758</v>
      </c>
      <c r="H362" s="10" t="s">
        <v>908</v>
      </c>
      <c r="J362" t="s">
        <v>51</v>
      </c>
      <c r="K362" t="s">
        <v>2465</v>
      </c>
    </row>
    <row r="363" spans="1:11" ht="43.2" x14ac:dyDescent="0.3">
      <c r="A363" t="s">
        <v>343</v>
      </c>
      <c r="B363" s="41" t="s">
        <v>1703</v>
      </c>
      <c r="C363" s="60" t="str">
        <f>VLOOKUP(D363,'TRI to NEI Crosswalk'!B:C,2,FALSE)</f>
        <v>Polycyclic aromatic compounds (includes 25 specific compounds)</v>
      </c>
      <c r="D363" t="s">
        <v>343</v>
      </c>
      <c r="E363" t="s">
        <v>1758</v>
      </c>
      <c r="F363">
        <v>1</v>
      </c>
      <c r="G363" t="s">
        <v>50</v>
      </c>
      <c r="H363" t="s">
        <v>103</v>
      </c>
      <c r="J363" t="s">
        <v>51</v>
      </c>
      <c r="K363" t="s">
        <v>1773</v>
      </c>
    </row>
    <row r="364" spans="1:11" x14ac:dyDescent="0.3">
      <c r="A364">
        <v>307357</v>
      </c>
      <c r="B364" t="s">
        <v>1906</v>
      </c>
      <c r="C364" t="s">
        <v>1907</v>
      </c>
      <c r="D364" s="4" t="str">
        <f>VLOOKUP(A364,'TRI to NEI Crosswalk'!A:B,2,FALSE)</f>
        <v>307-35-7</v>
      </c>
      <c r="E364" t="s">
        <v>1758</v>
      </c>
      <c r="G364" t="s">
        <v>1908</v>
      </c>
      <c r="H364" t="s">
        <v>1908</v>
      </c>
      <c r="I364">
        <v>1</v>
      </c>
      <c r="J364" t="s">
        <v>51</v>
      </c>
      <c r="K364" t="s">
        <v>2263</v>
      </c>
    </row>
    <row r="365" spans="1:11" x14ac:dyDescent="0.3">
      <c r="A365">
        <v>307551</v>
      </c>
      <c r="B365" t="s">
        <v>1909</v>
      </c>
      <c r="C365" t="s">
        <v>1910</v>
      </c>
      <c r="D365" s="4" t="str">
        <f>VLOOKUP(A365,'TRI to NEI Crosswalk'!A:B,2,FALSE)</f>
        <v>307-55-1</v>
      </c>
      <c r="E365" t="s">
        <v>1758</v>
      </c>
      <c r="G365" t="s">
        <v>1908</v>
      </c>
      <c r="H365" t="s">
        <v>1908</v>
      </c>
      <c r="I365">
        <v>1</v>
      </c>
      <c r="J365" t="s">
        <v>51</v>
      </c>
      <c r="K365" t="s">
        <v>2263</v>
      </c>
    </row>
    <row r="366" spans="1:11" x14ac:dyDescent="0.3">
      <c r="A366">
        <v>335660</v>
      </c>
      <c r="B366" t="s">
        <v>1911</v>
      </c>
      <c r="C366" t="s">
        <v>1912</v>
      </c>
      <c r="D366" s="4" t="str">
        <f>VLOOKUP(A366,'TRI to NEI Crosswalk'!A:B,2,FALSE)</f>
        <v>335-66-0</v>
      </c>
      <c r="E366" t="s">
        <v>1758</v>
      </c>
      <c r="G366" t="s">
        <v>1908</v>
      </c>
      <c r="H366" t="s">
        <v>1908</v>
      </c>
      <c r="I366">
        <v>1</v>
      </c>
      <c r="J366" t="s">
        <v>51</v>
      </c>
      <c r="K366" t="s">
        <v>2263</v>
      </c>
    </row>
    <row r="367" spans="1:11" x14ac:dyDescent="0.3">
      <c r="A367">
        <v>335671</v>
      </c>
      <c r="B367" t="s">
        <v>1913</v>
      </c>
      <c r="C367" t="s">
        <v>1914</v>
      </c>
      <c r="D367" s="4" t="str">
        <f>VLOOKUP(A367,'TRI to NEI Crosswalk'!A:B,2,FALSE)</f>
        <v>335-67-1</v>
      </c>
      <c r="E367" t="s">
        <v>1758</v>
      </c>
      <c r="G367" t="s">
        <v>1908</v>
      </c>
      <c r="H367" t="s">
        <v>1908</v>
      </c>
      <c r="I367">
        <v>1</v>
      </c>
      <c r="J367" t="s">
        <v>51</v>
      </c>
      <c r="K367" t="s">
        <v>2263</v>
      </c>
    </row>
    <row r="368" spans="1:11" x14ac:dyDescent="0.3">
      <c r="A368">
        <v>335717</v>
      </c>
      <c r="B368" t="s">
        <v>1915</v>
      </c>
      <c r="C368" t="s">
        <v>1916</v>
      </c>
      <c r="D368" s="4" t="str">
        <f>VLOOKUP(A368,'TRI to NEI Crosswalk'!A:B,2,FALSE)</f>
        <v>335-71-7</v>
      </c>
      <c r="E368" t="s">
        <v>1758</v>
      </c>
      <c r="G368" t="s">
        <v>1908</v>
      </c>
      <c r="H368" t="s">
        <v>1908</v>
      </c>
      <c r="I368">
        <v>1</v>
      </c>
      <c r="J368" t="s">
        <v>51</v>
      </c>
      <c r="K368" t="s">
        <v>2263</v>
      </c>
    </row>
    <row r="369" spans="1:11" x14ac:dyDescent="0.3">
      <c r="A369">
        <v>335762</v>
      </c>
      <c r="B369" t="s">
        <v>1917</v>
      </c>
      <c r="C369" t="s">
        <v>1918</v>
      </c>
      <c r="D369" s="4" t="str">
        <f>VLOOKUP(A369,'TRI to NEI Crosswalk'!A:B,2,FALSE)</f>
        <v>335-76-2</v>
      </c>
      <c r="E369" t="s">
        <v>1758</v>
      </c>
      <c r="G369" t="s">
        <v>1908</v>
      </c>
      <c r="H369" t="s">
        <v>1908</v>
      </c>
      <c r="I369">
        <v>1</v>
      </c>
      <c r="J369" t="s">
        <v>51</v>
      </c>
      <c r="K369" t="s">
        <v>2263</v>
      </c>
    </row>
    <row r="370" spans="1:11" x14ac:dyDescent="0.3">
      <c r="A370">
        <v>335955</v>
      </c>
      <c r="B370" t="s">
        <v>1919</v>
      </c>
      <c r="C370" t="s">
        <v>1920</v>
      </c>
      <c r="D370" s="4" t="str">
        <f>VLOOKUP(A370,'TRI to NEI Crosswalk'!A:B,2,FALSE)</f>
        <v>335-95-5</v>
      </c>
      <c r="E370" t="s">
        <v>1758</v>
      </c>
      <c r="G370" t="s">
        <v>1908</v>
      </c>
      <c r="H370" t="s">
        <v>1908</v>
      </c>
      <c r="I370">
        <v>1</v>
      </c>
      <c r="J370" t="s">
        <v>51</v>
      </c>
      <c r="K370" t="s">
        <v>2263</v>
      </c>
    </row>
    <row r="371" spans="1:11" x14ac:dyDescent="0.3">
      <c r="A371">
        <v>355464</v>
      </c>
      <c r="B371" t="s">
        <v>1921</v>
      </c>
      <c r="C371" t="s">
        <v>1922</v>
      </c>
      <c r="D371" s="4" t="str">
        <f>VLOOKUP(A371,'TRI to NEI Crosswalk'!A:B,2,FALSE)</f>
        <v>355-46-4</v>
      </c>
      <c r="E371" t="s">
        <v>1758</v>
      </c>
      <c r="G371" t="s">
        <v>1908</v>
      </c>
      <c r="H371" t="s">
        <v>1908</v>
      </c>
      <c r="I371">
        <v>1</v>
      </c>
      <c r="J371" t="s">
        <v>51</v>
      </c>
      <c r="K371" t="s">
        <v>2263</v>
      </c>
    </row>
    <row r="372" spans="1:11" x14ac:dyDescent="0.3">
      <c r="A372">
        <v>375951</v>
      </c>
      <c r="B372" t="s">
        <v>1923</v>
      </c>
      <c r="C372" t="s">
        <v>1924</v>
      </c>
      <c r="D372" s="4" t="str">
        <f>VLOOKUP(A372,'TRI to NEI Crosswalk'!A:B,2,FALSE)</f>
        <v>375-95-1</v>
      </c>
      <c r="E372" t="s">
        <v>1758</v>
      </c>
      <c r="G372" t="s">
        <v>1908</v>
      </c>
      <c r="H372" t="s">
        <v>1908</v>
      </c>
      <c r="I372">
        <v>1</v>
      </c>
      <c r="J372" t="s">
        <v>51</v>
      </c>
      <c r="K372" t="s">
        <v>2263</v>
      </c>
    </row>
    <row r="373" spans="1:11" x14ac:dyDescent="0.3">
      <c r="A373">
        <v>376067</v>
      </c>
      <c r="B373" t="s">
        <v>1925</v>
      </c>
      <c r="C373" t="s">
        <v>1926</v>
      </c>
      <c r="D373" s="4" t="str">
        <f>VLOOKUP(A373,'TRI to NEI Crosswalk'!A:B,2,FALSE)</f>
        <v>376-06-7</v>
      </c>
      <c r="E373" t="s">
        <v>1758</v>
      </c>
      <c r="G373" t="s">
        <v>1908</v>
      </c>
      <c r="H373" t="s">
        <v>1908</v>
      </c>
      <c r="I373">
        <v>1</v>
      </c>
      <c r="J373" t="s">
        <v>51</v>
      </c>
      <c r="K373" t="s">
        <v>2263</v>
      </c>
    </row>
    <row r="374" spans="1:11" x14ac:dyDescent="0.3">
      <c r="A374">
        <v>376147</v>
      </c>
      <c r="B374" t="s">
        <v>1927</v>
      </c>
      <c r="C374" t="s">
        <v>1928</v>
      </c>
      <c r="D374" s="4" t="str">
        <f>VLOOKUP(A374,'TRI to NEI Crosswalk'!A:B,2,FALSE)</f>
        <v>376-14-7</v>
      </c>
      <c r="E374" t="s">
        <v>1758</v>
      </c>
      <c r="G374" t="s">
        <v>1908</v>
      </c>
      <c r="H374" t="s">
        <v>1908</v>
      </c>
      <c r="I374">
        <v>1</v>
      </c>
      <c r="J374" t="s">
        <v>51</v>
      </c>
      <c r="K374" t="s">
        <v>2263</v>
      </c>
    </row>
    <row r="375" spans="1:11" x14ac:dyDescent="0.3">
      <c r="A375">
        <v>376272</v>
      </c>
      <c r="B375" t="s">
        <v>1929</v>
      </c>
      <c r="C375" t="s">
        <v>1929</v>
      </c>
      <c r="D375" s="4" t="str">
        <f>VLOOKUP(A375,'TRI to NEI Crosswalk'!A:B,2,FALSE)</f>
        <v>376-27-2</v>
      </c>
      <c r="E375" t="s">
        <v>1758</v>
      </c>
      <c r="G375" t="s">
        <v>1908</v>
      </c>
      <c r="H375" t="s">
        <v>1908</v>
      </c>
      <c r="I375">
        <v>1</v>
      </c>
      <c r="J375" t="s">
        <v>51</v>
      </c>
      <c r="K375" t="s">
        <v>2263</v>
      </c>
    </row>
    <row r="376" spans="1:11" x14ac:dyDescent="0.3">
      <c r="A376">
        <v>383073</v>
      </c>
      <c r="B376" t="s">
        <v>1930</v>
      </c>
      <c r="C376" t="s">
        <v>1931</v>
      </c>
      <c r="D376" s="4" t="str">
        <f>VLOOKUP(A376,'TRI to NEI Crosswalk'!A:B,2,FALSE)</f>
        <v>383-07-3</v>
      </c>
      <c r="E376" t="s">
        <v>1758</v>
      </c>
      <c r="G376" t="s">
        <v>1908</v>
      </c>
      <c r="H376" t="s">
        <v>1908</v>
      </c>
      <c r="I376">
        <v>1</v>
      </c>
      <c r="J376" t="s">
        <v>51</v>
      </c>
      <c r="K376" t="s">
        <v>2263</v>
      </c>
    </row>
    <row r="377" spans="1:11" x14ac:dyDescent="0.3">
      <c r="A377">
        <v>423825</v>
      </c>
      <c r="B377" t="s">
        <v>1932</v>
      </c>
      <c r="C377" t="s">
        <v>1933</v>
      </c>
      <c r="D377" s="4" t="str">
        <f>VLOOKUP(A377,'TRI to NEI Crosswalk'!A:B,2,FALSE)</f>
        <v>423-82-5</v>
      </c>
      <c r="E377" t="s">
        <v>1758</v>
      </c>
      <c r="G377" t="s">
        <v>1908</v>
      </c>
      <c r="H377" t="s">
        <v>1908</v>
      </c>
      <c r="I377">
        <v>1</v>
      </c>
      <c r="J377" t="s">
        <v>51</v>
      </c>
      <c r="K377" t="s">
        <v>2263</v>
      </c>
    </row>
    <row r="378" spans="1:11" x14ac:dyDescent="0.3">
      <c r="A378">
        <v>678397</v>
      </c>
      <c r="B378" t="s">
        <v>1934</v>
      </c>
      <c r="C378" t="s">
        <v>1935</v>
      </c>
      <c r="D378" s="4" t="str">
        <f>VLOOKUP(A378,'TRI to NEI Crosswalk'!A:B,2,FALSE)</f>
        <v>678-39-7</v>
      </c>
      <c r="E378" t="s">
        <v>1758</v>
      </c>
      <c r="G378" t="s">
        <v>1908</v>
      </c>
      <c r="H378" t="s">
        <v>1908</v>
      </c>
      <c r="I378">
        <v>1</v>
      </c>
      <c r="J378" t="s">
        <v>51</v>
      </c>
      <c r="K378" t="s">
        <v>2263</v>
      </c>
    </row>
    <row r="379" spans="1:11" x14ac:dyDescent="0.3">
      <c r="A379">
        <v>865861</v>
      </c>
      <c r="B379" t="s">
        <v>1936</v>
      </c>
      <c r="C379" t="s">
        <v>1937</v>
      </c>
      <c r="D379" s="4" t="str">
        <f>VLOOKUP(A379,'TRI to NEI Crosswalk'!A:B,2,FALSE)</f>
        <v>865-86-1</v>
      </c>
      <c r="E379" t="s">
        <v>1758</v>
      </c>
      <c r="G379" t="s">
        <v>1908</v>
      </c>
      <c r="H379" t="s">
        <v>1908</v>
      </c>
      <c r="I379">
        <v>1</v>
      </c>
      <c r="J379" t="s">
        <v>51</v>
      </c>
      <c r="K379" t="s">
        <v>2263</v>
      </c>
    </row>
    <row r="380" spans="1:11" x14ac:dyDescent="0.3">
      <c r="A380">
        <v>1652637</v>
      </c>
      <c r="B380" t="s">
        <v>1938</v>
      </c>
      <c r="C380" t="s">
        <v>1939</v>
      </c>
      <c r="D380" s="4" t="str">
        <f>VLOOKUP(A380,'TRI to NEI Crosswalk'!A:B,2,FALSE)</f>
        <v>1652-63-7</v>
      </c>
      <c r="E380" t="s">
        <v>1758</v>
      </c>
      <c r="G380" t="s">
        <v>1908</v>
      </c>
      <c r="H380" t="s">
        <v>1908</v>
      </c>
      <c r="I380">
        <v>1</v>
      </c>
      <c r="J380" t="s">
        <v>51</v>
      </c>
      <c r="K380" t="s">
        <v>2263</v>
      </c>
    </row>
    <row r="381" spans="1:11" x14ac:dyDescent="0.3">
      <c r="A381">
        <v>1691992</v>
      </c>
      <c r="B381" t="s">
        <v>1940</v>
      </c>
      <c r="C381" t="s">
        <v>1941</v>
      </c>
      <c r="D381" s="4" t="str">
        <f>VLOOKUP(A381,'TRI to NEI Crosswalk'!A:B,2,FALSE)</f>
        <v>1691-99-2</v>
      </c>
      <c r="E381" t="s">
        <v>1758</v>
      </c>
      <c r="G381" t="s">
        <v>1908</v>
      </c>
      <c r="H381" t="s">
        <v>1908</v>
      </c>
      <c r="I381">
        <v>1</v>
      </c>
      <c r="J381" t="s">
        <v>51</v>
      </c>
      <c r="K381" t="s">
        <v>2263</v>
      </c>
    </row>
    <row r="382" spans="1:11" x14ac:dyDescent="0.3">
      <c r="A382">
        <v>1763231</v>
      </c>
      <c r="B382" t="s">
        <v>1942</v>
      </c>
      <c r="C382" t="s">
        <v>1943</v>
      </c>
      <c r="D382" s="4" t="str">
        <f>VLOOKUP(A382,'TRI to NEI Crosswalk'!A:B,2,FALSE)</f>
        <v>1763-23-1</v>
      </c>
      <c r="E382" t="s">
        <v>1758</v>
      </c>
      <c r="G382" t="s">
        <v>1908</v>
      </c>
      <c r="H382" t="s">
        <v>1908</v>
      </c>
      <c r="I382">
        <v>1</v>
      </c>
      <c r="J382" t="s">
        <v>51</v>
      </c>
      <c r="K382" t="s">
        <v>2263</v>
      </c>
    </row>
    <row r="383" spans="1:11" x14ac:dyDescent="0.3">
      <c r="A383">
        <v>1996889</v>
      </c>
      <c r="B383" t="s">
        <v>1944</v>
      </c>
      <c r="C383" t="s">
        <v>1945</v>
      </c>
      <c r="D383" s="4" t="str">
        <f>VLOOKUP(A383,'TRI to NEI Crosswalk'!A:B,2,FALSE)</f>
        <v>1996-88-9</v>
      </c>
      <c r="E383" t="s">
        <v>1758</v>
      </c>
      <c r="G383" t="s">
        <v>1908</v>
      </c>
      <c r="H383" t="s">
        <v>1908</v>
      </c>
      <c r="I383">
        <v>1</v>
      </c>
      <c r="J383" t="s">
        <v>51</v>
      </c>
      <c r="K383" t="s">
        <v>2263</v>
      </c>
    </row>
    <row r="384" spans="1:11" x14ac:dyDescent="0.3">
      <c r="A384">
        <v>2043530</v>
      </c>
      <c r="B384" t="s">
        <v>1946</v>
      </c>
      <c r="C384" t="s">
        <v>1947</v>
      </c>
      <c r="D384" s="4" t="str">
        <f>VLOOKUP(A384,'TRI to NEI Crosswalk'!A:B,2,FALSE)</f>
        <v>2043-53-0</v>
      </c>
      <c r="E384" t="s">
        <v>1758</v>
      </c>
      <c r="G384" t="s">
        <v>1908</v>
      </c>
      <c r="H384" t="s">
        <v>1908</v>
      </c>
      <c r="I384">
        <v>1</v>
      </c>
      <c r="J384" t="s">
        <v>51</v>
      </c>
      <c r="K384" t="s">
        <v>2263</v>
      </c>
    </row>
    <row r="385" spans="1:11" x14ac:dyDescent="0.3">
      <c r="A385">
        <v>2043541</v>
      </c>
      <c r="B385" t="s">
        <v>1948</v>
      </c>
      <c r="C385" t="s">
        <v>1949</v>
      </c>
      <c r="D385" s="4" t="str">
        <f>VLOOKUP(A385,'TRI to NEI Crosswalk'!A:B,2,FALSE)</f>
        <v>2043-54-1</v>
      </c>
      <c r="E385" t="s">
        <v>1758</v>
      </c>
      <c r="G385" t="s">
        <v>1908</v>
      </c>
      <c r="H385" t="s">
        <v>1908</v>
      </c>
      <c r="I385">
        <v>1</v>
      </c>
      <c r="J385" t="s">
        <v>51</v>
      </c>
      <c r="K385" t="s">
        <v>2263</v>
      </c>
    </row>
    <row r="386" spans="1:11" x14ac:dyDescent="0.3">
      <c r="A386">
        <v>2144549</v>
      </c>
      <c r="B386" t="s">
        <v>1950</v>
      </c>
      <c r="C386" t="s">
        <v>1951</v>
      </c>
      <c r="D386" s="4" t="str">
        <f>VLOOKUP(A386,'TRI to NEI Crosswalk'!A:B,2,FALSE)</f>
        <v>2144-54-9</v>
      </c>
      <c r="E386" t="s">
        <v>1758</v>
      </c>
      <c r="G386" t="s">
        <v>1908</v>
      </c>
      <c r="H386" t="s">
        <v>1908</v>
      </c>
      <c r="I386">
        <v>1</v>
      </c>
      <c r="J386" t="s">
        <v>51</v>
      </c>
      <c r="K386" t="s">
        <v>2263</v>
      </c>
    </row>
    <row r="387" spans="1:11" x14ac:dyDescent="0.3">
      <c r="A387">
        <v>2263094</v>
      </c>
      <c r="B387" t="s">
        <v>1952</v>
      </c>
      <c r="C387" t="s">
        <v>1953</v>
      </c>
      <c r="D387" s="4" t="str">
        <f>VLOOKUP(A387,'TRI to NEI Crosswalk'!A:B,2,FALSE)</f>
        <v>2263-09-4</v>
      </c>
      <c r="E387" t="s">
        <v>1758</v>
      </c>
      <c r="G387" t="s">
        <v>1908</v>
      </c>
      <c r="H387" t="s">
        <v>1908</v>
      </c>
      <c r="I387">
        <v>1</v>
      </c>
      <c r="J387" t="s">
        <v>51</v>
      </c>
      <c r="K387" t="s">
        <v>2263</v>
      </c>
    </row>
    <row r="388" spans="1:11" x14ac:dyDescent="0.3">
      <c r="A388">
        <v>2795393</v>
      </c>
      <c r="B388" t="s">
        <v>1954</v>
      </c>
      <c r="C388" t="s">
        <v>1955</v>
      </c>
      <c r="D388" s="4" t="str">
        <f>VLOOKUP(A388,'TRI to NEI Crosswalk'!A:B,2,FALSE)</f>
        <v>2795-39-3</v>
      </c>
      <c r="E388" t="s">
        <v>1758</v>
      </c>
      <c r="G388" t="s">
        <v>1908</v>
      </c>
      <c r="H388" t="s">
        <v>1908</v>
      </c>
      <c r="I388">
        <v>1</v>
      </c>
      <c r="J388" t="s">
        <v>51</v>
      </c>
      <c r="K388" t="s">
        <v>2263</v>
      </c>
    </row>
    <row r="389" spans="1:11" x14ac:dyDescent="0.3">
      <c r="A389">
        <v>2991517</v>
      </c>
      <c r="B389" t="s">
        <v>1956</v>
      </c>
      <c r="C389" t="s">
        <v>1957</v>
      </c>
      <c r="D389" s="4" t="str">
        <f>VLOOKUP(A389,'TRI to NEI Crosswalk'!A:B,2,FALSE)</f>
        <v>2991-51-7</v>
      </c>
      <c r="E389" t="s">
        <v>1758</v>
      </c>
      <c r="G389" t="s">
        <v>1908</v>
      </c>
      <c r="H389" t="s">
        <v>1908</v>
      </c>
      <c r="I389">
        <v>1</v>
      </c>
      <c r="J389" t="s">
        <v>51</v>
      </c>
      <c r="K389" t="s">
        <v>2263</v>
      </c>
    </row>
    <row r="390" spans="1:11" x14ac:dyDescent="0.3">
      <c r="A390">
        <v>3107184</v>
      </c>
      <c r="B390" t="s">
        <v>1958</v>
      </c>
      <c r="C390" t="s">
        <v>1959</v>
      </c>
      <c r="D390" s="4" t="str">
        <f>VLOOKUP(A390,'TRI to NEI Crosswalk'!A:B,2,FALSE)</f>
        <v>3107-18-4</v>
      </c>
      <c r="E390" t="s">
        <v>1758</v>
      </c>
      <c r="G390" t="s">
        <v>1908</v>
      </c>
      <c r="H390" t="s">
        <v>1908</v>
      </c>
      <c r="I390">
        <v>1</v>
      </c>
      <c r="J390" t="s">
        <v>51</v>
      </c>
      <c r="K390" t="s">
        <v>2263</v>
      </c>
    </row>
    <row r="391" spans="1:11" x14ac:dyDescent="0.3">
      <c r="A391">
        <v>3825261</v>
      </c>
      <c r="B391" t="s">
        <v>1960</v>
      </c>
      <c r="C391" t="s">
        <v>1961</v>
      </c>
      <c r="D391" s="4" t="str">
        <f>VLOOKUP(A391,'TRI to NEI Crosswalk'!A:B,2,FALSE)</f>
        <v>3825-26-1</v>
      </c>
      <c r="E391" t="s">
        <v>1758</v>
      </c>
      <c r="G391" t="s">
        <v>1908</v>
      </c>
      <c r="H391" t="s">
        <v>1908</v>
      </c>
      <c r="I391">
        <v>1</v>
      </c>
      <c r="J391" t="s">
        <v>51</v>
      </c>
      <c r="K391" t="s">
        <v>2263</v>
      </c>
    </row>
    <row r="392" spans="1:11" x14ac:dyDescent="0.3">
      <c r="A392">
        <v>3871996</v>
      </c>
      <c r="B392" t="s">
        <v>1962</v>
      </c>
      <c r="C392" t="s">
        <v>1963</v>
      </c>
      <c r="D392" s="4" t="str">
        <f>VLOOKUP(A392,'TRI to NEI Crosswalk'!A:B,2,FALSE)</f>
        <v>3871-99-6</v>
      </c>
      <c r="E392" t="s">
        <v>1758</v>
      </c>
      <c r="G392" t="s">
        <v>1908</v>
      </c>
      <c r="H392" t="s">
        <v>1908</v>
      </c>
      <c r="I392">
        <v>1</v>
      </c>
      <c r="J392" t="s">
        <v>51</v>
      </c>
      <c r="K392" t="s">
        <v>2263</v>
      </c>
    </row>
    <row r="393" spans="1:11" x14ac:dyDescent="0.3">
      <c r="A393">
        <v>3872251</v>
      </c>
      <c r="B393" t="s">
        <v>1964</v>
      </c>
      <c r="C393" t="s">
        <v>1965</v>
      </c>
      <c r="D393" s="4" t="str">
        <f>VLOOKUP(A393,'TRI to NEI Crosswalk'!A:B,2,FALSE)</f>
        <v>3872-25-1</v>
      </c>
      <c r="E393" t="s">
        <v>1758</v>
      </c>
      <c r="G393" t="s">
        <v>1908</v>
      </c>
      <c r="H393" t="s">
        <v>1908</v>
      </c>
      <c r="I393">
        <v>1</v>
      </c>
      <c r="J393" t="s">
        <v>51</v>
      </c>
      <c r="K393" t="s">
        <v>2263</v>
      </c>
    </row>
    <row r="394" spans="1:11" x14ac:dyDescent="0.3">
      <c r="A394">
        <v>4151502</v>
      </c>
      <c r="B394" t="s">
        <v>1966</v>
      </c>
      <c r="C394" t="s">
        <v>1967</v>
      </c>
      <c r="D394" s="4" t="str">
        <f>VLOOKUP(A394,'TRI to NEI Crosswalk'!A:B,2,FALSE)</f>
        <v>4151-50-2</v>
      </c>
      <c r="E394" t="s">
        <v>1758</v>
      </c>
      <c r="G394" t="s">
        <v>1908</v>
      </c>
      <c r="H394" t="s">
        <v>1908</v>
      </c>
      <c r="I394">
        <v>1</v>
      </c>
      <c r="J394" t="s">
        <v>51</v>
      </c>
      <c r="K394" t="s">
        <v>2263</v>
      </c>
    </row>
    <row r="395" spans="1:11" x14ac:dyDescent="0.3">
      <c r="A395">
        <v>4980534</v>
      </c>
      <c r="B395" t="s">
        <v>1968</v>
      </c>
      <c r="C395" t="s">
        <v>1969</v>
      </c>
      <c r="D395" s="4" t="str">
        <f>VLOOKUP(A395,'TRI to NEI Crosswalk'!A:B,2,FALSE)</f>
        <v>4980-53-4</v>
      </c>
      <c r="E395" t="s">
        <v>1758</v>
      </c>
      <c r="G395" t="s">
        <v>1908</v>
      </c>
      <c r="H395" t="s">
        <v>1908</v>
      </c>
      <c r="I395">
        <v>1</v>
      </c>
      <c r="J395" t="s">
        <v>51</v>
      </c>
      <c r="K395" t="s">
        <v>2263</v>
      </c>
    </row>
    <row r="396" spans="1:11" x14ac:dyDescent="0.3">
      <c r="A396">
        <v>6014751</v>
      </c>
      <c r="B396" t="s">
        <v>1970</v>
      </c>
      <c r="C396" t="s">
        <v>1971</v>
      </c>
      <c r="D396" s="4" t="str">
        <f>VLOOKUP(A396,'TRI to NEI Crosswalk'!A:B,2,FALSE)</f>
        <v>6014-75-1</v>
      </c>
      <c r="E396" t="s">
        <v>1758</v>
      </c>
      <c r="G396" t="s">
        <v>1908</v>
      </c>
      <c r="H396" t="s">
        <v>1908</v>
      </c>
      <c r="I396">
        <v>1</v>
      </c>
      <c r="J396" t="s">
        <v>51</v>
      </c>
      <c r="K396" t="s">
        <v>2263</v>
      </c>
    </row>
    <row r="397" spans="1:11" x14ac:dyDescent="0.3">
      <c r="A397">
        <v>13252136</v>
      </c>
      <c r="B397" t="s">
        <v>1972</v>
      </c>
      <c r="C397" t="s">
        <v>1973</v>
      </c>
      <c r="D397" s="4" t="str">
        <f>VLOOKUP(A397,'TRI to NEI Crosswalk'!A:B,2,FALSE)</f>
        <v>13252-13-6</v>
      </c>
      <c r="E397" t="s">
        <v>1758</v>
      </c>
      <c r="G397" t="s">
        <v>1908</v>
      </c>
      <c r="H397" t="s">
        <v>1908</v>
      </c>
      <c r="I397">
        <v>1</v>
      </c>
      <c r="J397" t="s">
        <v>51</v>
      </c>
      <c r="K397" t="s">
        <v>2263</v>
      </c>
    </row>
    <row r="398" spans="1:11" x14ac:dyDescent="0.3">
      <c r="A398">
        <v>16517116</v>
      </c>
      <c r="B398" t="s">
        <v>1974</v>
      </c>
      <c r="C398" t="s">
        <v>1975</v>
      </c>
      <c r="D398" s="4" t="str">
        <f>VLOOKUP(A398,'TRI to NEI Crosswalk'!A:B,2,FALSE)</f>
        <v>16517-11-6</v>
      </c>
      <c r="E398" t="s">
        <v>1758</v>
      </c>
      <c r="G398" t="s">
        <v>1908</v>
      </c>
      <c r="H398" t="s">
        <v>1908</v>
      </c>
      <c r="I398">
        <v>1</v>
      </c>
      <c r="J398" t="s">
        <v>51</v>
      </c>
      <c r="K398" t="s">
        <v>2263</v>
      </c>
    </row>
    <row r="399" spans="1:11" x14ac:dyDescent="0.3">
      <c r="A399">
        <v>17202414</v>
      </c>
      <c r="B399" t="s">
        <v>1976</v>
      </c>
      <c r="C399" t="s">
        <v>1977</v>
      </c>
      <c r="D399" s="4" t="str">
        <f>VLOOKUP(A399,'TRI to NEI Crosswalk'!A:B,2,FALSE)</f>
        <v>17202-41-4</v>
      </c>
      <c r="E399" t="s">
        <v>1758</v>
      </c>
      <c r="G399" t="s">
        <v>1908</v>
      </c>
      <c r="H399" t="s">
        <v>1908</v>
      </c>
      <c r="I399">
        <v>1</v>
      </c>
      <c r="J399" t="s">
        <v>51</v>
      </c>
      <c r="K399" t="s">
        <v>2263</v>
      </c>
    </row>
    <row r="400" spans="1:11" x14ac:dyDescent="0.3">
      <c r="A400">
        <v>17741605</v>
      </c>
      <c r="B400" t="s">
        <v>1978</v>
      </c>
      <c r="C400" t="s">
        <v>1979</v>
      </c>
      <c r="D400" s="4" t="str">
        <f>VLOOKUP(A400,'TRI to NEI Crosswalk'!A:B,2,FALSE)</f>
        <v>17741-60-5</v>
      </c>
      <c r="E400" t="s">
        <v>1758</v>
      </c>
      <c r="G400" t="s">
        <v>1908</v>
      </c>
      <c r="H400" t="s">
        <v>1908</v>
      </c>
      <c r="I400">
        <v>1</v>
      </c>
      <c r="J400" t="s">
        <v>51</v>
      </c>
      <c r="K400" t="s">
        <v>2263</v>
      </c>
    </row>
    <row r="401" spans="1:11" x14ac:dyDescent="0.3">
      <c r="A401">
        <v>21652584</v>
      </c>
      <c r="B401" t="s">
        <v>1980</v>
      </c>
      <c r="C401" t="s">
        <v>1981</v>
      </c>
      <c r="D401" s="4" t="str">
        <f>VLOOKUP(A401,'TRI to NEI Crosswalk'!A:B,2,FALSE)</f>
        <v>21652-58-4</v>
      </c>
      <c r="E401" t="s">
        <v>1758</v>
      </c>
      <c r="G401" t="s">
        <v>1908</v>
      </c>
      <c r="H401" t="s">
        <v>1908</v>
      </c>
      <c r="I401">
        <v>1</v>
      </c>
      <c r="J401" t="s">
        <v>51</v>
      </c>
      <c r="K401" t="s">
        <v>2263</v>
      </c>
    </row>
    <row r="402" spans="1:11" x14ac:dyDescent="0.3">
      <c r="A402">
        <v>24448097</v>
      </c>
      <c r="B402" t="s">
        <v>1982</v>
      </c>
      <c r="C402" t="s">
        <v>1983</v>
      </c>
      <c r="D402" s="4" t="str">
        <f>VLOOKUP(A402,'TRI to NEI Crosswalk'!A:B,2,FALSE)</f>
        <v>24448-09-7</v>
      </c>
      <c r="E402" t="s">
        <v>1758</v>
      </c>
      <c r="G402" t="s">
        <v>1908</v>
      </c>
      <c r="H402" t="s">
        <v>1908</v>
      </c>
      <c r="I402">
        <v>1</v>
      </c>
      <c r="J402" t="s">
        <v>51</v>
      </c>
      <c r="K402" t="s">
        <v>2263</v>
      </c>
    </row>
    <row r="403" spans="1:11" x14ac:dyDescent="0.3">
      <c r="A403">
        <v>25268773</v>
      </c>
      <c r="B403" t="s">
        <v>1984</v>
      </c>
      <c r="C403" t="s">
        <v>1985</v>
      </c>
      <c r="D403" s="4" t="str">
        <f>VLOOKUP(A403,'TRI to NEI Crosswalk'!A:B,2,FALSE)</f>
        <v>25268-77-3</v>
      </c>
      <c r="E403" t="s">
        <v>1758</v>
      </c>
      <c r="G403" t="s">
        <v>1908</v>
      </c>
      <c r="H403" t="s">
        <v>1908</v>
      </c>
      <c r="I403">
        <v>1</v>
      </c>
      <c r="J403" t="s">
        <v>51</v>
      </c>
      <c r="K403" t="s">
        <v>2263</v>
      </c>
    </row>
    <row r="404" spans="1:11" x14ac:dyDescent="0.3">
      <c r="A404">
        <v>27619905</v>
      </c>
      <c r="B404" t="s">
        <v>1986</v>
      </c>
      <c r="C404" t="s">
        <v>1987</v>
      </c>
      <c r="D404" s="4" t="str">
        <f>VLOOKUP(A404,'TRI to NEI Crosswalk'!A:B,2,FALSE)</f>
        <v>27619-90-5</v>
      </c>
      <c r="E404" t="s">
        <v>1758</v>
      </c>
      <c r="G404" t="s">
        <v>1908</v>
      </c>
      <c r="H404" t="s">
        <v>1908</v>
      </c>
      <c r="I404">
        <v>1</v>
      </c>
      <c r="J404" t="s">
        <v>51</v>
      </c>
      <c r="K404" t="s">
        <v>2263</v>
      </c>
    </row>
    <row r="405" spans="1:11" x14ac:dyDescent="0.3">
      <c r="A405">
        <v>27619916</v>
      </c>
      <c r="B405" t="s">
        <v>1988</v>
      </c>
      <c r="C405" t="s">
        <v>1989</v>
      </c>
      <c r="D405" s="4" t="str">
        <f>VLOOKUP(A405,'TRI to NEI Crosswalk'!A:B,2,FALSE)</f>
        <v>27619-91-6</v>
      </c>
      <c r="E405" t="s">
        <v>1758</v>
      </c>
      <c r="G405" t="s">
        <v>1908</v>
      </c>
      <c r="H405" t="s">
        <v>1908</v>
      </c>
      <c r="I405">
        <v>1</v>
      </c>
      <c r="J405" t="s">
        <v>51</v>
      </c>
      <c r="K405" t="s">
        <v>2263</v>
      </c>
    </row>
    <row r="406" spans="1:11" x14ac:dyDescent="0.3">
      <c r="A406">
        <v>27905459</v>
      </c>
      <c r="B406" t="s">
        <v>1990</v>
      </c>
      <c r="C406" t="s">
        <v>1991</v>
      </c>
      <c r="D406" s="4" t="str">
        <f>VLOOKUP(A406,'TRI to NEI Crosswalk'!A:B,2,FALSE)</f>
        <v>27905-45-9</v>
      </c>
      <c r="E406" t="s">
        <v>1758</v>
      </c>
      <c r="G406" t="s">
        <v>1908</v>
      </c>
      <c r="H406" t="s">
        <v>1908</v>
      </c>
      <c r="I406">
        <v>1</v>
      </c>
      <c r="J406" t="s">
        <v>51</v>
      </c>
      <c r="K406" t="s">
        <v>2263</v>
      </c>
    </row>
    <row r="407" spans="1:11" x14ac:dyDescent="0.3">
      <c r="A407">
        <v>29081569</v>
      </c>
      <c r="B407" t="s">
        <v>1992</v>
      </c>
      <c r="C407" t="s">
        <v>1993</v>
      </c>
      <c r="D407" s="4" t="str">
        <f>VLOOKUP(A407,'TRI to NEI Crosswalk'!A:B,2,FALSE)</f>
        <v>29081-56-9</v>
      </c>
      <c r="E407" t="s">
        <v>1758</v>
      </c>
      <c r="G407" t="s">
        <v>1908</v>
      </c>
      <c r="H407" t="s">
        <v>1908</v>
      </c>
      <c r="I407">
        <v>1</v>
      </c>
      <c r="J407" t="s">
        <v>51</v>
      </c>
      <c r="K407" t="s">
        <v>2263</v>
      </c>
    </row>
    <row r="408" spans="1:11" x14ac:dyDescent="0.3">
      <c r="A408">
        <v>29117086</v>
      </c>
      <c r="B408" t="s">
        <v>1994</v>
      </c>
      <c r="C408" t="s">
        <v>1995</v>
      </c>
      <c r="D408" s="4" t="str">
        <f>VLOOKUP(A408,'TRI to NEI Crosswalk'!A:B,2,FALSE)</f>
        <v>29117-08-6</v>
      </c>
      <c r="E408" t="s">
        <v>1758</v>
      </c>
      <c r="G408" t="s">
        <v>1908</v>
      </c>
      <c r="H408" t="s">
        <v>1908</v>
      </c>
      <c r="I408">
        <v>1</v>
      </c>
      <c r="J408" t="s">
        <v>51</v>
      </c>
      <c r="K408" t="s">
        <v>2263</v>
      </c>
    </row>
    <row r="409" spans="1:11" x14ac:dyDescent="0.3">
      <c r="A409">
        <v>29457725</v>
      </c>
      <c r="B409" t="s">
        <v>1996</v>
      </c>
      <c r="C409" t="s">
        <v>1997</v>
      </c>
      <c r="D409" s="4" t="str">
        <f>VLOOKUP(A409,'TRI to NEI Crosswalk'!A:B,2,FALSE)</f>
        <v>29457-72-5</v>
      </c>
      <c r="E409" t="s">
        <v>1758</v>
      </c>
      <c r="G409" t="s">
        <v>1908</v>
      </c>
      <c r="H409" t="s">
        <v>1908</v>
      </c>
      <c r="I409">
        <v>1</v>
      </c>
      <c r="J409" t="s">
        <v>51</v>
      </c>
      <c r="K409" t="s">
        <v>2263</v>
      </c>
    </row>
    <row r="410" spans="1:11" x14ac:dyDescent="0.3">
      <c r="A410">
        <v>30046312</v>
      </c>
      <c r="B410" t="s">
        <v>1998</v>
      </c>
      <c r="C410" t="s">
        <v>1999</v>
      </c>
      <c r="D410" s="4" t="str">
        <f>VLOOKUP(A410,'TRI to NEI Crosswalk'!A:B,2,FALSE)</f>
        <v>30046-31-2</v>
      </c>
      <c r="E410" t="s">
        <v>1758</v>
      </c>
      <c r="G410" t="s">
        <v>1908</v>
      </c>
      <c r="H410" t="s">
        <v>1908</v>
      </c>
      <c r="I410">
        <v>1</v>
      </c>
      <c r="J410" t="s">
        <v>51</v>
      </c>
      <c r="K410" t="s">
        <v>2263</v>
      </c>
    </row>
    <row r="411" spans="1:11" x14ac:dyDescent="0.3">
      <c r="A411">
        <v>31506328</v>
      </c>
      <c r="B411" t="s">
        <v>2000</v>
      </c>
      <c r="C411" t="s">
        <v>2001</v>
      </c>
      <c r="D411" s="4" t="str">
        <f>VLOOKUP(A411,'TRI to NEI Crosswalk'!A:B,2,FALSE)</f>
        <v>31506-32-8</v>
      </c>
      <c r="E411" t="s">
        <v>1758</v>
      </c>
      <c r="G411" t="s">
        <v>1908</v>
      </c>
      <c r="H411" t="s">
        <v>1908</v>
      </c>
      <c r="I411">
        <v>1</v>
      </c>
      <c r="J411" t="s">
        <v>51</v>
      </c>
      <c r="K411" t="s">
        <v>2263</v>
      </c>
    </row>
    <row r="412" spans="1:11" x14ac:dyDescent="0.3">
      <c r="A412">
        <v>34362497</v>
      </c>
      <c r="B412" t="s">
        <v>2002</v>
      </c>
      <c r="C412" t="s">
        <v>2002</v>
      </c>
      <c r="D412" s="4" t="str">
        <f>VLOOKUP(A412,'TRI to NEI Crosswalk'!A:B,2,FALSE)</f>
        <v>34362-49-7</v>
      </c>
      <c r="E412" t="s">
        <v>1758</v>
      </c>
      <c r="G412" t="s">
        <v>1908</v>
      </c>
      <c r="H412" t="s">
        <v>1908</v>
      </c>
      <c r="I412">
        <v>1</v>
      </c>
      <c r="J412" t="s">
        <v>51</v>
      </c>
      <c r="K412" t="s">
        <v>2263</v>
      </c>
    </row>
    <row r="413" spans="1:11" x14ac:dyDescent="0.3">
      <c r="A413">
        <v>34395249</v>
      </c>
      <c r="B413" t="s">
        <v>2003</v>
      </c>
      <c r="C413" t="s">
        <v>2003</v>
      </c>
      <c r="D413" s="4" t="str">
        <f>VLOOKUP(A413,'TRI to NEI Crosswalk'!A:B,2,FALSE)</f>
        <v>34395-24-9</v>
      </c>
      <c r="E413" t="s">
        <v>1758</v>
      </c>
      <c r="G413" t="s">
        <v>1908</v>
      </c>
      <c r="H413" t="s">
        <v>1908</v>
      </c>
      <c r="I413">
        <v>1</v>
      </c>
      <c r="J413" t="s">
        <v>51</v>
      </c>
      <c r="K413" t="s">
        <v>2263</v>
      </c>
    </row>
    <row r="414" spans="1:11" x14ac:dyDescent="0.3">
      <c r="A414">
        <v>37338480</v>
      </c>
      <c r="B414" t="s">
        <v>2004</v>
      </c>
      <c r="C414" t="s">
        <v>2005</v>
      </c>
      <c r="D414" s="4" t="str">
        <f>VLOOKUP(A414,'TRI to NEI Crosswalk'!A:B,2,FALSE)</f>
        <v>37338-48-0</v>
      </c>
      <c r="E414" t="s">
        <v>1758</v>
      </c>
      <c r="G414" t="s">
        <v>1908</v>
      </c>
      <c r="H414" t="s">
        <v>1908</v>
      </c>
      <c r="I414">
        <v>1</v>
      </c>
      <c r="J414" t="s">
        <v>51</v>
      </c>
      <c r="K414" t="s">
        <v>2263</v>
      </c>
    </row>
    <row r="415" spans="1:11" x14ac:dyDescent="0.3">
      <c r="A415">
        <v>38006745</v>
      </c>
      <c r="B415" t="s">
        <v>2006</v>
      </c>
      <c r="C415" t="s">
        <v>2007</v>
      </c>
      <c r="D415" s="4" t="str">
        <f>VLOOKUP(A415,'TRI to NEI Crosswalk'!A:B,2,FALSE)</f>
        <v>38006-74-5</v>
      </c>
      <c r="E415" t="s">
        <v>1758</v>
      </c>
      <c r="G415" t="s">
        <v>1908</v>
      </c>
      <c r="H415" t="s">
        <v>1908</v>
      </c>
      <c r="I415">
        <v>1</v>
      </c>
      <c r="J415" t="s">
        <v>51</v>
      </c>
      <c r="K415" t="s">
        <v>2263</v>
      </c>
    </row>
    <row r="416" spans="1:11" x14ac:dyDescent="0.3">
      <c r="A416">
        <v>39239775</v>
      </c>
      <c r="B416" t="s">
        <v>2008</v>
      </c>
      <c r="C416" t="s">
        <v>2009</v>
      </c>
      <c r="D416" s="4" t="str">
        <f>VLOOKUP(A416,'TRI to NEI Crosswalk'!A:B,2,FALSE)</f>
        <v>39239-77-5</v>
      </c>
      <c r="E416" t="s">
        <v>1758</v>
      </c>
      <c r="G416" t="s">
        <v>1908</v>
      </c>
      <c r="H416" t="s">
        <v>1908</v>
      </c>
      <c r="I416">
        <v>1</v>
      </c>
      <c r="J416" t="s">
        <v>51</v>
      </c>
      <c r="K416" t="s">
        <v>2263</v>
      </c>
    </row>
    <row r="417" spans="1:11" x14ac:dyDescent="0.3">
      <c r="A417">
        <v>52166822</v>
      </c>
      <c r="B417" t="s">
        <v>2010</v>
      </c>
      <c r="C417" t="s">
        <v>2011</v>
      </c>
      <c r="D417" s="4" t="str">
        <f>VLOOKUP(A417,'TRI to NEI Crosswalk'!A:B,2,FALSE)</f>
        <v>52166-82-2</v>
      </c>
      <c r="E417" t="s">
        <v>1758</v>
      </c>
      <c r="G417" t="s">
        <v>1908</v>
      </c>
      <c r="H417" t="s">
        <v>1908</v>
      </c>
      <c r="I417">
        <v>1</v>
      </c>
      <c r="J417" t="s">
        <v>51</v>
      </c>
      <c r="K417" t="s">
        <v>2263</v>
      </c>
    </row>
    <row r="418" spans="1:11" x14ac:dyDescent="0.3">
      <c r="A418">
        <v>55910106</v>
      </c>
      <c r="B418" t="s">
        <v>2012</v>
      </c>
      <c r="C418" t="s">
        <v>2013</v>
      </c>
      <c r="D418" s="4" t="str">
        <f>VLOOKUP(A418,'TRI to NEI Crosswalk'!A:B,2,FALSE)</f>
        <v>55910-10-6</v>
      </c>
      <c r="E418" t="s">
        <v>1758</v>
      </c>
      <c r="G418" t="s">
        <v>1908</v>
      </c>
      <c r="H418" t="s">
        <v>1908</v>
      </c>
      <c r="I418">
        <v>1</v>
      </c>
      <c r="J418" t="s">
        <v>51</v>
      </c>
      <c r="K418" t="s">
        <v>2263</v>
      </c>
    </row>
    <row r="419" spans="1:11" x14ac:dyDescent="0.3">
      <c r="A419">
        <v>56372237</v>
      </c>
      <c r="B419" t="s">
        <v>2014</v>
      </c>
      <c r="C419" t="s">
        <v>2015</v>
      </c>
      <c r="D419" s="4" t="str">
        <f>VLOOKUP(A419,'TRI to NEI Crosswalk'!A:B,2,FALSE)</f>
        <v>56372-23-7</v>
      </c>
      <c r="E419" t="s">
        <v>1758</v>
      </c>
      <c r="G419" t="s">
        <v>1908</v>
      </c>
      <c r="H419" t="s">
        <v>1908</v>
      </c>
      <c r="I419">
        <v>1</v>
      </c>
      <c r="J419" t="s">
        <v>51</v>
      </c>
      <c r="K419" t="s">
        <v>2263</v>
      </c>
    </row>
    <row r="420" spans="1:11" x14ac:dyDescent="0.3">
      <c r="A420">
        <v>56773423</v>
      </c>
      <c r="B420" t="s">
        <v>2016</v>
      </c>
      <c r="C420" t="s">
        <v>2017</v>
      </c>
      <c r="D420" s="4" t="str">
        <f>VLOOKUP(A420,'TRI to NEI Crosswalk'!A:B,2,FALSE)</f>
        <v>56773-42-3</v>
      </c>
      <c r="E420" t="s">
        <v>1758</v>
      </c>
      <c r="G420" t="s">
        <v>1908</v>
      </c>
      <c r="H420" t="s">
        <v>1908</v>
      </c>
      <c r="I420">
        <v>1</v>
      </c>
      <c r="J420" t="s">
        <v>51</v>
      </c>
      <c r="K420" t="s">
        <v>2263</v>
      </c>
    </row>
    <row r="421" spans="1:11" x14ac:dyDescent="0.3">
      <c r="A421">
        <v>59071102</v>
      </c>
      <c r="B421" t="s">
        <v>2018</v>
      </c>
      <c r="C421" t="s">
        <v>2019</v>
      </c>
      <c r="D421" s="4" t="str">
        <f>VLOOKUP(A421,'TRI to NEI Crosswalk'!A:B,2,FALSE)</f>
        <v>59071-10-2</v>
      </c>
      <c r="E421" t="s">
        <v>1758</v>
      </c>
      <c r="G421" t="s">
        <v>1908</v>
      </c>
      <c r="H421" t="s">
        <v>1908</v>
      </c>
      <c r="I421">
        <v>1</v>
      </c>
      <c r="J421" t="s">
        <v>51</v>
      </c>
      <c r="K421" t="s">
        <v>2263</v>
      </c>
    </row>
    <row r="422" spans="1:11" x14ac:dyDescent="0.3">
      <c r="A422">
        <v>60270555</v>
      </c>
      <c r="B422" t="s">
        <v>2020</v>
      </c>
      <c r="C422" t="s">
        <v>2021</v>
      </c>
      <c r="D422" s="4" t="str">
        <f>VLOOKUP(A422,'TRI to NEI Crosswalk'!A:B,2,FALSE)</f>
        <v>60270-55-5</v>
      </c>
      <c r="E422" t="s">
        <v>1758</v>
      </c>
      <c r="G422" t="s">
        <v>1908</v>
      </c>
      <c r="H422" t="s">
        <v>1908</v>
      </c>
      <c r="I422">
        <v>1</v>
      </c>
      <c r="J422" t="s">
        <v>51</v>
      </c>
      <c r="K422" t="s">
        <v>2263</v>
      </c>
    </row>
    <row r="423" spans="1:11" x14ac:dyDescent="0.3">
      <c r="A423">
        <v>60699516</v>
      </c>
      <c r="B423" t="s">
        <v>2022</v>
      </c>
      <c r="C423" t="s">
        <v>2023</v>
      </c>
      <c r="D423" s="4" t="str">
        <f>VLOOKUP(A423,'TRI to NEI Crosswalk'!A:B,2,FALSE)</f>
        <v>60699-51-6</v>
      </c>
      <c r="E423" t="s">
        <v>1758</v>
      </c>
      <c r="G423" t="s">
        <v>1908</v>
      </c>
      <c r="H423" t="s">
        <v>1908</v>
      </c>
      <c r="I423">
        <v>1</v>
      </c>
      <c r="J423" t="s">
        <v>51</v>
      </c>
      <c r="K423" t="s">
        <v>2263</v>
      </c>
    </row>
    <row r="424" spans="1:11" x14ac:dyDescent="0.3">
      <c r="A424">
        <v>61660126</v>
      </c>
      <c r="B424" t="s">
        <v>2024</v>
      </c>
      <c r="C424" t="s">
        <v>2025</v>
      </c>
      <c r="D424" s="4" t="str">
        <f>VLOOKUP(A424,'TRI to NEI Crosswalk'!A:B,2,FALSE)</f>
        <v>61660-12-6</v>
      </c>
      <c r="E424" t="s">
        <v>1758</v>
      </c>
      <c r="G424" t="s">
        <v>1908</v>
      </c>
      <c r="H424" t="s">
        <v>1908</v>
      </c>
      <c r="I424">
        <v>1</v>
      </c>
      <c r="J424" t="s">
        <v>51</v>
      </c>
      <c r="K424" t="s">
        <v>2263</v>
      </c>
    </row>
    <row r="425" spans="1:11" x14ac:dyDescent="0.3">
      <c r="A425">
        <v>61798683</v>
      </c>
      <c r="B425" t="s">
        <v>2026</v>
      </c>
      <c r="C425" t="s">
        <v>2027</v>
      </c>
      <c r="D425" s="4" t="str">
        <f>VLOOKUP(A425,'TRI to NEI Crosswalk'!A:B,2,FALSE)</f>
        <v>61798-68-3</v>
      </c>
      <c r="E425" t="s">
        <v>1758</v>
      </c>
      <c r="G425" t="s">
        <v>1908</v>
      </c>
      <c r="H425" t="s">
        <v>1908</v>
      </c>
      <c r="I425">
        <v>1</v>
      </c>
      <c r="J425" t="s">
        <v>51</v>
      </c>
      <c r="K425" t="s">
        <v>2263</v>
      </c>
    </row>
    <row r="426" spans="1:11" x14ac:dyDescent="0.3">
      <c r="A426">
        <v>62037803</v>
      </c>
      <c r="B426" t="s">
        <v>2028</v>
      </c>
      <c r="C426" t="s">
        <v>2029</v>
      </c>
      <c r="D426" s="4" t="str">
        <f>VLOOKUP(A426,'TRI to NEI Crosswalk'!A:B,2,FALSE)</f>
        <v>62037-80-3</v>
      </c>
      <c r="E426" t="s">
        <v>1758</v>
      </c>
      <c r="G426" t="s">
        <v>1908</v>
      </c>
      <c r="H426" t="s">
        <v>1908</v>
      </c>
      <c r="I426">
        <v>1</v>
      </c>
      <c r="J426" t="s">
        <v>51</v>
      </c>
      <c r="K426" t="s">
        <v>2263</v>
      </c>
    </row>
    <row r="427" spans="1:11" x14ac:dyDescent="0.3">
      <c r="A427">
        <v>65104656</v>
      </c>
      <c r="B427" t="s">
        <v>2030</v>
      </c>
      <c r="C427" t="s">
        <v>2031</v>
      </c>
      <c r="D427" s="4" t="str">
        <f>VLOOKUP(A427,'TRI to NEI Crosswalk'!A:B,2,FALSE)</f>
        <v>65104-65-6</v>
      </c>
      <c r="E427" t="s">
        <v>1758</v>
      </c>
      <c r="G427" t="s">
        <v>1908</v>
      </c>
      <c r="H427" t="s">
        <v>1908</v>
      </c>
      <c r="I427">
        <v>1</v>
      </c>
      <c r="J427" t="s">
        <v>51</v>
      </c>
      <c r="K427" t="s">
        <v>2263</v>
      </c>
    </row>
    <row r="428" spans="1:11" x14ac:dyDescent="0.3">
      <c r="A428">
        <v>65104678</v>
      </c>
      <c r="B428" t="s">
        <v>2032</v>
      </c>
      <c r="C428" t="s">
        <v>2033</v>
      </c>
      <c r="D428" s="4" t="str">
        <f>VLOOKUP(A428,'TRI to NEI Crosswalk'!A:B,2,FALSE)</f>
        <v>65104-67-8</v>
      </c>
      <c r="E428" t="s">
        <v>1758</v>
      </c>
      <c r="G428" t="s">
        <v>1908</v>
      </c>
      <c r="H428" t="s">
        <v>1908</v>
      </c>
      <c r="I428">
        <v>1</v>
      </c>
      <c r="J428" t="s">
        <v>51</v>
      </c>
      <c r="K428" t="s">
        <v>2263</v>
      </c>
    </row>
    <row r="429" spans="1:11" x14ac:dyDescent="0.3">
      <c r="A429">
        <v>65510556</v>
      </c>
      <c r="B429" t="s">
        <v>2034</v>
      </c>
      <c r="C429" t="s">
        <v>2035</v>
      </c>
      <c r="D429" s="4" t="str">
        <f>VLOOKUP(A429,'TRI to NEI Crosswalk'!A:B,2,FALSE)</f>
        <v>65510-55-6</v>
      </c>
      <c r="E429" t="s">
        <v>1758</v>
      </c>
      <c r="G429" t="s">
        <v>1908</v>
      </c>
      <c r="H429" t="s">
        <v>1908</v>
      </c>
      <c r="I429">
        <v>1</v>
      </c>
      <c r="J429" t="s">
        <v>51</v>
      </c>
      <c r="K429" t="s">
        <v>2263</v>
      </c>
    </row>
    <row r="430" spans="1:11" x14ac:dyDescent="0.3">
      <c r="A430">
        <v>65530598</v>
      </c>
      <c r="B430" t="s">
        <v>2036</v>
      </c>
      <c r="C430" t="s">
        <v>2037</v>
      </c>
      <c r="D430" s="4" t="str">
        <f>VLOOKUP(A430,'TRI to NEI Crosswalk'!A:B,2,FALSE)</f>
        <v>65530-59-8</v>
      </c>
      <c r="E430" t="s">
        <v>1758</v>
      </c>
      <c r="G430" t="s">
        <v>1908</v>
      </c>
      <c r="H430" t="s">
        <v>1908</v>
      </c>
      <c r="I430">
        <v>1</v>
      </c>
      <c r="J430" t="s">
        <v>51</v>
      </c>
      <c r="K430" t="s">
        <v>2263</v>
      </c>
    </row>
    <row r="431" spans="1:11" x14ac:dyDescent="0.3">
      <c r="A431">
        <v>65530612</v>
      </c>
      <c r="B431" t="s">
        <v>2038</v>
      </c>
      <c r="C431" t="s">
        <v>2039</v>
      </c>
      <c r="D431" s="4" t="str">
        <f>VLOOKUP(A431,'TRI to NEI Crosswalk'!A:B,2,FALSE)</f>
        <v>65530-61-2</v>
      </c>
      <c r="E431" t="s">
        <v>1758</v>
      </c>
      <c r="G431" t="s">
        <v>1908</v>
      </c>
      <c r="H431" t="s">
        <v>1908</v>
      </c>
      <c r="I431">
        <v>1</v>
      </c>
      <c r="J431" t="s">
        <v>51</v>
      </c>
      <c r="K431" t="s">
        <v>2263</v>
      </c>
    </row>
    <row r="432" spans="1:11" x14ac:dyDescent="0.3">
      <c r="A432">
        <v>65530623</v>
      </c>
      <c r="B432" t="s">
        <v>2040</v>
      </c>
      <c r="C432" t="s">
        <v>2041</v>
      </c>
      <c r="D432" s="4" t="str">
        <f>VLOOKUP(A432,'TRI to NEI Crosswalk'!A:B,2,FALSE)</f>
        <v>65530-62-3</v>
      </c>
      <c r="E432" t="s">
        <v>1758</v>
      </c>
      <c r="G432" t="s">
        <v>1908</v>
      </c>
      <c r="H432" t="s">
        <v>1908</v>
      </c>
      <c r="I432">
        <v>1</v>
      </c>
      <c r="J432" t="s">
        <v>51</v>
      </c>
      <c r="K432" t="s">
        <v>2263</v>
      </c>
    </row>
    <row r="433" spans="1:11" x14ac:dyDescent="0.3">
      <c r="A433">
        <v>65530634</v>
      </c>
      <c r="B433" t="s">
        <v>2042</v>
      </c>
      <c r="C433" t="s">
        <v>2043</v>
      </c>
      <c r="D433" s="4" t="str">
        <f>VLOOKUP(A433,'TRI to NEI Crosswalk'!A:B,2,FALSE)</f>
        <v>65530-63-4</v>
      </c>
      <c r="E433" t="s">
        <v>1758</v>
      </c>
      <c r="G433" t="s">
        <v>1908</v>
      </c>
      <c r="H433" t="s">
        <v>1908</v>
      </c>
      <c r="I433">
        <v>1</v>
      </c>
      <c r="J433" t="s">
        <v>51</v>
      </c>
      <c r="K433" t="s">
        <v>2263</v>
      </c>
    </row>
    <row r="434" spans="1:11" x14ac:dyDescent="0.3">
      <c r="A434">
        <v>65530645</v>
      </c>
      <c r="B434" t="s">
        <v>2044</v>
      </c>
      <c r="C434" t="s">
        <v>2045</v>
      </c>
      <c r="D434" s="4" t="str">
        <f>VLOOKUP(A434,'TRI to NEI Crosswalk'!A:B,2,FALSE)</f>
        <v>65530-64-5</v>
      </c>
      <c r="E434" t="s">
        <v>1758</v>
      </c>
      <c r="G434" t="s">
        <v>1908</v>
      </c>
      <c r="H434" t="s">
        <v>1908</v>
      </c>
      <c r="I434">
        <v>1</v>
      </c>
      <c r="J434" t="s">
        <v>51</v>
      </c>
      <c r="K434" t="s">
        <v>2263</v>
      </c>
    </row>
    <row r="435" spans="1:11" x14ac:dyDescent="0.3">
      <c r="A435">
        <v>65530656</v>
      </c>
      <c r="B435" t="s">
        <v>2046</v>
      </c>
      <c r="C435" t="s">
        <v>2047</v>
      </c>
      <c r="D435" s="4" t="str">
        <f>VLOOKUP(A435,'TRI to NEI Crosswalk'!A:B,2,FALSE)</f>
        <v>65530-65-6</v>
      </c>
      <c r="E435" t="s">
        <v>1758</v>
      </c>
      <c r="G435" t="s">
        <v>1908</v>
      </c>
      <c r="H435" t="s">
        <v>1908</v>
      </c>
      <c r="I435">
        <v>1</v>
      </c>
      <c r="J435" t="s">
        <v>51</v>
      </c>
      <c r="K435" t="s">
        <v>2263</v>
      </c>
    </row>
    <row r="436" spans="1:11" x14ac:dyDescent="0.3">
      <c r="A436">
        <v>65530667</v>
      </c>
      <c r="B436" t="s">
        <v>2048</v>
      </c>
      <c r="C436" t="s">
        <v>2049</v>
      </c>
      <c r="D436" s="4" t="str">
        <f>VLOOKUP(A436,'TRI to NEI Crosswalk'!A:B,2,FALSE)</f>
        <v>65530-66-7</v>
      </c>
      <c r="E436" t="s">
        <v>1758</v>
      </c>
      <c r="G436" t="s">
        <v>1908</v>
      </c>
      <c r="H436" t="s">
        <v>1908</v>
      </c>
      <c r="I436">
        <v>1</v>
      </c>
      <c r="J436" t="s">
        <v>51</v>
      </c>
      <c r="K436" t="s">
        <v>2263</v>
      </c>
    </row>
    <row r="437" spans="1:11" x14ac:dyDescent="0.3">
      <c r="A437">
        <v>65530690</v>
      </c>
      <c r="B437" t="s">
        <v>2050</v>
      </c>
      <c r="C437" t="s">
        <v>2051</v>
      </c>
      <c r="D437" s="4" t="str">
        <f>VLOOKUP(A437,'TRI to NEI Crosswalk'!A:B,2,FALSE)</f>
        <v>65530-69-0</v>
      </c>
      <c r="E437" t="s">
        <v>1758</v>
      </c>
      <c r="G437" t="s">
        <v>1908</v>
      </c>
      <c r="H437" t="s">
        <v>1908</v>
      </c>
      <c r="I437">
        <v>1</v>
      </c>
      <c r="J437" t="s">
        <v>51</v>
      </c>
      <c r="K437" t="s">
        <v>2263</v>
      </c>
    </row>
    <row r="438" spans="1:11" x14ac:dyDescent="0.3">
      <c r="A438">
        <v>65530703</v>
      </c>
      <c r="B438" t="s">
        <v>2052</v>
      </c>
      <c r="C438" t="s">
        <v>2053</v>
      </c>
      <c r="D438" s="4" t="str">
        <f>VLOOKUP(A438,'TRI to NEI Crosswalk'!A:B,2,FALSE)</f>
        <v>65530-70-3</v>
      </c>
      <c r="E438" t="s">
        <v>1758</v>
      </c>
      <c r="G438" t="s">
        <v>1908</v>
      </c>
      <c r="H438" t="s">
        <v>1908</v>
      </c>
      <c r="I438">
        <v>1</v>
      </c>
      <c r="J438" t="s">
        <v>51</v>
      </c>
      <c r="K438" t="s">
        <v>2263</v>
      </c>
    </row>
    <row r="439" spans="1:11" x14ac:dyDescent="0.3">
      <c r="A439">
        <v>65530714</v>
      </c>
      <c r="B439" t="s">
        <v>2054</v>
      </c>
      <c r="C439" t="s">
        <v>2055</v>
      </c>
      <c r="D439" s="4" t="str">
        <f>VLOOKUP(A439,'TRI to NEI Crosswalk'!A:B,2,FALSE)</f>
        <v>65530-71-4</v>
      </c>
      <c r="E439" t="s">
        <v>1758</v>
      </c>
      <c r="G439" t="s">
        <v>1908</v>
      </c>
      <c r="H439" t="s">
        <v>1908</v>
      </c>
      <c r="I439">
        <v>1</v>
      </c>
      <c r="J439" t="s">
        <v>51</v>
      </c>
      <c r="K439" t="s">
        <v>2263</v>
      </c>
    </row>
    <row r="440" spans="1:11" x14ac:dyDescent="0.3">
      <c r="A440">
        <v>65530725</v>
      </c>
      <c r="B440" t="s">
        <v>2056</v>
      </c>
      <c r="C440" t="s">
        <v>2057</v>
      </c>
      <c r="D440" s="4" t="str">
        <f>VLOOKUP(A440,'TRI to NEI Crosswalk'!A:B,2,FALSE)</f>
        <v>65530-72-5</v>
      </c>
      <c r="E440" t="s">
        <v>1758</v>
      </c>
      <c r="G440" t="s">
        <v>1908</v>
      </c>
      <c r="H440" t="s">
        <v>1908</v>
      </c>
      <c r="I440">
        <v>1</v>
      </c>
      <c r="J440" t="s">
        <v>51</v>
      </c>
      <c r="K440" t="s">
        <v>2263</v>
      </c>
    </row>
    <row r="441" spans="1:11" x14ac:dyDescent="0.3">
      <c r="A441">
        <v>65530747</v>
      </c>
      <c r="B441" t="s">
        <v>2042</v>
      </c>
      <c r="C441" t="s">
        <v>2058</v>
      </c>
      <c r="D441" s="4" t="str">
        <f>VLOOKUP(A441,'TRI to NEI Crosswalk'!A:B,2,FALSE)</f>
        <v>65530-74-7</v>
      </c>
      <c r="E441" t="s">
        <v>1758</v>
      </c>
      <c r="G441" t="s">
        <v>1908</v>
      </c>
      <c r="H441" t="s">
        <v>1908</v>
      </c>
      <c r="I441">
        <v>1</v>
      </c>
      <c r="J441" t="s">
        <v>51</v>
      </c>
      <c r="K441" t="s">
        <v>2263</v>
      </c>
    </row>
    <row r="442" spans="1:11" x14ac:dyDescent="0.3">
      <c r="A442">
        <v>65530838</v>
      </c>
      <c r="B442" t="s">
        <v>2059</v>
      </c>
      <c r="C442" t="s">
        <v>2060</v>
      </c>
      <c r="D442" s="4" t="str">
        <f>VLOOKUP(A442,'TRI to NEI Crosswalk'!A:B,2,FALSE)</f>
        <v>65530-83-8</v>
      </c>
      <c r="E442" t="s">
        <v>1758</v>
      </c>
      <c r="G442" t="s">
        <v>1908</v>
      </c>
      <c r="H442" t="s">
        <v>1908</v>
      </c>
      <c r="I442">
        <v>1</v>
      </c>
      <c r="J442" t="s">
        <v>51</v>
      </c>
      <c r="K442" t="s">
        <v>2263</v>
      </c>
    </row>
    <row r="443" spans="1:11" x14ac:dyDescent="0.3">
      <c r="A443">
        <v>65545804</v>
      </c>
      <c r="B443" t="s">
        <v>2061</v>
      </c>
      <c r="C443" t="s">
        <v>2062</v>
      </c>
      <c r="D443" s="4" t="str">
        <f>VLOOKUP(A443,'TRI to NEI Crosswalk'!A:B,2,FALSE)</f>
        <v>65545-80-4</v>
      </c>
      <c r="E443" t="s">
        <v>1758</v>
      </c>
      <c r="G443" t="s">
        <v>1908</v>
      </c>
      <c r="H443" t="s">
        <v>1908</v>
      </c>
      <c r="I443">
        <v>1</v>
      </c>
      <c r="J443" t="s">
        <v>51</v>
      </c>
      <c r="K443" t="s">
        <v>2263</v>
      </c>
    </row>
    <row r="444" spans="1:11" x14ac:dyDescent="0.3">
      <c r="A444">
        <v>65605563</v>
      </c>
      <c r="B444" t="s">
        <v>2063</v>
      </c>
      <c r="C444" t="s">
        <v>2064</v>
      </c>
      <c r="D444" s="4" t="str">
        <f>VLOOKUP(A444,'TRI to NEI Crosswalk'!A:B,2,FALSE)</f>
        <v>65605-56-3</v>
      </c>
      <c r="E444" t="s">
        <v>1758</v>
      </c>
      <c r="G444" t="s">
        <v>1908</v>
      </c>
      <c r="H444" t="s">
        <v>1908</v>
      </c>
      <c r="I444">
        <v>1</v>
      </c>
      <c r="J444" t="s">
        <v>51</v>
      </c>
      <c r="K444" t="s">
        <v>2263</v>
      </c>
    </row>
    <row r="445" spans="1:11" x14ac:dyDescent="0.3">
      <c r="A445">
        <v>65605574</v>
      </c>
      <c r="B445" t="s">
        <v>2065</v>
      </c>
      <c r="C445" t="s">
        <v>2066</v>
      </c>
      <c r="D445" s="4" t="str">
        <f>VLOOKUP(A445,'TRI to NEI Crosswalk'!A:B,2,FALSE)</f>
        <v>65605-57-4</v>
      </c>
      <c r="E445" t="s">
        <v>1758</v>
      </c>
      <c r="G445" t="s">
        <v>1908</v>
      </c>
      <c r="H445" t="s">
        <v>1908</v>
      </c>
      <c r="I445">
        <v>1</v>
      </c>
      <c r="J445" t="s">
        <v>51</v>
      </c>
      <c r="K445" t="s">
        <v>2263</v>
      </c>
    </row>
    <row r="446" spans="1:11" x14ac:dyDescent="0.3">
      <c r="A446">
        <v>65605585</v>
      </c>
      <c r="B446" t="s">
        <v>2067</v>
      </c>
      <c r="C446" t="s">
        <v>2068</v>
      </c>
      <c r="D446" s="4" t="str">
        <f>VLOOKUP(A446,'TRI to NEI Crosswalk'!A:B,2,FALSE)</f>
        <v>65605-58-5</v>
      </c>
      <c r="E446" t="s">
        <v>1758</v>
      </c>
      <c r="G446" t="s">
        <v>1908</v>
      </c>
      <c r="H446" t="s">
        <v>1908</v>
      </c>
      <c r="I446">
        <v>1</v>
      </c>
      <c r="J446" t="s">
        <v>51</v>
      </c>
      <c r="K446" t="s">
        <v>2263</v>
      </c>
    </row>
    <row r="447" spans="1:11" x14ac:dyDescent="0.3">
      <c r="A447">
        <v>65605596</v>
      </c>
      <c r="B447" t="s">
        <v>2069</v>
      </c>
      <c r="C447" t="s">
        <v>2070</v>
      </c>
      <c r="D447" s="4" t="str">
        <f>VLOOKUP(A447,'TRI to NEI Crosswalk'!A:B,2,FALSE)</f>
        <v>65605-59-6</v>
      </c>
      <c r="E447" t="s">
        <v>1758</v>
      </c>
      <c r="G447" t="s">
        <v>1908</v>
      </c>
      <c r="H447" t="s">
        <v>1908</v>
      </c>
      <c r="I447">
        <v>1</v>
      </c>
      <c r="J447" t="s">
        <v>51</v>
      </c>
      <c r="K447" t="s">
        <v>2263</v>
      </c>
    </row>
    <row r="448" spans="1:11" x14ac:dyDescent="0.3">
      <c r="A448">
        <v>65605734</v>
      </c>
      <c r="B448" t="s">
        <v>2071</v>
      </c>
      <c r="C448" t="s">
        <v>2072</v>
      </c>
      <c r="D448" s="4" t="str">
        <f>VLOOKUP(A448,'TRI to NEI Crosswalk'!A:B,2,FALSE)</f>
        <v>65605-73-4</v>
      </c>
      <c r="E448" t="s">
        <v>1758</v>
      </c>
      <c r="G448" t="s">
        <v>1908</v>
      </c>
      <c r="H448" t="s">
        <v>1908</v>
      </c>
      <c r="I448">
        <v>1</v>
      </c>
      <c r="J448" t="s">
        <v>51</v>
      </c>
      <c r="K448" t="s">
        <v>2263</v>
      </c>
    </row>
    <row r="449" spans="1:11" x14ac:dyDescent="0.3">
      <c r="A449">
        <v>65636353</v>
      </c>
      <c r="B449" t="s">
        <v>2073</v>
      </c>
      <c r="C449" t="s">
        <v>2074</v>
      </c>
      <c r="D449" s="4" t="str">
        <f>VLOOKUP(A449,'TRI to NEI Crosswalk'!A:B,2,FALSE)</f>
        <v>65636-35-3</v>
      </c>
      <c r="E449" t="s">
        <v>1758</v>
      </c>
      <c r="G449" t="s">
        <v>1908</v>
      </c>
      <c r="H449" t="s">
        <v>1908</v>
      </c>
      <c r="I449">
        <v>1</v>
      </c>
      <c r="J449" t="s">
        <v>51</v>
      </c>
      <c r="K449" t="s">
        <v>2263</v>
      </c>
    </row>
    <row r="450" spans="1:11" x14ac:dyDescent="0.3">
      <c r="A450">
        <v>67584423</v>
      </c>
      <c r="B450" t="s">
        <v>2075</v>
      </c>
      <c r="C450" t="s">
        <v>2076</v>
      </c>
      <c r="D450" s="4" t="str">
        <f>VLOOKUP(A450,'TRI to NEI Crosswalk'!A:B,2,FALSE)</f>
        <v>67584-42-3</v>
      </c>
      <c r="E450" t="s">
        <v>1758</v>
      </c>
      <c r="G450" t="s">
        <v>1908</v>
      </c>
      <c r="H450" t="s">
        <v>1908</v>
      </c>
      <c r="I450">
        <v>1</v>
      </c>
      <c r="J450" t="s">
        <v>51</v>
      </c>
      <c r="K450" t="s">
        <v>2263</v>
      </c>
    </row>
    <row r="451" spans="1:11" x14ac:dyDescent="0.3">
      <c r="A451">
        <v>67584525</v>
      </c>
      <c r="B451" t="s">
        <v>2077</v>
      </c>
      <c r="C451" t="s">
        <v>2078</v>
      </c>
      <c r="D451" s="4" t="str">
        <f>VLOOKUP(A451,'TRI to NEI Crosswalk'!A:B,2,FALSE)</f>
        <v>67584-52-5</v>
      </c>
      <c r="E451" t="s">
        <v>1758</v>
      </c>
      <c r="G451" t="s">
        <v>1908</v>
      </c>
      <c r="H451" t="s">
        <v>1908</v>
      </c>
      <c r="I451">
        <v>1</v>
      </c>
      <c r="J451" t="s">
        <v>51</v>
      </c>
      <c r="K451" t="s">
        <v>2263</v>
      </c>
    </row>
    <row r="452" spans="1:11" x14ac:dyDescent="0.3">
      <c r="A452">
        <v>67584536</v>
      </c>
      <c r="B452" t="s">
        <v>2079</v>
      </c>
      <c r="C452" t="s">
        <v>2080</v>
      </c>
      <c r="D452" s="4" t="str">
        <f>VLOOKUP(A452,'TRI to NEI Crosswalk'!A:B,2,FALSE)</f>
        <v>67584-53-6</v>
      </c>
      <c r="E452" t="s">
        <v>1758</v>
      </c>
      <c r="G452" t="s">
        <v>1908</v>
      </c>
      <c r="H452" t="s">
        <v>1908</v>
      </c>
      <c r="I452">
        <v>1</v>
      </c>
      <c r="J452" t="s">
        <v>51</v>
      </c>
      <c r="K452" t="s">
        <v>2263</v>
      </c>
    </row>
    <row r="453" spans="1:11" x14ac:dyDescent="0.3">
      <c r="A453">
        <v>67584569</v>
      </c>
      <c r="B453" t="s">
        <v>2081</v>
      </c>
      <c r="C453" t="s">
        <v>2082</v>
      </c>
      <c r="D453" s="4" t="str">
        <f>VLOOKUP(A453,'TRI to NEI Crosswalk'!A:B,2,FALSE)</f>
        <v>67584-56-9</v>
      </c>
      <c r="E453" t="s">
        <v>1758</v>
      </c>
      <c r="G453" t="s">
        <v>1908</v>
      </c>
      <c r="H453" t="s">
        <v>1908</v>
      </c>
      <c r="I453">
        <v>1</v>
      </c>
      <c r="J453" t="s">
        <v>51</v>
      </c>
      <c r="K453" t="s">
        <v>2263</v>
      </c>
    </row>
    <row r="454" spans="1:11" x14ac:dyDescent="0.3">
      <c r="A454">
        <v>67584570</v>
      </c>
      <c r="B454" t="s">
        <v>2083</v>
      </c>
      <c r="C454" t="s">
        <v>2084</v>
      </c>
      <c r="D454" s="4" t="str">
        <f>VLOOKUP(A454,'TRI to NEI Crosswalk'!A:B,2,FALSE)</f>
        <v>67584-57-0</v>
      </c>
      <c r="E454" t="s">
        <v>1758</v>
      </c>
      <c r="G454" t="s">
        <v>1908</v>
      </c>
      <c r="H454" t="s">
        <v>1908</v>
      </c>
      <c r="I454">
        <v>1</v>
      </c>
      <c r="J454" t="s">
        <v>51</v>
      </c>
      <c r="K454" t="s">
        <v>2263</v>
      </c>
    </row>
    <row r="455" spans="1:11" x14ac:dyDescent="0.3">
      <c r="A455">
        <v>67584581</v>
      </c>
      <c r="B455" t="s">
        <v>2085</v>
      </c>
      <c r="C455" t="s">
        <v>2086</v>
      </c>
      <c r="D455" s="4" t="str">
        <f>VLOOKUP(A455,'TRI to NEI Crosswalk'!A:B,2,FALSE)</f>
        <v>67584-58-1</v>
      </c>
      <c r="E455" t="s">
        <v>1758</v>
      </c>
      <c r="G455" t="s">
        <v>1908</v>
      </c>
      <c r="H455" t="s">
        <v>1908</v>
      </c>
      <c r="I455">
        <v>1</v>
      </c>
      <c r="J455" t="s">
        <v>51</v>
      </c>
      <c r="K455" t="s">
        <v>2263</v>
      </c>
    </row>
    <row r="456" spans="1:11" x14ac:dyDescent="0.3">
      <c r="A456">
        <v>67584627</v>
      </c>
      <c r="B456" t="s">
        <v>2087</v>
      </c>
      <c r="C456" t="s">
        <v>2088</v>
      </c>
      <c r="D456" s="4" t="str">
        <f>VLOOKUP(A456,'TRI to NEI Crosswalk'!A:B,2,FALSE)</f>
        <v>67584-62-7</v>
      </c>
      <c r="E456" t="s">
        <v>1758</v>
      </c>
      <c r="G456" t="s">
        <v>1908</v>
      </c>
      <c r="H456" t="s">
        <v>1908</v>
      </c>
      <c r="I456">
        <v>1</v>
      </c>
      <c r="J456" t="s">
        <v>51</v>
      </c>
      <c r="K456" t="s">
        <v>2263</v>
      </c>
    </row>
    <row r="457" spans="1:11" x14ac:dyDescent="0.3">
      <c r="A457">
        <v>67905195</v>
      </c>
      <c r="B457" t="s">
        <v>2089</v>
      </c>
      <c r="C457" t="s">
        <v>2090</v>
      </c>
      <c r="D457" s="4" t="str">
        <f>VLOOKUP(A457,'TRI to NEI Crosswalk'!A:B,2,FALSE)</f>
        <v>67905-19-5</v>
      </c>
      <c r="E457" t="s">
        <v>1758</v>
      </c>
      <c r="G457" t="s">
        <v>1908</v>
      </c>
      <c r="H457" t="s">
        <v>1908</v>
      </c>
      <c r="I457">
        <v>1</v>
      </c>
      <c r="J457" t="s">
        <v>51</v>
      </c>
      <c r="K457" t="s">
        <v>2263</v>
      </c>
    </row>
    <row r="458" spans="1:11" x14ac:dyDescent="0.3">
      <c r="A458">
        <v>67906427</v>
      </c>
      <c r="B458" t="s">
        <v>2091</v>
      </c>
      <c r="C458" t="s">
        <v>2092</v>
      </c>
      <c r="D458" s="4" t="str">
        <f>VLOOKUP(A458,'TRI to NEI Crosswalk'!A:B,2,FALSE)</f>
        <v>67906-42-7</v>
      </c>
      <c r="E458" t="s">
        <v>1758</v>
      </c>
      <c r="G458" t="s">
        <v>1908</v>
      </c>
      <c r="H458" t="s">
        <v>1908</v>
      </c>
      <c r="I458">
        <v>1</v>
      </c>
      <c r="J458" t="s">
        <v>51</v>
      </c>
      <c r="K458" t="s">
        <v>2263</v>
      </c>
    </row>
    <row r="459" spans="1:11" x14ac:dyDescent="0.3">
      <c r="A459">
        <v>67969691</v>
      </c>
      <c r="B459" t="s">
        <v>2093</v>
      </c>
      <c r="C459" t="s">
        <v>2094</v>
      </c>
      <c r="D459" s="4" t="str">
        <f>VLOOKUP(A459,'TRI to NEI Crosswalk'!A:B,2,FALSE)</f>
        <v>67969-69-1</v>
      </c>
      <c r="E459" t="s">
        <v>1758</v>
      </c>
      <c r="G459" t="s">
        <v>1908</v>
      </c>
      <c r="H459" t="s">
        <v>1908</v>
      </c>
      <c r="I459">
        <v>1</v>
      </c>
      <c r="J459" t="s">
        <v>51</v>
      </c>
      <c r="K459" t="s">
        <v>2263</v>
      </c>
    </row>
    <row r="460" spans="1:11" x14ac:dyDescent="0.3">
      <c r="A460">
        <v>68084628</v>
      </c>
      <c r="B460" t="s">
        <v>2095</v>
      </c>
      <c r="C460" t="s">
        <v>2096</v>
      </c>
      <c r="D460" s="4" t="str">
        <f>VLOOKUP(A460,'TRI to NEI Crosswalk'!A:B,2,FALSE)</f>
        <v>68084-62-8</v>
      </c>
      <c r="E460" t="s">
        <v>1758</v>
      </c>
      <c r="G460" t="s">
        <v>1908</v>
      </c>
      <c r="H460" t="s">
        <v>1908</v>
      </c>
      <c r="I460">
        <v>1</v>
      </c>
      <c r="J460" t="s">
        <v>51</v>
      </c>
      <c r="K460" t="s">
        <v>2263</v>
      </c>
    </row>
    <row r="461" spans="1:11" x14ac:dyDescent="0.3">
      <c r="A461">
        <v>68140181</v>
      </c>
      <c r="B461" t="s">
        <v>2097</v>
      </c>
      <c r="C461" t="s">
        <v>2098</v>
      </c>
      <c r="D461" s="4" t="str">
        <f>VLOOKUP(A461,'TRI to NEI Crosswalk'!A:B,2,FALSE)</f>
        <v>68140-18-1</v>
      </c>
      <c r="E461" t="s">
        <v>1758</v>
      </c>
      <c r="G461" t="s">
        <v>1908</v>
      </c>
      <c r="H461" t="s">
        <v>1908</v>
      </c>
      <c r="I461">
        <v>1</v>
      </c>
      <c r="J461" t="s">
        <v>51</v>
      </c>
      <c r="K461" t="s">
        <v>2263</v>
      </c>
    </row>
    <row r="462" spans="1:11" x14ac:dyDescent="0.3">
      <c r="A462">
        <v>68140205</v>
      </c>
      <c r="B462" t="s">
        <v>2099</v>
      </c>
      <c r="C462" t="s">
        <v>2100</v>
      </c>
      <c r="D462" s="4" t="str">
        <f>VLOOKUP(A462,'TRI to NEI Crosswalk'!A:B,2,FALSE)</f>
        <v>68140-20-5</v>
      </c>
      <c r="E462" t="s">
        <v>1758</v>
      </c>
      <c r="G462" t="s">
        <v>1908</v>
      </c>
      <c r="H462" t="s">
        <v>1908</v>
      </c>
      <c r="I462">
        <v>1</v>
      </c>
      <c r="J462" t="s">
        <v>51</v>
      </c>
      <c r="K462" t="s">
        <v>2263</v>
      </c>
    </row>
    <row r="463" spans="1:11" x14ac:dyDescent="0.3">
      <c r="A463">
        <v>68140216</v>
      </c>
      <c r="B463" t="s">
        <v>2101</v>
      </c>
      <c r="C463" t="s">
        <v>2102</v>
      </c>
      <c r="D463" s="4" t="str">
        <f>VLOOKUP(A463,'TRI to NEI Crosswalk'!A:B,2,FALSE)</f>
        <v>68140-21-6</v>
      </c>
      <c r="E463" t="s">
        <v>1758</v>
      </c>
      <c r="G463" t="s">
        <v>1908</v>
      </c>
      <c r="H463" t="s">
        <v>1908</v>
      </c>
      <c r="I463">
        <v>1</v>
      </c>
      <c r="J463" t="s">
        <v>51</v>
      </c>
      <c r="K463" t="s">
        <v>2263</v>
      </c>
    </row>
    <row r="464" spans="1:11" x14ac:dyDescent="0.3">
      <c r="A464">
        <v>68141026</v>
      </c>
      <c r="B464" t="s">
        <v>2103</v>
      </c>
      <c r="C464" t="s">
        <v>2103</v>
      </c>
      <c r="D464" s="4" t="str">
        <f>VLOOKUP(A464,'TRI to NEI Crosswalk'!A:B,2,FALSE)</f>
        <v>68141-02-6</v>
      </c>
      <c r="E464" t="s">
        <v>1758</v>
      </c>
      <c r="G464" t="s">
        <v>1908</v>
      </c>
      <c r="H464" t="s">
        <v>1908</v>
      </c>
      <c r="I464">
        <v>1</v>
      </c>
      <c r="J464" t="s">
        <v>51</v>
      </c>
      <c r="K464" t="s">
        <v>2263</v>
      </c>
    </row>
    <row r="465" spans="1:11" x14ac:dyDescent="0.3">
      <c r="A465">
        <v>68156014</v>
      </c>
      <c r="B465" t="s">
        <v>2104</v>
      </c>
      <c r="C465" t="s">
        <v>2104</v>
      </c>
      <c r="D465" s="4" t="str">
        <f>VLOOKUP(A465,'TRI to NEI Crosswalk'!A:B,2,FALSE)</f>
        <v>68156-01-4</v>
      </c>
      <c r="E465" t="s">
        <v>1758</v>
      </c>
      <c r="G465" t="s">
        <v>1908</v>
      </c>
      <c r="H465" t="s">
        <v>1908</v>
      </c>
      <c r="I465">
        <v>1</v>
      </c>
      <c r="J465" t="s">
        <v>51</v>
      </c>
      <c r="K465" t="s">
        <v>2263</v>
      </c>
    </row>
    <row r="466" spans="1:11" x14ac:dyDescent="0.3">
      <c r="A466">
        <v>68156070</v>
      </c>
      <c r="B466" t="s">
        <v>2105</v>
      </c>
      <c r="C466" t="s">
        <v>2106</v>
      </c>
      <c r="D466" s="4" t="str">
        <f>VLOOKUP(A466,'TRI to NEI Crosswalk'!A:B,2,FALSE)</f>
        <v>68156-07-0</v>
      </c>
      <c r="E466" t="s">
        <v>1758</v>
      </c>
      <c r="G466" t="s">
        <v>1908</v>
      </c>
      <c r="H466" t="s">
        <v>1908</v>
      </c>
      <c r="I466">
        <v>1</v>
      </c>
      <c r="J466" t="s">
        <v>51</v>
      </c>
      <c r="K466" t="s">
        <v>2263</v>
      </c>
    </row>
    <row r="467" spans="1:11" x14ac:dyDescent="0.3">
      <c r="A467">
        <v>68187257</v>
      </c>
      <c r="B467" t="s">
        <v>2107</v>
      </c>
      <c r="C467" t="s">
        <v>2108</v>
      </c>
      <c r="D467" s="4" t="str">
        <f>VLOOKUP(A467,'TRI to NEI Crosswalk'!A:B,2,FALSE)</f>
        <v>68187-25-7</v>
      </c>
      <c r="E467" t="s">
        <v>1758</v>
      </c>
      <c r="G467" t="s">
        <v>1908</v>
      </c>
      <c r="H467" t="s">
        <v>1908</v>
      </c>
      <c r="I467">
        <v>1</v>
      </c>
      <c r="J467" t="s">
        <v>51</v>
      </c>
      <c r="K467" t="s">
        <v>2263</v>
      </c>
    </row>
    <row r="468" spans="1:11" x14ac:dyDescent="0.3">
      <c r="A468">
        <v>68187473</v>
      </c>
      <c r="B468" t="s">
        <v>2109</v>
      </c>
      <c r="C468" t="s">
        <v>2110</v>
      </c>
      <c r="D468" s="4" t="str">
        <f>VLOOKUP(A468,'TRI to NEI Crosswalk'!A:B,2,FALSE)</f>
        <v>68187-47-3</v>
      </c>
      <c r="E468" t="s">
        <v>1758</v>
      </c>
      <c r="G468" t="s">
        <v>1908</v>
      </c>
      <c r="H468" t="s">
        <v>1908</v>
      </c>
      <c r="I468">
        <v>1</v>
      </c>
      <c r="J468" t="s">
        <v>51</v>
      </c>
      <c r="K468" t="s">
        <v>2263</v>
      </c>
    </row>
    <row r="469" spans="1:11" x14ac:dyDescent="0.3">
      <c r="A469">
        <v>68188125</v>
      </c>
      <c r="B469" t="s">
        <v>2111</v>
      </c>
      <c r="C469" t="s">
        <v>2112</v>
      </c>
      <c r="D469" s="4" t="str">
        <f>VLOOKUP(A469,'TRI to NEI Crosswalk'!A:B,2,FALSE)</f>
        <v>68188-12-5</v>
      </c>
      <c r="E469" t="s">
        <v>1758</v>
      </c>
      <c r="G469" t="s">
        <v>1908</v>
      </c>
      <c r="H469" t="s">
        <v>1908</v>
      </c>
      <c r="I469">
        <v>1</v>
      </c>
      <c r="J469" t="s">
        <v>51</v>
      </c>
      <c r="K469" t="s">
        <v>2263</v>
      </c>
    </row>
    <row r="470" spans="1:11" x14ac:dyDescent="0.3">
      <c r="A470">
        <v>68227963</v>
      </c>
      <c r="B470" t="s">
        <v>2113</v>
      </c>
      <c r="C470" t="s">
        <v>2114</v>
      </c>
      <c r="D470" s="4" t="str">
        <f>VLOOKUP(A470,'TRI to NEI Crosswalk'!A:B,2,FALSE)</f>
        <v>68227-96-3</v>
      </c>
      <c r="E470" t="s">
        <v>1758</v>
      </c>
      <c r="G470" t="s">
        <v>1908</v>
      </c>
      <c r="H470" t="s">
        <v>1908</v>
      </c>
      <c r="I470">
        <v>1</v>
      </c>
      <c r="J470" t="s">
        <v>51</v>
      </c>
      <c r="K470" t="s">
        <v>2263</v>
      </c>
    </row>
    <row r="471" spans="1:11" x14ac:dyDescent="0.3">
      <c r="A471">
        <v>68239430</v>
      </c>
      <c r="B471" t="s">
        <v>2115</v>
      </c>
      <c r="C471" t="s">
        <v>2116</v>
      </c>
      <c r="D471" s="4" t="str">
        <f>VLOOKUP(A471,'TRI to NEI Crosswalk'!A:B,2,FALSE)</f>
        <v>68239-43-0</v>
      </c>
      <c r="E471" t="s">
        <v>1758</v>
      </c>
      <c r="G471" t="s">
        <v>1908</v>
      </c>
      <c r="H471" t="s">
        <v>1908</v>
      </c>
      <c r="I471">
        <v>1</v>
      </c>
      <c r="J471" t="s">
        <v>51</v>
      </c>
      <c r="K471" t="s">
        <v>2263</v>
      </c>
    </row>
    <row r="472" spans="1:11" x14ac:dyDescent="0.3">
      <c r="A472">
        <v>68259074</v>
      </c>
      <c r="B472" t="s">
        <v>2117</v>
      </c>
      <c r="C472" t="s">
        <v>2118</v>
      </c>
      <c r="D472" s="4" t="str">
        <f>VLOOKUP(A472,'TRI to NEI Crosswalk'!A:B,2,FALSE)</f>
        <v>68259-07-4</v>
      </c>
      <c r="E472" t="s">
        <v>1758</v>
      </c>
      <c r="G472" t="s">
        <v>1908</v>
      </c>
      <c r="H472" t="s">
        <v>1908</v>
      </c>
      <c r="I472">
        <v>1</v>
      </c>
      <c r="J472" t="s">
        <v>51</v>
      </c>
      <c r="K472" t="s">
        <v>2263</v>
      </c>
    </row>
    <row r="473" spans="1:11" x14ac:dyDescent="0.3">
      <c r="A473">
        <v>68259085</v>
      </c>
      <c r="B473" t="s">
        <v>2119</v>
      </c>
      <c r="C473" t="s">
        <v>2120</v>
      </c>
      <c r="D473" s="4" t="str">
        <f>VLOOKUP(A473,'TRI to NEI Crosswalk'!A:B,2,FALSE)</f>
        <v>68259-08-5</v>
      </c>
      <c r="E473" t="s">
        <v>1758</v>
      </c>
      <c r="G473" t="s">
        <v>1908</v>
      </c>
      <c r="H473" t="s">
        <v>1908</v>
      </c>
      <c r="I473">
        <v>1</v>
      </c>
      <c r="J473" t="s">
        <v>51</v>
      </c>
      <c r="K473" t="s">
        <v>2263</v>
      </c>
    </row>
    <row r="474" spans="1:11" x14ac:dyDescent="0.3">
      <c r="A474">
        <v>68259096</v>
      </c>
      <c r="B474" t="s">
        <v>2121</v>
      </c>
      <c r="C474" t="s">
        <v>2122</v>
      </c>
      <c r="D474" s="4" t="str">
        <f>VLOOKUP(A474,'TRI to NEI Crosswalk'!A:B,2,FALSE)</f>
        <v>68259-09-6</v>
      </c>
      <c r="E474" t="s">
        <v>1758</v>
      </c>
      <c r="G474" t="s">
        <v>1908</v>
      </c>
      <c r="H474" t="s">
        <v>1908</v>
      </c>
      <c r="I474">
        <v>1</v>
      </c>
      <c r="J474" t="s">
        <v>51</v>
      </c>
      <c r="K474" t="s">
        <v>2263</v>
      </c>
    </row>
    <row r="475" spans="1:11" x14ac:dyDescent="0.3">
      <c r="A475">
        <v>68259381</v>
      </c>
      <c r="B475" t="s">
        <v>2123</v>
      </c>
      <c r="C475" t="s">
        <v>2124</v>
      </c>
      <c r="D475" s="4" t="str">
        <f>VLOOKUP(A475,'TRI to NEI Crosswalk'!A:B,2,FALSE)</f>
        <v>68259-38-1</v>
      </c>
      <c r="E475" t="s">
        <v>1758</v>
      </c>
      <c r="G475" t="s">
        <v>1908</v>
      </c>
      <c r="H475" t="s">
        <v>1908</v>
      </c>
      <c r="I475">
        <v>1</v>
      </c>
      <c r="J475" t="s">
        <v>51</v>
      </c>
      <c r="K475" t="s">
        <v>2263</v>
      </c>
    </row>
    <row r="476" spans="1:11" x14ac:dyDescent="0.3">
      <c r="A476">
        <v>68259392</v>
      </c>
      <c r="B476" t="s">
        <v>2125</v>
      </c>
      <c r="C476" t="s">
        <v>2126</v>
      </c>
      <c r="D476" s="4" t="str">
        <f>VLOOKUP(A476,'TRI to NEI Crosswalk'!A:B,2,FALSE)</f>
        <v>68259-39-2</v>
      </c>
      <c r="E476" t="s">
        <v>1758</v>
      </c>
      <c r="G476" t="s">
        <v>1908</v>
      </c>
      <c r="H476" t="s">
        <v>1908</v>
      </c>
      <c r="I476">
        <v>1</v>
      </c>
      <c r="J476" t="s">
        <v>51</v>
      </c>
      <c r="K476" t="s">
        <v>2263</v>
      </c>
    </row>
    <row r="477" spans="1:11" x14ac:dyDescent="0.3">
      <c r="A477">
        <v>68298624</v>
      </c>
      <c r="B477" t="s">
        <v>2127</v>
      </c>
      <c r="C477" t="s">
        <v>2128</v>
      </c>
      <c r="D477" s="4" t="str">
        <f>VLOOKUP(A477,'TRI to NEI Crosswalk'!A:B,2,FALSE)</f>
        <v>68298-62-4</v>
      </c>
      <c r="E477" t="s">
        <v>1758</v>
      </c>
      <c r="G477" t="s">
        <v>1908</v>
      </c>
      <c r="H477" t="s">
        <v>1908</v>
      </c>
      <c r="I477">
        <v>1</v>
      </c>
      <c r="J477" t="s">
        <v>51</v>
      </c>
      <c r="K477" t="s">
        <v>2263</v>
      </c>
    </row>
    <row r="478" spans="1:11" x14ac:dyDescent="0.3">
      <c r="A478">
        <v>68298806</v>
      </c>
      <c r="B478" t="s">
        <v>2129</v>
      </c>
      <c r="C478" t="s">
        <v>2130</v>
      </c>
      <c r="D478" s="4" t="str">
        <f>VLOOKUP(A478,'TRI to NEI Crosswalk'!A:B,2,FALSE)</f>
        <v>68298-80-6</v>
      </c>
      <c r="E478" t="s">
        <v>1758</v>
      </c>
      <c r="G478" t="s">
        <v>1908</v>
      </c>
      <c r="H478" t="s">
        <v>1908</v>
      </c>
      <c r="I478">
        <v>1</v>
      </c>
      <c r="J478" t="s">
        <v>51</v>
      </c>
      <c r="K478" t="s">
        <v>2263</v>
      </c>
    </row>
    <row r="479" spans="1:11" x14ac:dyDescent="0.3">
      <c r="A479">
        <v>68298817</v>
      </c>
      <c r="B479" t="s">
        <v>2131</v>
      </c>
      <c r="C479" t="s">
        <v>2132</v>
      </c>
      <c r="D479" s="4" t="str">
        <f>VLOOKUP(A479,'TRI to NEI Crosswalk'!A:B,2,FALSE)</f>
        <v>68298-81-7</v>
      </c>
      <c r="E479" t="s">
        <v>1758</v>
      </c>
      <c r="G479" t="s">
        <v>1908</v>
      </c>
      <c r="H479" t="s">
        <v>1908</v>
      </c>
      <c r="I479">
        <v>1</v>
      </c>
      <c r="J479" t="s">
        <v>51</v>
      </c>
      <c r="K479" t="s">
        <v>2263</v>
      </c>
    </row>
    <row r="480" spans="1:11" x14ac:dyDescent="0.3">
      <c r="A480">
        <v>68310178</v>
      </c>
      <c r="B480" t="s">
        <v>2133</v>
      </c>
      <c r="C480" t="s">
        <v>2134</v>
      </c>
      <c r="D480" s="4" t="str">
        <f>VLOOKUP(A480,'TRI to NEI Crosswalk'!A:B,2,FALSE)</f>
        <v>68310-17-8</v>
      </c>
      <c r="E480" t="s">
        <v>1758</v>
      </c>
      <c r="G480" t="s">
        <v>1908</v>
      </c>
      <c r="H480" t="s">
        <v>1908</v>
      </c>
      <c r="I480">
        <v>1</v>
      </c>
      <c r="J480" t="s">
        <v>51</v>
      </c>
      <c r="K480" t="s">
        <v>2263</v>
      </c>
    </row>
    <row r="481" spans="1:11" x14ac:dyDescent="0.3">
      <c r="A481">
        <v>68391082</v>
      </c>
      <c r="B481" t="s">
        <v>2135</v>
      </c>
      <c r="C481" t="s">
        <v>2136</v>
      </c>
      <c r="D481" s="4" t="str">
        <f>VLOOKUP(A481,'TRI to NEI Crosswalk'!A:B,2,FALSE)</f>
        <v>68391-08-2</v>
      </c>
      <c r="E481" t="s">
        <v>1758</v>
      </c>
      <c r="G481" t="s">
        <v>1908</v>
      </c>
      <c r="H481" t="s">
        <v>1908</v>
      </c>
      <c r="I481">
        <v>1</v>
      </c>
      <c r="J481" t="s">
        <v>51</v>
      </c>
      <c r="K481" t="s">
        <v>2263</v>
      </c>
    </row>
    <row r="482" spans="1:11" x14ac:dyDescent="0.3">
      <c r="A482">
        <v>68412680</v>
      </c>
      <c r="B482" t="s">
        <v>2137</v>
      </c>
      <c r="C482" t="s">
        <v>2137</v>
      </c>
      <c r="D482" s="4" t="str">
        <f>VLOOKUP(A482,'TRI to NEI Crosswalk'!A:B,2,FALSE)</f>
        <v>68412-68-0</v>
      </c>
      <c r="E482" t="s">
        <v>1758</v>
      </c>
      <c r="G482" t="s">
        <v>1908</v>
      </c>
      <c r="H482" t="s">
        <v>1908</v>
      </c>
      <c r="I482">
        <v>1</v>
      </c>
      <c r="J482" t="s">
        <v>51</v>
      </c>
      <c r="K482" t="s">
        <v>2263</v>
      </c>
    </row>
    <row r="483" spans="1:11" x14ac:dyDescent="0.3">
      <c r="A483">
        <v>68412691</v>
      </c>
      <c r="B483" t="s">
        <v>2138</v>
      </c>
      <c r="C483" t="s">
        <v>2138</v>
      </c>
      <c r="D483" s="4" t="str">
        <f>VLOOKUP(A483,'TRI to NEI Crosswalk'!A:B,2,FALSE)</f>
        <v>68412-69-1</v>
      </c>
      <c r="E483" t="s">
        <v>1758</v>
      </c>
      <c r="G483" t="s">
        <v>1908</v>
      </c>
      <c r="H483" t="s">
        <v>1908</v>
      </c>
      <c r="I483">
        <v>1</v>
      </c>
      <c r="J483" t="s">
        <v>51</v>
      </c>
      <c r="K483" t="s">
        <v>2263</v>
      </c>
    </row>
    <row r="484" spans="1:11" x14ac:dyDescent="0.3">
      <c r="A484">
        <v>68515628</v>
      </c>
      <c r="B484" t="s">
        <v>2139</v>
      </c>
      <c r="C484" t="s">
        <v>2140</v>
      </c>
      <c r="D484" s="4" t="str">
        <f>VLOOKUP(A484,'TRI to NEI Crosswalk'!A:B,2,FALSE)</f>
        <v>68515-62-8</v>
      </c>
      <c r="E484" t="s">
        <v>1758</v>
      </c>
      <c r="G484" t="s">
        <v>1908</v>
      </c>
      <c r="H484" t="s">
        <v>1908</v>
      </c>
      <c r="I484">
        <v>1</v>
      </c>
      <c r="J484" t="s">
        <v>51</v>
      </c>
      <c r="K484" t="s">
        <v>2263</v>
      </c>
    </row>
    <row r="485" spans="1:11" x14ac:dyDescent="0.3">
      <c r="A485">
        <v>68555748</v>
      </c>
      <c r="B485" t="s">
        <v>2141</v>
      </c>
      <c r="C485" t="s">
        <v>2142</v>
      </c>
      <c r="D485" s="4" t="str">
        <f>VLOOKUP(A485,'TRI to NEI Crosswalk'!A:B,2,FALSE)</f>
        <v>68555-74-8</v>
      </c>
      <c r="E485" t="s">
        <v>1758</v>
      </c>
      <c r="G485" t="s">
        <v>1908</v>
      </c>
      <c r="H485" t="s">
        <v>1908</v>
      </c>
      <c r="I485">
        <v>1</v>
      </c>
      <c r="J485" t="s">
        <v>51</v>
      </c>
      <c r="K485" t="s">
        <v>2263</v>
      </c>
    </row>
    <row r="486" spans="1:11" x14ac:dyDescent="0.3">
      <c r="A486">
        <v>68555759</v>
      </c>
      <c r="B486" t="s">
        <v>2143</v>
      </c>
      <c r="C486" t="s">
        <v>2144</v>
      </c>
      <c r="D486" s="4" t="str">
        <f>VLOOKUP(A486,'TRI to NEI Crosswalk'!A:B,2,FALSE)</f>
        <v>68555-75-9</v>
      </c>
      <c r="E486" t="s">
        <v>1758</v>
      </c>
      <c r="G486" t="s">
        <v>1908</v>
      </c>
      <c r="H486" t="s">
        <v>1908</v>
      </c>
      <c r="I486">
        <v>1</v>
      </c>
      <c r="J486" t="s">
        <v>51</v>
      </c>
      <c r="K486" t="s">
        <v>2263</v>
      </c>
    </row>
    <row r="487" spans="1:11" x14ac:dyDescent="0.3">
      <c r="A487">
        <v>68555760</v>
      </c>
      <c r="B487" t="s">
        <v>2145</v>
      </c>
      <c r="C487" t="s">
        <v>2146</v>
      </c>
      <c r="D487" s="4" t="str">
        <f>VLOOKUP(A487,'TRI to NEI Crosswalk'!A:B,2,FALSE)</f>
        <v>68555-76-0</v>
      </c>
      <c r="E487" t="s">
        <v>1758</v>
      </c>
      <c r="G487" t="s">
        <v>1908</v>
      </c>
      <c r="H487" t="s">
        <v>1908</v>
      </c>
      <c r="I487">
        <v>1</v>
      </c>
      <c r="J487" t="s">
        <v>51</v>
      </c>
      <c r="K487" t="s">
        <v>2263</v>
      </c>
    </row>
    <row r="488" spans="1:11" x14ac:dyDescent="0.3">
      <c r="A488">
        <v>68555817</v>
      </c>
      <c r="B488" t="s">
        <v>2147</v>
      </c>
      <c r="C488" t="s">
        <v>2148</v>
      </c>
      <c r="D488" s="4" t="str">
        <f>VLOOKUP(A488,'TRI to NEI Crosswalk'!A:B,2,FALSE)</f>
        <v>68555-81-7</v>
      </c>
      <c r="E488" t="s">
        <v>1758</v>
      </c>
      <c r="G488" t="s">
        <v>1908</v>
      </c>
      <c r="H488" t="s">
        <v>1908</v>
      </c>
      <c r="I488">
        <v>1</v>
      </c>
      <c r="J488" t="s">
        <v>51</v>
      </c>
      <c r="K488" t="s">
        <v>2263</v>
      </c>
    </row>
    <row r="489" spans="1:11" x14ac:dyDescent="0.3">
      <c r="A489">
        <v>68555919</v>
      </c>
      <c r="B489" t="s">
        <v>2149</v>
      </c>
      <c r="C489" t="s">
        <v>2150</v>
      </c>
      <c r="D489" s="4" t="str">
        <f>VLOOKUP(A489,'TRI to NEI Crosswalk'!A:B,2,FALSE)</f>
        <v>68555-91-9</v>
      </c>
      <c r="E489" t="s">
        <v>1758</v>
      </c>
      <c r="G489" t="s">
        <v>1908</v>
      </c>
      <c r="H489" t="s">
        <v>1908</v>
      </c>
      <c r="I489">
        <v>1</v>
      </c>
      <c r="J489" t="s">
        <v>51</v>
      </c>
      <c r="K489" t="s">
        <v>2263</v>
      </c>
    </row>
    <row r="490" spans="1:11" x14ac:dyDescent="0.3">
      <c r="A490">
        <v>68758576</v>
      </c>
      <c r="B490" t="s">
        <v>2151</v>
      </c>
      <c r="C490" t="s">
        <v>2152</v>
      </c>
      <c r="D490" s="4" t="str">
        <f>VLOOKUP(A490,'TRI to NEI Crosswalk'!A:B,2,FALSE)</f>
        <v>68758-57-6</v>
      </c>
      <c r="E490" t="s">
        <v>1758</v>
      </c>
      <c r="G490" t="s">
        <v>1908</v>
      </c>
      <c r="H490" t="s">
        <v>1908</v>
      </c>
      <c r="I490">
        <v>1</v>
      </c>
      <c r="J490" t="s">
        <v>51</v>
      </c>
      <c r="K490" t="s">
        <v>2263</v>
      </c>
    </row>
    <row r="491" spans="1:11" x14ac:dyDescent="0.3">
      <c r="A491">
        <v>68867607</v>
      </c>
      <c r="B491" t="s">
        <v>2153</v>
      </c>
      <c r="C491" t="s">
        <v>2154</v>
      </c>
      <c r="D491" s="4" t="str">
        <f>VLOOKUP(A491,'TRI to NEI Crosswalk'!A:B,2,FALSE)</f>
        <v>68867-60-7</v>
      </c>
      <c r="E491" t="s">
        <v>1758</v>
      </c>
      <c r="G491" t="s">
        <v>1908</v>
      </c>
      <c r="H491" t="s">
        <v>1908</v>
      </c>
      <c r="I491">
        <v>1</v>
      </c>
      <c r="J491" t="s">
        <v>51</v>
      </c>
      <c r="K491" t="s">
        <v>2263</v>
      </c>
    </row>
    <row r="492" spans="1:11" x14ac:dyDescent="0.3">
      <c r="A492">
        <v>68957551</v>
      </c>
      <c r="B492" t="s">
        <v>2155</v>
      </c>
      <c r="C492" t="s">
        <v>2156</v>
      </c>
      <c r="D492" s="4" t="str">
        <f>VLOOKUP(A492,'TRI to NEI Crosswalk'!A:B,2,FALSE)</f>
        <v>68957-55-1</v>
      </c>
      <c r="E492" t="s">
        <v>1758</v>
      </c>
      <c r="G492" t="s">
        <v>1908</v>
      </c>
      <c r="H492" t="s">
        <v>1908</v>
      </c>
      <c r="I492">
        <v>1</v>
      </c>
      <c r="J492" t="s">
        <v>51</v>
      </c>
      <c r="K492" t="s">
        <v>2263</v>
      </c>
    </row>
    <row r="493" spans="1:11" x14ac:dyDescent="0.3">
      <c r="A493">
        <v>68957573</v>
      </c>
      <c r="B493" t="s">
        <v>2157</v>
      </c>
      <c r="C493" t="s">
        <v>2158</v>
      </c>
      <c r="D493" s="4" t="str">
        <f>VLOOKUP(A493,'TRI to NEI Crosswalk'!A:B,2,FALSE)</f>
        <v>68957-57-3</v>
      </c>
      <c r="E493" t="s">
        <v>1758</v>
      </c>
      <c r="G493" t="s">
        <v>1908</v>
      </c>
      <c r="H493" t="s">
        <v>1908</v>
      </c>
      <c r="I493">
        <v>1</v>
      </c>
      <c r="J493" t="s">
        <v>51</v>
      </c>
      <c r="K493" t="s">
        <v>2263</v>
      </c>
    </row>
    <row r="494" spans="1:11" x14ac:dyDescent="0.3">
      <c r="A494">
        <v>68957584</v>
      </c>
      <c r="B494" t="s">
        <v>2159</v>
      </c>
      <c r="C494" t="s">
        <v>2160</v>
      </c>
      <c r="D494" s="4" t="str">
        <f>VLOOKUP(A494,'TRI to NEI Crosswalk'!A:B,2,FALSE)</f>
        <v>68957-58-4</v>
      </c>
      <c r="E494" t="s">
        <v>1758</v>
      </c>
      <c r="G494" t="s">
        <v>1908</v>
      </c>
      <c r="H494" t="s">
        <v>1908</v>
      </c>
      <c r="I494">
        <v>1</v>
      </c>
      <c r="J494" t="s">
        <v>51</v>
      </c>
      <c r="K494" t="s">
        <v>2263</v>
      </c>
    </row>
    <row r="495" spans="1:11" x14ac:dyDescent="0.3">
      <c r="A495">
        <v>68957620</v>
      </c>
      <c r="B495" t="s">
        <v>2161</v>
      </c>
      <c r="C495" t="s">
        <v>2162</v>
      </c>
      <c r="D495" s="4" t="str">
        <f>VLOOKUP(A495,'TRI to NEI Crosswalk'!A:B,2,FALSE)</f>
        <v>68957-62-0</v>
      </c>
      <c r="E495" t="s">
        <v>1758</v>
      </c>
      <c r="G495" t="s">
        <v>1908</v>
      </c>
      <c r="H495" t="s">
        <v>1908</v>
      </c>
      <c r="I495">
        <v>1</v>
      </c>
      <c r="J495" t="s">
        <v>51</v>
      </c>
      <c r="K495" t="s">
        <v>2263</v>
      </c>
    </row>
    <row r="496" spans="1:11" x14ac:dyDescent="0.3">
      <c r="A496">
        <v>68958601</v>
      </c>
      <c r="B496" t="s">
        <v>2163</v>
      </c>
      <c r="C496" t="s">
        <v>2164</v>
      </c>
      <c r="D496" s="4" t="str">
        <f>VLOOKUP(A496,'TRI to NEI Crosswalk'!A:B,2,FALSE)</f>
        <v>68958-60-1</v>
      </c>
      <c r="E496" t="s">
        <v>1758</v>
      </c>
      <c r="G496" t="s">
        <v>1908</v>
      </c>
      <c r="H496" t="s">
        <v>1908</v>
      </c>
      <c r="I496">
        <v>1</v>
      </c>
      <c r="J496" t="s">
        <v>51</v>
      </c>
      <c r="K496" t="s">
        <v>2263</v>
      </c>
    </row>
    <row r="497" spans="1:11" x14ac:dyDescent="0.3">
      <c r="A497">
        <v>68958612</v>
      </c>
      <c r="B497" t="s">
        <v>2165</v>
      </c>
      <c r="C497" t="s">
        <v>2166</v>
      </c>
      <c r="D497" s="4" t="str">
        <f>VLOOKUP(A497,'TRI to NEI Crosswalk'!A:B,2,FALSE)</f>
        <v>68958-61-2</v>
      </c>
      <c r="E497" t="s">
        <v>1758</v>
      </c>
      <c r="G497" t="s">
        <v>1908</v>
      </c>
      <c r="H497" t="s">
        <v>1908</v>
      </c>
      <c r="I497">
        <v>1</v>
      </c>
      <c r="J497" t="s">
        <v>51</v>
      </c>
      <c r="K497" t="s">
        <v>2263</v>
      </c>
    </row>
    <row r="498" spans="1:11" x14ac:dyDescent="0.3">
      <c r="A498">
        <v>70225148</v>
      </c>
      <c r="B498" t="s">
        <v>2167</v>
      </c>
      <c r="C498" t="s">
        <v>2168</v>
      </c>
      <c r="D498" s="4" t="str">
        <f>VLOOKUP(A498,'TRI to NEI Crosswalk'!A:B,2,FALSE)</f>
        <v>70225-14-8</v>
      </c>
      <c r="E498" t="s">
        <v>1758</v>
      </c>
      <c r="G498" t="s">
        <v>1908</v>
      </c>
      <c r="H498" t="s">
        <v>1908</v>
      </c>
      <c r="I498">
        <v>1</v>
      </c>
      <c r="J498" t="s">
        <v>51</v>
      </c>
      <c r="K498" t="s">
        <v>2263</v>
      </c>
    </row>
    <row r="499" spans="1:11" x14ac:dyDescent="0.3">
      <c r="A499">
        <v>70225159</v>
      </c>
      <c r="B499" t="s">
        <v>2169</v>
      </c>
      <c r="C499" t="s">
        <v>2170</v>
      </c>
      <c r="D499" s="4" t="str">
        <f>VLOOKUP(A499,'TRI to NEI Crosswalk'!A:B,2,FALSE)</f>
        <v>70225-15-9</v>
      </c>
      <c r="E499" t="s">
        <v>1758</v>
      </c>
      <c r="G499" t="s">
        <v>1908</v>
      </c>
      <c r="H499" t="s">
        <v>1908</v>
      </c>
      <c r="I499">
        <v>1</v>
      </c>
      <c r="J499" t="s">
        <v>51</v>
      </c>
      <c r="K499" t="s">
        <v>2263</v>
      </c>
    </row>
    <row r="500" spans="1:11" x14ac:dyDescent="0.3">
      <c r="A500">
        <v>70225160</v>
      </c>
      <c r="B500" t="s">
        <v>2171</v>
      </c>
      <c r="C500" t="s">
        <v>2172</v>
      </c>
      <c r="D500" s="4" t="str">
        <f>VLOOKUP(A500,'TRI to NEI Crosswalk'!A:B,2,FALSE)</f>
        <v>70225-16-0</v>
      </c>
      <c r="E500" t="s">
        <v>1758</v>
      </c>
      <c r="G500" t="s">
        <v>1908</v>
      </c>
      <c r="H500" t="s">
        <v>1908</v>
      </c>
      <c r="I500">
        <v>1</v>
      </c>
      <c r="J500" t="s">
        <v>51</v>
      </c>
      <c r="K500" t="s">
        <v>2263</v>
      </c>
    </row>
    <row r="501" spans="1:11" x14ac:dyDescent="0.3">
      <c r="A501">
        <v>70225171</v>
      </c>
      <c r="B501" t="s">
        <v>2173</v>
      </c>
      <c r="C501" t="s">
        <v>2174</v>
      </c>
      <c r="D501" s="4" t="str">
        <f>VLOOKUP(A501,'TRI to NEI Crosswalk'!A:B,2,FALSE)</f>
        <v>70225-17-1</v>
      </c>
      <c r="E501" t="s">
        <v>1758</v>
      </c>
      <c r="G501" t="s">
        <v>1908</v>
      </c>
      <c r="H501" t="s">
        <v>1908</v>
      </c>
      <c r="I501">
        <v>1</v>
      </c>
      <c r="J501" t="s">
        <v>51</v>
      </c>
      <c r="K501" t="s">
        <v>2263</v>
      </c>
    </row>
    <row r="502" spans="1:11" x14ac:dyDescent="0.3">
      <c r="A502">
        <v>70969470</v>
      </c>
      <c r="B502" t="s">
        <v>2175</v>
      </c>
      <c r="C502" t="s">
        <v>2176</v>
      </c>
      <c r="D502" s="4" t="str">
        <f>VLOOKUP(A502,'TRI to NEI Crosswalk'!A:B,2,FALSE)</f>
        <v>70969-47-0</v>
      </c>
      <c r="E502" t="s">
        <v>1758</v>
      </c>
      <c r="G502" t="s">
        <v>1908</v>
      </c>
      <c r="H502" t="s">
        <v>1908</v>
      </c>
      <c r="I502">
        <v>1</v>
      </c>
      <c r="J502" t="s">
        <v>51</v>
      </c>
      <c r="K502" t="s">
        <v>2263</v>
      </c>
    </row>
    <row r="503" spans="1:11" x14ac:dyDescent="0.3">
      <c r="A503">
        <v>70983594</v>
      </c>
      <c r="B503" t="s">
        <v>2177</v>
      </c>
      <c r="C503" t="s">
        <v>2178</v>
      </c>
      <c r="D503" s="4" t="str">
        <f>VLOOKUP(A503,'TRI to NEI Crosswalk'!A:B,2,FALSE)</f>
        <v>70983-59-4</v>
      </c>
      <c r="E503" t="s">
        <v>1758</v>
      </c>
      <c r="G503" t="s">
        <v>1908</v>
      </c>
      <c r="H503" t="s">
        <v>1908</v>
      </c>
      <c r="I503">
        <v>1</v>
      </c>
      <c r="J503" t="s">
        <v>51</v>
      </c>
      <c r="K503" t="s">
        <v>2263</v>
      </c>
    </row>
    <row r="504" spans="1:11" x14ac:dyDescent="0.3">
      <c r="A504">
        <v>70983607</v>
      </c>
      <c r="B504" t="s">
        <v>2179</v>
      </c>
      <c r="C504" t="s">
        <v>2180</v>
      </c>
      <c r="D504" s="4" t="str">
        <f>VLOOKUP(A504,'TRI to NEI Crosswalk'!A:B,2,FALSE)</f>
        <v>70983-60-7</v>
      </c>
      <c r="E504" t="s">
        <v>1758</v>
      </c>
      <c r="G504" t="s">
        <v>1908</v>
      </c>
      <c r="H504" t="s">
        <v>1908</v>
      </c>
      <c r="I504">
        <v>1</v>
      </c>
      <c r="J504" t="s">
        <v>51</v>
      </c>
      <c r="K504" t="s">
        <v>2263</v>
      </c>
    </row>
    <row r="505" spans="1:11" x14ac:dyDescent="0.3">
      <c r="A505">
        <v>71608601</v>
      </c>
      <c r="B505" t="s">
        <v>2181</v>
      </c>
      <c r="C505" t="s">
        <v>2182</v>
      </c>
      <c r="D505" s="4" t="str">
        <f>VLOOKUP(A505,'TRI to NEI Crosswalk'!A:B,2,FALSE)</f>
        <v>71608-60-1</v>
      </c>
      <c r="E505" t="s">
        <v>1758</v>
      </c>
      <c r="G505" t="s">
        <v>1908</v>
      </c>
      <c r="H505" t="s">
        <v>1908</v>
      </c>
      <c r="I505">
        <v>1</v>
      </c>
      <c r="J505" t="s">
        <v>51</v>
      </c>
      <c r="K505" t="s">
        <v>2263</v>
      </c>
    </row>
    <row r="506" spans="1:11" x14ac:dyDescent="0.3">
      <c r="A506">
        <v>72623779</v>
      </c>
      <c r="B506" t="s">
        <v>2183</v>
      </c>
      <c r="C506" t="s">
        <v>2183</v>
      </c>
      <c r="D506" s="4" t="str">
        <f>VLOOKUP(A506,'TRI to NEI Crosswalk'!A:B,2,FALSE)</f>
        <v>72623-77-9</v>
      </c>
      <c r="E506" t="s">
        <v>1758</v>
      </c>
      <c r="G506" t="s">
        <v>1908</v>
      </c>
      <c r="H506" t="s">
        <v>1908</v>
      </c>
      <c r="I506">
        <v>1</v>
      </c>
      <c r="J506" t="s">
        <v>51</v>
      </c>
      <c r="K506" t="s">
        <v>2263</v>
      </c>
    </row>
    <row r="507" spans="1:11" x14ac:dyDescent="0.3">
      <c r="A507">
        <v>72968388</v>
      </c>
      <c r="B507" t="s">
        <v>2184</v>
      </c>
      <c r="C507" t="s">
        <v>2184</v>
      </c>
      <c r="D507" s="4" t="str">
        <f>VLOOKUP(A507,'TRI to NEI Crosswalk'!A:B,2,FALSE)</f>
        <v>72968-38-8</v>
      </c>
      <c r="E507" t="s">
        <v>1758</v>
      </c>
      <c r="G507" t="s">
        <v>1908</v>
      </c>
      <c r="H507" t="s">
        <v>1908</v>
      </c>
      <c r="I507">
        <v>1</v>
      </c>
      <c r="J507" t="s">
        <v>51</v>
      </c>
      <c r="K507" t="s">
        <v>2263</v>
      </c>
    </row>
    <row r="508" spans="1:11" x14ac:dyDescent="0.3">
      <c r="A508">
        <v>74499448</v>
      </c>
      <c r="B508" t="s">
        <v>2185</v>
      </c>
      <c r="C508" t="s">
        <v>2186</v>
      </c>
      <c r="D508" s="4" t="str">
        <f>VLOOKUP(A508,'TRI to NEI Crosswalk'!A:B,2,FALSE)</f>
        <v>74499-44-8</v>
      </c>
      <c r="E508" t="s">
        <v>1758</v>
      </c>
      <c r="G508" t="s">
        <v>1908</v>
      </c>
      <c r="H508" t="s">
        <v>1908</v>
      </c>
      <c r="I508">
        <v>1</v>
      </c>
      <c r="J508" t="s">
        <v>51</v>
      </c>
      <c r="K508" t="s">
        <v>2263</v>
      </c>
    </row>
    <row r="509" spans="1:11" x14ac:dyDescent="0.3">
      <c r="A509">
        <v>78560448</v>
      </c>
      <c r="B509" t="s">
        <v>2187</v>
      </c>
      <c r="C509" t="s">
        <v>2188</v>
      </c>
      <c r="D509" s="4" t="str">
        <f>VLOOKUP(A509,'TRI to NEI Crosswalk'!A:B,2,FALSE)</f>
        <v>78560-44-8</v>
      </c>
      <c r="E509" t="s">
        <v>1758</v>
      </c>
      <c r="G509" t="s">
        <v>1908</v>
      </c>
      <c r="H509" t="s">
        <v>1908</v>
      </c>
      <c r="I509">
        <v>1</v>
      </c>
      <c r="J509" t="s">
        <v>51</v>
      </c>
      <c r="K509" t="s">
        <v>2263</v>
      </c>
    </row>
    <row r="510" spans="1:11" x14ac:dyDescent="0.3">
      <c r="A510">
        <v>80010373</v>
      </c>
      <c r="B510" t="s">
        <v>2189</v>
      </c>
      <c r="C510" t="s">
        <v>2190</v>
      </c>
      <c r="D510" s="4" t="str">
        <f>VLOOKUP(A510,'TRI to NEI Crosswalk'!A:B,2,FALSE)</f>
        <v>80010-37-3</v>
      </c>
      <c r="E510" t="s">
        <v>1758</v>
      </c>
      <c r="G510" t="s">
        <v>1908</v>
      </c>
      <c r="H510" t="s">
        <v>1908</v>
      </c>
      <c r="I510">
        <v>1</v>
      </c>
      <c r="J510" t="s">
        <v>51</v>
      </c>
      <c r="K510" t="s">
        <v>2263</v>
      </c>
    </row>
    <row r="511" spans="1:11" x14ac:dyDescent="0.3">
      <c r="A511">
        <v>83048651</v>
      </c>
      <c r="B511" t="s">
        <v>2191</v>
      </c>
      <c r="C511" t="s">
        <v>2192</v>
      </c>
      <c r="D511" s="4" t="str">
        <f>VLOOKUP(A511,'TRI to NEI Crosswalk'!A:B,2,FALSE)</f>
        <v>83048-65-1</v>
      </c>
      <c r="E511" t="s">
        <v>1758</v>
      </c>
      <c r="G511" t="s">
        <v>1908</v>
      </c>
      <c r="H511" t="s">
        <v>1908</v>
      </c>
      <c r="I511">
        <v>1</v>
      </c>
      <c r="J511" t="s">
        <v>51</v>
      </c>
      <c r="K511" t="s">
        <v>2263</v>
      </c>
    </row>
    <row r="512" spans="1:11" x14ac:dyDescent="0.3">
      <c r="A512">
        <v>95144120</v>
      </c>
      <c r="B512" t="s">
        <v>2193</v>
      </c>
      <c r="C512" t="s">
        <v>2194</v>
      </c>
      <c r="D512" s="4" t="str">
        <f>VLOOKUP(A512,'TRI to NEI Crosswalk'!A:B,2,FALSE)</f>
        <v>95144-12-0</v>
      </c>
      <c r="E512" t="s">
        <v>1758</v>
      </c>
      <c r="G512" t="s">
        <v>1908</v>
      </c>
      <c r="H512" t="s">
        <v>1908</v>
      </c>
      <c r="I512">
        <v>1</v>
      </c>
      <c r="J512" t="s">
        <v>51</v>
      </c>
      <c r="K512" t="s">
        <v>2263</v>
      </c>
    </row>
    <row r="513" spans="1:11" x14ac:dyDescent="0.3">
      <c r="A513">
        <v>97553952</v>
      </c>
      <c r="B513" t="s">
        <v>2195</v>
      </c>
      <c r="C513" t="s">
        <v>2196</v>
      </c>
      <c r="D513" s="4" t="str">
        <f>VLOOKUP(A513,'TRI to NEI Crosswalk'!A:B,2,FALSE)</f>
        <v>97553-95-2</v>
      </c>
      <c r="E513" t="s">
        <v>1758</v>
      </c>
      <c r="G513" t="s">
        <v>1908</v>
      </c>
      <c r="H513" t="s">
        <v>1908</v>
      </c>
      <c r="I513">
        <v>1</v>
      </c>
      <c r="J513" t="s">
        <v>51</v>
      </c>
      <c r="K513" t="s">
        <v>2263</v>
      </c>
    </row>
    <row r="514" spans="1:11" x14ac:dyDescent="0.3">
      <c r="A514">
        <v>97659477</v>
      </c>
      <c r="B514" t="s">
        <v>2197</v>
      </c>
      <c r="C514" t="s">
        <v>2198</v>
      </c>
      <c r="D514" s="4" t="str">
        <f>VLOOKUP(A514,'TRI to NEI Crosswalk'!A:B,2,FALSE)</f>
        <v>97659-47-7</v>
      </c>
      <c r="E514" t="s">
        <v>1758</v>
      </c>
      <c r="G514" t="s">
        <v>1908</v>
      </c>
      <c r="H514" t="s">
        <v>1908</v>
      </c>
      <c r="I514">
        <v>1</v>
      </c>
      <c r="J514" t="s">
        <v>51</v>
      </c>
      <c r="K514" t="s">
        <v>2263</v>
      </c>
    </row>
    <row r="515" spans="1:11" x14ac:dyDescent="0.3">
      <c r="A515">
        <v>118400718</v>
      </c>
      <c r="B515" t="s">
        <v>2199</v>
      </c>
      <c r="C515" t="s">
        <v>2200</v>
      </c>
      <c r="D515" s="4" t="str">
        <f>VLOOKUP(A515,'TRI to NEI Crosswalk'!A:B,2,FALSE)</f>
        <v>118400-71-8</v>
      </c>
      <c r="E515" t="s">
        <v>1758</v>
      </c>
      <c r="G515" t="s">
        <v>1908</v>
      </c>
      <c r="H515" t="s">
        <v>1908</v>
      </c>
      <c r="I515">
        <v>1</v>
      </c>
      <c r="J515" t="s">
        <v>51</v>
      </c>
      <c r="K515" t="s">
        <v>2263</v>
      </c>
    </row>
    <row r="516" spans="1:11" x14ac:dyDescent="0.3">
      <c r="A516">
        <v>123171686</v>
      </c>
      <c r="B516" t="s">
        <v>2201</v>
      </c>
      <c r="C516" t="s">
        <v>2202</v>
      </c>
      <c r="D516" s="4" t="str">
        <f>VLOOKUP(A516,'TRI to NEI Crosswalk'!A:B,2,FALSE)</f>
        <v>123171-68-6</v>
      </c>
      <c r="E516" t="s">
        <v>1758</v>
      </c>
      <c r="G516" t="s">
        <v>1908</v>
      </c>
      <c r="H516" t="s">
        <v>1908</v>
      </c>
      <c r="I516">
        <v>1</v>
      </c>
      <c r="J516" t="s">
        <v>51</v>
      </c>
      <c r="K516" t="s">
        <v>2263</v>
      </c>
    </row>
    <row r="517" spans="1:11" x14ac:dyDescent="0.3">
      <c r="A517">
        <v>125476713</v>
      </c>
      <c r="B517" t="s">
        <v>2203</v>
      </c>
      <c r="C517" t="s">
        <v>2204</v>
      </c>
      <c r="D517" s="4" t="str">
        <f>VLOOKUP(A517,'TRI to NEI Crosswalk'!A:B,2,FALSE)</f>
        <v>125476-71-3</v>
      </c>
      <c r="E517" t="s">
        <v>1758</v>
      </c>
      <c r="G517" t="s">
        <v>1908</v>
      </c>
      <c r="H517" t="s">
        <v>1908</v>
      </c>
      <c r="I517">
        <v>1</v>
      </c>
      <c r="J517" t="s">
        <v>51</v>
      </c>
      <c r="K517" t="s">
        <v>2263</v>
      </c>
    </row>
    <row r="518" spans="1:11" x14ac:dyDescent="0.3">
      <c r="A518">
        <v>135228603</v>
      </c>
      <c r="B518" t="s">
        <v>2205</v>
      </c>
      <c r="C518" t="s">
        <v>2206</v>
      </c>
      <c r="D518" s="4" t="str">
        <f>VLOOKUP(A518,'TRI to NEI Crosswalk'!A:B,2,FALSE)</f>
        <v>135228-60-3</v>
      </c>
      <c r="E518" t="s">
        <v>1758</v>
      </c>
      <c r="G518" t="s">
        <v>1908</v>
      </c>
      <c r="H518" t="s">
        <v>1908</v>
      </c>
      <c r="I518">
        <v>1</v>
      </c>
      <c r="J518" t="s">
        <v>51</v>
      </c>
      <c r="K518" t="s">
        <v>2263</v>
      </c>
    </row>
    <row r="519" spans="1:11" x14ac:dyDescent="0.3">
      <c r="A519">
        <v>142636882</v>
      </c>
      <c r="B519" t="s">
        <v>2207</v>
      </c>
      <c r="C519" t="s">
        <v>2208</v>
      </c>
      <c r="D519" s="4" t="str">
        <f>VLOOKUP(A519,'TRI to NEI Crosswalk'!A:B,2,FALSE)</f>
        <v>142636-88-2</v>
      </c>
      <c r="E519" t="s">
        <v>1758</v>
      </c>
      <c r="G519" t="s">
        <v>1908</v>
      </c>
      <c r="H519" t="s">
        <v>1908</v>
      </c>
      <c r="I519">
        <v>1</v>
      </c>
      <c r="J519" t="s">
        <v>51</v>
      </c>
      <c r="K519" t="s">
        <v>2263</v>
      </c>
    </row>
    <row r="520" spans="1:11" x14ac:dyDescent="0.3">
      <c r="A520">
        <v>143372547</v>
      </c>
      <c r="B520" t="s">
        <v>2209</v>
      </c>
      <c r="C520" t="s">
        <v>2210</v>
      </c>
      <c r="D520" s="4" t="str">
        <f>VLOOKUP(A520,'TRI to NEI Crosswalk'!A:B,2,FALSE)</f>
        <v>143372-54-7</v>
      </c>
      <c r="E520" t="s">
        <v>1758</v>
      </c>
      <c r="G520" t="s">
        <v>1908</v>
      </c>
      <c r="H520" t="s">
        <v>1908</v>
      </c>
      <c r="I520">
        <v>1</v>
      </c>
      <c r="J520" t="s">
        <v>51</v>
      </c>
      <c r="K520" t="s">
        <v>2263</v>
      </c>
    </row>
    <row r="521" spans="1:11" x14ac:dyDescent="0.3">
      <c r="A521">
        <v>148240851</v>
      </c>
      <c r="B521" t="s">
        <v>2211</v>
      </c>
      <c r="C521" t="s">
        <v>2212</v>
      </c>
      <c r="D521" s="4" t="str">
        <f>VLOOKUP(A521,'TRI to NEI Crosswalk'!A:B,2,FALSE)</f>
        <v>148240-85-1</v>
      </c>
      <c r="E521" t="s">
        <v>1758</v>
      </c>
      <c r="G521" t="s">
        <v>1908</v>
      </c>
      <c r="H521" t="s">
        <v>1908</v>
      </c>
      <c r="I521">
        <v>1</v>
      </c>
      <c r="J521" t="s">
        <v>51</v>
      </c>
      <c r="K521" t="s">
        <v>2263</v>
      </c>
    </row>
    <row r="522" spans="1:11" x14ac:dyDescent="0.3">
      <c r="A522">
        <v>148240873</v>
      </c>
      <c r="B522" t="s">
        <v>2213</v>
      </c>
      <c r="C522" t="s">
        <v>2214</v>
      </c>
      <c r="D522" s="4" t="str">
        <f>VLOOKUP(A522,'TRI to NEI Crosswalk'!A:B,2,FALSE)</f>
        <v>148240-87-3</v>
      </c>
      <c r="E522" t="s">
        <v>1758</v>
      </c>
      <c r="G522" t="s">
        <v>1908</v>
      </c>
      <c r="H522" t="s">
        <v>1908</v>
      </c>
      <c r="I522">
        <v>1</v>
      </c>
      <c r="J522" t="s">
        <v>51</v>
      </c>
      <c r="K522" t="s">
        <v>2263</v>
      </c>
    </row>
    <row r="523" spans="1:11" x14ac:dyDescent="0.3">
      <c r="A523">
        <v>148240895</v>
      </c>
      <c r="B523" t="s">
        <v>2215</v>
      </c>
      <c r="C523" t="s">
        <v>2216</v>
      </c>
      <c r="D523" s="4" t="str">
        <f>VLOOKUP(A523,'TRI to NEI Crosswalk'!A:B,2,FALSE)</f>
        <v>148240-89-5</v>
      </c>
      <c r="E523" t="s">
        <v>1758</v>
      </c>
      <c r="G523" t="s">
        <v>1908</v>
      </c>
      <c r="H523" t="s">
        <v>1908</v>
      </c>
      <c r="I523">
        <v>1</v>
      </c>
      <c r="J523" t="s">
        <v>51</v>
      </c>
      <c r="K523" t="s">
        <v>2263</v>
      </c>
    </row>
    <row r="524" spans="1:11" x14ac:dyDescent="0.3">
      <c r="A524">
        <v>150135572</v>
      </c>
      <c r="B524" t="s">
        <v>2217</v>
      </c>
      <c r="C524" t="s">
        <v>2218</v>
      </c>
      <c r="D524" s="4" t="str">
        <f>VLOOKUP(A524,'TRI to NEI Crosswalk'!A:B,2,FALSE)</f>
        <v>150135-57-2</v>
      </c>
      <c r="E524" t="s">
        <v>1758</v>
      </c>
      <c r="G524" t="s">
        <v>1908</v>
      </c>
      <c r="H524" t="s">
        <v>1908</v>
      </c>
      <c r="I524">
        <v>1</v>
      </c>
      <c r="J524" t="s">
        <v>51</v>
      </c>
      <c r="K524" t="s">
        <v>2263</v>
      </c>
    </row>
    <row r="525" spans="1:11" x14ac:dyDescent="0.3">
      <c r="A525">
        <v>178094694</v>
      </c>
      <c r="B525" t="s">
        <v>2219</v>
      </c>
      <c r="C525" t="s">
        <v>2220</v>
      </c>
      <c r="D525" s="4" t="str">
        <f>VLOOKUP(A525,'TRI to NEI Crosswalk'!A:B,2,FALSE)</f>
        <v>178094-69-4</v>
      </c>
      <c r="E525" t="s">
        <v>1758</v>
      </c>
      <c r="G525" t="s">
        <v>1908</v>
      </c>
      <c r="H525" t="s">
        <v>1908</v>
      </c>
      <c r="I525">
        <v>1</v>
      </c>
      <c r="J525" t="s">
        <v>51</v>
      </c>
      <c r="K525" t="s">
        <v>2263</v>
      </c>
    </row>
    <row r="526" spans="1:11" x14ac:dyDescent="0.3">
      <c r="A526">
        <v>178535234</v>
      </c>
      <c r="B526" t="s">
        <v>2221</v>
      </c>
      <c r="C526" t="s">
        <v>2222</v>
      </c>
      <c r="D526" s="4" t="str">
        <f>VLOOKUP(A526,'TRI to NEI Crosswalk'!A:B,2,FALSE)</f>
        <v>178535-23-4</v>
      </c>
      <c r="E526" t="s">
        <v>1758</v>
      </c>
      <c r="G526" t="s">
        <v>1908</v>
      </c>
      <c r="H526" t="s">
        <v>1908</v>
      </c>
      <c r="I526">
        <v>1</v>
      </c>
      <c r="J526" t="s">
        <v>51</v>
      </c>
      <c r="K526" t="s">
        <v>2263</v>
      </c>
    </row>
    <row r="527" spans="1:11" x14ac:dyDescent="0.3">
      <c r="A527">
        <v>180582790</v>
      </c>
      <c r="B527" t="s">
        <v>2223</v>
      </c>
      <c r="C527" t="s">
        <v>2224</v>
      </c>
      <c r="D527" s="4" t="str">
        <f>VLOOKUP(A527,'TRI to NEI Crosswalk'!A:B,2,FALSE)</f>
        <v>180582-79-0</v>
      </c>
      <c r="E527" t="s">
        <v>1758</v>
      </c>
      <c r="G527" t="s">
        <v>1908</v>
      </c>
      <c r="H527" t="s">
        <v>1908</v>
      </c>
      <c r="I527">
        <v>1</v>
      </c>
      <c r="J527" t="s">
        <v>51</v>
      </c>
      <c r="K527" t="s">
        <v>2263</v>
      </c>
    </row>
    <row r="528" spans="1:11" x14ac:dyDescent="0.3">
      <c r="A528">
        <v>182176529</v>
      </c>
      <c r="B528" t="s">
        <v>2225</v>
      </c>
      <c r="C528" t="s">
        <v>2226</v>
      </c>
      <c r="D528" s="4" t="str">
        <f>VLOOKUP(A528,'TRI to NEI Crosswalk'!A:B,2,FALSE)</f>
        <v>182176-52-9</v>
      </c>
      <c r="E528" t="s">
        <v>1758</v>
      </c>
      <c r="G528" t="s">
        <v>1908</v>
      </c>
      <c r="H528" t="s">
        <v>1908</v>
      </c>
      <c r="I528">
        <v>1</v>
      </c>
      <c r="J528" t="s">
        <v>51</v>
      </c>
      <c r="K528" t="s">
        <v>2263</v>
      </c>
    </row>
    <row r="529" spans="1:11" x14ac:dyDescent="0.3">
      <c r="A529">
        <v>196316344</v>
      </c>
      <c r="B529" t="s">
        <v>2227</v>
      </c>
      <c r="C529" t="s">
        <v>2228</v>
      </c>
      <c r="D529" s="4" t="str">
        <f>VLOOKUP(A529,'TRI to NEI Crosswalk'!A:B,2,FALSE)</f>
        <v>196316-34-4</v>
      </c>
      <c r="E529" t="s">
        <v>1758</v>
      </c>
      <c r="G529" t="s">
        <v>1908</v>
      </c>
      <c r="H529" t="s">
        <v>1908</v>
      </c>
      <c r="I529">
        <v>1</v>
      </c>
      <c r="J529" t="s">
        <v>51</v>
      </c>
      <c r="K529" t="s">
        <v>2263</v>
      </c>
    </row>
    <row r="530" spans="1:11" x14ac:dyDescent="0.3">
      <c r="A530">
        <v>200513424</v>
      </c>
      <c r="B530" t="s">
        <v>2229</v>
      </c>
      <c r="C530" t="s">
        <v>2230</v>
      </c>
      <c r="D530" s="4" t="str">
        <f>VLOOKUP(A530,'TRI to NEI Crosswalk'!A:B,2,FALSE)</f>
        <v>200513-42-4</v>
      </c>
      <c r="E530" t="s">
        <v>1758</v>
      </c>
      <c r="G530" t="s">
        <v>1908</v>
      </c>
      <c r="H530" t="s">
        <v>1908</v>
      </c>
      <c r="I530">
        <v>1</v>
      </c>
      <c r="J530" t="s">
        <v>51</v>
      </c>
      <c r="K530" t="s">
        <v>2263</v>
      </c>
    </row>
    <row r="531" spans="1:11" x14ac:dyDescent="0.3">
      <c r="A531">
        <v>238420683</v>
      </c>
      <c r="B531" t="s">
        <v>2231</v>
      </c>
      <c r="C531" t="s">
        <v>2232</v>
      </c>
      <c r="D531" s="4" t="str">
        <f>VLOOKUP(A531,'TRI to NEI Crosswalk'!A:B,2,FALSE)</f>
        <v>238420-68-3</v>
      </c>
      <c r="E531" t="s">
        <v>1758</v>
      </c>
      <c r="G531" t="s">
        <v>1908</v>
      </c>
      <c r="H531" t="s">
        <v>1908</v>
      </c>
      <c r="I531">
        <v>1</v>
      </c>
      <c r="J531" t="s">
        <v>51</v>
      </c>
      <c r="K531" t="s">
        <v>2263</v>
      </c>
    </row>
    <row r="532" spans="1:11" x14ac:dyDescent="0.3">
      <c r="A532">
        <v>238420809</v>
      </c>
      <c r="B532" t="s">
        <v>2233</v>
      </c>
      <c r="C532" t="s">
        <v>2234</v>
      </c>
      <c r="D532" s="4" t="str">
        <f>VLOOKUP(A532,'TRI to NEI Crosswalk'!A:B,2,FALSE)</f>
        <v>238420-80-9</v>
      </c>
      <c r="E532" t="s">
        <v>1758</v>
      </c>
      <c r="G532" t="s">
        <v>1908</v>
      </c>
      <c r="H532" t="s">
        <v>1908</v>
      </c>
      <c r="I532">
        <v>1</v>
      </c>
      <c r="J532" t="s">
        <v>51</v>
      </c>
      <c r="K532" t="s">
        <v>2263</v>
      </c>
    </row>
    <row r="533" spans="1:11" x14ac:dyDescent="0.3">
      <c r="A533">
        <v>1078142105</v>
      </c>
      <c r="B533" t="s">
        <v>2235</v>
      </c>
      <c r="C533" t="s">
        <v>2236</v>
      </c>
      <c r="D533" s="4" t="str">
        <f>VLOOKUP(A533,'TRI to NEI Crosswalk'!A:B,2,FALSE)</f>
        <v>1078142-10-5</v>
      </c>
      <c r="E533" t="s">
        <v>1758</v>
      </c>
      <c r="G533" t="s">
        <v>1908</v>
      </c>
      <c r="H533" t="s">
        <v>1908</v>
      </c>
      <c r="I533">
        <v>1</v>
      </c>
      <c r="J533" t="s">
        <v>51</v>
      </c>
      <c r="K533" t="s">
        <v>2263</v>
      </c>
    </row>
    <row r="534" spans="1:11" x14ac:dyDescent="0.3">
      <c r="A534">
        <v>1078712885</v>
      </c>
      <c r="B534" t="s">
        <v>2237</v>
      </c>
      <c r="C534" t="s">
        <v>2238</v>
      </c>
      <c r="D534" s="4" t="str">
        <f>VLOOKUP(A534,'TRI to NEI Crosswalk'!A:B,2,FALSE)</f>
        <v>1078712-88-5</v>
      </c>
      <c r="E534" t="s">
        <v>1758</v>
      </c>
      <c r="G534" t="s">
        <v>1908</v>
      </c>
      <c r="H534" t="s">
        <v>1908</v>
      </c>
      <c r="I534">
        <v>1</v>
      </c>
      <c r="J534" t="s">
        <v>51</v>
      </c>
      <c r="K534" t="s">
        <v>2263</v>
      </c>
    </row>
    <row r="535" spans="1:11" x14ac:dyDescent="0.3">
      <c r="A535">
        <v>1078715613</v>
      </c>
      <c r="B535" t="s">
        <v>2239</v>
      </c>
      <c r="C535" t="s">
        <v>2240</v>
      </c>
      <c r="D535" s="4" t="str">
        <f>VLOOKUP(A535,'TRI to NEI Crosswalk'!A:B,2,FALSE)</f>
        <v>1078715-61-3</v>
      </c>
      <c r="E535" t="s">
        <v>1758</v>
      </c>
      <c r="G535" t="s">
        <v>1908</v>
      </c>
      <c r="H535" t="s">
        <v>1908</v>
      </c>
      <c r="I535">
        <v>1</v>
      </c>
      <c r="J535" t="s">
        <v>51</v>
      </c>
      <c r="K535" t="s">
        <v>2263</v>
      </c>
    </row>
    <row r="536" spans="1:11" x14ac:dyDescent="0.3">
      <c r="A536" s="4">
        <v>10028156</v>
      </c>
      <c r="B536" t="s">
        <v>1428</v>
      </c>
      <c r="C536" s="12" t="str">
        <f>VLOOKUP(D536,'TRI to NEI Crosswalk'!B:C,2,FALSE)</f>
        <v>Ozone</v>
      </c>
      <c r="D536" t="str">
        <f>VLOOKUP(A536,'TRI to NEI Crosswalk'!A:B,2,FALSE)</f>
        <v>10028-15-6</v>
      </c>
      <c r="H536" t="s">
        <v>1428</v>
      </c>
      <c r="I536">
        <v>1</v>
      </c>
      <c r="J536" t="s">
        <v>51</v>
      </c>
      <c r="K536" t="s">
        <v>2475</v>
      </c>
    </row>
  </sheetData>
  <autoFilter ref="A1:K536" xr:uid="{00000000-0009-0000-0000-000002000000}"/>
  <sortState xmlns:xlrd2="http://schemas.microsoft.com/office/spreadsheetml/2017/richdata2" ref="A2:J360">
    <sortCondition ref="A2:A36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816"/>
  <sheetViews>
    <sheetView zoomScale="80" zoomScaleNormal="80" zoomScaleSheetLayoutView="80" workbookViewId="0">
      <pane ySplit="1" topLeftCell="A484" activePane="bottomLeft" state="frozen"/>
      <selection pane="bottomLeft" activeCell="G505" sqref="G505"/>
    </sheetView>
  </sheetViews>
  <sheetFormatPr defaultColWidth="8.88671875" defaultRowHeight="14.4" x14ac:dyDescent="0.3"/>
  <cols>
    <col min="1" max="1" width="18.5546875" style="28" customWidth="1"/>
    <col min="2" max="2" width="11.5546875" style="29" bestFit="1" customWidth="1"/>
    <col min="3" max="3" width="96.109375" style="29" customWidth="1"/>
    <col min="4" max="4" width="14.6640625" style="28" customWidth="1"/>
    <col min="5" max="5" width="24.6640625" style="29" customWidth="1"/>
    <col min="6" max="6" width="24.5546875" style="29" customWidth="1"/>
    <col min="7" max="7" width="32.33203125" style="29" customWidth="1"/>
    <col min="8" max="9" width="24.5546875" style="29" customWidth="1"/>
    <col min="10" max="10" width="43.5546875" style="29" customWidth="1"/>
    <col min="11" max="11" width="21.33203125" style="29" customWidth="1"/>
    <col min="12" max="12" width="111.77734375" style="29" customWidth="1"/>
    <col min="13" max="13" width="25.6640625" style="29" customWidth="1"/>
    <col min="14" max="14" width="16.33203125" style="29" customWidth="1"/>
    <col min="15" max="16384" width="8.88671875" style="29"/>
  </cols>
  <sheetData>
    <row r="1" spans="1:14" x14ac:dyDescent="0.3">
      <c r="A1" s="28" t="s">
        <v>29</v>
      </c>
      <c r="B1" s="29" t="s">
        <v>31</v>
      </c>
      <c r="C1" s="29" t="s">
        <v>33</v>
      </c>
      <c r="D1" s="30" t="s">
        <v>35</v>
      </c>
      <c r="E1" s="29" t="s">
        <v>8</v>
      </c>
      <c r="F1" s="29" t="s">
        <v>16</v>
      </c>
      <c r="G1" s="29" t="s">
        <v>18</v>
      </c>
      <c r="H1" s="29" t="s">
        <v>41</v>
      </c>
      <c r="I1" s="29" t="s">
        <v>1760</v>
      </c>
      <c r="J1" s="29" t="s">
        <v>24</v>
      </c>
      <c r="K1" s="29" t="s">
        <v>2436</v>
      </c>
      <c r="L1" s="29" t="s">
        <v>45</v>
      </c>
      <c r="M1" s="29" t="s">
        <v>47</v>
      </c>
      <c r="N1" s="29" t="s">
        <v>2454</v>
      </c>
    </row>
    <row r="2" spans="1:14" x14ac:dyDescent="0.3">
      <c r="A2" s="28">
        <v>50000</v>
      </c>
      <c r="B2" s="29" t="s">
        <v>512</v>
      </c>
      <c r="C2" s="29" t="s">
        <v>147</v>
      </c>
      <c r="D2" s="28">
        <f>VLOOKUP(A2,'NEI to TRI Crosswalk'!A:A,1,FALSE)</f>
        <v>50000</v>
      </c>
      <c r="E2" s="29" t="str">
        <f>VLOOKUP(D2,'NEI to TRI Crosswalk'!A:B,2,FALSE)</f>
        <v>Formaldehyde</v>
      </c>
      <c r="F2" s="29" t="str">
        <f>VLOOKUP(D2,'NEI to TRI Crosswalk'!A:G,7,FALSE)</f>
        <v>HAP</v>
      </c>
      <c r="G2" s="29" t="str">
        <f>VLOOKUP(D2,'NEI to TRI Crosswalk'!A:H,8,FALSE)</f>
        <v>Formaldehyde</v>
      </c>
      <c r="H2" s="29" t="s">
        <v>51</v>
      </c>
      <c r="I2" s="29" t="s">
        <v>1758</v>
      </c>
      <c r="K2" s="29">
        <v>0.1</v>
      </c>
    </row>
    <row r="3" spans="1:14" x14ac:dyDescent="0.3">
      <c r="A3" s="28">
        <v>51285</v>
      </c>
      <c r="B3" s="29" t="s">
        <v>513</v>
      </c>
      <c r="C3" s="29" t="s">
        <v>150</v>
      </c>
      <c r="D3" s="28">
        <f>VLOOKUP(A3,'NEI to TRI Crosswalk'!A:A,1,FALSE)</f>
        <v>51285</v>
      </c>
      <c r="E3" s="29" t="str">
        <f>VLOOKUP(D3,'NEI to TRI Crosswalk'!A:B,2,FALSE)</f>
        <v>2,4-Dinitrophenol</v>
      </c>
      <c r="F3" s="29" t="str">
        <f>VLOOKUP(D3,'NEI to TRI Crosswalk'!A:G,7,FALSE)</f>
        <v>HAP</v>
      </c>
      <c r="G3" s="29" t="str">
        <f>VLOOKUP(D3,'NEI to TRI Crosswalk'!A:H,8,FALSE)</f>
        <v>2,4-Dinitrophenol</v>
      </c>
      <c r="H3" s="29" t="s">
        <v>51</v>
      </c>
      <c r="I3" s="29" t="s">
        <v>1758</v>
      </c>
      <c r="K3" s="29">
        <v>1</v>
      </c>
    </row>
    <row r="4" spans="1:14" x14ac:dyDescent="0.3">
      <c r="A4" s="28">
        <v>51796</v>
      </c>
      <c r="B4" s="29" t="s">
        <v>514</v>
      </c>
      <c r="C4" s="29" t="s">
        <v>515</v>
      </c>
      <c r="D4" s="28">
        <f>VLOOKUP(A4,'NEI to TRI Crosswalk'!A:A,1,FALSE)</f>
        <v>51796</v>
      </c>
      <c r="E4" s="29" t="str">
        <f>VLOOKUP(D4,'NEI to TRI Crosswalk'!A:B,2,FALSE)</f>
        <v>Ethyl Carbamate</v>
      </c>
      <c r="F4" s="29" t="str">
        <f>VLOOKUP(D4,'NEI to TRI Crosswalk'!A:G,7,FALSE)</f>
        <v>HAP</v>
      </c>
      <c r="G4" s="29" t="str">
        <f>VLOOKUP(D4,'NEI to TRI Crosswalk'!A:H,8,FALSE)</f>
        <v>Ethyl Carbamate</v>
      </c>
      <c r="H4" s="29" t="s">
        <v>51</v>
      </c>
      <c r="I4" s="29" t="s">
        <v>1758</v>
      </c>
      <c r="K4" s="29">
        <v>0.1</v>
      </c>
    </row>
    <row r="5" spans="1:14" x14ac:dyDescent="0.3">
      <c r="A5" s="28">
        <v>53963</v>
      </c>
      <c r="B5" s="29" t="s">
        <v>516</v>
      </c>
      <c r="C5" s="29" t="s">
        <v>154</v>
      </c>
      <c r="D5" s="28">
        <f>VLOOKUP(A5,'NEI to TRI Crosswalk'!A:A,1,FALSE)</f>
        <v>53963</v>
      </c>
      <c r="E5" s="29" t="str">
        <f>VLOOKUP(D5,'NEI to TRI Crosswalk'!A:B,2,FALSE)</f>
        <v>2-Acetylaminofluorene</v>
      </c>
      <c r="F5" s="29" t="str">
        <f>VLOOKUP(D5,'NEI to TRI Crosswalk'!A:G,7,FALSE)</f>
        <v>HAP</v>
      </c>
      <c r="G5" s="29" t="str">
        <f>VLOOKUP(D5,'NEI to TRI Crosswalk'!A:H,8,FALSE)</f>
        <v>2-Acetylaminofluorene</v>
      </c>
      <c r="H5" s="29" t="s">
        <v>51</v>
      </c>
      <c r="I5" s="29" t="s">
        <v>1758</v>
      </c>
      <c r="K5" s="29">
        <v>0.1</v>
      </c>
    </row>
    <row r="6" spans="1:14" x14ac:dyDescent="0.3">
      <c r="A6" s="28">
        <v>56235</v>
      </c>
      <c r="B6" s="29" t="s">
        <v>517</v>
      </c>
      <c r="C6" s="29" t="s">
        <v>518</v>
      </c>
      <c r="D6" s="28">
        <f>VLOOKUP(A6,'NEI to TRI Crosswalk'!A:A,1,FALSE)</f>
        <v>56235</v>
      </c>
      <c r="E6" s="29" t="str">
        <f>VLOOKUP(D6,'NEI to TRI Crosswalk'!A:B,2,FALSE)</f>
        <v>Carbon Tetrachloride</v>
      </c>
      <c r="F6" s="29" t="str">
        <f>VLOOKUP(D6,'NEI to TRI Crosswalk'!A:G,7,FALSE)</f>
        <v>HAP</v>
      </c>
      <c r="G6" s="29" t="str">
        <f>VLOOKUP(D6,'NEI to TRI Crosswalk'!A:H,8,FALSE)</f>
        <v>Carbon Tetrachloride</v>
      </c>
      <c r="H6" s="29" t="s">
        <v>51</v>
      </c>
      <c r="I6" s="29" t="s">
        <v>1758</v>
      </c>
      <c r="K6" s="29">
        <v>0.1</v>
      </c>
    </row>
    <row r="7" spans="1:14" x14ac:dyDescent="0.3">
      <c r="A7" s="28">
        <v>56382</v>
      </c>
      <c r="B7" s="29" t="s">
        <v>519</v>
      </c>
      <c r="C7" s="29" t="s">
        <v>520</v>
      </c>
      <c r="D7" s="28">
        <f>VLOOKUP(A7,'NEI to TRI Crosswalk'!A:A,1,FALSE)</f>
        <v>56382</v>
      </c>
      <c r="E7" s="29" t="str">
        <f>VLOOKUP(D7,'NEI to TRI Crosswalk'!A:B,2,FALSE)</f>
        <v>Parathion</v>
      </c>
      <c r="F7" s="29" t="str">
        <f>VLOOKUP(D7,'NEI to TRI Crosswalk'!A:G,7,FALSE)</f>
        <v>HAP</v>
      </c>
      <c r="G7" s="29" t="str">
        <f>VLOOKUP(D7,'NEI to TRI Crosswalk'!A:H,8,FALSE)</f>
        <v>Parathion</v>
      </c>
      <c r="H7" s="29" t="s">
        <v>51</v>
      </c>
      <c r="I7" s="29" t="s">
        <v>1758</v>
      </c>
      <c r="K7" s="29">
        <v>1</v>
      </c>
    </row>
    <row r="8" spans="1:14" x14ac:dyDescent="0.3">
      <c r="A8" s="28">
        <v>57147</v>
      </c>
      <c r="B8" s="29" t="s">
        <v>521</v>
      </c>
      <c r="C8" s="29" t="s">
        <v>522</v>
      </c>
      <c r="D8" s="28">
        <f>VLOOKUP(A8,'NEI to TRI Crosswalk'!A:A,1,FALSE)</f>
        <v>57147</v>
      </c>
      <c r="E8" s="29" t="str">
        <f>VLOOKUP(D8,'NEI to TRI Crosswalk'!A:B,2,FALSE)</f>
        <v>1,1-Dimethyl Hydrazine</v>
      </c>
      <c r="F8" s="29" t="str">
        <f>VLOOKUP(D8,'NEI to TRI Crosswalk'!A:G,7,FALSE)</f>
        <v>HAP</v>
      </c>
      <c r="G8" s="29" t="str">
        <f>VLOOKUP(D8,'NEI to TRI Crosswalk'!A:H,8,FALSE)</f>
        <v>1,1-Dimethylhydrazine</v>
      </c>
      <c r="H8" s="29" t="s">
        <v>51</v>
      </c>
      <c r="I8" s="29" t="s">
        <v>1758</v>
      </c>
      <c r="K8" s="29">
        <v>0.1</v>
      </c>
    </row>
    <row r="9" spans="1:14" s="31" customFormat="1" x14ac:dyDescent="0.3">
      <c r="A9" s="30">
        <v>57578</v>
      </c>
      <c r="B9" s="31" t="s">
        <v>523</v>
      </c>
      <c r="C9" s="31" t="s">
        <v>524</v>
      </c>
      <c r="D9" s="30">
        <f>VLOOKUP(A9,'NEI to TRI Crosswalk'!A:A,1,FALSE)</f>
        <v>57578</v>
      </c>
      <c r="E9" s="29" t="str">
        <f>VLOOKUP(D9,'NEI to TRI Crosswalk'!A:B,2,FALSE)</f>
        <v>Beta-Propiolactone</v>
      </c>
      <c r="F9" s="29" t="str">
        <f>VLOOKUP(D9,'NEI to TRI Crosswalk'!A:G,7,FALSE)</f>
        <v>HAP</v>
      </c>
      <c r="G9" s="31" t="str">
        <f>VLOOKUP(D9,'NEI to TRI Crosswalk'!A:H,8,FALSE)</f>
        <v>Beta-Propiolactone</v>
      </c>
      <c r="H9" s="31" t="s">
        <v>51</v>
      </c>
      <c r="I9" s="29" t="s">
        <v>1758</v>
      </c>
      <c r="K9" s="31">
        <v>0.1</v>
      </c>
    </row>
    <row r="10" spans="1:14" x14ac:dyDescent="0.3">
      <c r="A10" s="28">
        <v>57749</v>
      </c>
      <c r="B10" s="29" t="s">
        <v>525</v>
      </c>
      <c r="C10" s="29" t="s">
        <v>526</v>
      </c>
      <c r="D10" s="28">
        <f>VLOOKUP(A10,'NEI to TRI Crosswalk'!A:A,1,FALSE)</f>
        <v>57749</v>
      </c>
      <c r="E10" s="29" t="str">
        <f>VLOOKUP(D10,'NEI to TRI Crosswalk'!A:B,2,FALSE)</f>
        <v>Chlordane</v>
      </c>
      <c r="F10" s="29" t="str">
        <f>VLOOKUP(D10,'NEI to TRI Crosswalk'!A:G,7,FALSE)</f>
        <v>HAP</v>
      </c>
      <c r="G10" s="29" t="str">
        <f>VLOOKUP(D10,'NEI to TRI Crosswalk'!A:H,8,FALSE)</f>
        <v>Chlordane</v>
      </c>
      <c r="H10" s="29" t="s">
        <v>51</v>
      </c>
      <c r="I10" s="29" t="s">
        <v>1758</v>
      </c>
      <c r="K10" s="29" t="s">
        <v>527</v>
      </c>
    </row>
    <row r="11" spans="1:14" x14ac:dyDescent="0.3">
      <c r="A11" s="28">
        <v>58899</v>
      </c>
      <c r="B11" s="29" t="s">
        <v>528</v>
      </c>
      <c r="C11" s="29" t="s">
        <v>529</v>
      </c>
      <c r="D11" s="28">
        <f>VLOOKUP(A11,'NEI to TRI Crosswalk'!A:A,1,FALSE)</f>
        <v>58899</v>
      </c>
      <c r="E11" s="29" t="str">
        <f>VLOOKUP(D11,'NEI to TRI Crosswalk'!A:B,2,FALSE)</f>
        <v>1,2,3,4,5,6-Hexachlorocyclohexane</v>
      </c>
      <c r="F11" s="29" t="str">
        <f>VLOOKUP(D11,'NEI to TRI Crosswalk'!A:G,7,FALSE)</f>
        <v>HAP</v>
      </c>
      <c r="G11" s="29" t="str">
        <f>VLOOKUP(D11,'NEI to TRI Crosswalk'!A:H,8,FALSE)</f>
        <v>Lindane (All isomers)</v>
      </c>
      <c r="H11" s="29" t="s">
        <v>51</v>
      </c>
      <c r="I11" s="29" t="s">
        <v>1758</v>
      </c>
      <c r="K11" s="29">
        <v>0.1</v>
      </c>
    </row>
    <row r="12" spans="1:14" s="31" customFormat="1" x14ac:dyDescent="0.3">
      <c r="A12" s="30">
        <v>59892</v>
      </c>
      <c r="B12" s="31" t="s">
        <v>530</v>
      </c>
      <c r="C12" s="31" t="s">
        <v>173</v>
      </c>
      <c r="D12" s="30">
        <f>VLOOKUP(A12,'NEI to TRI Crosswalk'!A:A,1,FALSE)</f>
        <v>59892</v>
      </c>
      <c r="E12" s="29" t="str">
        <f>VLOOKUP(D12,'NEI to TRI Crosswalk'!A:B,2,FALSE)</f>
        <v>N-Nitrosomorpholine</v>
      </c>
      <c r="F12" s="29" t="str">
        <f>VLOOKUP(D12,'NEI to TRI Crosswalk'!A:G,7,FALSE)</f>
        <v>HAP</v>
      </c>
      <c r="G12" s="31" t="str">
        <f>VLOOKUP(D12,'NEI to TRI Crosswalk'!A:H,8,FALSE)</f>
        <v>N-Nitrosomorpholine</v>
      </c>
      <c r="H12" s="31" t="s">
        <v>51</v>
      </c>
      <c r="I12" s="29" t="s">
        <v>1758</v>
      </c>
      <c r="K12" s="31">
        <v>0.1</v>
      </c>
    </row>
    <row r="13" spans="1:14" s="31" customFormat="1" x14ac:dyDescent="0.3">
      <c r="A13" s="30">
        <v>60117</v>
      </c>
      <c r="B13" s="31" t="s">
        <v>531</v>
      </c>
      <c r="C13" s="31" t="s">
        <v>174</v>
      </c>
      <c r="D13" s="30">
        <f>VLOOKUP(A13,'NEI to TRI Crosswalk'!A:A,1,FALSE)</f>
        <v>60117</v>
      </c>
      <c r="E13" s="29" t="str">
        <f>VLOOKUP(D13,'NEI to TRI Crosswalk'!A:B,2,FALSE)</f>
        <v>4-Dimethylaminoazobenzene</v>
      </c>
      <c r="F13" s="29" t="str">
        <f>VLOOKUP(D13,'NEI to TRI Crosswalk'!A:G,7,FALSE)</f>
        <v>HAP</v>
      </c>
      <c r="G13" s="31" t="str">
        <f>VLOOKUP(D13,'NEI to TRI Crosswalk'!A:H,8,FALSE)</f>
        <v>4-Dimethylaminoazobenzene</v>
      </c>
      <c r="H13" s="31" t="s">
        <v>51</v>
      </c>
      <c r="I13" s="29" t="s">
        <v>1758</v>
      </c>
      <c r="K13" s="31">
        <v>0.1</v>
      </c>
    </row>
    <row r="14" spans="1:14" x14ac:dyDescent="0.3">
      <c r="A14" s="28">
        <v>60344</v>
      </c>
      <c r="B14" s="29" t="s">
        <v>532</v>
      </c>
      <c r="C14" s="29" t="s">
        <v>533</v>
      </c>
      <c r="D14" s="28">
        <f>VLOOKUP(A14,'NEI to TRI Crosswalk'!A:A,1,FALSE)</f>
        <v>60344</v>
      </c>
      <c r="E14" s="29" t="str">
        <f>VLOOKUP(D14,'NEI to TRI Crosswalk'!A:B,2,FALSE)</f>
        <v>Methylhydrazine</v>
      </c>
      <c r="F14" s="29" t="str">
        <f>VLOOKUP(D14,'NEI to TRI Crosswalk'!A:G,7,FALSE)</f>
        <v>HAP</v>
      </c>
      <c r="G14" s="29" t="str">
        <f>VLOOKUP(D14,'NEI to TRI Crosswalk'!A:H,8,FALSE)</f>
        <v>Methylhydrazine</v>
      </c>
      <c r="H14" s="29" t="s">
        <v>51</v>
      </c>
      <c r="I14" s="29" t="s">
        <v>1758</v>
      </c>
      <c r="K14" s="29">
        <v>1</v>
      </c>
    </row>
    <row r="15" spans="1:14" x14ac:dyDescent="0.3">
      <c r="A15" s="28">
        <v>60355</v>
      </c>
      <c r="B15" s="29" t="s">
        <v>534</v>
      </c>
      <c r="C15" s="29" t="s">
        <v>176</v>
      </c>
      <c r="D15" s="28">
        <f>VLOOKUP(A15,'NEI to TRI Crosswalk'!A:A,1,FALSE)</f>
        <v>60355</v>
      </c>
      <c r="E15" s="29" t="str">
        <f>VLOOKUP(D15,'NEI to TRI Crosswalk'!A:B,2,FALSE)</f>
        <v>Acetamide</v>
      </c>
      <c r="F15" s="29" t="str">
        <f>VLOOKUP(D15,'NEI to TRI Crosswalk'!A:G,7,FALSE)</f>
        <v>HAP</v>
      </c>
      <c r="G15" s="29" t="str">
        <f>VLOOKUP(D15,'NEI to TRI Crosswalk'!A:H,8,FALSE)</f>
        <v>Acetamide</v>
      </c>
      <c r="H15" s="29" t="s">
        <v>51</v>
      </c>
      <c r="I15" s="29" t="s">
        <v>1758</v>
      </c>
      <c r="K15" s="29">
        <v>0.1</v>
      </c>
    </row>
    <row r="16" spans="1:14" x14ac:dyDescent="0.3">
      <c r="A16" s="28">
        <v>62533</v>
      </c>
      <c r="B16" s="29" t="s">
        <v>535</v>
      </c>
      <c r="C16" s="29" t="s">
        <v>179</v>
      </c>
      <c r="D16" s="28">
        <f>VLOOKUP(A16,'NEI to TRI Crosswalk'!A:A,1,FALSE)</f>
        <v>62533</v>
      </c>
      <c r="E16" s="29" t="str">
        <f>VLOOKUP(D16,'NEI to TRI Crosswalk'!A:B,2,FALSE)</f>
        <v>Aniline</v>
      </c>
      <c r="F16" s="29" t="str">
        <f>VLOOKUP(D16,'NEI to TRI Crosswalk'!A:G,7,FALSE)</f>
        <v>HAP</v>
      </c>
      <c r="G16" s="29" t="str">
        <f>VLOOKUP(D16,'NEI to TRI Crosswalk'!A:H,8,FALSE)</f>
        <v>Aniline</v>
      </c>
      <c r="H16" s="29" t="s">
        <v>51</v>
      </c>
      <c r="I16" s="29" t="s">
        <v>1758</v>
      </c>
      <c r="K16" s="29">
        <v>1</v>
      </c>
    </row>
    <row r="17" spans="1:11" x14ac:dyDescent="0.3">
      <c r="A17" s="28">
        <v>62737</v>
      </c>
      <c r="B17" s="29" t="s">
        <v>536</v>
      </c>
      <c r="C17" s="29" t="s">
        <v>537</v>
      </c>
      <c r="D17" s="28">
        <f>VLOOKUP(A17,'NEI to TRI Crosswalk'!A:A,1,FALSE)</f>
        <v>62737</v>
      </c>
      <c r="E17" s="29" t="str">
        <f>VLOOKUP(D17,'NEI to TRI Crosswalk'!A:B,2,FALSE)</f>
        <v>Dichlorvos</v>
      </c>
      <c r="F17" s="29" t="str">
        <f>VLOOKUP(D17,'NEI to TRI Crosswalk'!A:G,7,FALSE)</f>
        <v>HAP</v>
      </c>
      <c r="G17" s="29" t="str">
        <f>VLOOKUP(D17,'NEI to TRI Crosswalk'!A:H,8,FALSE)</f>
        <v>Dichlorvos</v>
      </c>
      <c r="H17" s="29" t="s">
        <v>51</v>
      </c>
      <c r="I17" s="29" t="s">
        <v>1758</v>
      </c>
      <c r="K17" s="29">
        <v>0.1</v>
      </c>
    </row>
    <row r="18" spans="1:11" s="31" customFormat="1" x14ac:dyDescent="0.3">
      <c r="A18" s="30">
        <v>62759</v>
      </c>
      <c r="B18" s="31" t="s">
        <v>538</v>
      </c>
      <c r="C18" s="31" t="s">
        <v>181</v>
      </c>
      <c r="D18" s="30">
        <f>VLOOKUP(A18,'NEI to TRI Crosswalk'!A:A,1,FALSE)</f>
        <v>62759</v>
      </c>
      <c r="E18" s="29" t="str">
        <f>VLOOKUP(D18,'NEI to TRI Crosswalk'!A:B,2,FALSE)</f>
        <v>N-Nitrosodimethylamine</v>
      </c>
      <c r="F18" s="29" t="str">
        <f>VLOOKUP(D18,'NEI to TRI Crosswalk'!A:G,7,FALSE)</f>
        <v>HAP</v>
      </c>
      <c r="G18" s="31" t="str">
        <f>VLOOKUP(D18,'NEI to TRI Crosswalk'!A:H,8,FALSE)</f>
        <v>N-Nitrosodimethylamine</v>
      </c>
      <c r="H18" s="31" t="s">
        <v>51</v>
      </c>
      <c r="I18" s="29" t="s">
        <v>1758</v>
      </c>
      <c r="K18" s="31">
        <v>0.1</v>
      </c>
    </row>
    <row r="19" spans="1:11" x14ac:dyDescent="0.3">
      <c r="A19" s="28">
        <v>63252</v>
      </c>
      <c r="B19" s="29" t="s">
        <v>539</v>
      </c>
      <c r="C19" s="29" t="s">
        <v>540</v>
      </c>
      <c r="D19" s="28">
        <f>VLOOKUP(A19,'NEI to TRI Crosswalk'!A:A,1,FALSE)</f>
        <v>63252</v>
      </c>
      <c r="E19" s="29" t="str">
        <f>VLOOKUP(D19,'NEI to TRI Crosswalk'!A:B,2,FALSE)</f>
        <v>Carbaryl</v>
      </c>
      <c r="F19" s="29" t="str">
        <f>VLOOKUP(D19,'NEI to TRI Crosswalk'!A:G,7,FALSE)</f>
        <v>HAP</v>
      </c>
      <c r="G19" s="29" t="str">
        <f>VLOOKUP(D19,'NEI to TRI Crosswalk'!A:H,8,FALSE)</f>
        <v>Carbaryl</v>
      </c>
      <c r="H19" s="29" t="s">
        <v>51</v>
      </c>
      <c r="I19" s="29" t="s">
        <v>1758</v>
      </c>
      <c r="K19" s="29">
        <v>1</v>
      </c>
    </row>
    <row r="20" spans="1:11" x14ac:dyDescent="0.3">
      <c r="A20" s="28">
        <v>64675</v>
      </c>
      <c r="B20" s="29" t="s">
        <v>541</v>
      </c>
      <c r="C20" s="29" t="s">
        <v>542</v>
      </c>
      <c r="D20" s="28">
        <f>VLOOKUP(A20,'NEI to TRI Crosswalk'!A:A,1,FALSE)</f>
        <v>64675</v>
      </c>
      <c r="E20" s="29" t="str">
        <f>VLOOKUP(D20,'NEI to TRI Crosswalk'!A:B,2,FALSE)</f>
        <v>Diethyl Sulfate</v>
      </c>
      <c r="F20" s="29" t="str">
        <f>VLOOKUP(D20,'NEI to TRI Crosswalk'!A:G,7,FALSE)</f>
        <v>HAP</v>
      </c>
      <c r="G20" s="29" t="str">
        <f>VLOOKUP(D20,'NEI to TRI Crosswalk'!A:H,8,FALSE)</f>
        <v>Diethyl Sulfate</v>
      </c>
      <c r="H20" s="29" t="s">
        <v>51</v>
      </c>
      <c r="I20" s="29" t="s">
        <v>1758</v>
      </c>
      <c r="K20" s="29">
        <v>0.1</v>
      </c>
    </row>
    <row r="21" spans="1:11" x14ac:dyDescent="0.3">
      <c r="A21" s="28">
        <v>67561</v>
      </c>
      <c r="B21" s="29" t="s">
        <v>543</v>
      </c>
      <c r="C21" s="29" t="s">
        <v>184</v>
      </c>
      <c r="D21" s="28">
        <f>VLOOKUP(A21,'NEI to TRI Crosswalk'!A:A,1,FALSE)</f>
        <v>67561</v>
      </c>
      <c r="E21" s="29" t="str">
        <f>VLOOKUP(D21,'NEI to TRI Crosswalk'!A:B,2,FALSE)</f>
        <v>Methanol</v>
      </c>
      <c r="F21" s="29" t="str">
        <f>VLOOKUP(D21,'NEI to TRI Crosswalk'!A:G,7,FALSE)</f>
        <v>HAP</v>
      </c>
      <c r="G21" s="29" t="str">
        <f>VLOOKUP(D21,'NEI to TRI Crosswalk'!A:H,8,FALSE)</f>
        <v>Methanol</v>
      </c>
      <c r="H21" s="29" t="s">
        <v>51</v>
      </c>
      <c r="I21" s="29" t="s">
        <v>1758</v>
      </c>
      <c r="K21" s="29">
        <v>1</v>
      </c>
    </row>
    <row r="22" spans="1:11" x14ac:dyDescent="0.3">
      <c r="A22" s="28">
        <v>67663</v>
      </c>
      <c r="B22" s="29" t="s">
        <v>544</v>
      </c>
      <c r="C22" s="29" t="s">
        <v>186</v>
      </c>
      <c r="D22" s="28">
        <f>VLOOKUP(A22,'NEI to TRI Crosswalk'!A:A,1,FALSE)</f>
        <v>67663</v>
      </c>
      <c r="E22" s="29" t="str">
        <f>VLOOKUP(D22,'NEI to TRI Crosswalk'!A:B,2,FALSE)</f>
        <v>Chloroform</v>
      </c>
      <c r="F22" s="29" t="str">
        <f>VLOOKUP(D22,'NEI to TRI Crosswalk'!A:G,7,FALSE)</f>
        <v>HAP</v>
      </c>
      <c r="G22" s="29" t="str">
        <f>VLOOKUP(D22,'NEI to TRI Crosswalk'!A:H,8,FALSE)</f>
        <v>Chloroform</v>
      </c>
      <c r="H22" s="29" t="s">
        <v>51</v>
      </c>
      <c r="I22" s="29" t="s">
        <v>1758</v>
      </c>
      <c r="K22" s="29">
        <v>0.1</v>
      </c>
    </row>
    <row r="23" spans="1:11" x14ac:dyDescent="0.3">
      <c r="A23" s="28">
        <v>67721</v>
      </c>
      <c r="B23" s="29" t="s">
        <v>545</v>
      </c>
      <c r="C23" s="29" t="s">
        <v>187</v>
      </c>
      <c r="D23" s="28">
        <f>VLOOKUP(A23,'NEI to TRI Crosswalk'!A:A,1,FALSE)</f>
        <v>67721</v>
      </c>
      <c r="E23" s="29" t="str">
        <f>VLOOKUP(D23,'NEI to TRI Crosswalk'!A:B,2,FALSE)</f>
        <v>Hexachloroethane</v>
      </c>
      <c r="F23" s="29" t="str">
        <f>VLOOKUP(D23,'NEI to TRI Crosswalk'!A:G,7,FALSE)</f>
        <v>HAP</v>
      </c>
      <c r="G23" s="29" t="str">
        <f>VLOOKUP(D23,'NEI to TRI Crosswalk'!A:H,8,FALSE)</f>
        <v>Hexachloroethane</v>
      </c>
      <c r="H23" s="29" t="s">
        <v>51</v>
      </c>
      <c r="I23" s="29" t="s">
        <v>1758</v>
      </c>
      <c r="K23" s="29">
        <v>0.1</v>
      </c>
    </row>
    <row r="24" spans="1:11" x14ac:dyDescent="0.3">
      <c r="A24" s="28">
        <v>68122</v>
      </c>
      <c r="B24" s="29" t="s">
        <v>546</v>
      </c>
      <c r="C24" s="29" t="s">
        <v>189</v>
      </c>
      <c r="D24" s="28">
        <f>VLOOKUP(A24,'NEI to TRI Crosswalk'!A:A,1,FALSE)</f>
        <v>68122</v>
      </c>
      <c r="E24" s="29" t="str">
        <f>VLOOKUP(D24,'NEI to TRI Crosswalk'!A:B,2,FALSE)</f>
        <v>N,N-Dimethylformamide</v>
      </c>
      <c r="F24" s="29" t="str">
        <f>VLOOKUP(D24,'NEI to TRI Crosswalk'!A:G,7,FALSE)</f>
        <v>HAP</v>
      </c>
      <c r="G24" s="29" t="str">
        <f>VLOOKUP(D24,'NEI to TRI Crosswalk'!A:H,8,FALSE)</f>
        <v>N,N-Dimethylformamide</v>
      </c>
      <c r="H24" s="29" t="s">
        <v>51</v>
      </c>
      <c r="I24" s="29" t="s">
        <v>1758</v>
      </c>
      <c r="K24" s="29">
        <v>1</v>
      </c>
    </row>
    <row r="25" spans="1:11" x14ac:dyDescent="0.3">
      <c r="A25" s="28">
        <v>71432</v>
      </c>
      <c r="B25" s="29" t="s">
        <v>547</v>
      </c>
      <c r="C25" s="29" t="s">
        <v>192</v>
      </c>
      <c r="D25" s="28">
        <f>VLOOKUP(A25,'NEI to TRI Crosswalk'!A:A,1,FALSE)</f>
        <v>71432</v>
      </c>
      <c r="E25" s="29" t="str">
        <f>VLOOKUP(D25,'NEI to TRI Crosswalk'!A:B,2,FALSE)</f>
        <v>Benzene</v>
      </c>
      <c r="F25" s="29" t="str">
        <f>VLOOKUP(D25,'NEI to TRI Crosswalk'!A:G,7,FALSE)</f>
        <v>HAP</v>
      </c>
      <c r="G25" s="29" t="str">
        <f>VLOOKUP(D25,'NEI to TRI Crosswalk'!A:H,8,FALSE)</f>
        <v>Benzene</v>
      </c>
      <c r="H25" s="29" t="s">
        <v>51</v>
      </c>
      <c r="I25" s="29" t="s">
        <v>1758</v>
      </c>
      <c r="K25" s="29">
        <v>0.1</v>
      </c>
    </row>
    <row r="26" spans="1:11" x14ac:dyDescent="0.3">
      <c r="A26" s="28">
        <v>71556</v>
      </c>
      <c r="B26" s="29" t="s">
        <v>548</v>
      </c>
      <c r="C26" s="29" t="s">
        <v>549</v>
      </c>
      <c r="D26" s="28">
        <f>VLOOKUP(A26,'NEI to TRI Crosswalk'!A:A,1,FALSE)</f>
        <v>71556</v>
      </c>
      <c r="E26" s="29" t="str">
        <f>VLOOKUP(D26,'NEI to TRI Crosswalk'!A:B,2,FALSE)</f>
        <v>Methyl Chloroform</v>
      </c>
      <c r="F26" s="29" t="str">
        <f>VLOOKUP(D26,'NEI to TRI Crosswalk'!A:G,7,FALSE)</f>
        <v>HAP</v>
      </c>
      <c r="G26" s="29" t="str">
        <f>VLOOKUP(D26,'NEI to TRI Crosswalk'!A:H,8,FALSE)</f>
        <v>Methyl Chloroform</v>
      </c>
      <c r="H26" s="29" t="s">
        <v>51</v>
      </c>
      <c r="I26" s="29" t="s">
        <v>1758</v>
      </c>
      <c r="K26" s="29">
        <v>1</v>
      </c>
    </row>
    <row r="27" spans="1:11" x14ac:dyDescent="0.3">
      <c r="A27" s="28">
        <v>72435</v>
      </c>
      <c r="B27" s="29" t="s">
        <v>550</v>
      </c>
      <c r="C27" s="29" t="s">
        <v>551</v>
      </c>
      <c r="D27" s="28">
        <f>VLOOKUP(A27,'NEI to TRI Crosswalk'!A:A,1,FALSE)</f>
        <v>72435</v>
      </c>
      <c r="E27" s="29" t="str">
        <f>VLOOKUP(D27,'NEI to TRI Crosswalk'!A:B,2,FALSE)</f>
        <v>Methoxychlor</v>
      </c>
      <c r="F27" s="29" t="str">
        <f>VLOOKUP(D27,'NEI to TRI Crosswalk'!A:G,7,FALSE)</f>
        <v>HAP</v>
      </c>
      <c r="G27" s="29" t="str">
        <f>VLOOKUP(D27,'NEI to TRI Crosswalk'!A:H,8,FALSE)</f>
        <v>Methoxychlor</v>
      </c>
      <c r="H27" s="29" t="s">
        <v>51</v>
      </c>
      <c r="I27" s="29" t="s">
        <v>1758</v>
      </c>
      <c r="K27" s="29" t="s">
        <v>527</v>
      </c>
    </row>
    <row r="28" spans="1:11" x14ac:dyDescent="0.3">
      <c r="A28" s="28">
        <v>74839</v>
      </c>
      <c r="B28" s="29" t="s">
        <v>552</v>
      </c>
      <c r="C28" s="29" t="s">
        <v>553</v>
      </c>
      <c r="D28" s="28">
        <f>VLOOKUP(A28,'NEI to TRI Crosswalk'!A:A,1,FALSE)</f>
        <v>74839</v>
      </c>
      <c r="E28" s="29" t="str">
        <f>VLOOKUP(D28,'NEI to TRI Crosswalk'!A:B,2,FALSE)</f>
        <v>Methyl Bromide</v>
      </c>
      <c r="F28" s="29" t="str">
        <f>VLOOKUP(D28,'NEI to TRI Crosswalk'!A:G,7,FALSE)</f>
        <v>HAP</v>
      </c>
      <c r="G28" s="29" t="str">
        <f>VLOOKUP(D28,'NEI to TRI Crosswalk'!A:H,8,FALSE)</f>
        <v>Methyl Bromide</v>
      </c>
      <c r="H28" s="29" t="s">
        <v>51</v>
      </c>
      <c r="I28" s="29" t="s">
        <v>1758</v>
      </c>
      <c r="K28" s="29">
        <v>1</v>
      </c>
    </row>
    <row r="29" spans="1:11" x14ac:dyDescent="0.3">
      <c r="A29" s="28">
        <v>74873</v>
      </c>
      <c r="B29" s="29" t="s">
        <v>554</v>
      </c>
      <c r="C29" s="29" t="s">
        <v>555</v>
      </c>
      <c r="D29" s="28">
        <f>VLOOKUP(A29,'NEI to TRI Crosswalk'!A:A,1,FALSE)</f>
        <v>74873</v>
      </c>
      <c r="E29" s="29" t="str">
        <f>VLOOKUP(D29,'NEI to TRI Crosswalk'!A:B,2,FALSE)</f>
        <v>Methyl Chloride</v>
      </c>
      <c r="F29" s="29" t="str">
        <f>VLOOKUP(D29,'NEI to TRI Crosswalk'!A:G,7,FALSE)</f>
        <v>HAP</v>
      </c>
      <c r="G29" s="29" t="str">
        <f>VLOOKUP(D29,'NEI to TRI Crosswalk'!A:H,8,FALSE)</f>
        <v>Methyl Chloride</v>
      </c>
      <c r="H29" s="29" t="s">
        <v>51</v>
      </c>
      <c r="I29" s="29" t="s">
        <v>1758</v>
      </c>
      <c r="K29" s="29">
        <v>1</v>
      </c>
    </row>
    <row r="30" spans="1:11" x14ac:dyDescent="0.3">
      <c r="A30" s="28">
        <v>74884</v>
      </c>
      <c r="B30" s="29" t="s">
        <v>556</v>
      </c>
      <c r="C30" s="29" t="s">
        <v>557</v>
      </c>
      <c r="D30" s="28">
        <f>VLOOKUP(A30,'NEI to TRI Crosswalk'!A:A,1,FALSE)</f>
        <v>74884</v>
      </c>
      <c r="E30" s="29" t="str">
        <f>VLOOKUP(D30,'NEI to TRI Crosswalk'!A:B,2,FALSE)</f>
        <v>Methyl Iodide</v>
      </c>
      <c r="F30" s="29" t="str">
        <f>VLOOKUP(D30,'NEI to TRI Crosswalk'!A:G,7,FALSE)</f>
        <v>HAP</v>
      </c>
      <c r="G30" s="29" t="str">
        <f>VLOOKUP(D30,'NEI to TRI Crosswalk'!A:H,8,FALSE)</f>
        <v>Methyl Iodide</v>
      </c>
      <c r="H30" s="29" t="s">
        <v>51</v>
      </c>
      <c r="I30" s="29" t="s">
        <v>1758</v>
      </c>
      <c r="K30" s="29">
        <v>1</v>
      </c>
    </row>
    <row r="31" spans="1:11" s="31" customFormat="1" x14ac:dyDescent="0.3">
      <c r="A31" s="30">
        <v>74908</v>
      </c>
      <c r="B31" s="31" t="s">
        <v>558</v>
      </c>
      <c r="C31" s="31" t="s">
        <v>559</v>
      </c>
      <c r="D31" s="30">
        <f>VLOOKUP(A31,'NEI to TRI Crosswalk'!A:A,1,FALSE)</f>
        <v>74908</v>
      </c>
      <c r="E31" s="31" t="str">
        <f>VLOOKUP(D31,'NEI to TRI Crosswalk'!A:B,2,FALSE)</f>
        <v>Hydrogen Cyanide</v>
      </c>
      <c r="F31" s="29" t="str">
        <f>VLOOKUP(D31,'NEI to TRI Crosswalk'!A:G,7,FALSE)</f>
        <v>HAP</v>
      </c>
      <c r="G31" s="31" t="str">
        <f>VLOOKUP(D31,'NEI to TRI Crosswalk'!A:H,8,FALSE)</f>
        <v>Cyanide Compounds</v>
      </c>
      <c r="H31" s="31" t="s">
        <v>51</v>
      </c>
      <c r="I31" s="31" t="s">
        <v>1759</v>
      </c>
      <c r="J31" s="31" t="s">
        <v>2469</v>
      </c>
      <c r="K31" s="31">
        <v>1</v>
      </c>
    </row>
    <row r="32" spans="1:11" x14ac:dyDescent="0.3">
      <c r="A32" s="28">
        <v>75003</v>
      </c>
      <c r="B32" s="29" t="s">
        <v>560</v>
      </c>
      <c r="C32" s="29" t="s">
        <v>561</v>
      </c>
      <c r="D32" s="28">
        <f>VLOOKUP(A32,'NEI to TRI Crosswalk'!A:A,1,FALSE)</f>
        <v>75003</v>
      </c>
      <c r="E32" s="29" t="str">
        <f>VLOOKUP(D32,'NEI to TRI Crosswalk'!A:B,2,FALSE)</f>
        <v>Ethyl Chloride</v>
      </c>
      <c r="F32" s="29" t="str">
        <f>VLOOKUP(D32,'NEI to TRI Crosswalk'!A:G,7,FALSE)</f>
        <v>HAP</v>
      </c>
      <c r="G32" s="29" t="str">
        <f>VLOOKUP(D32,'NEI to TRI Crosswalk'!A:H,8,FALSE)</f>
        <v>Ethyl Chloride</v>
      </c>
      <c r="H32" s="29" t="s">
        <v>51</v>
      </c>
      <c r="I32" s="29" t="s">
        <v>1758</v>
      </c>
      <c r="K32" s="29">
        <v>1</v>
      </c>
    </row>
    <row r="33" spans="1:11" x14ac:dyDescent="0.3">
      <c r="A33" s="28">
        <v>75014</v>
      </c>
      <c r="B33" s="29" t="s">
        <v>562</v>
      </c>
      <c r="C33" s="29" t="s">
        <v>563</v>
      </c>
      <c r="D33" s="28">
        <f>VLOOKUP(A33,'NEI to TRI Crosswalk'!A:A,1,FALSE)</f>
        <v>75014</v>
      </c>
      <c r="E33" s="29" t="str">
        <f>VLOOKUP(D33,'NEI to TRI Crosswalk'!A:B,2,FALSE)</f>
        <v>Vinyl Chloride</v>
      </c>
      <c r="F33" s="29" t="str">
        <f>VLOOKUP(D33,'NEI to TRI Crosswalk'!A:G,7,FALSE)</f>
        <v>HAP</v>
      </c>
      <c r="G33" s="29" t="str">
        <f>VLOOKUP(D33,'NEI to TRI Crosswalk'!A:H,8,FALSE)</f>
        <v>Vinyl Chloride</v>
      </c>
      <c r="H33" s="29" t="s">
        <v>51</v>
      </c>
      <c r="I33" s="29" t="s">
        <v>1758</v>
      </c>
      <c r="K33" s="29">
        <v>0.1</v>
      </c>
    </row>
    <row r="34" spans="1:11" x14ac:dyDescent="0.3">
      <c r="A34" s="28">
        <v>75058</v>
      </c>
      <c r="B34" s="29" t="s">
        <v>564</v>
      </c>
      <c r="C34" s="29" t="s">
        <v>232</v>
      </c>
      <c r="D34" s="28">
        <f>VLOOKUP(A34,'NEI to TRI Crosswalk'!A:A,1,FALSE)</f>
        <v>75058</v>
      </c>
      <c r="E34" s="29" t="str">
        <f>VLOOKUP(D34,'NEI to TRI Crosswalk'!A:B,2,FALSE)</f>
        <v>Acetonitrile</v>
      </c>
      <c r="F34" s="29" t="str">
        <f>VLOOKUP(D34,'NEI to TRI Crosswalk'!A:G,7,FALSE)</f>
        <v>HAP</v>
      </c>
      <c r="G34" s="29" t="str">
        <f>VLOOKUP(D34,'NEI to TRI Crosswalk'!A:H,8,FALSE)</f>
        <v>Acetonitrile</v>
      </c>
      <c r="H34" s="29" t="s">
        <v>51</v>
      </c>
      <c r="I34" s="29" t="s">
        <v>1758</v>
      </c>
      <c r="K34" s="29">
        <v>1</v>
      </c>
    </row>
    <row r="35" spans="1:11" x14ac:dyDescent="0.3">
      <c r="A35" s="28">
        <v>75070</v>
      </c>
      <c r="B35" s="29" t="s">
        <v>565</v>
      </c>
      <c r="C35" s="29" t="s">
        <v>233</v>
      </c>
      <c r="D35" s="28">
        <f>VLOOKUP(A35,'NEI to TRI Crosswalk'!A:A,1,FALSE)</f>
        <v>75070</v>
      </c>
      <c r="E35" s="29" t="str">
        <f>VLOOKUP(D35,'NEI to TRI Crosswalk'!A:B,2,FALSE)</f>
        <v>Acetaldehyde</v>
      </c>
      <c r="F35" s="29" t="str">
        <f>VLOOKUP(D35,'NEI to TRI Crosswalk'!A:G,7,FALSE)</f>
        <v>HAP</v>
      </c>
      <c r="G35" s="29" t="str">
        <f>VLOOKUP(D35,'NEI to TRI Crosswalk'!A:H,8,FALSE)</f>
        <v>Acetaldehyde</v>
      </c>
      <c r="H35" s="29" t="s">
        <v>51</v>
      </c>
      <c r="I35" s="29" t="s">
        <v>1758</v>
      </c>
      <c r="K35" s="29">
        <v>0.1</v>
      </c>
    </row>
    <row r="36" spans="1:11" x14ac:dyDescent="0.3">
      <c r="A36" s="28">
        <v>75092</v>
      </c>
      <c r="B36" s="29" t="s">
        <v>566</v>
      </c>
      <c r="C36" s="29" t="s">
        <v>567</v>
      </c>
      <c r="D36" s="28">
        <f>VLOOKUP(A36,'NEI to TRI Crosswalk'!A:A,1,FALSE)</f>
        <v>75092</v>
      </c>
      <c r="E36" s="29" t="str">
        <f>VLOOKUP(D36,'NEI to TRI Crosswalk'!A:B,2,FALSE)</f>
        <v>Methylene Chloride</v>
      </c>
      <c r="F36" s="29" t="str">
        <f>VLOOKUP(D36,'NEI to TRI Crosswalk'!A:G,7,FALSE)</f>
        <v>HAP</v>
      </c>
      <c r="G36" s="29" t="str">
        <f>VLOOKUP(D36,'NEI to TRI Crosswalk'!A:H,8,FALSE)</f>
        <v>Methylene Chloride</v>
      </c>
      <c r="H36" s="29" t="s">
        <v>51</v>
      </c>
      <c r="I36" s="29" t="s">
        <v>1758</v>
      </c>
      <c r="K36" s="29">
        <v>0.1</v>
      </c>
    </row>
    <row r="37" spans="1:11" x14ac:dyDescent="0.3">
      <c r="A37" s="28">
        <v>75150</v>
      </c>
      <c r="B37" s="29" t="s">
        <v>568</v>
      </c>
      <c r="C37" s="29" t="s">
        <v>569</v>
      </c>
      <c r="D37" s="28">
        <f>VLOOKUP(A37,'NEI to TRI Crosswalk'!A:A,1,FALSE)</f>
        <v>75150</v>
      </c>
      <c r="E37" s="29" t="str">
        <f>VLOOKUP(D37,'NEI to TRI Crosswalk'!A:B,2,FALSE)</f>
        <v>Carbon Disulfide</v>
      </c>
      <c r="F37" s="29" t="str">
        <f>VLOOKUP(D37,'NEI to TRI Crosswalk'!A:G,7,FALSE)</f>
        <v>HAP</v>
      </c>
      <c r="G37" s="29" t="str">
        <f>VLOOKUP(D37,'NEI to TRI Crosswalk'!A:H,8,FALSE)</f>
        <v>Carbon Disulfide</v>
      </c>
      <c r="H37" s="29" t="s">
        <v>51</v>
      </c>
      <c r="I37" s="29" t="s">
        <v>1758</v>
      </c>
      <c r="K37" s="29">
        <v>1</v>
      </c>
    </row>
    <row r="38" spans="1:11" x14ac:dyDescent="0.3">
      <c r="A38" s="28">
        <v>75218</v>
      </c>
      <c r="B38" s="29" t="s">
        <v>570</v>
      </c>
      <c r="C38" s="29" t="s">
        <v>571</v>
      </c>
      <c r="D38" s="28">
        <f>VLOOKUP(A38,'NEI to TRI Crosswalk'!A:A,1,FALSE)</f>
        <v>75218</v>
      </c>
      <c r="E38" s="29" t="str">
        <f>VLOOKUP(D38,'NEI to TRI Crosswalk'!A:B,2,FALSE)</f>
        <v>Ethylene Oxide</v>
      </c>
      <c r="F38" s="29" t="str">
        <f>VLOOKUP(D38,'NEI to TRI Crosswalk'!A:G,7,FALSE)</f>
        <v>HAP</v>
      </c>
      <c r="G38" s="29" t="str">
        <f>VLOOKUP(D38,'NEI to TRI Crosswalk'!A:H,8,FALSE)</f>
        <v>Ethylene Oxide</v>
      </c>
      <c r="H38" s="29" t="s">
        <v>51</v>
      </c>
      <c r="I38" s="29" t="s">
        <v>1758</v>
      </c>
      <c r="K38" s="29">
        <v>0.1</v>
      </c>
    </row>
    <row r="39" spans="1:11" x14ac:dyDescent="0.3">
      <c r="A39" s="28">
        <v>75252</v>
      </c>
      <c r="B39" s="29" t="s">
        <v>572</v>
      </c>
      <c r="C39" s="29" t="s">
        <v>573</v>
      </c>
      <c r="D39" s="28">
        <f>VLOOKUP(A39,'NEI to TRI Crosswalk'!A:A,1,FALSE)</f>
        <v>75252</v>
      </c>
      <c r="E39" s="29" t="str">
        <f>VLOOKUP(D39,'NEI to TRI Crosswalk'!A:B,2,FALSE)</f>
        <v>Bromoform</v>
      </c>
      <c r="F39" s="29" t="str">
        <f>VLOOKUP(D39,'NEI to TRI Crosswalk'!A:G,7,FALSE)</f>
        <v>HAP</v>
      </c>
      <c r="G39" s="29" t="str">
        <f>VLOOKUP(D39,'NEI to TRI Crosswalk'!A:H,8,FALSE)</f>
        <v>Bromoform</v>
      </c>
      <c r="H39" s="29" t="s">
        <v>51</v>
      </c>
      <c r="I39" s="29" t="s">
        <v>1758</v>
      </c>
      <c r="K39" s="29">
        <v>1</v>
      </c>
    </row>
    <row r="40" spans="1:11" x14ac:dyDescent="0.3">
      <c r="A40" s="28">
        <v>75343</v>
      </c>
      <c r="B40" s="29" t="s">
        <v>574</v>
      </c>
      <c r="C40" s="29" t="s">
        <v>575</v>
      </c>
      <c r="D40" s="28">
        <f>VLOOKUP(A40,'NEI to TRI Crosswalk'!A:A,1,FALSE)</f>
        <v>75343</v>
      </c>
      <c r="E40" s="29" t="str">
        <f>VLOOKUP(D40,'NEI to TRI Crosswalk'!A:B,2,FALSE)</f>
        <v>Ethylidene Dichloride</v>
      </c>
      <c r="F40" s="29" t="str">
        <f>VLOOKUP(D40,'NEI to TRI Crosswalk'!A:G,7,FALSE)</f>
        <v>HAP</v>
      </c>
      <c r="G40" s="29" t="str">
        <f>VLOOKUP(D40,'NEI to TRI Crosswalk'!A:H,8,FALSE)</f>
        <v>Ethylidene Dichloride</v>
      </c>
      <c r="H40" s="29" t="s">
        <v>51</v>
      </c>
      <c r="I40" s="29" t="s">
        <v>1758</v>
      </c>
      <c r="K40" s="29">
        <v>1</v>
      </c>
    </row>
    <row r="41" spans="1:11" x14ac:dyDescent="0.3">
      <c r="A41" s="28">
        <v>75354</v>
      </c>
      <c r="B41" s="29" t="s">
        <v>576</v>
      </c>
      <c r="C41" s="29" t="s">
        <v>577</v>
      </c>
      <c r="D41" s="28">
        <f>VLOOKUP(A41,'NEI to TRI Crosswalk'!A:A,1,FALSE)</f>
        <v>75354</v>
      </c>
      <c r="E41" s="29" t="str">
        <f>VLOOKUP(D41,'NEI to TRI Crosswalk'!A:B,2,FALSE)</f>
        <v>Vinylidene Chloride</v>
      </c>
      <c r="F41" s="29" t="str">
        <f>VLOOKUP(D41,'NEI to TRI Crosswalk'!A:G,7,FALSE)</f>
        <v>HAP</v>
      </c>
      <c r="G41" s="29" t="str">
        <f>VLOOKUP(D41,'NEI to TRI Crosswalk'!A:H,8,FALSE)</f>
        <v>Vinylidene Chloride</v>
      </c>
      <c r="H41" s="29" t="s">
        <v>51</v>
      </c>
      <c r="I41" s="29" t="s">
        <v>1758</v>
      </c>
      <c r="K41" s="29">
        <v>1</v>
      </c>
    </row>
    <row r="42" spans="1:11" x14ac:dyDescent="0.3">
      <c r="A42" s="28">
        <v>75445</v>
      </c>
      <c r="B42" s="29" t="s">
        <v>578</v>
      </c>
      <c r="C42" s="29" t="s">
        <v>240</v>
      </c>
      <c r="D42" s="28">
        <f>VLOOKUP(A42,'NEI to TRI Crosswalk'!A:A,1,FALSE)</f>
        <v>75445</v>
      </c>
      <c r="E42" s="29" t="str">
        <f>VLOOKUP(D42,'NEI to TRI Crosswalk'!A:B,2,FALSE)</f>
        <v>Phosgene</v>
      </c>
      <c r="F42" s="29" t="str">
        <f>VLOOKUP(D42,'NEI to TRI Crosswalk'!A:G,7,FALSE)</f>
        <v>HAP</v>
      </c>
      <c r="G42" s="29" t="str">
        <f>VLOOKUP(D42,'NEI to TRI Crosswalk'!A:H,8,FALSE)</f>
        <v>Phosgene</v>
      </c>
      <c r="H42" s="29" t="s">
        <v>51</v>
      </c>
      <c r="I42" s="29" t="s">
        <v>1758</v>
      </c>
      <c r="K42" s="29">
        <v>1</v>
      </c>
    </row>
    <row r="43" spans="1:11" x14ac:dyDescent="0.3">
      <c r="A43" s="28">
        <v>75558</v>
      </c>
      <c r="B43" s="29" t="s">
        <v>579</v>
      </c>
      <c r="C43" s="29" t="s">
        <v>580</v>
      </c>
      <c r="D43" s="28">
        <f>VLOOKUP(A43,'NEI to TRI Crosswalk'!A:A,1,FALSE)</f>
        <v>75558</v>
      </c>
      <c r="E43" s="29" t="str">
        <f>VLOOKUP(D43,'NEI to TRI Crosswalk'!A:B,2,FALSE)</f>
        <v>1,2-Propylenimine</v>
      </c>
      <c r="F43" s="29" t="str">
        <f>VLOOKUP(D43,'NEI to TRI Crosswalk'!A:G,7,FALSE)</f>
        <v>HAP</v>
      </c>
      <c r="G43" s="29" t="str">
        <f>VLOOKUP(D43,'NEI to TRI Crosswalk'!A:H,8,FALSE)</f>
        <v>1,2-Propylenimine</v>
      </c>
      <c r="H43" s="29" t="s">
        <v>51</v>
      </c>
      <c r="I43" s="29" t="s">
        <v>1758</v>
      </c>
      <c r="K43" s="29">
        <v>0.1</v>
      </c>
    </row>
    <row r="44" spans="1:11" x14ac:dyDescent="0.3">
      <c r="A44" s="28">
        <v>75569</v>
      </c>
      <c r="B44" s="29" t="s">
        <v>581</v>
      </c>
      <c r="C44" s="29" t="s">
        <v>582</v>
      </c>
      <c r="D44" s="28">
        <f>VLOOKUP(A44,'NEI to TRI Crosswalk'!A:A,1,FALSE)</f>
        <v>75569</v>
      </c>
      <c r="E44" s="29" t="str">
        <f>VLOOKUP(D44,'NEI to TRI Crosswalk'!A:B,2,FALSE)</f>
        <v>Propylene Oxide</v>
      </c>
      <c r="F44" s="29" t="str">
        <f>VLOOKUP(D44,'NEI to TRI Crosswalk'!A:G,7,FALSE)</f>
        <v>HAP</v>
      </c>
      <c r="G44" s="29" t="str">
        <f>VLOOKUP(D44,'NEI to TRI Crosswalk'!A:H,8,FALSE)</f>
        <v>Propylene Oxide</v>
      </c>
      <c r="H44" s="29" t="s">
        <v>51</v>
      </c>
      <c r="I44" s="29" t="s">
        <v>1758</v>
      </c>
      <c r="K44" s="29">
        <v>0.1</v>
      </c>
    </row>
    <row r="45" spans="1:11" x14ac:dyDescent="0.3">
      <c r="A45" s="28">
        <v>76448</v>
      </c>
      <c r="B45" s="29" t="s">
        <v>583</v>
      </c>
      <c r="C45" s="29" t="s">
        <v>584</v>
      </c>
      <c r="D45" s="28">
        <f>VLOOKUP(A45,'NEI to TRI Crosswalk'!A:A,1,FALSE)</f>
        <v>76448</v>
      </c>
      <c r="E45" s="29" t="str">
        <f>VLOOKUP(D45,'NEI to TRI Crosswalk'!A:B,2,FALSE)</f>
        <v>Heptachlor</v>
      </c>
      <c r="F45" s="29" t="str">
        <f>VLOOKUP(D45,'NEI to TRI Crosswalk'!A:G,7,FALSE)</f>
        <v>HAP</v>
      </c>
      <c r="G45" s="29" t="str">
        <f>VLOOKUP(D45,'NEI to TRI Crosswalk'!A:H,8,FALSE)</f>
        <v>Heptachlor</v>
      </c>
      <c r="H45" s="29" t="s">
        <v>51</v>
      </c>
      <c r="I45" s="29" t="s">
        <v>1758</v>
      </c>
      <c r="K45" s="29" t="s">
        <v>527</v>
      </c>
    </row>
    <row r="46" spans="1:11" x14ac:dyDescent="0.3">
      <c r="A46" s="28">
        <v>77474</v>
      </c>
      <c r="B46" s="29" t="s">
        <v>585</v>
      </c>
      <c r="C46" s="29" t="s">
        <v>251</v>
      </c>
      <c r="D46" s="28">
        <f>VLOOKUP(A46,'NEI to TRI Crosswalk'!A:A,1,FALSE)</f>
        <v>77474</v>
      </c>
      <c r="E46" s="29" t="str">
        <f>VLOOKUP(D46,'NEI to TRI Crosswalk'!A:B,2,FALSE)</f>
        <v>Hexachlorocyclopentadiene</v>
      </c>
      <c r="F46" s="29" t="str">
        <f>VLOOKUP(D46,'NEI to TRI Crosswalk'!A:G,7,FALSE)</f>
        <v>HAP</v>
      </c>
      <c r="G46" s="29" t="str">
        <f>VLOOKUP(D46,'NEI to TRI Crosswalk'!A:H,8,FALSE)</f>
        <v>Hexachlorocyclopentadiene</v>
      </c>
      <c r="H46" s="29" t="s">
        <v>51</v>
      </c>
      <c r="I46" s="29" t="s">
        <v>1758</v>
      </c>
      <c r="K46" s="29">
        <v>1</v>
      </c>
    </row>
    <row r="47" spans="1:11" x14ac:dyDescent="0.3">
      <c r="A47" s="28">
        <v>77781</v>
      </c>
      <c r="B47" s="29" t="s">
        <v>586</v>
      </c>
      <c r="C47" s="29" t="s">
        <v>587</v>
      </c>
      <c r="D47" s="28">
        <f>VLOOKUP(A47,'NEI to TRI Crosswalk'!A:A,1,FALSE)</f>
        <v>77781</v>
      </c>
      <c r="E47" s="29" t="str">
        <f>VLOOKUP(D47,'NEI to TRI Crosswalk'!A:B,2,FALSE)</f>
        <v>Dimethyl Sulfate</v>
      </c>
      <c r="F47" s="29" t="str">
        <f>VLOOKUP(D47,'NEI to TRI Crosswalk'!A:G,7,FALSE)</f>
        <v>HAP</v>
      </c>
      <c r="G47" s="29" t="str">
        <f>VLOOKUP(D47,'NEI to TRI Crosswalk'!A:H,8,FALSE)</f>
        <v>Dimethyl Sulfate</v>
      </c>
      <c r="H47" s="29" t="s">
        <v>51</v>
      </c>
      <c r="I47" s="29" t="s">
        <v>1758</v>
      </c>
      <c r="K47" s="29">
        <v>0.1</v>
      </c>
    </row>
    <row r="48" spans="1:11" x14ac:dyDescent="0.3">
      <c r="A48" s="28">
        <v>78875</v>
      </c>
      <c r="B48" s="29" t="s">
        <v>588</v>
      </c>
      <c r="C48" s="29" t="s">
        <v>589</v>
      </c>
      <c r="D48" s="28">
        <f>VLOOKUP(A48,'NEI to TRI Crosswalk'!A:A,1,FALSE)</f>
        <v>78875</v>
      </c>
      <c r="E48" s="29" t="str">
        <f>VLOOKUP(D48,'NEI to TRI Crosswalk'!A:B,2,FALSE)</f>
        <v>Propylene Dichloride</v>
      </c>
      <c r="F48" s="29" t="str">
        <f>VLOOKUP(D48,'NEI to TRI Crosswalk'!A:G,7,FALSE)</f>
        <v>HAP</v>
      </c>
      <c r="G48" s="29" t="str">
        <f>VLOOKUP(D48,'NEI to TRI Crosswalk'!A:H,8,FALSE)</f>
        <v>Propylene Dichloride</v>
      </c>
      <c r="H48" s="29" t="s">
        <v>51</v>
      </c>
      <c r="I48" s="29" t="s">
        <v>1758</v>
      </c>
      <c r="K48" s="29">
        <v>1</v>
      </c>
    </row>
    <row r="49" spans="1:11" x14ac:dyDescent="0.3">
      <c r="A49" s="28">
        <v>79005</v>
      </c>
      <c r="B49" s="29" t="s">
        <v>590</v>
      </c>
      <c r="C49" s="29" t="s">
        <v>260</v>
      </c>
      <c r="D49" s="28">
        <f>VLOOKUP(A49,'NEI to TRI Crosswalk'!A:A,1,FALSE)</f>
        <v>79005</v>
      </c>
      <c r="E49" s="29" t="str">
        <f>VLOOKUP(D49,'NEI to TRI Crosswalk'!A:B,2,FALSE)</f>
        <v>1,1,2-Trichloroethane</v>
      </c>
      <c r="F49" s="29" t="str">
        <f>VLOOKUP(D49,'NEI to TRI Crosswalk'!A:G,7,FALSE)</f>
        <v>HAP</v>
      </c>
      <c r="G49" s="29" t="str">
        <f>VLOOKUP(D49,'NEI to TRI Crosswalk'!A:H,8,FALSE)</f>
        <v>1,1,2-Trichloroethane</v>
      </c>
      <c r="H49" s="29" t="s">
        <v>51</v>
      </c>
      <c r="I49" s="29" t="s">
        <v>1758</v>
      </c>
      <c r="K49" s="29">
        <v>1</v>
      </c>
    </row>
    <row r="50" spans="1:11" x14ac:dyDescent="0.3">
      <c r="A50" s="28">
        <v>79016</v>
      </c>
      <c r="B50" s="29" t="s">
        <v>591</v>
      </c>
      <c r="C50" s="29" t="s">
        <v>261</v>
      </c>
      <c r="D50" s="28">
        <f>VLOOKUP(A50,'NEI to TRI Crosswalk'!A:A,1,FALSE)</f>
        <v>79016</v>
      </c>
      <c r="E50" s="29" t="str">
        <f>VLOOKUP(D50,'NEI to TRI Crosswalk'!A:B,2,FALSE)</f>
        <v>Trichloroethylene</v>
      </c>
      <c r="F50" s="29" t="str">
        <f>VLOOKUP(D50,'NEI to TRI Crosswalk'!A:G,7,FALSE)</f>
        <v>HAP</v>
      </c>
      <c r="G50" s="29" t="str">
        <f>VLOOKUP(D50,'NEI to TRI Crosswalk'!A:H,8,FALSE)</f>
        <v>Trichloroethylene</v>
      </c>
      <c r="H50" s="29" t="s">
        <v>51</v>
      </c>
      <c r="I50" s="29" t="s">
        <v>1758</v>
      </c>
      <c r="K50" s="29">
        <v>0.1</v>
      </c>
    </row>
    <row r="51" spans="1:11" x14ac:dyDescent="0.3">
      <c r="A51" s="28">
        <v>79061</v>
      </c>
      <c r="B51" s="29" t="s">
        <v>592</v>
      </c>
      <c r="C51" s="29" t="s">
        <v>262</v>
      </c>
      <c r="D51" s="28">
        <f>VLOOKUP(A51,'NEI to TRI Crosswalk'!A:A,1,FALSE)</f>
        <v>79061</v>
      </c>
      <c r="E51" s="29" t="str">
        <f>VLOOKUP(D51,'NEI to TRI Crosswalk'!A:B,2,FALSE)</f>
        <v>Acrylamide</v>
      </c>
      <c r="F51" s="29" t="str">
        <f>VLOOKUP(D51,'NEI to TRI Crosswalk'!A:G,7,FALSE)</f>
        <v>HAP</v>
      </c>
      <c r="G51" s="29" t="str">
        <f>VLOOKUP(D51,'NEI to TRI Crosswalk'!A:H,8,FALSE)</f>
        <v>Acrylamide</v>
      </c>
      <c r="H51" s="29" t="s">
        <v>51</v>
      </c>
      <c r="I51" s="29" t="s">
        <v>1758</v>
      </c>
      <c r="K51" s="29">
        <v>0.1</v>
      </c>
    </row>
    <row r="52" spans="1:11" x14ac:dyDescent="0.3">
      <c r="A52" s="28">
        <v>79107</v>
      </c>
      <c r="B52" s="29" t="s">
        <v>593</v>
      </c>
      <c r="C52" s="29" t="s">
        <v>594</v>
      </c>
      <c r="D52" s="28">
        <f>VLOOKUP(A52,'NEI to TRI Crosswalk'!A:A,1,FALSE)</f>
        <v>79107</v>
      </c>
      <c r="E52" s="29" t="str">
        <f>VLOOKUP(D52,'NEI to TRI Crosswalk'!A:B,2,FALSE)</f>
        <v>Acrylic Acid</v>
      </c>
      <c r="F52" s="29" t="str">
        <f>VLOOKUP(D52,'NEI to TRI Crosswalk'!A:G,7,FALSE)</f>
        <v>HAP</v>
      </c>
      <c r="G52" s="29" t="str">
        <f>VLOOKUP(D52,'NEI to TRI Crosswalk'!A:H,8,FALSE)</f>
        <v>Acrylic Acid</v>
      </c>
      <c r="H52" s="29" t="s">
        <v>51</v>
      </c>
      <c r="I52" s="29" t="s">
        <v>1758</v>
      </c>
      <c r="K52" s="29">
        <v>1</v>
      </c>
    </row>
    <row r="53" spans="1:11" x14ac:dyDescent="0.3">
      <c r="A53" s="28">
        <v>79118</v>
      </c>
      <c r="B53" s="29" t="s">
        <v>595</v>
      </c>
      <c r="C53" s="29" t="s">
        <v>596</v>
      </c>
      <c r="D53" s="28">
        <f>VLOOKUP(A53,'NEI to TRI Crosswalk'!A:A,1,FALSE)</f>
        <v>79118</v>
      </c>
      <c r="E53" s="29" t="str">
        <f>VLOOKUP(D53,'NEI to TRI Crosswalk'!A:B,2,FALSE)</f>
        <v>Chloroacetic Acid</v>
      </c>
      <c r="F53" s="29" t="str">
        <f>VLOOKUP(D53,'NEI to TRI Crosswalk'!A:G,7,FALSE)</f>
        <v>HAP</v>
      </c>
      <c r="G53" s="29" t="str">
        <f>VLOOKUP(D53,'NEI to TRI Crosswalk'!A:H,8,FALSE)</f>
        <v>Chloroacetic Acid</v>
      </c>
      <c r="H53" s="29" t="s">
        <v>51</v>
      </c>
      <c r="I53" s="29" t="s">
        <v>1758</v>
      </c>
      <c r="K53" s="29">
        <v>1</v>
      </c>
    </row>
    <row r="54" spans="1:11" x14ac:dyDescent="0.3">
      <c r="A54" s="28">
        <v>79345</v>
      </c>
      <c r="B54" s="29" t="s">
        <v>597</v>
      </c>
      <c r="C54" s="29" t="s">
        <v>265</v>
      </c>
      <c r="D54" s="28">
        <f>VLOOKUP(A54,'NEI to TRI Crosswalk'!A:A,1,FALSE)</f>
        <v>79345</v>
      </c>
      <c r="E54" s="29" t="str">
        <f>VLOOKUP(D54,'NEI to TRI Crosswalk'!A:B,2,FALSE)</f>
        <v>1,1,2,2-Tetrachloroethane</v>
      </c>
      <c r="F54" s="29" t="str">
        <f>VLOOKUP(D54,'NEI to TRI Crosswalk'!A:G,7,FALSE)</f>
        <v>HAP</v>
      </c>
      <c r="G54" s="29" t="str">
        <f>VLOOKUP(D54,'NEI to TRI Crosswalk'!A:H,8,FALSE)</f>
        <v>1,1,2,2-Tetrachloroethane</v>
      </c>
      <c r="H54" s="29" t="s">
        <v>51</v>
      </c>
      <c r="I54" s="29" t="s">
        <v>1758</v>
      </c>
      <c r="K54" s="29">
        <v>1</v>
      </c>
    </row>
    <row r="55" spans="1:11" x14ac:dyDescent="0.3">
      <c r="A55" s="28">
        <v>79447</v>
      </c>
      <c r="B55" s="29" t="s">
        <v>598</v>
      </c>
      <c r="C55" s="29" t="s">
        <v>599</v>
      </c>
      <c r="D55" s="28">
        <f>VLOOKUP(A55,'NEI to TRI Crosswalk'!A:A,1,FALSE)</f>
        <v>79447</v>
      </c>
      <c r="E55" s="29" t="str">
        <f>VLOOKUP(D55,'NEI to TRI Crosswalk'!A:B,2,FALSE)</f>
        <v>Dimethylcarbamoyl Chloride</v>
      </c>
      <c r="F55" s="29" t="str">
        <f>VLOOKUP(D55,'NEI to TRI Crosswalk'!A:G,7,FALSE)</f>
        <v>HAP</v>
      </c>
      <c r="G55" s="29" t="str">
        <f>VLOOKUP(D55,'NEI to TRI Crosswalk'!A:H,8,FALSE)</f>
        <v>Dimethylcarbamoyl Chloride</v>
      </c>
      <c r="H55" s="29" t="s">
        <v>51</v>
      </c>
      <c r="I55" s="29" t="s">
        <v>1758</v>
      </c>
      <c r="K55" s="29">
        <v>0.1</v>
      </c>
    </row>
    <row r="56" spans="1:11" x14ac:dyDescent="0.3">
      <c r="A56" s="28">
        <v>79469</v>
      </c>
      <c r="B56" s="29" t="s">
        <v>600</v>
      </c>
      <c r="C56" s="29" t="s">
        <v>267</v>
      </c>
      <c r="D56" s="28">
        <f>VLOOKUP(A56,'NEI to TRI Crosswalk'!A:A,1,FALSE)</f>
        <v>79469</v>
      </c>
      <c r="E56" s="29" t="str">
        <f>VLOOKUP(D56,'NEI to TRI Crosswalk'!A:B,2,FALSE)</f>
        <v>2-Nitropropane</v>
      </c>
      <c r="F56" s="29" t="str">
        <f>VLOOKUP(D56,'NEI to TRI Crosswalk'!A:G,7,FALSE)</f>
        <v>HAP</v>
      </c>
      <c r="G56" s="29" t="str">
        <f>VLOOKUP(D56,'NEI to TRI Crosswalk'!A:H,8,FALSE)</f>
        <v>2-Nitropropane</v>
      </c>
      <c r="H56" s="29" t="s">
        <v>51</v>
      </c>
      <c r="I56" s="29" t="s">
        <v>1758</v>
      </c>
      <c r="K56" s="29">
        <v>0.1</v>
      </c>
    </row>
    <row r="57" spans="1:11" x14ac:dyDescent="0.3">
      <c r="A57" s="28">
        <v>80626</v>
      </c>
      <c r="B57" s="29" t="s">
        <v>601</v>
      </c>
      <c r="C57" s="29" t="s">
        <v>602</v>
      </c>
      <c r="D57" s="28">
        <f>VLOOKUP(A57,'NEI to TRI Crosswalk'!A:A,1,FALSE)</f>
        <v>80626</v>
      </c>
      <c r="E57" s="29" t="str">
        <f>VLOOKUP(D57,'NEI to TRI Crosswalk'!A:B,2,FALSE)</f>
        <v>Methyl Methacrylate</v>
      </c>
      <c r="F57" s="29" t="str">
        <f>VLOOKUP(D57,'NEI to TRI Crosswalk'!A:G,7,FALSE)</f>
        <v>HAP</v>
      </c>
      <c r="G57" s="29" t="str">
        <f>VLOOKUP(D57,'NEI to TRI Crosswalk'!A:H,8,FALSE)</f>
        <v>Methyl Methacrylate</v>
      </c>
      <c r="H57" s="29" t="s">
        <v>51</v>
      </c>
      <c r="I57" s="29" t="s">
        <v>1758</v>
      </c>
      <c r="K57" s="29">
        <v>1</v>
      </c>
    </row>
    <row r="58" spans="1:11" x14ac:dyDescent="0.3">
      <c r="A58" s="28">
        <v>82688</v>
      </c>
      <c r="B58" s="29" t="s">
        <v>603</v>
      </c>
      <c r="C58" s="29" t="s">
        <v>604</v>
      </c>
      <c r="D58" s="28">
        <f>VLOOKUP(A58,'NEI to TRI Crosswalk'!A:A,1,FALSE)</f>
        <v>82688</v>
      </c>
      <c r="E58" s="29" t="str">
        <f>VLOOKUP(D58,'NEI to TRI Crosswalk'!A:B,2,FALSE)</f>
        <v>Pentachloronitrobenzene</v>
      </c>
      <c r="F58" s="29" t="str">
        <f>VLOOKUP(D58,'NEI to TRI Crosswalk'!A:G,7,FALSE)</f>
        <v>HAP</v>
      </c>
      <c r="G58" s="29" t="str">
        <f>VLOOKUP(D58,'NEI to TRI Crosswalk'!A:H,8,FALSE)</f>
        <v>Pentachloronitrobenzene</v>
      </c>
      <c r="H58" s="29" t="s">
        <v>51</v>
      </c>
      <c r="I58" s="29" t="s">
        <v>1758</v>
      </c>
      <c r="K58" s="29">
        <v>1</v>
      </c>
    </row>
    <row r="59" spans="1:11" x14ac:dyDescent="0.3">
      <c r="A59" s="28">
        <v>84742</v>
      </c>
      <c r="B59" s="29" t="s">
        <v>605</v>
      </c>
      <c r="C59" s="29" t="s">
        <v>606</v>
      </c>
      <c r="D59" s="28">
        <f>VLOOKUP(A59,'NEI to TRI Crosswalk'!A:A,1,FALSE)</f>
        <v>84742</v>
      </c>
      <c r="E59" s="29" t="str">
        <f>VLOOKUP(D59,'NEI to TRI Crosswalk'!A:B,2,FALSE)</f>
        <v>Dibutyl Phthalate</v>
      </c>
      <c r="F59" s="29" t="str">
        <f>VLOOKUP(D59,'NEI to TRI Crosswalk'!A:G,7,FALSE)</f>
        <v>HAP</v>
      </c>
      <c r="G59" s="29" t="str">
        <f>VLOOKUP(D59,'NEI to TRI Crosswalk'!A:H,8,FALSE)</f>
        <v>Dibutyl Phthalate</v>
      </c>
      <c r="H59" s="29" t="s">
        <v>51</v>
      </c>
      <c r="I59" s="29" t="s">
        <v>1758</v>
      </c>
      <c r="K59" s="29">
        <v>1</v>
      </c>
    </row>
    <row r="60" spans="1:11" x14ac:dyDescent="0.3">
      <c r="A60" s="28">
        <v>85018</v>
      </c>
      <c r="B60" s="29" t="s">
        <v>607</v>
      </c>
      <c r="C60" s="29" t="s">
        <v>275</v>
      </c>
      <c r="D60" s="28">
        <f>VLOOKUP(A60,'NEI to TRI Crosswalk'!A:A,1,FALSE)</f>
        <v>85018</v>
      </c>
      <c r="E60" s="29" t="str">
        <f>VLOOKUP(D60,'NEI to TRI Crosswalk'!A:B,2,FALSE)</f>
        <v>Phenanthrene</v>
      </c>
      <c r="F60" s="29" t="str">
        <f>VLOOKUP(D60,'NEI to TRI Crosswalk'!A:G,7,FALSE)</f>
        <v>HAP</v>
      </c>
      <c r="G60" s="29" t="str">
        <f>VLOOKUP(D60,'NEI to TRI Crosswalk'!A:H,8,FALSE)</f>
        <v>Polycyclic Organic Matter</v>
      </c>
      <c r="H60" s="29" t="s">
        <v>51</v>
      </c>
      <c r="I60" s="29" t="s">
        <v>1758</v>
      </c>
      <c r="K60" s="29">
        <v>1</v>
      </c>
    </row>
    <row r="61" spans="1:11" x14ac:dyDescent="0.3">
      <c r="A61" s="28">
        <v>85449</v>
      </c>
      <c r="B61" s="29" t="s">
        <v>608</v>
      </c>
      <c r="C61" s="29" t="s">
        <v>609</v>
      </c>
      <c r="D61" s="28">
        <f>VLOOKUP(A61,'NEI to TRI Crosswalk'!A:A,1,FALSE)</f>
        <v>85449</v>
      </c>
      <c r="E61" s="29" t="str">
        <f>VLOOKUP(D61,'NEI to TRI Crosswalk'!A:B,2,FALSE)</f>
        <v>Phthalic Anhydride</v>
      </c>
      <c r="F61" s="29" t="str">
        <f>VLOOKUP(D61,'NEI to TRI Crosswalk'!A:G,7,FALSE)</f>
        <v>HAP</v>
      </c>
      <c r="G61" s="29" t="str">
        <f>VLOOKUP(D61,'NEI to TRI Crosswalk'!A:H,8,FALSE)</f>
        <v>Phthalic Anhydride</v>
      </c>
      <c r="H61" s="29" t="s">
        <v>51</v>
      </c>
      <c r="I61" s="29" t="s">
        <v>1758</v>
      </c>
      <c r="K61" s="29">
        <v>1</v>
      </c>
    </row>
    <row r="62" spans="1:11" x14ac:dyDescent="0.3">
      <c r="A62" s="28">
        <v>87683</v>
      </c>
      <c r="B62" s="29" t="s">
        <v>610</v>
      </c>
      <c r="C62" s="29" t="s">
        <v>611</v>
      </c>
      <c r="D62" s="28">
        <f>VLOOKUP(A62,'NEI to TRI Crosswalk'!A:A,1,FALSE)</f>
        <v>87683</v>
      </c>
      <c r="E62" s="29" t="str">
        <f>VLOOKUP(D62,'NEI to TRI Crosswalk'!A:B,2,FALSE)</f>
        <v>Hexachlorobutadiene</v>
      </c>
      <c r="F62" s="29" t="str">
        <f>VLOOKUP(D62,'NEI to TRI Crosswalk'!A:G,7,FALSE)</f>
        <v>HAP</v>
      </c>
      <c r="G62" s="29" t="str">
        <f>VLOOKUP(D62,'NEI to TRI Crosswalk'!A:H,8,FALSE)</f>
        <v>Hexachlorobutadiene</v>
      </c>
      <c r="H62" s="29" t="s">
        <v>51</v>
      </c>
      <c r="I62" s="29" t="s">
        <v>1758</v>
      </c>
      <c r="K62" s="29">
        <v>1</v>
      </c>
    </row>
    <row r="63" spans="1:11" x14ac:dyDescent="0.3">
      <c r="A63" s="28">
        <v>87865</v>
      </c>
      <c r="B63" s="29" t="s">
        <v>612</v>
      </c>
      <c r="C63" s="29" t="s">
        <v>613</v>
      </c>
      <c r="D63" s="28">
        <f>VLOOKUP(A63,'NEI to TRI Crosswalk'!A:A,1,FALSE)</f>
        <v>87865</v>
      </c>
      <c r="E63" s="29" t="str">
        <f>VLOOKUP(D63,'NEI to TRI Crosswalk'!A:B,2,FALSE)</f>
        <v>Pentachlorophenol</v>
      </c>
      <c r="F63" s="29" t="str">
        <f>VLOOKUP(D63,'NEI to TRI Crosswalk'!A:G,7,FALSE)</f>
        <v>HAP</v>
      </c>
      <c r="G63" s="29" t="str">
        <f>VLOOKUP(D63,'NEI to TRI Crosswalk'!A:H,8,FALSE)</f>
        <v>Pentachlorophenol</v>
      </c>
      <c r="H63" s="29" t="s">
        <v>51</v>
      </c>
      <c r="I63" s="29" t="s">
        <v>1758</v>
      </c>
      <c r="K63" s="29">
        <v>0.1</v>
      </c>
    </row>
    <row r="64" spans="1:11" x14ac:dyDescent="0.3">
      <c r="A64" s="28">
        <v>88062</v>
      </c>
      <c r="B64" s="29" t="s">
        <v>614</v>
      </c>
      <c r="C64" s="29" t="s">
        <v>279</v>
      </c>
      <c r="D64" s="28">
        <f>VLOOKUP(A64,'NEI to TRI Crosswalk'!A:A,1,FALSE)</f>
        <v>88062</v>
      </c>
      <c r="E64" s="29" t="str">
        <f>VLOOKUP(D64,'NEI to TRI Crosswalk'!A:B,2,FALSE)</f>
        <v>2,4,6-Trichlorophenol</v>
      </c>
      <c r="F64" s="29" t="str">
        <f>VLOOKUP(D64,'NEI to TRI Crosswalk'!A:G,7,FALSE)</f>
        <v>HAP</v>
      </c>
      <c r="G64" s="29" t="str">
        <f>VLOOKUP(D64,'NEI to TRI Crosswalk'!A:H,8,FALSE)</f>
        <v>2,4,6-Trichlorophenol</v>
      </c>
      <c r="H64" s="29" t="s">
        <v>51</v>
      </c>
      <c r="I64" s="29" t="s">
        <v>1758</v>
      </c>
      <c r="K64" s="29">
        <v>0.1</v>
      </c>
    </row>
    <row r="65" spans="1:11" x14ac:dyDescent="0.3">
      <c r="A65" s="28">
        <v>90040</v>
      </c>
      <c r="B65" s="29" t="s">
        <v>615</v>
      </c>
      <c r="C65" s="29" t="s">
        <v>280</v>
      </c>
      <c r="D65" s="28">
        <f>VLOOKUP(A65,'NEI to TRI Crosswalk'!A:A,1,FALSE)</f>
        <v>90040</v>
      </c>
      <c r="E65" s="29" t="str">
        <f>VLOOKUP(D65,'NEI to TRI Crosswalk'!A:B,2,FALSE)</f>
        <v>o-Anisidine</v>
      </c>
      <c r="F65" s="29" t="str">
        <f>VLOOKUP(D65,'NEI to TRI Crosswalk'!A:G,7,FALSE)</f>
        <v>HAP</v>
      </c>
      <c r="G65" s="29" t="str">
        <f>VLOOKUP(D65,'NEI to TRI Crosswalk'!A:H,8,FALSE)</f>
        <v>o-Anisidine</v>
      </c>
      <c r="H65" s="29" t="s">
        <v>51</v>
      </c>
      <c r="I65" s="29" t="s">
        <v>1758</v>
      </c>
      <c r="K65" s="29">
        <v>0.1</v>
      </c>
    </row>
    <row r="66" spans="1:11" x14ac:dyDescent="0.3">
      <c r="A66" s="28">
        <v>91203</v>
      </c>
      <c r="B66" s="29" t="s">
        <v>616</v>
      </c>
      <c r="C66" s="29" t="s">
        <v>281</v>
      </c>
      <c r="D66" s="28">
        <f>VLOOKUP(A66,'NEI to TRI Crosswalk'!A:A,1,FALSE)</f>
        <v>91203</v>
      </c>
      <c r="E66" s="29" t="str">
        <f>VLOOKUP(D66,'NEI to TRI Crosswalk'!A:B,2,FALSE)</f>
        <v>Naphthalene</v>
      </c>
      <c r="F66" s="29" t="str">
        <f>VLOOKUP(D66,'NEI to TRI Crosswalk'!A:G,7,FALSE)</f>
        <v>HAP</v>
      </c>
      <c r="G66" s="29" t="str">
        <f>VLOOKUP(D66,'NEI to TRI Crosswalk'!A:H,8,FALSE)</f>
        <v>Naphthalene</v>
      </c>
      <c r="H66" s="29" t="s">
        <v>51</v>
      </c>
      <c r="I66" s="29" t="s">
        <v>1758</v>
      </c>
      <c r="K66" s="29">
        <v>0.1</v>
      </c>
    </row>
    <row r="67" spans="1:11" x14ac:dyDescent="0.3">
      <c r="A67" s="28">
        <v>91225</v>
      </c>
      <c r="B67" s="29" t="s">
        <v>617</v>
      </c>
      <c r="C67" s="29" t="s">
        <v>282</v>
      </c>
      <c r="D67" s="28">
        <f>VLOOKUP(A67,'NEI to TRI Crosswalk'!A:A,1,FALSE)</f>
        <v>91225</v>
      </c>
      <c r="E67" s="29" t="str">
        <f>VLOOKUP(D67,'NEI to TRI Crosswalk'!A:B,2,FALSE)</f>
        <v>Quinoline</v>
      </c>
      <c r="F67" s="29" t="str">
        <f>VLOOKUP(D67,'NEI to TRI Crosswalk'!A:G,7,FALSE)</f>
        <v>HAP</v>
      </c>
      <c r="G67" s="29" t="str">
        <f>VLOOKUP(D67,'NEI to TRI Crosswalk'!A:H,8,FALSE)</f>
        <v>Quinoline</v>
      </c>
      <c r="H67" s="29" t="s">
        <v>51</v>
      </c>
      <c r="I67" s="29" t="s">
        <v>1758</v>
      </c>
      <c r="K67" s="29">
        <v>1</v>
      </c>
    </row>
    <row r="68" spans="1:11" s="31" customFormat="1" x14ac:dyDescent="0.3">
      <c r="A68" s="30">
        <v>91941</v>
      </c>
      <c r="B68" s="31" t="s">
        <v>618</v>
      </c>
      <c r="C68" s="31" t="s">
        <v>283</v>
      </c>
      <c r="D68" s="30">
        <f>VLOOKUP(A68,'NEI to TRI Crosswalk'!A:A,1,FALSE)</f>
        <v>91941</v>
      </c>
      <c r="E68" s="29" t="str">
        <f>VLOOKUP(D68,'NEI to TRI Crosswalk'!A:B,2,FALSE)</f>
        <v>3,3'-Dichlorobenzidine</v>
      </c>
      <c r="F68" s="29" t="str">
        <f>VLOOKUP(D68,'NEI to TRI Crosswalk'!A:G,7,FALSE)</f>
        <v>HAP</v>
      </c>
      <c r="G68" s="31" t="str">
        <f>VLOOKUP(D68,'NEI to TRI Crosswalk'!A:H,8,FALSE)</f>
        <v>3,3'-Dichlorobenzidine</v>
      </c>
      <c r="H68" s="31" t="s">
        <v>51</v>
      </c>
      <c r="I68" s="29" t="s">
        <v>1758</v>
      </c>
      <c r="K68" s="31">
        <v>0.1</v>
      </c>
    </row>
    <row r="69" spans="1:11" x14ac:dyDescent="0.3">
      <c r="A69" s="28">
        <v>92524</v>
      </c>
      <c r="B69" s="29" t="s">
        <v>619</v>
      </c>
      <c r="C69" s="29" t="s">
        <v>284</v>
      </c>
      <c r="D69" s="28">
        <f>VLOOKUP(A69,'NEI to TRI Crosswalk'!A:A,1,FALSE)</f>
        <v>92524</v>
      </c>
      <c r="E69" s="29" t="str">
        <f>VLOOKUP(D69,'NEI to TRI Crosswalk'!A:B,2,FALSE)</f>
        <v>Biphenyl</v>
      </c>
      <c r="F69" s="29" t="str">
        <f>VLOOKUP(D69,'NEI to TRI Crosswalk'!A:G,7,FALSE)</f>
        <v>HAP</v>
      </c>
      <c r="G69" s="29" t="str">
        <f>VLOOKUP(D69,'NEI to TRI Crosswalk'!A:H,8,FALSE)</f>
        <v>Biphenyl</v>
      </c>
      <c r="H69" s="29" t="s">
        <v>51</v>
      </c>
      <c r="I69" s="29" t="s">
        <v>1758</v>
      </c>
      <c r="K69" s="29">
        <v>1</v>
      </c>
    </row>
    <row r="70" spans="1:11" x14ac:dyDescent="0.3">
      <c r="A70" s="28">
        <v>92671</v>
      </c>
      <c r="B70" s="29" t="s">
        <v>620</v>
      </c>
      <c r="C70" s="29" t="s">
        <v>285</v>
      </c>
      <c r="D70" s="28">
        <f>VLOOKUP(A70,'NEI to TRI Crosswalk'!A:A,1,FALSE)</f>
        <v>92671</v>
      </c>
      <c r="E70" s="29" t="str">
        <f>VLOOKUP(D70,'NEI to TRI Crosswalk'!A:B,2,FALSE)</f>
        <v>4-Aminobiphenyl</v>
      </c>
      <c r="F70" s="29" t="str">
        <f>VLOOKUP(D70,'NEI to TRI Crosswalk'!A:G,7,FALSE)</f>
        <v>HAP</v>
      </c>
      <c r="G70" s="29" t="str">
        <f>VLOOKUP(D70,'NEI to TRI Crosswalk'!A:H,8,FALSE)</f>
        <v>4-Aminobiphenyl</v>
      </c>
      <c r="H70" s="29" t="s">
        <v>51</v>
      </c>
      <c r="I70" s="29" t="s">
        <v>1758</v>
      </c>
      <c r="K70" s="29">
        <v>0.1</v>
      </c>
    </row>
    <row r="71" spans="1:11" x14ac:dyDescent="0.3">
      <c r="A71" s="28">
        <v>92875</v>
      </c>
      <c r="B71" s="29" t="s">
        <v>621</v>
      </c>
      <c r="C71" s="29" t="s">
        <v>286</v>
      </c>
      <c r="D71" s="28">
        <f>VLOOKUP(A71,'NEI to TRI Crosswalk'!A:A,1,FALSE)</f>
        <v>92875</v>
      </c>
      <c r="E71" s="29" t="str">
        <f>VLOOKUP(D71,'NEI to TRI Crosswalk'!A:B,2,FALSE)</f>
        <v>Benzidine</v>
      </c>
      <c r="F71" s="29" t="str">
        <f>VLOOKUP(D71,'NEI to TRI Crosswalk'!A:G,7,FALSE)</f>
        <v>HAP</v>
      </c>
      <c r="G71" s="29" t="str">
        <f>VLOOKUP(D71,'NEI to TRI Crosswalk'!A:H,8,FALSE)</f>
        <v>Benzidine</v>
      </c>
      <c r="H71" s="29" t="s">
        <v>51</v>
      </c>
      <c r="I71" s="29" t="s">
        <v>1758</v>
      </c>
      <c r="K71" s="29">
        <v>0.1</v>
      </c>
    </row>
    <row r="72" spans="1:11" s="31" customFormat="1" x14ac:dyDescent="0.3">
      <c r="A72" s="30">
        <v>92933</v>
      </c>
      <c r="B72" s="31" t="s">
        <v>622</v>
      </c>
      <c r="C72" s="31" t="s">
        <v>287</v>
      </c>
      <c r="D72" s="30">
        <f>VLOOKUP(A72,'NEI to TRI Crosswalk'!A:A,1,FALSE)</f>
        <v>92933</v>
      </c>
      <c r="E72" s="29" t="str">
        <f>VLOOKUP(D72,'NEI to TRI Crosswalk'!A:B,2,FALSE)</f>
        <v>4-Nitrobiphenyl</v>
      </c>
      <c r="F72" s="29" t="str">
        <f>VLOOKUP(D72,'NEI to TRI Crosswalk'!A:G,7,FALSE)</f>
        <v>HAP</v>
      </c>
      <c r="G72" s="31" t="str">
        <f>VLOOKUP(D72,'NEI to TRI Crosswalk'!A:H,8,FALSE)</f>
        <v>4-Nitrobiphenyl</v>
      </c>
      <c r="H72" s="31" t="s">
        <v>51</v>
      </c>
      <c r="I72" s="29" t="s">
        <v>1758</v>
      </c>
      <c r="K72" s="31">
        <v>0.1</v>
      </c>
    </row>
    <row r="73" spans="1:11" x14ac:dyDescent="0.3">
      <c r="A73" s="28">
        <v>94757</v>
      </c>
      <c r="B73" s="29" t="s">
        <v>623</v>
      </c>
      <c r="C73" s="29" t="s">
        <v>624</v>
      </c>
      <c r="D73" s="28">
        <f>VLOOKUP(A73,'NEI to TRI Crosswalk'!A:A,1,FALSE)</f>
        <v>94757</v>
      </c>
      <c r="E73" s="29" t="str">
        <f>VLOOKUP(D73,'NEI to TRI Crosswalk'!A:B,2,FALSE)</f>
        <v>2,4-Dichlorophenoxy Acetic Acid</v>
      </c>
      <c r="F73" s="29" t="str">
        <f>VLOOKUP(D73,'NEI to TRI Crosswalk'!A:G,7,FALSE)</f>
        <v>HAP</v>
      </c>
      <c r="G73" s="29" t="str">
        <f>VLOOKUP(D73,'NEI to TRI Crosswalk'!A:H,8,FALSE)</f>
        <v>2,4-Dichlorophenoxy Acetic Acid</v>
      </c>
      <c r="H73" s="29" t="s">
        <v>51</v>
      </c>
      <c r="I73" s="29" t="s">
        <v>1758</v>
      </c>
      <c r="K73" s="29">
        <v>0.1</v>
      </c>
    </row>
    <row r="74" spans="1:11" x14ac:dyDescent="0.3">
      <c r="A74" s="28">
        <v>95476</v>
      </c>
      <c r="B74" s="29" t="s">
        <v>625</v>
      </c>
      <c r="C74" s="29" t="s">
        <v>289</v>
      </c>
      <c r="D74" s="28">
        <f>VLOOKUP(A74,'NEI to TRI Crosswalk'!A:A,1,FALSE)</f>
        <v>95476</v>
      </c>
      <c r="E74" s="29" t="str">
        <f>VLOOKUP(D74,'NEI to TRI Crosswalk'!A:B,2,FALSE)</f>
        <v>o-Xylene</v>
      </c>
      <c r="F74" s="29" t="str">
        <f>VLOOKUP(D74,'NEI to TRI Crosswalk'!A:G,7,FALSE)</f>
        <v>HAP</v>
      </c>
      <c r="G74" s="29" t="str">
        <f>VLOOKUP(D74,'NEI to TRI Crosswalk'!A:H,8,FALSE)</f>
        <v>Xylenes (Mixed Isomers)</v>
      </c>
      <c r="H74" s="29" t="s">
        <v>51</v>
      </c>
      <c r="I74" s="29" t="s">
        <v>1758</v>
      </c>
      <c r="K74" s="29">
        <v>1</v>
      </c>
    </row>
    <row r="75" spans="1:11" x14ac:dyDescent="0.3">
      <c r="A75" s="28">
        <v>95487</v>
      </c>
      <c r="B75" s="29" t="s">
        <v>626</v>
      </c>
      <c r="C75" s="29" t="s">
        <v>290</v>
      </c>
      <c r="D75" s="28">
        <f>VLOOKUP(A75,'NEI to TRI Crosswalk'!A:A,1,FALSE)</f>
        <v>95487</v>
      </c>
      <c r="E75" s="29" t="str">
        <f>VLOOKUP(D75,'NEI to TRI Crosswalk'!A:B,2,FALSE)</f>
        <v>o-Cresol</v>
      </c>
      <c r="F75" s="29" t="str">
        <f>VLOOKUP(D75,'NEI to TRI Crosswalk'!A:G,7,FALSE)</f>
        <v>HAP</v>
      </c>
      <c r="G75" s="29" t="str">
        <f>VLOOKUP(D75,'NEI to TRI Crosswalk'!A:H,8,FALSE)</f>
        <v>Cresol/Cresylic Acid (Mixed Isomers)</v>
      </c>
      <c r="H75" s="29" t="s">
        <v>51</v>
      </c>
      <c r="I75" s="29" t="s">
        <v>1758</v>
      </c>
      <c r="K75" s="29">
        <v>1</v>
      </c>
    </row>
    <row r="76" spans="1:11" x14ac:dyDescent="0.3">
      <c r="A76" s="28">
        <v>95534</v>
      </c>
      <c r="B76" s="29" t="s">
        <v>627</v>
      </c>
      <c r="C76" s="29" t="s">
        <v>291</v>
      </c>
      <c r="D76" s="28">
        <f>VLOOKUP(A76,'NEI to TRI Crosswalk'!A:A,1,FALSE)</f>
        <v>95534</v>
      </c>
      <c r="E76" s="29" t="str">
        <f>VLOOKUP(D76,'NEI to TRI Crosswalk'!A:B,2,FALSE)</f>
        <v>o-Toluidine</v>
      </c>
      <c r="F76" s="29" t="str">
        <f>VLOOKUP(D76,'NEI to TRI Crosswalk'!A:G,7,FALSE)</f>
        <v>HAP</v>
      </c>
      <c r="G76" s="29" t="str">
        <f>VLOOKUP(D76,'NEI to TRI Crosswalk'!A:H,8,FALSE)</f>
        <v>o-Toluidine</v>
      </c>
      <c r="H76" s="29" t="s">
        <v>51</v>
      </c>
      <c r="I76" s="29" t="s">
        <v>1758</v>
      </c>
      <c r="K76" s="29">
        <v>0.1</v>
      </c>
    </row>
    <row r="77" spans="1:11" x14ac:dyDescent="0.3">
      <c r="A77" s="28">
        <v>95807</v>
      </c>
      <c r="B77" s="29" t="s">
        <v>628</v>
      </c>
      <c r="C77" s="29" t="s">
        <v>629</v>
      </c>
      <c r="D77" s="28">
        <f>VLOOKUP(A77,'NEI to TRI Crosswalk'!A:A,1,FALSE)</f>
        <v>95807</v>
      </c>
      <c r="E77" s="29" t="str">
        <f>VLOOKUP(D77,'NEI to TRI Crosswalk'!A:B,2,FALSE)</f>
        <v>Toluene-2,4-Diamine</v>
      </c>
      <c r="F77" s="29" t="str">
        <f>VLOOKUP(D77,'NEI to TRI Crosswalk'!A:G,7,FALSE)</f>
        <v>HAP</v>
      </c>
      <c r="G77" s="29" t="str">
        <f>VLOOKUP(D77,'NEI to TRI Crosswalk'!A:H,8,FALSE)</f>
        <v>Toluene-2,4-Diamine</v>
      </c>
      <c r="H77" s="29" t="s">
        <v>51</v>
      </c>
      <c r="I77" s="29" t="s">
        <v>1758</v>
      </c>
      <c r="K77" s="29">
        <v>0.1</v>
      </c>
    </row>
    <row r="78" spans="1:11" x14ac:dyDescent="0.3">
      <c r="A78" s="28">
        <v>95954</v>
      </c>
      <c r="B78" s="29" t="s">
        <v>630</v>
      </c>
      <c r="C78" s="29" t="s">
        <v>293</v>
      </c>
      <c r="D78" s="28">
        <f>VLOOKUP(A78,'NEI to TRI Crosswalk'!A:A,1,FALSE)</f>
        <v>95954</v>
      </c>
      <c r="E78" s="29" t="str">
        <f>VLOOKUP(D78,'NEI to TRI Crosswalk'!A:B,2,FALSE)</f>
        <v>2,4,5-Trichlorophenol</v>
      </c>
      <c r="F78" s="29" t="str">
        <f>VLOOKUP(D78,'NEI to TRI Crosswalk'!A:G,7,FALSE)</f>
        <v>HAP</v>
      </c>
      <c r="G78" s="29" t="str">
        <f>VLOOKUP(D78,'NEI to TRI Crosswalk'!A:H,8,FALSE)</f>
        <v>2,4,5-Trichlorophenol</v>
      </c>
      <c r="H78" s="29" t="s">
        <v>51</v>
      </c>
      <c r="I78" s="29" t="s">
        <v>1758</v>
      </c>
      <c r="K78" s="29">
        <v>1</v>
      </c>
    </row>
    <row r="79" spans="1:11" x14ac:dyDescent="0.3">
      <c r="A79" s="28">
        <v>96093</v>
      </c>
      <c r="B79" s="29" t="s">
        <v>631</v>
      </c>
      <c r="C79" s="29" t="s">
        <v>632</v>
      </c>
      <c r="D79" s="28">
        <f>VLOOKUP(A79,'NEI to TRI Crosswalk'!A:A,1,FALSE)</f>
        <v>96093</v>
      </c>
      <c r="E79" s="29" t="str">
        <f>VLOOKUP(D79,'NEI to TRI Crosswalk'!A:B,2,FALSE)</f>
        <v>Styrene Oxide</v>
      </c>
      <c r="F79" s="29" t="str">
        <f>VLOOKUP(D79,'NEI to TRI Crosswalk'!A:G,7,FALSE)</f>
        <v>HAP</v>
      </c>
      <c r="G79" s="29" t="str">
        <f>VLOOKUP(D79,'NEI to TRI Crosswalk'!A:H,8,FALSE)</f>
        <v>Styrene Oxide</v>
      </c>
      <c r="H79" s="29" t="s">
        <v>51</v>
      </c>
      <c r="I79" s="29" t="s">
        <v>1758</v>
      </c>
      <c r="K79" s="29">
        <v>0.1</v>
      </c>
    </row>
    <row r="80" spans="1:11" x14ac:dyDescent="0.3">
      <c r="A80" s="28">
        <v>96128</v>
      </c>
      <c r="B80" s="29" t="s">
        <v>633</v>
      </c>
      <c r="C80" s="29" t="s">
        <v>634</v>
      </c>
      <c r="D80" s="28">
        <f>VLOOKUP(A80,'NEI to TRI Crosswalk'!A:A,1,FALSE)</f>
        <v>96128</v>
      </c>
      <c r="E80" s="29" t="str">
        <f>VLOOKUP(D80,'NEI to TRI Crosswalk'!A:B,2,FALSE)</f>
        <v>1,2-Dibromo-3-Chloropropane</v>
      </c>
      <c r="F80" s="29" t="str">
        <f>VLOOKUP(D80,'NEI to TRI Crosswalk'!A:G,7,FALSE)</f>
        <v>HAP</v>
      </c>
      <c r="G80" s="29" t="str">
        <f>VLOOKUP(D80,'NEI to TRI Crosswalk'!A:H,8,FALSE)</f>
        <v>1,2-Dibromo-3-Chloropropane</v>
      </c>
      <c r="H80" s="29" t="s">
        <v>51</v>
      </c>
      <c r="I80" s="29" t="s">
        <v>1758</v>
      </c>
      <c r="K80" s="29">
        <v>0.1</v>
      </c>
    </row>
    <row r="81" spans="1:11" x14ac:dyDescent="0.3">
      <c r="A81" s="28">
        <v>96457</v>
      </c>
      <c r="B81" s="29" t="s">
        <v>635</v>
      </c>
      <c r="C81" s="29" t="s">
        <v>636</v>
      </c>
      <c r="D81" s="28">
        <f>VLOOKUP(A81,'NEI to TRI Crosswalk'!A:A,1,FALSE)</f>
        <v>96457</v>
      </c>
      <c r="E81" s="29" t="str">
        <f>VLOOKUP(D81,'NEI to TRI Crosswalk'!A:B,2,FALSE)</f>
        <v>Ethylene Thiourea</v>
      </c>
      <c r="F81" s="29" t="str">
        <f>VLOOKUP(D81,'NEI to TRI Crosswalk'!A:G,7,FALSE)</f>
        <v>HAP</v>
      </c>
      <c r="G81" s="29" t="str">
        <f>VLOOKUP(D81,'NEI to TRI Crosswalk'!A:H,8,FALSE)</f>
        <v>Ethylene Thiourea</v>
      </c>
      <c r="H81" s="29" t="s">
        <v>51</v>
      </c>
      <c r="I81" s="29" t="s">
        <v>1758</v>
      </c>
      <c r="K81" s="29">
        <v>0.1</v>
      </c>
    </row>
    <row r="82" spans="1:11" x14ac:dyDescent="0.3">
      <c r="A82" s="28">
        <v>98077</v>
      </c>
      <c r="B82" s="29" t="s">
        <v>637</v>
      </c>
      <c r="C82" s="29" t="s">
        <v>638</v>
      </c>
      <c r="D82" s="28">
        <f>VLOOKUP(A82,'NEI to TRI Crosswalk'!A:A,1,FALSE)</f>
        <v>98077</v>
      </c>
      <c r="E82" s="29" t="str">
        <f>VLOOKUP(D82,'NEI to TRI Crosswalk'!A:B,2,FALSE)</f>
        <v>Benzotrichloride</v>
      </c>
      <c r="F82" s="29" t="str">
        <f>VLOOKUP(D82,'NEI to TRI Crosswalk'!A:G,7,FALSE)</f>
        <v>HAP</v>
      </c>
      <c r="G82" s="29" t="str">
        <f>VLOOKUP(D82,'NEI to TRI Crosswalk'!A:H,8,FALSE)</f>
        <v>Benzotrichloride</v>
      </c>
      <c r="H82" s="29" t="s">
        <v>51</v>
      </c>
      <c r="I82" s="29" t="s">
        <v>1758</v>
      </c>
      <c r="K82" s="29">
        <v>0.1</v>
      </c>
    </row>
    <row r="83" spans="1:11" x14ac:dyDescent="0.3">
      <c r="A83" s="28">
        <v>98828</v>
      </c>
      <c r="B83" s="29" t="s">
        <v>639</v>
      </c>
      <c r="C83" s="29" t="s">
        <v>298</v>
      </c>
      <c r="D83" s="28">
        <f>VLOOKUP(A83,'NEI to TRI Crosswalk'!A:A,1,FALSE)</f>
        <v>98828</v>
      </c>
      <c r="E83" s="29" t="str">
        <f>VLOOKUP(D83,'NEI to TRI Crosswalk'!A:B,2,FALSE)</f>
        <v>Cumene</v>
      </c>
      <c r="F83" s="29" t="str">
        <f>VLOOKUP(D83,'NEI to TRI Crosswalk'!A:G,7,FALSE)</f>
        <v>HAP</v>
      </c>
      <c r="G83" s="29" t="str">
        <f>VLOOKUP(D83,'NEI to TRI Crosswalk'!A:H,8,FALSE)</f>
        <v>Cumene</v>
      </c>
      <c r="H83" s="29" t="s">
        <v>51</v>
      </c>
      <c r="I83" s="29" t="s">
        <v>1758</v>
      </c>
      <c r="K83" s="29">
        <v>1</v>
      </c>
    </row>
    <row r="84" spans="1:11" x14ac:dyDescent="0.3">
      <c r="A84" s="28">
        <v>98862</v>
      </c>
      <c r="B84" s="29" t="s">
        <v>640</v>
      </c>
      <c r="C84" s="29" t="s">
        <v>299</v>
      </c>
      <c r="D84" s="28">
        <f>VLOOKUP(A84,'NEI to TRI Crosswalk'!A:A,1,FALSE)</f>
        <v>98862</v>
      </c>
      <c r="E84" s="29" t="str">
        <f>VLOOKUP(D84,'NEI to TRI Crosswalk'!A:B,2,FALSE)</f>
        <v>Acetophenone</v>
      </c>
      <c r="F84" s="29" t="str">
        <f>VLOOKUP(D84,'NEI to TRI Crosswalk'!A:G,7,FALSE)</f>
        <v>HAP</v>
      </c>
      <c r="G84" s="29" t="str">
        <f>VLOOKUP(D84,'NEI to TRI Crosswalk'!A:H,8,FALSE)</f>
        <v>Acetophenone</v>
      </c>
      <c r="H84" s="29" t="s">
        <v>51</v>
      </c>
      <c r="I84" s="29" t="s">
        <v>1758</v>
      </c>
      <c r="K84" s="29">
        <v>1</v>
      </c>
    </row>
    <row r="85" spans="1:11" x14ac:dyDescent="0.3">
      <c r="A85" s="28">
        <v>98953</v>
      </c>
      <c r="B85" s="29" t="s">
        <v>641</v>
      </c>
      <c r="C85" s="29" t="s">
        <v>300</v>
      </c>
      <c r="D85" s="28">
        <f>VLOOKUP(A85,'NEI to TRI Crosswalk'!A:A,1,FALSE)</f>
        <v>98953</v>
      </c>
      <c r="E85" s="29" t="str">
        <f>VLOOKUP(D85,'NEI to TRI Crosswalk'!A:B,2,FALSE)</f>
        <v>Nitrobenzene</v>
      </c>
      <c r="F85" s="29" t="str">
        <f>VLOOKUP(D85,'NEI to TRI Crosswalk'!A:G,7,FALSE)</f>
        <v>HAP</v>
      </c>
      <c r="G85" s="29" t="str">
        <f>VLOOKUP(D85,'NEI to TRI Crosswalk'!A:H,8,FALSE)</f>
        <v>Nitrobenzene</v>
      </c>
      <c r="H85" s="29" t="s">
        <v>51</v>
      </c>
      <c r="I85" s="29" t="s">
        <v>1758</v>
      </c>
      <c r="K85" s="29">
        <v>0.1</v>
      </c>
    </row>
    <row r="86" spans="1:11" x14ac:dyDescent="0.3">
      <c r="A86" s="28">
        <v>100027</v>
      </c>
      <c r="B86" s="29" t="s">
        <v>642</v>
      </c>
      <c r="C86" s="29" t="s">
        <v>49</v>
      </c>
      <c r="D86" s="28">
        <f>VLOOKUP(A86,'NEI to TRI Crosswalk'!A:A,1,FALSE)</f>
        <v>100027</v>
      </c>
      <c r="E86" s="29" t="str">
        <f>VLOOKUP(D86,'NEI to TRI Crosswalk'!A:B,2,FALSE)</f>
        <v>4-Nitrophenol</v>
      </c>
      <c r="F86" s="29" t="str">
        <f>VLOOKUP(D86,'NEI to TRI Crosswalk'!A:G,7,FALSE)</f>
        <v>HAP</v>
      </c>
      <c r="G86" s="29" t="str">
        <f>VLOOKUP(D86,'NEI to TRI Crosswalk'!A:H,8,FALSE)</f>
        <v>4-Nitrophenol</v>
      </c>
      <c r="H86" s="29" t="s">
        <v>51</v>
      </c>
      <c r="I86" s="29" t="s">
        <v>1758</v>
      </c>
      <c r="K86" s="29">
        <v>1</v>
      </c>
    </row>
    <row r="87" spans="1:11" x14ac:dyDescent="0.3">
      <c r="A87" s="28">
        <v>100414</v>
      </c>
      <c r="B87" s="29" t="s">
        <v>643</v>
      </c>
      <c r="C87" s="29" t="s">
        <v>53</v>
      </c>
      <c r="D87" s="28">
        <f>VLOOKUP(A87,'NEI to TRI Crosswalk'!A:A,1,FALSE)</f>
        <v>100414</v>
      </c>
      <c r="E87" s="29" t="str">
        <f>VLOOKUP(D87,'NEI to TRI Crosswalk'!A:B,2,FALSE)</f>
        <v>Ethyl Benzene</v>
      </c>
      <c r="F87" s="29" t="str">
        <f>VLOOKUP(D87,'NEI to TRI Crosswalk'!A:G,7,FALSE)</f>
        <v>HAP</v>
      </c>
      <c r="G87" s="29" t="str">
        <f>VLOOKUP(D87,'NEI to TRI Crosswalk'!A:H,8,FALSE)</f>
        <v>Ethylbenzene</v>
      </c>
      <c r="H87" s="29" t="s">
        <v>51</v>
      </c>
      <c r="I87" s="29" t="s">
        <v>1758</v>
      </c>
      <c r="K87" s="29">
        <v>0.1</v>
      </c>
    </row>
    <row r="88" spans="1:11" x14ac:dyDescent="0.3">
      <c r="A88" s="28">
        <v>100425</v>
      </c>
      <c r="B88" s="29" t="s">
        <v>644</v>
      </c>
      <c r="C88" s="29" t="s">
        <v>54</v>
      </c>
      <c r="D88" s="28">
        <f>VLOOKUP(A88,'NEI to TRI Crosswalk'!A:A,1,FALSE)</f>
        <v>100425</v>
      </c>
      <c r="E88" s="29" t="str">
        <f>VLOOKUP(D88,'NEI to TRI Crosswalk'!A:B,2,FALSE)</f>
        <v>Styrene</v>
      </c>
      <c r="F88" s="29" t="str">
        <f>VLOOKUP(D88,'NEI to TRI Crosswalk'!A:G,7,FALSE)</f>
        <v>HAP</v>
      </c>
      <c r="G88" s="29" t="str">
        <f>VLOOKUP(D88,'NEI to TRI Crosswalk'!A:H,8,FALSE)</f>
        <v>Styrene</v>
      </c>
      <c r="H88" s="29" t="s">
        <v>51</v>
      </c>
      <c r="I88" s="29" t="s">
        <v>1758</v>
      </c>
      <c r="K88" s="29">
        <v>0.1</v>
      </c>
    </row>
    <row r="89" spans="1:11" x14ac:dyDescent="0.3">
      <c r="A89" s="28">
        <v>100447</v>
      </c>
      <c r="B89" s="29" t="s">
        <v>645</v>
      </c>
      <c r="C89" s="29" t="s">
        <v>646</v>
      </c>
      <c r="D89" s="28">
        <f>VLOOKUP(A89,'NEI to TRI Crosswalk'!A:A,1,FALSE)</f>
        <v>100447</v>
      </c>
      <c r="E89" s="29" t="str">
        <f>VLOOKUP(D89,'NEI to TRI Crosswalk'!A:B,2,FALSE)</f>
        <v>Benzyl Chloride</v>
      </c>
      <c r="F89" s="29" t="str">
        <f>VLOOKUP(D89,'NEI to TRI Crosswalk'!A:G,7,FALSE)</f>
        <v>HAP</v>
      </c>
      <c r="G89" s="29" t="str">
        <f>VLOOKUP(D89,'NEI to TRI Crosswalk'!A:H,8,FALSE)</f>
        <v>Benzyl Chloride</v>
      </c>
      <c r="H89" s="29" t="s">
        <v>51</v>
      </c>
      <c r="I89" s="29" t="s">
        <v>1758</v>
      </c>
      <c r="K89" s="29">
        <v>1</v>
      </c>
    </row>
    <row r="90" spans="1:11" x14ac:dyDescent="0.3">
      <c r="A90" s="28">
        <v>101144</v>
      </c>
      <c r="B90" s="29" t="s">
        <v>647</v>
      </c>
      <c r="C90" s="29" t="s">
        <v>648</v>
      </c>
      <c r="D90" s="28">
        <f>VLOOKUP(A90,'NEI to TRI Crosswalk'!A:A,1,FALSE)</f>
        <v>101144</v>
      </c>
      <c r="E90" s="29" t="str">
        <f>VLOOKUP(D90,'NEI to TRI Crosswalk'!A:B,2,FALSE)</f>
        <v>4,4'-Methylenebis(2-Chloraniline)</v>
      </c>
      <c r="F90" s="29" t="str">
        <f>VLOOKUP(D90,'NEI to TRI Crosswalk'!A:G,7,FALSE)</f>
        <v>HAP</v>
      </c>
      <c r="G90" s="29" t="str">
        <f>VLOOKUP(D90,'NEI to TRI Crosswalk'!A:H,8,FALSE)</f>
        <v>4,4-Methylenebis(2-Chloroaniline)</v>
      </c>
      <c r="H90" s="29" t="s">
        <v>51</v>
      </c>
      <c r="I90" s="29" t="s">
        <v>1758</v>
      </c>
      <c r="K90" s="29">
        <v>0.1</v>
      </c>
    </row>
    <row r="91" spans="1:11" x14ac:dyDescent="0.3">
      <c r="A91" s="28">
        <v>101779</v>
      </c>
      <c r="B91" s="29" t="s">
        <v>649</v>
      </c>
      <c r="C91" s="29" t="s">
        <v>58</v>
      </c>
      <c r="D91" s="28">
        <f>VLOOKUP(A91,'NEI to TRI Crosswalk'!A:A,1,FALSE)</f>
        <v>101779</v>
      </c>
      <c r="E91" s="29" t="str">
        <f>VLOOKUP(D91,'NEI to TRI Crosswalk'!A:B,2,FALSE)</f>
        <v>4,4'-Methylenedianiline</v>
      </c>
      <c r="F91" s="29" t="str">
        <f>VLOOKUP(D91,'NEI to TRI Crosswalk'!A:G,7,FALSE)</f>
        <v>HAP</v>
      </c>
      <c r="G91" s="29" t="str">
        <f>VLOOKUP(D91,'NEI to TRI Crosswalk'!A:H,8,FALSE)</f>
        <v>4,4-Methylenedianiline</v>
      </c>
      <c r="H91" s="29" t="s">
        <v>51</v>
      </c>
      <c r="I91" s="29" t="s">
        <v>1758</v>
      </c>
      <c r="K91" s="29">
        <v>0.1</v>
      </c>
    </row>
    <row r="92" spans="1:11" x14ac:dyDescent="0.3">
      <c r="A92" s="28">
        <v>106423</v>
      </c>
      <c r="B92" s="29" t="s">
        <v>650</v>
      </c>
      <c r="C92" s="29" t="s">
        <v>60</v>
      </c>
      <c r="D92" s="28">
        <f>VLOOKUP(A92,'NEI to TRI Crosswalk'!A:A,1,FALSE)</f>
        <v>106423</v>
      </c>
      <c r="E92" s="29" t="str">
        <f>VLOOKUP(D92,'NEI to TRI Crosswalk'!A:B,2,FALSE)</f>
        <v>p-Xylene</v>
      </c>
      <c r="F92" s="29" t="str">
        <f>VLOOKUP(D92,'NEI to TRI Crosswalk'!A:G,7,FALSE)</f>
        <v>HAP</v>
      </c>
      <c r="G92" s="29" t="str">
        <f>VLOOKUP(D92,'NEI to TRI Crosswalk'!A:H,8,FALSE)</f>
        <v>Xylenes (Mixed Isomers)</v>
      </c>
      <c r="H92" s="29" t="s">
        <v>51</v>
      </c>
      <c r="I92" s="29" t="s">
        <v>1758</v>
      </c>
      <c r="K92" s="29">
        <v>1</v>
      </c>
    </row>
    <row r="93" spans="1:11" x14ac:dyDescent="0.3">
      <c r="A93" s="28">
        <v>106445</v>
      </c>
      <c r="B93" s="29" t="s">
        <v>651</v>
      </c>
      <c r="C93" s="29" t="s">
        <v>62</v>
      </c>
      <c r="D93" s="28">
        <f>VLOOKUP(A93,'NEI to TRI Crosswalk'!A:A,1,FALSE)</f>
        <v>106445</v>
      </c>
      <c r="E93" s="29" t="str">
        <f>VLOOKUP(D93,'NEI to TRI Crosswalk'!A:B,2,FALSE)</f>
        <v>p-Cresol</v>
      </c>
      <c r="F93" s="29" t="str">
        <f>VLOOKUP(D93,'NEI to TRI Crosswalk'!A:G,7,FALSE)</f>
        <v>HAP</v>
      </c>
      <c r="G93" s="29" t="str">
        <f>VLOOKUP(D93,'NEI to TRI Crosswalk'!A:H,8,FALSE)</f>
        <v>Cresol/Cresylic Acid (Mixed Isomers)</v>
      </c>
      <c r="H93" s="29" t="s">
        <v>51</v>
      </c>
      <c r="I93" s="29" t="s">
        <v>1758</v>
      </c>
      <c r="K93" s="29">
        <v>1</v>
      </c>
    </row>
    <row r="94" spans="1:11" x14ac:dyDescent="0.3">
      <c r="A94" s="28">
        <v>106467</v>
      </c>
      <c r="B94" s="29" t="s">
        <v>652</v>
      </c>
      <c r="C94" s="29" t="s">
        <v>64</v>
      </c>
      <c r="D94" s="28">
        <f>VLOOKUP(A94,'NEI to TRI Crosswalk'!A:A,1,FALSE)</f>
        <v>106467</v>
      </c>
      <c r="E94" s="29" t="str">
        <f>VLOOKUP(D94,'NEI to TRI Crosswalk'!A:B,2,FALSE)</f>
        <v>1,4-Dichlorobenzene</v>
      </c>
      <c r="F94" s="29" t="str">
        <f>VLOOKUP(D94,'NEI to TRI Crosswalk'!A:G,7,FALSE)</f>
        <v>HAP</v>
      </c>
      <c r="G94" s="29" t="str">
        <f>VLOOKUP(D94,'NEI to TRI Crosswalk'!A:H,8,FALSE)</f>
        <v>1,4-Dichlorobenzene</v>
      </c>
      <c r="H94" s="29" t="s">
        <v>51</v>
      </c>
      <c r="I94" s="29" t="s">
        <v>1758</v>
      </c>
      <c r="K94" s="29">
        <v>0.1</v>
      </c>
    </row>
    <row r="95" spans="1:11" x14ac:dyDescent="0.3">
      <c r="A95" s="28">
        <v>106503</v>
      </c>
      <c r="B95" s="29" t="s">
        <v>653</v>
      </c>
      <c r="C95" s="29" t="s">
        <v>65</v>
      </c>
      <c r="D95" s="28">
        <f>VLOOKUP(A95,'NEI to TRI Crosswalk'!A:A,1,FALSE)</f>
        <v>106503</v>
      </c>
      <c r="E95" s="29" t="str">
        <f>VLOOKUP(D95,'NEI to TRI Crosswalk'!A:B,2,FALSE)</f>
        <v>p-Phenylenediamine</v>
      </c>
      <c r="F95" s="29" t="str">
        <f>VLOOKUP(D95,'NEI to TRI Crosswalk'!A:G,7,FALSE)</f>
        <v>HAP</v>
      </c>
      <c r="G95" s="29" t="str">
        <f>VLOOKUP(D95,'NEI to TRI Crosswalk'!A:H,8,FALSE)</f>
        <v>p-Phenylenediamine</v>
      </c>
      <c r="H95" s="29" t="s">
        <v>51</v>
      </c>
      <c r="I95" s="29" t="s">
        <v>1758</v>
      </c>
      <c r="K95" s="29">
        <v>1</v>
      </c>
    </row>
    <row r="96" spans="1:11" x14ac:dyDescent="0.3">
      <c r="A96" s="28">
        <v>106514</v>
      </c>
      <c r="B96" s="29" t="s">
        <v>654</v>
      </c>
      <c r="C96" s="29" t="s">
        <v>66</v>
      </c>
      <c r="D96" s="28">
        <f>VLOOKUP(A96,'NEI to TRI Crosswalk'!A:A,1,FALSE)</f>
        <v>106514</v>
      </c>
      <c r="E96" s="29" t="str">
        <f>VLOOKUP(D96,'NEI to TRI Crosswalk'!A:B,2,FALSE)</f>
        <v>Quinone</v>
      </c>
      <c r="F96" s="29" t="str">
        <f>VLOOKUP(D96,'NEI to TRI Crosswalk'!A:G,7,FALSE)</f>
        <v>HAP</v>
      </c>
      <c r="G96" s="29" t="str">
        <f>VLOOKUP(D96,'NEI to TRI Crosswalk'!A:H,8,FALSE)</f>
        <v>Quinone</v>
      </c>
      <c r="H96" s="29" t="s">
        <v>51</v>
      </c>
      <c r="I96" s="29" t="s">
        <v>1758</v>
      </c>
      <c r="K96" s="29">
        <v>1</v>
      </c>
    </row>
    <row r="97" spans="1:11" x14ac:dyDescent="0.3">
      <c r="A97" s="28">
        <v>106887</v>
      </c>
      <c r="B97" s="29" t="s">
        <v>655</v>
      </c>
      <c r="C97" s="29" t="s">
        <v>656</v>
      </c>
      <c r="D97" s="28">
        <f>VLOOKUP(A97,'NEI to TRI Crosswalk'!A:A,1,FALSE)</f>
        <v>106887</v>
      </c>
      <c r="E97" s="29" t="str">
        <f>VLOOKUP(D97,'NEI to TRI Crosswalk'!A:B,2,FALSE)</f>
        <v>1,2-Epoxybutane</v>
      </c>
      <c r="F97" s="29" t="str">
        <f>VLOOKUP(D97,'NEI to TRI Crosswalk'!A:G,7,FALSE)</f>
        <v>HAP</v>
      </c>
      <c r="G97" s="29" t="str">
        <f>VLOOKUP(D97,'NEI to TRI Crosswalk'!A:H,8,FALSE)</f>
        <v>1,2-Epoxybutane</v>
      </c>
      <c r="H97" s="29" t="s">
        <v>51</v>
      </c>
      <c r="I97" s="29" t="s">
        <v>1758</v>
      </c>
      <c r="K97" s="29">
        <v>0.1</v>
      </c>
    </row>
    <row r="98" spans="1:11" x14ac:dyDescent="0.3">
      <c r="A98" s="28">
        <v>106898</v>
      </c>
      <c r="B98" s="29" t="s">
        <v>657</v>
      </c>
      <c r="C98" s="29" t="s">
        <v>68</v>
      </c>
      <c r="D98" s="28">
        <f>VLOOKUP(A98,'NEI to TRI Crosswalk'!A:A,1,FALSE)</f>
        <v>106898</v>
      </c>
      <c r="E98" s="29" t="str">
        <f>VLOOKUP(D98,'NEI to TRI Crosswalk'!A:B,2,FALSE)</f>
        <v>Epichlorohydrin</v>
      </c>
      <c r="F98" s="29" t="str">
        <f>VLOOKUP(D98,'NEI to TRI Crosswalk'!A:G,7,FALSE)</f>
        <v>HAP</v>
      </c>
      <c r="G98" s="29" t="str">
        <f>VLOOKUP(D98,'NEI to TRI Crosswalk'!A:H,8,FALSE)</f>
        <v>Epichlorohydrin</v>
      </c>
      <c r="H98" s="29" t="s">
        <v>51</v>
      </c>
      <c r="I98" s="29" t="s">
        <v>1758</v>
      </c>
      <c r="K98" s="29">
        <v>0.1</v>
      </c>
    </row>
    <row r="99" spans="1:11" x14ac:dyDescent="0.3">
      <c r="A99" s="28">
        <v>106934</v>
      </c>
      <c r="B99" s="29" t="s">
        <v>658</v>
      </c>
      <c r="C99" s="29" t="s">
        <v>659</v>
      </c>
      <c r="D99" s="28">
        <f>VLOOKUP(A99,'NEI to TRI Crosswalk'!A:A,1,FALSE)</f>
        <v>106934</v>
      </c>
      <c r="E99" s="29" t="str">
        <f>VLOOKUP(D99,'NEI to TRI Crosswalk'!A:B,2,FALSE)</f>
        <v>Ethylene Dibromide</v>
      </c>
      <c r="F99" s="29" t="str">
        <f>VLOOKUP(D99,'NEI to TRI Crosswalk'!A:G,7,FALSE)</f>
        <v>HAP</v>
      </c>
      <c r="G99" s="29" t="str">
        <f>VLOOKUP(D99,'NEI to TRI Crosswalk'!A:H,8,FALSE)</f>
        <v>Ethylene Dibromide</v>
      </c>
      <c r="H99" s="29" t="s">
        <v>51</v>
      </c>
      <c r="I99" s="29" t="s">
        <v>1758</v>
      </c>
      <c r="K99" s="29">
        <v>0.1</v>
      </c>
    </row>
    <row r="100" spans="1:11" x14ac:dyDescent="0.3">
      <c r="A100" s="28">
        <v>106990</v>
      </c>
      <c r="B100" s="29" t="s">
        <v>660</v>
      </c>
      <c r="C100" s="29" t="s">
        <v>70</v>
      </c>
      <c r="D100" s="28">
        <f>VLOOKUP(A100,'NEI to TRI Crosswalk'!A:A,1,FALSE)</f>
        <v>106990</v>
      </c>
      <c r="E100" s="29" t="str">
        <f>VLOOKUP(D100,'NEI to TRI Crosswalk'!A:B,2,FALSE)</f>
        <v>1,3-Butadiene</v>
      </c>
      <c r="F100" s="29" t="str">
        <f>VLOOKUP(D100,'NEI to TRI Crosswalk'!A:G,7,FALSE)</f>
        <v>HAP</v>
      </c>
      <c r="G100" s="29" t="str">
        <f>VLOOKUP(D100,'NEI to TRI Crosswalk'!A:H,8,FALSE)</f>
        <v>1,3-Butadiene</v>
      </c>
      <c r="H100" s="29" t="s">
        <v>51</v>
      </c>
      <c r="I100" s="29" t="s">
        <v>1758</v>
      </c>
      <c r="K100" s="29">
        <v>0.1</v>
      </c>
    </row>
    <row r="101" spans="1:11" x14ac:dyDescent="0.3">
      <c r="A101" s="28">
        <v>107028</v>
      </c>
      <c r="B101" s="29" t="s">
        <v>661</v>
      </c>
      <c r="C101" s="29" t="s">
        <v>71</v>
      </c>
      <c r="D101" s="28">
        <f>VLOOKUP(A101,'NEI to TRI Crosswalk'!A:A,1,FALSE)</f>
        <v>107028</v>
      </c>
      <c r="E101" s="29" t="str">
        <f>VLOOKUP(D101,'NEI to TRI Crosswalk'!A:B,2,FALSE)</f>
        <v>Acrolein</v>
      </c>
      <c r="F101" s="29" t="str">
        <f>VLOOKUP(D101,'NEI to TRI Crosswalk'!A:G,7,FALSE)</f>
        <v>HAP</v>
      </c>
      <c r="G101" s="29" t="str">
        <f>VLOOKUP(D101,'NEI to TRI Crosswalk'!A:H,8,FALSE)</f>
        <v>Acrolein</v>
      </c>
      <c r="H101" s="29" t="s">
        <v>51</v>
      </c>
      <c r="I101" s="29" t="s">
        <v>1758</v>
      </c>
      <c r="K101" s="29">
        <v>1</v>
      </c>
    </row>
    <row r="102" spans="1:11" x14ac:dyDescent="0.3">
      <c r="A102" s="28">
        <v>107051</v>
      </c>
      <c r="B102" s="29" t="s">
        <v>662</v>
      </c>
      <c r="C102" s="29" t="s">
        <v>663</v>
      </c>
      <c r="D102" s="28">
        <f>VLOOKUP(A102,'NEI to TRI Crosswalk'!A:A,1,FALSE)</f>
        <v>107051</v>
      </c>
      <c r="E102" s="29" t="str">
        <f>VLOOKUP(D102,'NEI to TRI Crosswalk'!A:B,2,FALSE)</f>
        <v>Allyl Chloride</v>
      </c>
      <c r="F102" s="29" t="str">
        <f>VLOOKUP(D102,'NEI to TRI Crosswalk'!A:G,7,FALSE)</f>
        <v>HAP</v>
      </c>
      <c r="G102" s="29" t="str">
        <f>VLOOKUP(D102,'NEI to TRI Crosswalk'!A:H,8,FALSE)</f>
        <v>Allyl Chloride</v>
      </c>
      <c r="H102" s="29" t="s">
        <v>51</v>
      </c>
      <c r="I102" s="29" t="s">
        <v>1758</v>
      </c>
      <c r="K102" s="29">
        <v>1</v>
      </c>
    </row>
    <row r="103" spans="1:11" x14ac:dyDescent="0.3">
      <c r="A103" s="28">
        <v>107062</v>
      </c>
      <c r="B103" s="29" t="s">
        <v>664</v>
      </c>
      <c r="C103" s="29" t="s">
        <v>665</v>
      </c>
      <c r="D103" s="28">
        <f>VLOOKUP(A103,'NEI to TRI Crosswalk'!A:A,1,FALSE)</f>
        <v>107062</v>
      </c>
      <c r="E103" s="29" t="str">
        <f>VLOOKUP(D103,'NEI to TRI Crosswalk'!A:B,2,FALSE)</f>
        <v>Ethylene Dichloride</v>
      </c>
      <c r="F103" s="29" t="str">
        <f>VLOOKUP(D103,'NEI to TRI Crosswalk'!A:G,7,FALSE)</f>
        <v>HAP</v>
      </c>
      <c r="G103" s="29" t="str">
        <f>VLOOKUP(D103,'NEI to TRI Crosswalk'!A:H,8,FALSE)</f>
        <v>Ethylene Dichloride</v>
      </c>
      <c r="H103" s="29" t="s">
        <v>51</v>
      </c>
      <c r="I103" s="29" t="s">
        <v>1758</v>
      </c>
      <c r="K103" s="29">
        <v>0.1</v>
      </c>
    </row>
    <row r="104" spans="1:11" x14ac:dyDescent="0.3">
      <c r="A104" s="28">
        <v>107131</v>
      </c>
      <c r="B104" s="29" t="s">
        <v>666</v>
      </c>
      <c r="C104" s="29" t="s">
        <v>74</v>
      </c>
      <c r="D104" s="28">
        <f>VLOOKUP(A104,'NEI to TRI Crosswalk'!A:A,1,FALSE)</f>
        <v>107131</v>
      </c>
      <c r="E104" s="29" t="str">
        <f>VLOOKUP(D104,'NEI to TRI Crosswalk'!A:B,2,FALSE)</f>
        <v>Acrylonitrile</v>
      </c>
      <c r="F104" s="29" t="str">
        <f>VLOOKUP(D104,'NEI to TRI Crosswalk'!A:G,7,FALSE)</f>
        <v>HAP</v>
      </c>
      <c r="G104" s="29" t="str">
        <f>VLOOKUP(D104,'NEI to TRI Crosswalk'!A:H,8,FALSE)</f>
        <v>Acrylonitrile</v>
      </c>
      <c r="H104" s="29" t="s">
        <v>51</v>
      </c>
      <c r="I104" s="29" t="s">
        <v>1758</v>
      </c>
      <c r="K104" s="29">
        <v>0.1</v>
      </c>
    </row>
    <row r="105" spans="1:11" x14ac:dyDescent="0.3">
      <c r="A105" s="28">
        <v>107211</v>
      </c>
      <c r="B105" s="29" t="s">
        <v>667</v>
      </c>
      <c r="C105" s="29" t="s">
        <v>668</v>
      </c>
      <c r="D105" s="28">
        <f>VLOOKUP(A105,'NEI to TRI Crosswalk'!A:A,1,FALSE)</f>
        <v>107211</v>
      </c>
      <c r="E105" s="29" t="str">
        <f>VLOOKUP(D105,'NEI to TRI Crosswalk'!A:B,2,FALSE)</f>
        <v>Ethylene Glycol</v>
      </c>
      <c r="F105" s="29" t="str">
        <f>VLOOKUP(D105,'NEI to TRI Crosswalk'!A:G,7,FALSE)</f>
        <v>HAP</v>
      </c>
      <c r="G105" s="29" t="str">
        <f>VLOOKUP(D105,'NEI to TRI Crosswalk'!A:H,8,FALSE)</f>
        <v>Ethylene Glycol</v>
      </c>
      <c r="H105" s="29" t="s">
        <v>51</v>
      </c>
      <c r="I105" s="29" t="s">
        <v>1758</v>
      </c>
      <c r="K105" s="29">
        <v>1</v>
      </c>
    </row>
    <row r="106" spans="1:11" x14ac:dyDescent="0.3">
      <c r="A106" s="28">
        <v>107302</v>
      </c>
      <c r="B106" s="29" t="s">
        <v>669</v>
      </c>
      <c r="C106" s="29" t="s">
        <v>670</v>
      </c>
      <c r="D106" s="28">
        <f>VLOOKUP(A106,'NEI to TRI Crosswalk'!A:A,1,FALSE)</f>
        <v>107302</v>
      </c>
      <c r="E106" s="29" t="str">
        <f>VLOOKUP(D106,'NEI to TRI Crosswalk'!A:B,2,FALSE)</f>
        <v>Chloromethyl Methyl Ether</v>
      </c>
      <c r="F106" s="29" t="str">
        <f>VLOOKUP(D106,'NEI to TRI Crosswalk'!A:G,7,FALSE)</f>
        <v>HAP</v>
      </c>
      <c r="G106" s="29" t="str">
        <f>VLOOKUP(D106,'NEI to TRI Crosswalk'!A:H,8,FALSE)</f>
        <v>Chloromethyl Methyl Ether</v>
      </c>
      <c r="H106" s="29" t="s">
        <v>51</v>
      </c>
      <c r="I106" s="29" t="s">
        <v>1758</v>
      </c>
      <c r="K106" s="29">
        <v>0.1</v>
      </c>
    </row>
    <row r="107" spans="1:11" x14ac:dyDescent="0.3">
      <c r="A107" s="28">
        <v>108054</v>
      </c>
      <c r="B107" s="29" t="s">
        <v>671</v>
      </c>
      <c r="C107" s="29" t="s">
        <v>672</v>
      </c>
      <c r="D107" s="28">
        <f>VLOOKUP(A107,'NEI to TRI Crosswalk'!A:A,1,FALSE)</f>
        <v>108054</v>
      </c>
      <c r="E107" s="29" t="str">
        <f>VLOOKUP(D107,'NEI to TRI Crosswalk'!A:B,2,FALSE)</f>
        <v>Vinyl Acetate</v>
      </c>
      <c r="F107" s="29" t="str">
        <f>VLOOKUP(D107,'NEI to TRI Crosswalk'!A:G,7,FALSE)</f>
        <v>HAP</v>
      </c>
      <c r="G107" s="29" t="str">
        <f>VLOOKUP(D107,'NEI to TRI Crosswalk'!A:H,8,FALSE)</f>
        <v>Vinyl Acetate</v>
      </c>
      <c r="H107" s="29" t="s">
        <v>51</v>
      </c>
      <c r="I107" s="29" t="s">
        <v>1758</v>
      </c>
      <c r="K107" s="29">
        <v>0.1</v>
      </c>
    </row>
    <row r="108" spans="1:11" x14ac:dyDescent="0.3">
      <c r="A108" s="28">
        <v>108101</v>
      </c>
      <c r="B108" s="29" t="s">
        <v>673</v>
      </c>
      <c r="C108" s="29" t="s">
        <v>674</v>
      </c>
      <c r="D108" s="28">
        <f>VLOOKUP(A108,'NEI to TRI Crosswalk'!A:A,1,FALSE)</f>
        <v>108101</v>
      </c>
      <c r="E108" s="29" t="str">
        <f>VLOOKUP(D108,'NEI to TRI Crosswalk'!A:B,2,FALSE)</f>
        <v>Methyl Isobutyl Ketone</v>
      </c>
      <c r="F108" s="29" t="str">
        <f>VLOOKUP(D108,'NEI to TRI Crosswalk'!A:G,7,FALSE)</f>
        <v>HAP</v>
      </c>
      <c r="G108" s="29" t="str">
        <f>VLOOKUP(D108,'NEI to TRI Crosswalk'!A:H,8,FALSE)</f>
        <v>Methyl Isobutyl Ketone</v>
      </c>
      <c r="H108" s="29" t="s">
        <v>51</v>
      </c>
      <c r="I108" s="29" t="s">
        <v>1758</v>
      </c>
      <c r="K108" s="29">
        <v>1</v>
      </c>
    </row>
    <row r="109" spans="1:11" x14ac:dyDescent="0.3">
      <c r="A109" s="28">
        <v>108316</v>
      </c>
      <c r="B109" s="29" t="s">
        <v>675</v>
      </c>
      <c r="C109" s="29" t="s">
        <v>676</v>
      </c>
      <c r="D109" s="28">
        <f>VLOOKUP(A109,'NEI to TRI Crosswalk'!A:A,1,FALSE)</f>
        <v>108316</v>
      </c>
      <c r="E109" s="29" t="str">
        <f>VLOOKUP(D109,'NEI to TRI Crosswalk'!A:B,2,FALSE)</f>
        <v>Maleic Anhydride</v>
      </c>
      <c r="F109" s="29" t="str">
        <f>VLOOKUP(D109,'NEI to TRI Crosswalk'!A:G,7,FALSE)</f>
        <v>HAP</v>
      </c>
      <c r="G109" s="29" t="str">
        <f>VLOOKUP(D109,'NEI to TRI Crosswalk'!A:H,8,FALSE)</f>
        <v>Maleic Anhydride</v>
      </c>
      <c r="H109" s="29" t="s">
        <v>51</v>
      </c>
      <c r="I109" s="29" t="s">
        <v>1758</v>
      </c>
      <c r="K109" s="29">
        <v>1</v>
      </c>
    </row>
    <row r="110" spans="1:11" x14ac:dyDescent="0.3">
      <c r="A110" s="28">
        <v>108383</v>
      </c>
      <c r="B110" s="29" t="s">
        <v>677</v>
      </c>
      <c r="C110" s="29" t="s">
        <v>80</v>
      </c>
      <c r="D110" s="28">
        <f>VLOOKUP(A110,'NEI to TRI Crosswalk'!A:A,1,FALSE)</f>
        <v>108383</v>
      </c>
      <c r="E110" s="29" t="str">
        <f>VLOOKUP(D110,'NEI to TRI Crosswalk'!A:B,2,FALSE)</f>
        <v>m-Xylene</v>
      </c>
      <c r="F110" s="29" t="str">
        <f>VLOOKUP(D110,'NEI to TRI Crosswalk'!A:G,7,FALSE)</f>
        <v>HAP</v>
      </c>
      <c r="G110" s="29" t="str">
        <f>VLOOKUP(D110,'NEI to TRI Crosswalk'!A:H,8,FALSE)</f>
        <v>Xylenes (Mixed Isomers)</v>
      </c>
      <c r="H110" s="29" t="s">
        <v>51</v>
      </c>
      <c r="I110" s="29" t="s">
        <v>1758</v>
      </c>
      <c r="K110" s="29">
        <v>1</v>
      </c>
    </row>
    <row r="111" spans="1:11" x14ac:dyDescent="0.3">
      <c r="A111" s="28">
        <v>108394</v>
      </c>
      <c r="B111" s="29" t="s">
        <v>678</v>
      </c>
      <c r="C111" s="29" t="s">
        <v>81</v>
      </c>
      <c r="D111" s="28">
        <f>VLOOKUP(A111,'NEI to TRI Crosswalk'!A:A,1,FALSE)</f>
        <v>108394</v>
      </c>
      <c r="E111" s="29" t="str">
        <f>VLOOKUP(D111,'NEI to TRI Crosswalk'!A:B,2,FALSE)</f>
        <v>m-Cresol</v>
      </c>
      <c r="F111" s="29" t="str">
        <f>VLOOKUP(D111,'NEI to TRI Crosswalk'!A:G,7,FALSE)</f>
        <v>HAP</v>
      </c>
      <c r="G111" s="29" t="str">
        <f>VLOOKUP(D111,'NEI to TRI Crosswalk'!A:H,8,FALSE)</f>
        <v>Cresol/Cresylic Acid (Mixed Isomers)</v>
      </c>
      <c r="H111" s="29" t="s">
        <v>51</v>
      </c>
      <c r="I111" s="29" t="s">
        <v>1758</v>
      </c>
      <c r="K111" s="29">
        <v>1</v>
      </c>
    </row>
    <row r="112" spans="1:11" x14ac:dyDescent="0.3">
      <c r="A112" s="28">
        <v>108883</v>
      </c>
      <c r="B112" s="29" t="s">
        <v>679</v>
      </c>
      <c r="C112" s="29" t="s">
        <v>82</v>
      </c>
      <c r="D112" s="28">
        <f>VLOOKUP(A112,'NEI to TRI Crosswalk'!A:A,1,FALSE)</f>
        <v>108883</v>
      </c>
      <c r="E112" s="29" t="str">
        <f>VLOOKUP(D112,'NEI to TRI Crosswalk'!A:B,2,FALSE)</f>
        <v>Toluene</v>
      </c>
      <c r="F112" s="29" t="str">
        <f>VLOOKUP(D112,'NEI to TRI Crosswalk'!A:G,7,FALSE)</f>
        <v>HAP</v>
      </c>
      <c r="G112" s="29" t="str">
        <f>VLOOKUP(D112,'NEI to TRI Crosswalk'!A:H,8,FALSE)</f>
        <v>Toluene</v>
      </c>
      <c r="H112" s="29" t="s">
        <v>51</v>
      </c>
      <c r="I112" s="29" t="s">
        <v>1758</v>
      </c>
      <c r="K112" s="29">
        <v>1</v>
      </c>
    </row>
    <row r="113" spans="1:11" x14ac:dyDescent="0.3">
      <c r="A113" s="28">
        <v>108907</v>
      </c>
      <c r="B113" s="29" t="s">
        <v>680</v>
      </c>
      <c r="C113" s="29" t="s">
        <v>83</v>
      </c>
      <c r="D113" s="28">
        <f>VLOOKUP(A113,'NEI to TRI Crosswalk'!A:A,1,FALSE)</f>
        <v>108907</v>
      </c>
      <c r="E113" s="29" t="str">
        <f>VLOOKUP(D113,'NEI to TRI Crosswalk'!A:B,2,FALSE)</f>
        <v>Chlorobenzene</v>
      </c>
      <c r="F113" s="29" t="str">
        <f>VLOOKUP(D113,'NEI to TRI Crosswalk'!A:G,7,FALSE)</f>
        <v>HAP</v>
      </c>
      <c r="G113" s="29" t="str">
        <f>VLOOKUP(D113,'NEI to TRI Crosswalk'!A:H,8,FALSE)</f>
        <v>Chlorobenzene</v>
      </c>
      <c r="H113" s="29" t="s">
        <v>51</v>
      </c>
      <c r="I113" s="29" t="s">
        <v>1758</v>
      </c>
      <c r="K113" s="29">
        <v>1</v>
      </c>
    </row>
    <row r="114" spans="1:11" x14ac:dyDescent="0.3">
      <c r="A114" s="28">
        <v>108952</v>
      </c>
      <c r="B114" s="29" t="s">
        <v>681</v>
      </c>
      <c r="C114" s="29" t="s">
        <v>84</v>
      </c>
      <c r="D114" s="28">
        <f>VLOOKUP(A114,'NEI to TRI Crosswalk'!A:A,1,FALSE)</f>
        <v>108952</v>
      </c>
      <c r="E114" s="29" t="str">
        <f>VLOOKUP(D114,'NEI to TRI Crosswalk'!A:B,2,FALSE)</f>
        <v>Phenol</v>
      </c>
      <c r="F114" s="29" t="str">
        <f>VLOOKUP(D114,'NEI to TRI Crosswalk'!A:G,7,FALSE)</f>
        <v>HAP</v>
      </c>
      <c r="G114" s="29" t="str">
        <f>VLOOKUP(D114,'NEI to TRI Crosswalk'!A:H,8,FALSE)</f>
        <v>Phenol</v>
      </c>
      <c r="H114" s="29" t="s">
        <v>51</v>
      </c>
      <c r="I114" s="29" t="s">
        <v>1758</v>
      </c>
      <c r="K114" s="29">
        <v>1</v>
      </c>
    </row>
    <row r="115" spans="1:11" s="31" customFormat="1" x14ac:dyDescent="0.3">
      <c r="A115" s="30">
        <v>109864</v>
      </c>
      <c r="B115" s="31" t="s">
        <v>682</v>
      </c>
      <c r="C115" s="31" t="s">
        <v>683</v>
      </c>
      <c r="D115" s="30">
        <f>VLOOKUP(A115,'NEI to TRI Crosswalk'!A:A,1,FALSE)</f>
        <v>109864</v>
      </c>
      <c r="E115" s="29" t="str">
        <f>VLOOKUP(D115,'NEI to TRI Crosswalk'!A:B,2,FALSE)</f>
        <v>Ethylene Glycol Methyl Ether</v>
      </c>
      <c r="F115" s="29" t="str">
        <f>VLOOKUP(D115,'NEI to TRI Crosswalk'!A:G,7,FALSE)</f>
        <v>HAP</v>
      </c>
      <c r="G115" s="31" t="str">
        <f>VLOOKUP(D115,'NEI to TRI Crosswalk'!A:H,8,FALSE)</f>
        <v>Glycol Ethers</v>
      </c>
      <c r="H115" s="31" t="s">
        <v>51</v>
      </c>
      <c r="I115" s="29" t="s">
        <v>1758</v>
      </c>
      <c r="K115" s="31">
        <v>1</v>
      </c>
    </row>
    <row r="116" spans="1:11" x14ac:dyDescent="0.3">
      <c r="A116" s="28">
        <v>110543</v>
      </c>
      <c r="B116" s="29" t="s">
        <v>684</v>
      </c>
      <c r="C116" s="29" t="s">
        <v>685</v>
      </c>
      <c r="D116" s="28">
        <f>VLOOKUP(A116,'NEI to TRI Crosswalk'!A:A,1,FALSE)</f>
        <v>110543</v>
      </c>
      <c r="E116" s="29" t="str">
        <f>VLOOKUP(D116,'NEI to TRI Crosswalk'!A:B,2,FALSE)</f>
        <v>Hexane</v>
      </c>
      <c r="F116" s="29" t="str">
        <f>VLOOKUP(D116,'NEI to TRI Crosswalk'!A:G,7,FALSE)</f>
        <v>HAP</v>
      </c>
      <c r="G116" s="29" t="str">
        <f>VLOOKUP(D116,'NEI to TRI Crosswalk'!A:H,8,FALSE)</f>
        <v>Hexane</v>
      </c>
      <c r="H116" s="29" t="s">
        <v>51</v>
      </c>
      <c r="I116" s="29" t="s">
        <v>1758</v>
      </c>
      <c r="K116" s="29">
        <v>1</v>
      </c>
    </row>
    <row r="117" spans="1:11" s="31" customFormat="1" x14ac:dyDescent="0.3">
      <c r="A117" s="30">
        <v>110805</v>
      </c>
      <c r="B117" s="31" t="s">
        <v>686</v>
      </c>
      <c r="C117" s="31" t="s">
        <v>687</v>
      </c>
      <c r="D117" s="30">
        <f>VLOOKUP(A117,'NEI to TRI Crosswalk'!A:A,1,FALSE)</f>
        <v>110805</v>
      </c>
      <c r="E117" s="29" t="str">
        <f>VLOOKUP(D117,'NEI to TRI Crosswalk'!A:B,2,FALSE)</f>
        <v>Cellosolve Solvent</v>
      </c>
      <c r="F117" s="29" t="str">
        <f>VLOOKUP(D117,'NEI to TRI Crosswalk'!A:G,7,FALSE)</f>
        <v>HAP</v>
      </c>
      <c r="G117" s="31" t="str">
        <f>VLOOKUP(D117,'NEI to TRI Crosswalk'!A:H,8,FALSE)</f>
        <v>Glycol Ethers</v>
      </c>
      <c r="H117" s="31" t="s">
        <v>51</v>
      </c>
      <c r="I117" s="29" t="s">
        <v>1758</v>
      </c>
      <c r="K117" s="31">
        <v>1</v>
      </c>
    </row>
    <row r="118" spans="1:11" x14ac:dyDescent="0.3">
      <c r="A118" s="28">
        <v>111422</v>
      </c>
      <c r="B118" s="29" t="s">
        <v>688</v>
      </c>
      <c r="C118" s="29" t="s">
        <v>91</v>
      </c>
      <c r="D118" s="28">
        <f>VLOOKUP(A118,'NEI to TRI Crosswalk'!A:A,1,FALSE)</f>
        <v>111422</v>
      </c>
      <c r="E118" s="29" t="str">
        <f>VLOOKUP(D118,'NEI to TRI Crosswalk'!A:B,2,FALSE)</f>
        <v>Diethanolamine</v>
      </c>
      <c r="F118" s="29" t="str">
        <f>VLOOKUP(D118,'NEI to TRI Crosswalk'!A:G,7,FALSE)</f>
        <v>HAP</v>
      </c>
      <c r="G118" s="29" t="str">
        <f>VLOOKUP(D118,'NEI to TRI Crosswalk'!A:H,8,FALSE)</f>
        <v>Diethanolamine</v>
      </c>
      <c r="H118" s="29" t="s">
        <v>51</v>
      </c>
      <c r="I118" s="29" t="s">
        <v>1758</v>
      </c>
      <c r="K118" s="29">
        <v>1</v>
      </c>
    </row>
    <row r="119" spans="1:11" x14ac:dyDescent="0.3">
      <c r="A119" s="28">
        <v>111444</v>
      </c>
      <c r="B119" s="29" t="s">
        <v>689</v>
      </c>
      <c r="C119" s="29" t="s">
        <v>690</v>
      </c>
      <c r="D119" s="28">
        <f>VLOOKUP(A119,'NEI to TRI Crosswalk'!A:A,1,FALSE)</f>
        <v>111444</v>
      </c>
      <c r="E119" s="29" t="str">
        <f>VLOOKUP(D119,'NEI to TRI Crosswalk'!A:B,2,FALSE)</f>
        <v>Dichloroethyl Ether</v>
      </c>
      <c r="F119" s="29" t="str">
        <f>VLOOKUP(D119,'NEI to TRI Crosswalk'!A:G,7,FALSE)</f>
        <v>HAP</v>
      </c>
      <c r="G119" s="29" t="str">
        <f>VLOOKUP(D119,'NEI to TRI Crosswalk'!A:H,8,FALSE)</f>
        <v>Dichloroethyl Ether</v>
      </c>
      <c r="H119" s="29" t="s">
        <v>51</v>
      </c>
      <c r="I119" s="29" t="s">
        <v>1758</v>
      </c>
      <c r="K119" s="29">
        <v>1</v>
      </c>
    </row>
    <row r="120" spans="1:11" x14ac:dyDescent="0.3">
      <c r="A120" s="28">
        <v>114261</v>
      </c>
      <c r="B120" s="29" t="s">
        <v>691</v>
      </c>
      <c r="C120" s="29" t="s">
        <v>692</v>
      </c>
      <c r="D120" s="28">
        <f>VLOOKUP(A120,'NEI to TRI Crosswalk'!A:A,1,FALSE)</f>
        <v>114261</v>
      </c>
      <c r="E120" s="29" t="str">
        <f>VLOOKUP(D120,'NEI to TRI Crosswalk'!A:B,2,FALSE)</f>
        <v>Propoxur</v>
      </c>
      <c r="F120" s="29" t="str">
        <f>VLOOKUP(D120,'NEI to TRI Crosswalk'!A:G,7,FALSE)</f>
        <v>HAP</v>
      </c>
      <c r="G120" s="29" t="str">
        <f>VLOOKUP(D120,'NEI to TRI Crosswalk'!A:H,8,FALSE)</f>
        <v>Propoxur</v>
      </c>
      <c r="H120" s="29" t="s">
        <v>51</v>
      </c>
      <c r="I120" s="29" t="s">
        <v>1758</v>
      </c>
      <c r="K120" s="29">
        <v>1</v>
      </c>
    </row>
    <row r="121" spans="1:11" x14ac:dyDescent="0.3">
      <c r="A121" s="28">
        <v>117817</v>
      </c>
      <c r="B121" s="29" t="s">
        <v>693</v>
      </c>
      <c r="C121" s="29" t="s">
        <v>694</v>
      </c>
      <c r="D121" s="28">
        <f>VLOOKUP(A121,'NEI to TRI Crosswalk'!A:A,1,FALSE)</f>
        <v>117817</v>
      </c>
      <c r="E121" s="29" t="str">
        <f>VLOOKUP(D121,'NEI to TRI Crosswalk'!A:B,2,FALSE)</f>
        <v>Bis(2-Ethylhexyl)Phthalate</v>
      </c>
      <c r="F121" s="29" t="str">
        <f>VLOOKUP(D121,'NEI to TRI Crosswalk'!A:G,7,FALSE)</f>
        <v>HAP</v>
      </c>
      <c r="G121" s="29" t="str">
        <f>VLOOKUP(D121,'NEI to TRI Crosswalk'!A:H,8,FALSE)</f>
        <v>Bis(2-Ethylhexyl)Phthalate</v>
      </c>
      <c r="H121" s="29" t="s">
        <v>51</v>
      </c>
      <c r="I121" s="29" t="s">
        <v>1758</v>
      </c>
      <c r="K121" s="29">
        <v>0.1</v>
      </c>
    </row>
    <row r="122" spans="1:11" x14ac:dyDescent="0.3">
      <c r="A122" s="28">
        <v>118741</v>
      </c>
      <c r="B122" s="29" t="s">
        <v>695</v>
      </c>
      <c r="C122" s="29" t="s">
        <v>97</v>
      </c>
      <c r="D122" s="28">
        <f>VLOOKUP(A122,'NEI to TRI Crosswalk'!A:A,1,FALSE)</f>
        <v>118741</v>
      </c>
      <c r="E122" s="29" t="str">
        <f>VLOOKUP(D122,'NEI to TRI Crosswalk'!A:B,2,FALSE)</f>
        <v>Hexachlorobenzene</v>
      </c>
      <c r="F122" s="29" t="str">
        <f>VLOOKUP(D122,'NEI to TRI Crosswalk'!A:G,7,FALSE)</f>
        <v>HAP</v>
      </c>
      <c r="G122" s="29" t="str">
        <f>VLOOKUP(D122,'NEI to TRI Crosswalk'!A:H,8,FALSE)</f>
        <v>Hexachlorobenzene</v>
      </c>
      <c r="H122" s="29" t="s">
        <v>51</v>
      </c>
      <c r="I122" s="29" t="s">
        <v>1758</v>
      </c>
      <c r="K122" s="29" t="s">
        <v>527</v>
      </c>
    </row>
    <row r="123" spans="1:11" x14ac:dyDescent="0.3">
      <c r="A123" s="28">
        <v>119904</v>
      </c>
      <c r="B123" s="29" t="s">
        <v>696</v>
      </c>
      <c r="C123" s="29" t="s">
        <v>98</v>
      </c>
      <c r="D123" s="28">
        <f>VLOOKUP(A123,'NEI to TRI Crosswalk'!A:A,1,FALSE)</f>
        <v>119904</v>
      </c>
      <c r="E123" s="29" t="str">
        <f>VLOOKUP(D123,'NEI to TRI Crosswalk'!A:B,2,FALSE)</f>
        <v>3,3'-Dimethoxybenzidine</v>
      </c>
      <c r="F123" s="29" t="str">
        <f>VLOOKUP(D123,'NEI to TRI Crosswalk'!A:G,7,FALSE)</f>
        <v>HAP</v>
      </c>
      <c r="G123" s="29" t="str">
        <f>VLOOKUP(D123,'NEI to TRI Crosswalk'!A:H,8,FALSE)</f>
        <v>3,3-Dimethoxybenzidine</v>
      </c>
      <c r="H123" s="29" t="s">
        <v>51</v>
      </c>
      <c r="I123" s="29" t="s">
        <v>1758</v>
      </c>
      <c r="K123" s="29">
        <v>0.1</v>
      </c>
    </row>
    <row r="124" spans="1:11" x14ac:dyDescent="0.3">
      <c r="A124" s="28">
        <v>119937</v>
      </c>
      <c r="B124" s="29" t="s">
        <v>697</v>
      </c>
      <c r="C124" s="29" t="s">
        <v>698</v>
      </c>
      <c r="D124" s="28">
        <f>VLOOKUP(A124,'NEI to TRI Crosswalk'!A:A,1,FALSE)</f>
        <v>119937</v>
      </c>
      <c r="E124" s="29" t="str">
        <f>VLOOKUP(D124,'NEI to TRI Crosswalk'!A:B,2,FALSE)</f>
        <v>3,3'-Dimethylbenzidine</v>
      </c>
      <c r="F124" s="29" t="str">
        <f>VLOOKUP(D124,'NEI to TRI Crosswalk'!A:G,7,FALSE)</f>
        <v>HAP</v>
      </c>
      <c r="G124" s="29" t="str">
        <f>VLOOKUP(D124,'NEI to TRI Crosswalk'!A:H,8,FALSE)</f>
        <v>3,3-Dimethylbenzidine</v>
      </c>
      <c r="H124" s="29" t="s">
        <v>51</v>
      </c>
      <c r="I124" s="29" t="s">
        <v>1758</v>
      </c>
      <c r="K124" s="29">
        <v>0.1</v>
      </c>
    </row>
    <row r="125" spans="1:11" x14ac:dyDescent="0.3">
      <c r="A125" s="28">
        <v>120127</v>
      </c>
      <c r="B125" s="29" t="s">
        <v>699</v>
      </c>
      <c r="C125" s="29" t="s">
        <v>102</v>
      </c>
      <c r="D125" s="28">
        <f>VLOOKUP(A125,'NEI to TRI Crosswalk'!A:A,1,FALSE)</f>
        <v>120127</v>
      </c>
      <c r="E125" s="29" t="str">
        <f>VLOOKUP(D125,'NEI to TRI Crosswalk'!A:B,2,FALSE)</f>
        <v>Anthracene</v>
      </c>
      <c r="F125" s="29" t="str">
        <f>VLOOKUP(D125,'NEI to TRI Crosswalk'!A:G,7,FALSE)</f>
        <v>HAP</v>
      </c>
      <c r="G125" s="29" t="str">
        <f>VLOOKUP(D125,'NEI to TRI Crosswalk'!A:H,8,FALSE)</f>
        <v>Polycyclic Organic Matter</v>
      </c>
      <c r="H125" s="29" t="s">
        <v>51</v>
      </c>
      <c r="I125" s="29" t="s">
        <v>1758</v>
      </c>
      <c r="K125" s="29">
        <v>1</v>
      </c>
    </row>
    <row r="126" spans="1:11" x14ac:dyDescent="0.3">
      <c r="A126" s="28">
        <v>120809</v>
      </c>
      <c r="B126" s="29" t="s">
        <v>700</v>
      </c>
      <c r="C126" s="29" t="s">
        <v>104</v>
      </c>
      <c r="D126" s="28">
        <f>VLOOKUP(A126,'NEI to TRI Crosswalk'!A:A,1,FALSE)</f>
        <v>120809</v>
      </c>
      <c r="E126" s="29" t="str">
        <f>VLOOKUP(D126,'NEI to TRI Crosswalk'!A:B,2,FALSE)</f>
        <v>Catechol</v>
      </c>
      <c r="F126" s="29" t="str">
        <f>VLOOKUP(D126,'NEI to TRI Crosswalk'!A:G,7,FALSE)</f>
        <v>HAP</v>
      </c>
      <c r="G126" s="29" t="str">
        <f>VLOOKUP(D126,'NEI to TRI Crosswalk'!A:H,8,FALSE)</f>
        <v>Catechol</v>
      </c>
      <c r="H126" s="29" t="s">
        <v>51</v>
      </c>
      <c r="I126" s="29" t="s">
        <v>1758</v>
      </c>
      <c r="K126" s="29">
        <v>0.1</v>
      </c>
    </row>
    <row r="127" spans="1:11" x14ac:dyDescent="0.3">
      <c r="A127" s="28">
        <v>120821</v>
      </c>
      <c r="B127" s="29" t="s">
        <v>701</v>
      </c>
      <c r="C127" s="29" t="s">
        <v>105</v>
      </c>
      <c r="D127" s="28">
        <f>VLOOKUP(A127,'NEI to TRI Crosswalk'!A:A,1,FALSE)</f>
        <v>120821</v>
      </c>
      <c r="E127" s="29" t="str">
        <f>VLOOKUP(D127,'NEI to TRI Crosswalk'!A:B,2,FALSE)</f>
        <v>1,2,4-Trichlorobenzene</v>
      </c>
      <c r="F127" s="29" t="str">
        <f>VLOOKUP(D127,'NEI to TRI Crosswalk'!A:G,7,FALSE)</f>
        <v>HAP</v>
      </c>
      <c r="G127" s="29" t="str">
        <f>VLOOKUP(D127,'NEI to TRI Crosswalk'!A:H,8,FALSE)</f>
        <v>1,2,4-Trichlorobenzene</v>
      </c>
      <c r="H127" s="29" t="s">
        <v>51</v>
      </c>
      <c r="I127" s="29" t="s">
        <v>1758</v>
      </c>
      <c r="K127" s="29">
        <v>1</v>
      </c>
    </row>
    <row r="128" spans="1:11" x14ac:dyDescent="0.3">
      <c r="A128" s="28">
        <v>121142</v>
      </c>
      <c r="B128" s="29" t="s">
        <v>702</v>
      </c>
      <c r="C128" s="29" t="s">
        <v>106</v>
      </c>
      <c r="D128" s="28">
        <f>VLOOKUP(A128,'NEI to TRI Crosswalk'!A:A,1,FALSE)</f>
        <v>121142</v>
      </c>
      <c r="E128" s="29" t="str">
        <f>VLOOKUP(D128,'NEI to TRI Crosswalk'!A:B,2,FALSE)</f>
        <v>2,4-Dinitrotoluene</v>
      </c>
      <c r="F128" s="29" t="str">
        <f>VLOOKUP(D128,'NEI to TRI Crosswalk'!A:G,7,FALSE)</f>
        <v>HAP</v>
      </c>
      <c r="G128" s="29" t="str">
        <f>VLOOKUP(D128,'NEI to TRI Crosswalk'!A:H,8,FALSE)</f>
        <v>2,4-Dinitrotoluene</v>
      </c>
      <c r="H128" s="29" t="s">
        <v>51</v>
      </c>
      <c r="I128" s="29" t="s">
        <v>1758</v>
      </c>
      <c r="K128" s="29">
        <v>0.1</v>
      </c>
    </row>
    <row r="129" spans="1:11" x14ac:dyDescent="0.3">
      <c r="A129" s="28">
        <v>121448</v>
      </c>
      <c r="B129" s="29" t="s">
        <v>703</v>
      </c>
      <c r="C129" s="29" t="s">
        <v>107</v>
      </c>
      <c r="D129" s="28">
        <f>VLOOKUP(A129,'NEI to TRI Crosswalk'!A:A,1,FALSE)</f>
        <v>121448</v>
      </c>
      <c r="E129" s="29" t="str">
        <f>VLOOKUP(D129,'NEI to TRI Crosswalk'!A:B,2,FALSE)</f>
        <v>Triethylamine</v>
      </c>
      <c r="F129" s="29" t="str">
        <f>VLOOKUP(D129,'NEI to TRI Crosswalk'!A:G,7,FALSE)</f>
        <v>HAP</v>
      </c>
      <c r="G129" s="29" t="str">
        <f>VLOOKUP(D129,'NEI to TRI Crosswalk'!A:H,8,FALSE)</f>
        <v>Triethylamine</v>
      </c>
      <c r="H129" s="29" t="s">
        <v>51</v>
      </c>
      <c r="I129" s="29" t="s">
        <v>1758</v>
      </c>
      <c r="K129" s="29">
        <v>1</v>
      </c>
    </row>
    <row r="130" spans="1:11" x14ac:dyDescent="0.3">
      <c r="A130" s="28">
        <v>121697</v>
      </c>
      <c r="B130" s="29" t="s">
        <v>704</v>
      </c>
      <c r="C130" s="29" t="s">
        <v>108</v>
      </c>
      <c r="D130" s="28">
        <f>VLOOKUP(A130,'NEI to TRI Crosswalk'!A:A,1,FALSE)</f>
        <v>121697</v>
      </c>
      <c r="E130" s="29" t="str">
        <f>VLOOKUP(D130,'NEI to TRI Crosswalk'!A:B,2,FALSE)</f>
        <v>N,N-Dimethylaniline</v>
      </c>
      <c r="F130" s="29" t="str">
        <f>VLOOKUP(D130,'NEI to TRI Crosswalk'!A:G,7,FALSE)</f>
        <v>HAP</v>
      </c>
      <c r="G130" s="29" t="str">
        <f>VLOOKUP(D130,'NEI to TRI Crosswalk'!A:H,8,FALSE)</f>
        <v>N,N-Dimethylaniline</v>
      </c>
      <c r="H130" s="29" t="s">
        <v>51</v>
      </c>
      <c r="I130" s="29" t="s">
        <v>1758</v>
      </c>
      <c r="K130" s="29">
        <v>1</v>
      </c>
    </row>
    <row r="131" spans="1:11" x14ac:dyDescent="0.3">
      <c r="A131" s="28">
        <v>122667</v>
      </c>
      <c r="B131" s="29" t="s">
        <v>705</v>
      </c>
      <c r="C131" s="29" t="s">
        <v>706</v>
      </c>
      <c r="D131" s="28">
        <f>VLOOKUP(A131,'NEI to TRI Crosswalk'!A:A,1,FALSE)</f>
        <v>122667</v>
      </c>
      <c r="E131" s="29" t="str">
        <f>VLOOKUP(D131,'NEI to TRI Crosswalk'!A:B,2,FALSE)</f>
        <v>1,2-Diphenylhydrazine</v>
      </c>
      <c r="F131" s="29" t="str">
        <f>VLOOKUP(D131,'NEI to TRI Crosswalk'!A:G,7,FALSE)</f>
        <v>HAP</v>
      </c>
      <c r="G131" s="29" t="str">
        <f>VLOOKUP(D131,'NEI to TRI Crosswalk'!A:H,8,FALSE)</f>
        <v>1,2-Diphenylhydrazine</v>
      </c>
      <c r="H131" s="29" t="s">
        <v>51</v>
      </c>
      <c r="I131" s="29" t="s">
        <v>1758</v>
      </c>
      <c r="K131" s="29">
        <v>0.1</v>
      </c>
    </row>
    <row r="132" spans="1:11" x14ac:dyDescent="0.3">
      <c r="A132" s="28">
        <v>123319</v>
      </c>
      <c r="B132" s="29" t="s">
        <v>707</v>
      </c>
      <c r="C132" s="29" t="s">
        <v>110</v>
      </c>
      <c r="D132" s="28">
        <f>VLOOKUP(A132,'NEI to TRI Crosswalk'!A:A,1,FALSE)</f>
        <v>123319</v>
      </c>
      <c r="E132" s="29" t="str">
        <f>VLOOKUP(D132,'NEI to TRI Crosswalk'!A:B,2,FALSE)</f>
        <v>Hydroquinone</v>
      </c>
      <c r="F132" s="29" t="str">
        <f>VLOOKUP(D132,'NEI to TRI Crosswalk'!A:G,7,FALSE)</f>
        <v>HAP</v>
      </c>
      <c r="G132" s="29" t="str">
        <f>VLOOKUP(D132,'NEI to TRI Crosswalk'!A:H,8,FALSE)</f>
        <v>Hydroquinone</v>
      </c>
      <c r="H132" s="29" t="s">
        <v>51</v>
      </c>
      <c r="I132" s="29" t="s">
        <v>1758</v>
      </c>
      <c r="K132" s="29">
        <v>1</v>
      </c>
    </row>
    <row r="133" spans="1:11" x14ac:dyDescent="0.3">
      <c r="A133" s="28">
        <v>123386</v>
      </c>
      <c r="B133" s="29" t="s">
        <v>708</v>
      </c>
      <c r="C133" s="29" t="s">
        <v>111</v>
      </c>
      <c r="D133" s="28">
        <f>VLOOKUP(A133,'NEI to TRI Crosswalk'!A:A,1,FALSE)</f>
        <v>123386</v>
      </c>
      <c r="E133" s="29" t="str">
        <f>VLOOKUP(D133,'NEI to TRI Crosswalk'!A:B,2,FALSE)</f>
        <v>Propionaldehyde</v>
      </c>
      <c r="F133" s="29" t="str">
        <f>VLOOKUP(D133,'NEI to TRI Crosswalk'!A:G,7,FALSE)</f>
        <v>HAP</v>
      </c>
      <c r="G133" s="29" t="str">
        <f>VLOOKUP(D133,'NEI to TRI Crosswalk'!A:H,8,FALSE)</f>
        <v>Propionaldehyde</v>
      </c>
      <c r="H133" s="29" t="s">
        <v>51</v>
      </c>
      <c r="I133" s="29" t="s">
        <v>1758</v>
      </c>
      <c r="K133" s="29">
        <v>1</v>
      </c>
    </row>
    <row r="134" spans="1:11" x14ac:dyDescent="0.3">
      <c r="A134" s="28">
        <v>123911</v>
      </c>
      <c r="B134" s="29" t="s">
        <v>709</v>
      </c>
      <c r="C134" s="29" t="s">
        <v>710</v>
      </c>
      <c r="D134" s="28">
        <f>VLOOKUP(A134,'NEI to TRI Crosswalk'!A:A,1,FALSE)</f>
        <v>123911</v>
      </c>
      <c r="E134" s="29" t="str">
        <f>VLOOKUP(D134,'NEI to TRI Crosswalk'!A:B,2,FALSE)</f>
        <v>p-Dioxane</v>
      </c>
      <c r="F134" s="29" t="str">
        <f>VLOOKUP(D134,'NEI to TRI Crosswalk'!A:G,7,FALSE)</f>
        <v>HAP</v>
      </c>
      <c r="G134" s="29" t="str">
        <f>VLOOKUP(D134,'NEI to TRI Crosswalk'!A:H,8,FALSE)</f>
        <v>p-Dioxane</v>
      </c>
      <c r="H134" s="29" t="s">
        <v>51</v>
      </c>
      <c r="I134" s="29" t="s">
        <v>1758</v>
      </c>
      <c r="K134" s="29">
        <v>0.1</v>
      </c>
    </row>
    <row r="135" spans="1:11" x14ac:dyDescent="0.3">
      <c r="A135" s="28">
        <v>126998</v>
      </c>
      <c r="B135" s="29" t="s">
        <v>711</v>
      </c>
      <c r="C135" s="29" t="s">
        <v>113</v>
      </c>
      <c r="D135" s="28">
        <f>VLOOKUP(A135,'NEI to TRI Crosswalk'!A:A,1,FALSE)</f>
        <v>126998</v>
      </c>
      <c r="E135" s="29" t="str">
        <f>VLOOKUP(D135,'NEI to TRI Crosswalk'!A:B,2,FALSE)</f>
        <v>Chloroprene</v>
      </c>
      <c r="F135" s="29" t="str">
        <f>VLOOKUP(D135,'NEI to TRI Crosswalk'!A:G,7,FALSE)</f>
        <v>HAP</v>
      </c>
      <c r="G135" s="29" t="str">
        <f>VLOOKUP(D135,'NEI to TRI Crosswalk'!A:H,8,FALSE)</f>
        <v>Chloroprene</v>
      </c>
      <c r="H135" s="29" t="s">
        <v>51</v>
      </c>
      <c r="I135" s="29" t="s">
        <v>1758</v>
      </c>
      <c r="K135" s="29">
        <v>0.1</v>
      </c>
    </row>
    <row r="136" spans="1:11" x14ac:dyDescent="0.3">
      <c r="A136" s="28">
        <v>127184</v>
      </c>
      <c r="B136" s="29" t="s">
        <v>712</v>
      </c>
      <c r="C136" s="29" t="s">
        <v>713</v>
      </c>
      <c r="D136" s="28">
        <f>VLOOKUP(A136,'NEI to TRI Crosswalk'!A:A,1,FALSE)</f>
        <v>127184</v>
      </c>
      <c r="E136" s="29" t="str">
        <f>VLOOKUP(D136,'NEI to TRI Crosswalk'!A:B,2,FALSE)</f>
        <v>Tetrachloroethylene</v>
      </c>
      <c r="F136" s="29" t="str">
        <f>VLOOKUP(D136,'NEI to TRI Crosswalk'!A:G,7,FALSE)</f>
        <v>HAP</v>
      </c>
      <c r="G136" s="29" t="str">
        <f>VLOOKUP(D136,'NEI to TRI Crosswalk'!A:H,8,FALSE)</f>
        <v>Tetrachloroethylene</v>
      </c>
      <c r="H136" s="29" t="s">
        <v>51</v>
      </c>
      <c r="I136" s="29" t="s">
        <v>1758</v>
      </c>
      <c r="K136" s="29">
        <v>0.1</v>
      </c>
    </row>
    <row r="137" spans="1:11" x14ac:dyDescent="0.3">
      <c r="A137" s="28">
        <v>131113</v>
      </c>
      <c r="B137" s="29" t="s">
        <v>714</v>
      </c>
      <c r="C137" s="29" t="s">
        <v>715</v>
      </c>
      <c r="D137" s="28">
        <f>VLOOKUP(A137,'NEI to TRI Crosswalk'!A:A,1,FALSE)</f>
        <v>131113</v>
      </c>
      <c r="E137" s="29" t="str">
        <f>VLOOKUP(D137,'NEI to TRI Crosswalk'!A:B,2,FALSE)</f>
        <v>Dimethyl Phthalate</v>
      </c>
      <c r="F137" s="29" t="str">
        <f>VLOOKUP(D137,'NEI to TRI Crosswalk'!A:G,7,FALSE)</f>
        <v>HAP</v>
      </c>
      <c r="G137" s="29" t="str">
        <f>VLOOKUP(D137,'NEI to TRI Crosswalk'!A:H,8,FALSE)</f>
        <v>Dimethyl Phthalate</v>
      </c>
      <c r="H137" s="29" t="s">
        <v>51</v>
      </c>
      <c r="I137" s="29" t="s">
        <v>1758</v>
      </c>
      <c r="K137" s="29">
        <v>1</v>
      </c>
    </row>
    <row r="138" spans="1:11" x14ac:dyDescent="0.3">
      <c r="A138" s="28">
        <v>132649</v>
      </c>
      <c r="B138" s="29" t="s">
        <v>716</v>
      </c>
      <c r="C138" s="29" t="s">
        <v>116</v>
      </c>
      <c r="D138" s="28">
        <f>VLOOKUP(A138,'NEI to TRI Crosswalk'!A:A,1,FALSE)</f>
        <v>132649</v>
      </c>
      <c r="E138" s="29" t="str">
        <f>VLOOKUP(D138,'NEI to TRI Crosswalk'!A:B,2,FALSE)</f>
        <v>Dibenzofuran</v>
      </c>
      <c r="F138" s="29" t="str">
        <f>VLOOKUP(D138,'NEI to TRI Crosswalk'!A:G,7,FALSE)</f>
        <v>HAP</v>
      </c>
      <c r="G138" s="29" t="str">
        <f>VLOOKUP(D138,'NEI to TRI Crosswalk'!A:H,8,FALSE)</f>
        <v>Dibenzofuran</v>
      </c>
      <c r="H138" s="29" t="s">
        <v>51</v>
      </c>
      <c r="I138" s="29" t="s">
        <v>1758</v>
      </c>
      <c r="K138" s="29">
        <v>1</v>
      </c>
    </row>
    <row r="139" spans="1:11" x14ac:dyDescent="0.3">
      <c r="A139" s="28">
        <v>133062</v>
      </c>
      <c r="B139" s="29" t="s">
        <v>717</v>
      </c>
      <c r="C139" s="29" t="s">
        <v>718</v>
      </c>
      <c r="D139" s="28">
        <f>VLOOKUP(A139,'NEI to TRI Crosswalk'!A:A,1,FALSE)</f>
        <v>133062</v>
      </c>
      <c r="E139" s="29" t="str">
        <f>VLOOKUP(D139,'NEI to TRI Crosswalk'!A:B,2,FALSE)</f>
        <v>Captan</v>
      </c>
      <c r="F139" s="29" t="str">
        <f>VLOOKUP(D139,'NEI to TRI Crosswalk'!A:G,7,FALSE)</f>
        <v>HAP</v>
      </c>
      <c r="G139" s="29" t="str">
        <f>VLOOKUP(D139,'NEI to TRI Crosswalk'!A:H,8,FALSE)</f>
        <v>Captan</v>
      </c>
      <c r="H139" s="29" t="s">
        <v>51</v>
      </c>
      <c r="I139" s="29" t="s">
        <v>1758</v>
      </c>
      <c r="K139" s="29">
        <v>1</v>
      </c>
    </row>
    <row r="140" spans="1:11" s="31" customFormat="1" x14ac:dyDescent="0.3">
      <c r="A140" s="30">
        <v>133904</v>
      </c>
      <c r="B140" s="31" t="s">
        <v>719</v>
      </c>
      <c r="C140" s="31" t="s">
        <v>720</v>
      </c>
      <c r="D140" s="30">
        <f>VLOOKUP(A140,'NEI to TRI Crosswalk'!A:A,1,FALSE)</f>
        <v>133904</v>
      </c>
      <c r="E140" s="29" t="str">
        <f>VLOOKUP(D140,'NEI to TRI Crosswalk'!A:B,2,FALSE)</f>
        <v>Chloramben</v>
      </c>
      <c r="F140" s="29" t="str">
        <f>VLOOKUP(D140,'NEI to TRI Crosswalk'!A:G,7,FALSE)</f>
        <v>HAP</v>
      </c>
      <c r="G140" s="31" t="str">
        <f>VLOOKUP(D140,'NEI to TRI Crosswalk'!A:H,8,FALSE)</f>
        <v>Chloramben</v>
      </c>
      <c r="H140" s="31" t="s">
        <v>51</v>
      </c>
      <c r="I140" s="29" t="s">
        <v>1758</v>
      </c>
      <c r="K140" s="31">
        <v>1</v>
      </c>
    </row>
    <row r="141" spans="1:11" x14ac:dyDescent="0.3">
      <c r="A141" s="28">
        <v>140885</v>
      </c>
      <c r="B141" s="29" t="s">
        <v>721</v>
      </c>
      <c r="C141" s="29" t="s">
        <v>722</v>
      </c>
      <c r="D141" s="28">
        <f>VLOOKUP(A141,'NEI to TRI Crosswalk'!A:A,1,FALSE)</f>
        <v>140885</v>
      </c>
      <c r="E141" s="29" t="str">
        <f>VLOOKUP(D141,'NEI to TRI Crosswalk'!A:B,2,FALSE)</f>
        <v>Ethyl Acrylate</v>
      </c>
      <c r="F141" s="29" t="str">
        <f>VLOOKUP(D141,'NEI to TRI Crosswalk'!A:G,7,FALSE)</f>
        <v>HAP</v>
      </c>
      <c r="G141" s="29" t="str">
        <f>VLOOKUP(D141,'NEI to TRI Crosswalk'!A:H,8,FALSE)</f>
        <v>Ethyl Acrylate</v>
      </c>
      <c r="H141" s="29" t="s">
        <v>51</v>
      </c>
      <c r="I141" s="29" t="s">
        <v>1758</v>
      </c>
      <c r="K141" s="29">
        <v>0.1</v>
      </c>
    </row>
    <row r="142" spans="1:11" x14ac:dyDescent="0.3">
      <c r="A142" s="28">
        <v>151564</v>
      </c>
      <c r="B142" s="29" t="s">
        <v>723</v>
      </c>
      <c r="C142" s="29" t="s">
        <v>124</v>
      </c>
      <c r="D142" s="28">
        <f>VLOOKUP(A142,'NEI to TRI Crosswalk'!A:A,1,FALSE)</f>
        <v>151564</v>
      </c>
      <c r="E142" s="29" t="str">
        <f>VLOOKUP(D142,'NEI to TRI Crosswalk'!A:B,2,FALSE)</f>
        <v>Ethyleneimine</v>
      </c>
      <c r="F142" s="29" t="str">
        <f>VLOOKUP(D142,'NEI to TRI Crosswalk'!A:G,7,FALSE)</f>
        <v>HAP</v>
      </c>
      <c r="G142" s="29" t="str">
        <f>VLOOKUP(D142,'NEI to TRI Crosswalk'!A:H,8,FALSE)</f>
        <v>Ethyleneimine (Aziridine)</v>
      </c>
      <c r="H142" s="29" t="s">
        <v>51</v>
      </c>
      <c r="I142" s="29" t="s">
        <v>1758</v>
      </c>
      <c r="K142" s="29">
        <v>0.1</v>
      </c>
    </row>
    <row r="143" spans="1:11" x14ac:dyDescent="0.3">
      <c r="A143" s="28">
        <v>156627</v>
      </c>
      <c r="B143" s="29" t="s">
        <v>724</v>
      </c>
      <c r="C143" s="29" t="s">
        <v>725</v>
      </c>
      <c r="D143" s="28">
        <f>VLOOKUP(A143,'NEI to TRI Crosswalk'!A:A,1,FALSE)</f>
        <v>156627</v>
      </c>
      <c r="E143" s="29" t="str">
        <f>VLOOKUP(D143,'NEI to TRI Crosswalk'!A:B,2,FALSE)</f>
        <v>Calcium Cyanamide</v>
      </c>
      <c r="F143" s="29" t="str">
        <f>VLOOKUP(D143,'NEI to TRI Crosswalk'!A:G,7,FALSE)</f>
        <v>HAP</v>
      </c>
      <c r="G143" s="29" t="str">
        <f>VLOOKUP(D143,'NEI to TRI Crosswalk'!A:H,8,FALSE)</f>
        <v>Calcium Cyanamide</v>
      </c>
      <c r="H143" s="29" t="s">
        <v>51</v>
      </c>
      <c r="I143" s="29" t="s">
        <v>1758</v>
      </c>
      <c r="K143" s="29">
        <v>1</v>
      </c>
    </row>
    <row r="144" spans="1:11" x14ac:dyDescent="0.3">
      <c r="A144" s="28">
        <v>191242</v>
      </c>
      <c r="B144" s="29" t="s">
        <v>726</v>
      </c>
      <c r="C144" s="29" t="s">
        <v>727</v>
      </c>
      <c r="D144" s="28">
        <f>VLOOKUP(A144,'NEI to TRI Crosswalk'!A:A,1,FALSE)</f>
        <v>191242</v>
      </c>
      <c r="E144" s="29" t="str">
        <f>VLOOKUP(D144,'NEI to TRI Crosswalk'!A:B,2,FALSE)</f>
        <v>Benzo[g,h,i,]Perylene</v>
      </c>
      <c r="F144" s="29" t="str">
        <f>VLOOKUP(D144,'NEI to TRI Crosswalk'!A:G,7,FALSE)</f>
        <v>HAP</v>
      </c>
      <c r="G144" s="29" t="str">
        <f>VLOOKUP(D144,'NEI to TRI Crosswalk'!A:H,8,FALSE)</f>
        <v>Polycyclic Organic Matter</v>
      </c>
      <c r="H144" s="29" t="s">
        <v>51</v>
      </c>
      <c r="I144" s="29" t="s">
        <v>1758</v>
      </c>
      <c r="K144" s="29" t="s">
        <v>527</v>
      </c>
    </row>
    <row r="145" spans="1:11" x14ac:dyDescent="0.3">
      <c r="A145" s="28">
        <v>302012</v>
      </c>
      <c r="B145" s="29" t="s">
        <v>728</v>
      </c>
      <c r="C145" s="29" t="s">
        <v>139</v>
      </c>
      <c r="D145" s="28">
        <f>VLOOKUP(A145,'NEI to TRI Crosswalk'!A:A,1,FALSE)</f>
        <v>302012</v>
      </c>
      <c r="E145" s="29" t="str">
        <f>VLOOKUP(D145,'NEI to TRI Crosswalk'!A:B,2,FALSE)</f>
        <v>Hydrazine</v>
      </c>
      <c r="F145" s="29" t="str">
        <f>VLOOKUP(D145,'NEI to TRI Crosswalk'!A:G,7,FALSE)</f>
        <v>HAP</v>
      </c>
      <c r="G145" s="29" t="str">
        <f>VLOOKUP(D145,'NEI to TRI Crosswalk'!A:H,8,FALSE)</f>
        <v>Hydrazine</v>
      </c>
      <c r="H145" s="29" t="s">
        <v>51</v>
      </c>
      <c r="I145" s="29" t="s">
        <v>1758</v>
      </c>
      <c r="K145" s="29">
        <v>0.1</v>
      </c>
    </row>
    <row r="146" spans="1:11" s="31" customFormat="1" x14ac:dyDescent="0.3">
      <c r="A146" s="30">
        <v>334883</v>
      </c>
      <c r="B146" s="31" t="s">
        <v>729</v>
      </c>
      <c r="C146" s="31" t="s">
        <v>141</v>
      </c>
      <c r="D146" s="30">
        <f>VLOOKUP(A146,'NEI to TRI Crosswalk'!A:A,1,FALSE)</f>
        <v>334883</v>
      </c>
      <c r="E146" s="29" t="str">
        <f>VLOOKUP(D146,'NEI to TRI Crosswalk'!A:B,2,FALSE)</f>
        <v>Diazomethane</v>
      </c>
      <c r="F146" s="29" t="str">
        <f>VLOOKUP(D146,'NEI to TRI Crosswalk'!A:G,7,FALSE)</f>
        <v>HAP</v>
      </c>
      <c r="G146" s="31" t="str">
        <f>VLOOKUP(D146,'NEI to TRI Crosswalk'!A:H,8,FALSE)</f>
        <v>Diazomethane</v>
      </c>
      <c r="H146" s="31" t="s">
        <v>51</v>
      </c>
      <c r="I146" s="29" t="s">
        <v>1758</v>
      </c>
      <c r="K146" s="31">
        <v>1</v>
      </c>
    </row>
    <row r="147" spans="1:11" x14ac:dyDescent="0.3">
      <c r="A147" s="28">
        <v>463581</v>
      </c>
      <c r="B147" s="29" t="s">
        <v>730</v>
      </c>
      <c r="C147" s="29" t="s">
        <v>731</v>
      </c>
      <c r="D147" s="28">
        <f>VLOOKUP(A147,'NEI to TRI Crosswalk'!A:A,1,FALSE)</f>
        <v>463581</v>
      </c>
      <c r="E147" s="29" t="str">
        <f>VLOOKUP(D147,'NEI to TRI Crosswalk'!A:B,2,FALSE)</f>
        <v>Carbonyl Sulfide</v>
      </c>
      <c r="F147" s="29" t="str">
        <f>VLOOKUP(D147,'NEI to TRI Crosswalk'!A:G,7,FALSE)</f>
        <v>HAP</v>
      </c>
      <c r="G147" s="29" t="str">
        <f>VLOOKUP(D147,'NEI to TRI Crosswalk'!A:H,8,FALSE)</f>
        <v>Carbonyl Sulfide</v>
      </c>
      <c r="H147" s="29" t="s">
        <v>51</v>
      </c>
      <c r="I147" s="29" t="s">
        <v>1758</v>
      </c>
      <c r="K147" s="29">
        <v>1</v>
      </c>
    </row>
    <row r="148" spans="1:11" x14ac:dyDescent="0.3">
      <c r="A148" s="28">
        <v>510156</v>
      </c>
      <c r="B148" s="29" t="s">
        <v>732</v>
      </c>
      <c r="C148" s="29" t="s">
        <v>733</v>
      </c>
      <c r="D148" s="28">
        <f>VLOOKUP(A148,'NEI to TRI Crosswalk'!A:A,1,FALSE)</f>
        <v>510156</v>
      </c>
      <c r="E148" s="29" t="str">
        <f>VLOOKUP(D148,'NEI to TRI Crosswalk'!A:B,2,FALSE)</f>
        <v>Chlorobenzilate</v>
      </c>
      <c r="F148" s="29" t="str">
        <f>VLOOKUP(D148,'NEI to TRI Crosswalk'!A:G,7,FALSE)</f>
        <v>HAP</v>
      </c>
      <c r="G148" s="29" t="str">
        <f>VLOOKUP(D148,'NEI to TRI Crosswalk'!A:H,8,FALSE)</f>
        <v>Chlorobenzilate</v>
      </c>
      <c r="H148" s="29" t="s">
        <v>51</v>
      </c>
      <c r="I148" s="29" t="s">
        <v>1758</v>
      </c>
      <c r="K148" s="29">
        <v>1</v>
      </c>
    </row>
    <row r="149" spans="1:11" s="31" customFormat="1" x14ac:dyDescent="0.3">
      <c r="A149" s="30">
        <v>532274</v>
      </c>
      <c r="B149" s="31" t="s">
        <v>734</v>
      </c>
      <c r="C149" s="31" t="s">
        <v>152</v>
      </c>
      <c r="D149" s="30">
        <f>VLOOKUP(A149,'NEI to TRI Crosswalk'!A:A,1,FALSE)</f>
        <v>532274</v>
      </c>
      <c r="E149" s="29" t="str">
        <f>VLOOKUP(D149,'NEI to TRI Crosswalk'!A:B,2,FALSE)</f>
        <v>2-Chloroacetophenone</v>
      </c>
      <c r="F149" s="29" t="str">
        <f>VLOOKUP(D149,'NEI to TRI Crosswalk'!A:G,7,FALSE)</f>
        <v>HAP</v>
      </c>
      <c r="G149" s="31" t="str">
        <f>VLOOKUP(D149,'NEI to TRI Crosswalk'!A:H,8,FALSE)</f>
        <v>2-Chloroacetophenone</v>
      </c>
      <c r="H149" s="31" t="s">
        <v>51</v>
      </c>
      <c r="I149" s="29" t="s">
        <v>1758</v>
      </c>
      <c r="K149" s="31">
        <v>1</v>
      </c>
    </row>
    <row r="150" spans="1:11" x14ac:dyDescent="0.3">
      <c r="A150" s="28">
        <v>534521</v>
      </c>
      <c r="B150" s="29" t="s">
        <v>735</v>
      </c>
      <c r="C150" s="29" t="s">
        <v>736</v>
      </c>
      <c r="D150" s="28">
        <f>VLOOKUP(A150,'NEI to TRI Crosswalk'!A:A,1,FALSE)</f>
        <v>534521</v>
      </c>
      <c r="E150" s="29" t="str">
        <f>VLOOKUP(D150,'NEI to TRI Crosswalk'!A:B,2,FALSE)</f>
        <v>4,6-Dinitro-o-Cresol</v>
      </c>
      <c r="F150" s="29" t="str">
        <f>VLOOKUP(D150,'NEI to TRI Crosswalk'!A:G,7,FALSE)</f>
        <v>HAP</v>
      </c>
      <c r="G150" s="29" t="str">
        <f>VLOOKUP(D150,'NEI to TRI Crosswalk'!A:H,8,FALSE)</f>
        <v>4,6-Dinitro-o-Cresol</v>
      </c>
      <c r="H150" s="29" t="s">
        <v>51</v>
      </c>
      <c r="I150" s="29" t="s">
        <v>1758</v>
      </c>
      <c r="K150" s="29">
        <v>1</v>
      </c>
    </row>
    <row r="151" spans="1:11" x14ac:dyDescent="0.3">
      <c r="A151" s="28">
        <v>542756</v>
      </c>
      <c r="B151" s="29" t="s">
        <v>737</v>
      </c>
      <c r="C151" s="29" t="s">
        <v>738</v>
      </c>
      <c r="D151" s="28">
        <f>VLOOKUP(A151,'NEI to TRI Crosswalk'!A:A,1,FALSE)</f>
        <v>542756</v>
      </c>
      <c r="E151" s="29" t="str">
        <f>VLOOKUP(D151,'NEI to TRI Crosswalk'!A:B,2,FALSE)</f>
        <v>1,3-Dichloropropene</v>
      </c>
      <c r="F151" s="29" t="str">
        <f>VLOOKUP(D151,'NEI to TRI Crosswalk'!A:G,7,FALSE)</f>
        <v>HAP</v>
      </c>
      <c r="G151" s="29" t="str">
        <f>VLOOKUP(D151,'NEI to TRI Crosswalk'!A:H,8,FALSE)</f>
        <v>1,3-Dichloropropene</v>
      </c>
      <c r="H151" s="29" t="s">
        <v>51</v>
      </c>
      <c r="I151" s="29" t="s">
        <v>1758</v>
      </c>
      <c r="K151" s="29">
        <v>0.1</v>
      </c>
    </row>
    <row r="152" spans="1:11" x14ac:dyDescent="0.3">
      <c r="A152" s="28">
        <v>542881</v>
      </c>
      <c r="B152" s="29" t="s">
        <v>739</v>
      </c>
      <c r="C152" s="29" t="s">
        <v>740</v>
      </c>
      <c r="D152" s="28">
        <f>VLOOKUP(A152,'NEI to TRI Crosswalk'!A:A,1,FALSE)</f>
        <v>542881</v>
      </c>
      <c r="E152" s="29" t="str">
        <f>VLOOKUP(D152,'NEI to TRI Crosswalk'!A:B,2,FALSE)</f>
        <v>Bis(Chloromethyl)Ether</v>
      </c>
      <c r="F152" s="29" t="str">
        <f>VLOOKUP(D152,'NEI to TRI Crosswalk'!A:G,7,FALSE)</f>
        <v>HAP</v>
      </c>
      <c r="G152" s="29" t="str">
        <f>VLOOKUP(D152,'NEI to TRI Crosswalk'!A:H,8,FALSE)</f>
        <v>Bis(Chloromethyl) Ether</v>
      </c>
      <c r="H152" s="29" t="s">
        <v>51</v>
      </c>
      <c r="I152" s="29" t="s">
        <v>1758</v>
      </c>
      <c r="K152" s="29">
        <v>0.1</v>
      </c>
    </row>
    <row r="153" spans="1:11" x14ac:dyDescent="0.3">
      <c r="A153" s="28">
        <v>584849</v>
      </c>
      <c r="B153" s="29" t="s">
        <v>741</v>
      </c>
      <c r="C153" s="29" t="s">
        <v>742</v>
      </c>
      <c r="D153" s="28">
        <f>VLOOKUP(A153,'NEI to TRI Crosswalk'!A:A,1,FALSE)</f>
        <v>584849</v>
      </c>
      <c r="E153" s="29" t="str">
        <f>VLOOKUP(D153,'NEI to TRI Crosswalk'!A:B,2,FALSE)</f>
        <v>2,4-Toluene Diisocyanate</v>
      </c>
      <c r="F153" s="29" t="str">
        <f>VLOOKUP(D153,'NEI to TRI Crosswalk'!A:G,7,FALSE)</f>
        <v>HAP</v>
      </c>
      <c r="G153" s="29" t="str">
        <f>VLOOKUP(D153,'NEI to TRI Crosswalk'!A:H,8,FALSE)</f>
        <v>2,4-Toluene Diisocyanate</v>
      </c>
      <c r="H153" s="29" t="s">
        <v>51</v>
      </c>
      <c r="I153" s="29" t="s">
        <v>1758</v>
      </c>
      <c r="K153" s="29">
        <v>0.1</v>
      </c>
    </row>
    <row r="154" spans="1:11" s="31" customFormat="1" x14ac:dyDescent="0.3">
      <c r="A154" s="30">
        <v>593602</v>
      </c>
      <c r="B154" s="31" t="s">
        <v>743</v>
      </c>
      <c r="C154" s="31" t="s">
        <v>744</v>
      </c>
      <c r="D154" s="30">
        <f>VLOOKUP(A154,'NEI to TRI Crosswalk'!A:A,1,FALSE)</f>
        <v>593602</v>
      </c>
      <c r="E154" s="29" t="str">
        <f>VLOOKUP(D154,'NEI to TRI Crosswalk'!A:B,2,FALSE)</f>
        <v>Vinyl Bromide</v>
      </c>
      <c r="F154" s="29" t="str">
        <f>VLOOKUP(D154,'NEI to TRI Crosswalk'!A:G,7,FALSE)</f>
        <v>HAP</v>
      </c>
      <c r="G154" s="31" t="str">
        <f>VLOOKUP(D154,'NEI to TRI Crosswalk'!A:H,8,FALSE)</f>
        <v>Vinyl Bromide</v>
      </c>
      <c r="H154" s="31" t="s">
        <v>51</v>
      </c>
      <c r="I154" s="29" t="s">
        <v>1758</v>
      </c>
      <c r="K154" s="31">
        <v>0.1</v>
      </c>
    </row>
    <row r="155" spans="1:11" x14ac:dyDescent="0.3">
      <c r="A155" s="28">
        <v>624839</v>
      </c>
      <c r="B155" s="29" t="s">
        <v>745</v>
      </c>
      <c r="C155" s="29" t="s">
        <v>746</v>
      </c>
      <c r="D155" s="28">
        <f>VLOOKUP(A155,'NEI to TRI Crosswalk'!A:A,1,FALSE)</f>
        <v>624839</v>
      </c>
      <c r="E155" s="29" t="str">
        <f>VLOOKUP(D155,'NEI to TRI Crosswalk'!A:B,2,FALSE)</f>
        <v>Methyl Isocyanate</v>
      </c>
      <c r="F155" s="29" t="str">
        <f>VLOOKUP(D155,'NEI to TRI Crosswalk'!A:G,7,FALSE)</f>
        <v>HAP</v>
      </c>
      <c r="G155" s="29" t="str">
        <f>VLOOKUP(D155,'NEI to TRI Crosswalk'!A:H,8,FALSE)</f>
        <v>Methyl Isocyanate</v>
      </c>
      <c r="H155" s="29" t="s">
        <v>51</v>
      </c>
      <c r="I155" s="29" t="s">
        <v>1758</v>
      </c>
      <c r="K155" s="29">
        <v>1</v>
      </c>
    </row>
    <row r="156" spans="1:11" s="31" customFormat="1" x14ac:dyDescent="0.3">
      <c r="A156" s="30">
        <v>680319</v>
      </c>
      <c r="B156" s="31" t="s">
        <v>747</v>
      </c>
      <c r="C156" s="31" t="s">
        <v>188</v>
      </c>
      <c r="D156" s="30">
        <f>VLOOKUP(A156,'NEI to TRI Crosswalk'!A:A,1,FALSE)</f>
        <v>680319</v>
      </c>
      <c r="E156" s="29" t="str">
        <f>VLOOKUP(D156,'NEI to TRI Crosswalk'!A:B,2,FALSE)</f>
        <v>Hexamethylphosphoramide</v>
      </c>
      <c r="F156" s="29" t="str">
        <f>VLOOKUP(D156,'NEI to TRI Crosswalk'!A:G,7,FALSE)</f>
        <v>HAP</v>
      </c>
      <c r="G156" s="31" t="str">
        <f>VLOOKUP(D156,'NEI to TRI Crosswalk'!A:H,8,FALSE)</f>
        <v>Hexamethylphosphoramide</v>
      </c>
      <c r="H156" s="31" t="s">
        <v>51</v>
      </c>
      <c r="I156" s="29" t="s">
        <v>1758</v>
      </c>
      <c r="K156" s="31">
        <v>0.1</v>
      </c>
    </row>
    <row r="157" spans="1:11" x14ac:dyDescent="0.3">
      <c r="A157" s="28">
        <v>684935</v>
      </c>
      <c r="B157" s="29" t="s">
        <v>748</v>
      </c>
      <c r="C157" s="29" t="s">
        <v>749</v>
      </c>
      <c r="D157" s="28">
        <f>VLOOKUP(A157,'NEI to TRI Crosswalk'!A:A,1,FALSE)</f>
        <v>684935</v>
      </c>
      <c r="E157" s="29" t="str">
        <f>VLOOKUP(D157,'NEI to TRI Crosswalk'!A:B,2,FALSE)</f>
        <v>N-Nitroso-N-Methylurea</v>
      </c>
      <c r="F157" s="29" t="str">
        <f>VLOOKUP(D157,'NEI to TRI Crosswalk'!A:G,7,FALSE)</f>
        <v>HAP</v>
      </c>
      <c r="G157" s="29" t="str">
        <f>VLOOKUP(D157,'NEI to TRI Crosswalk'!A:H,8,FALSE)</f>
        <v>N-Nitroso-N-Methylurea</v>
      </c>
      <c r="H157" s="29" t="s">
        <v>51</v>
      </c>
      <c r="I157" s="29" t="s">
        <v>1758</v>
      </c>
      <c r="K157" s="29">
        <v>0.1</v>
      </c>
    </row>
    <row r="158" spans="1:11" x14ac:dyDescent="0.3">
      <c r="A158" s="28">
        <v>1120714</v>
      </c>
      <c r="B158" s="29" t="s">
        <v>750</v>
      </c>
      <c r="C158" s="29" t="s">
        <v>751</v>
      </c>
      <c r="D158" s="28">
        <f>VLOOKUP(A158,'NEI to TRI Crosswalk'!A:A,1,FALSE)</f>
        <v>1120714</v>
      </c>
      <c r="E158" s="29" t="str">
        <f>VLOOKUP(D158,'NEI to TRI Crosswalk'!A:B,2,FALSE)</f>
        <v>1,3-Propanesultone</v>
      </c>
      <c r="F158" s="29" t="str">
        <f>VLOOKUP(D158,'NEI to TRI Crosswalk'!A:G,7,FALSE)</f>
        <v>HAP</v>
      </c>
      <c r="G158" s="29" t="str">
        <f>VLOOKUP(D158,'NEI to TRI Crosswalk'!A:H,8,FALSE)</f>
        <v>1,3-Propane Sultone</v>
      </c>
      <c r="H158" s="29" t="s">
        <v>51</v>
      </c>
      <c r="I158" s="29" t="s">
        <v>1758</v>
      </c>
      <c r="K158" s="29">
        <v>0.1</v>
      </c>
    </row>
    <row r="159" spans="1:11" x14ac:dyDescent="0.3">
      <c r="A159" s="28">
        <v>1319773</v>
      </c>
      <c r="B159" s="29" t="s">
        <v>752</v>
      </c>
      <c r="C159" s="29" t="s">
        <v>753</v>
      </c>
      <c r="D159" s="28">
        <f>VLOOKUP(A159,'NEI to TRI Crosswalk'!A:A,1,FALSE)</f>
        <v>1319773</v>
      </c>
      <c r="E159" s="29" t="str">
        <f>VLOOKUP(D159,'NEI to TRI Crosswalk'!A:B,2,FALSE)</f>
        <v>Cresol/Cresylic Acid (Mixed Isomers)</v>
      </c>
      <c r="F159" s="29" t="str">
        <f>VLOOKUP(D159,'NEI to TRI Crosswalk'!A:G,7,FALSE)</f>
        <v>HAP</v>
      </c>
      <c r="G159" s="29" t="str">
        <f>VLOOKUP(D159,'NEI to TRI Crosswalk'!A:H,8,FALSE)</f>
        <v>Cresol/Cresylic Acid (Mixed Isomers)</v>
      </c>
      <c r="H159" s="29" t="s">
        <v>51</v>
      </c>
      <c r="I159" s="29" t="s">
        <v>1758</v>
      </c>
      <c r="K159" s="29">
        <v>1</v>
      </c>
    </row>
    <row r="160" spans="1:11" x14ac:dyDescent="0.3">
      <c r="A160" s="28">
        <v>1330207</v>
      </c>
      <c r="B160" s="29" t="s">
        <v>754</v>
      </c>
      <c r="C160" s="29" t="s">
        <v>755</v>
      </c>
      <c r="D160" s="28">
        <f>VLOOKUP(A160,'NEI to TRI Crosswalk'!A:A,1,FALSE)</f>
        <v>1330207</v>
      </c>
      <c r="E160" s="29" t="str">
        <f>VLOOKUP(D160,'NEI to TRI Crosswalk'!A:B,2,FALSE)</f>
        <v>Xylenes (Mixed Isomers)</v>
      </c>
      <c r="F160" s="29" t="str">
        <f>VLOOKUP(D160,'NEI to TRI Crosswalk'!A:G,7,FALSE)</f>
        <v>HAP</v>
      </c>
      <c r="G160" s="29" t="str">
        <f>VLOOKUP(D160,'NEI to TRI Crosswalk'!A:H,8,FALSE)</f>
        <v>Xylenes (Mixed Isomers)</v>
      </c>
      <c r="H160" s="29" t="s">
        <v>51</v>
      </c>
      <c r="I160" s="29" t="s">
        <v>1758</v>
      </c>
      <c r="K160" s="29">
        <v>1</v>
      </c>
    </row>
    <row r="161" spans="1:13" x14ac:dyDescent="0.3">
      <c r="A161" s="28">
        <v>1332214</v>
      </c>
      <c r="B161" s="29" t="s">
        <v>756</v>
      </c>
      <c r="C161" s="29" t="s">
        <v>757</v>
      </c>
      <c r="D161" s="28">
        <f>VLOOKUP(A161,'NEI to TRI Crosswalk'!A:A,1,FALSE)</f>
        <v>1332214</v>
      </c>
      <c r="E161" s="29" t="str">
        <f>VLOOKUP(D161,'NEI to TRI Crosswalk'!A:B,2,FALSE)</f>
        <v>Asbestos</v>
      </c>
      <c r="F161" s="29" t="str">
        <f>VLOOKUP(D161,'NEI to TRI Crosswalk'!A:G,7,FALSE)</f>
        <v>HAP</v>
      </c>
      <c r="G161" s="29" t="str">
        <f>VLOOKUP(D161,'NEI to TRI Crosswalk'!A:H,8,FALSE)</f>
        <v>Asbestos</v>
      </c>
      <c r="H161" s="29" t="s">
        <v>51</v>
      </c>
      <c r="I161" s="29" t="s">
        <v>1758</v>
      </c>
      <c r="K161" s="29">
        <v>0.1</v>
      </c>
    </row>
    <row r="162" spans="1:13" x14ac:dyDescent="0.3">
      <c r="A162" s="28">
        <v>1336363</v>
      </c>
      <c r="B162" s="29" t="s">
        <v>402</v>
      </c>
      <c r="C162" s="29" t="s">
        <v>758</v>
      </c>
      <c r="D162" s="28">
        <f>VLOOKUP(A162,'NEI to TRI Crosswalk'!A:A,1,FALSE)</f>
        <v>1336363</v>
      </c>
      <c r="E162" s="29" t="str">
        <f>VLOOKUP(D162,'NEI to TRI Crosswalk'!A:B,2,FALSE)</f>
        <v>Polychlorinated Biphenyls</v>
      </c>
      <c r="F162" s="29" t="str">
        <f>VLOOKUP(D162,'NEI to TRI Crosswalk'!A:G,7,FALSE)</f>
        <v>HAP</v>
      </c>
      <c r="G162" s="29" t="str">
        <f>VLOOKUP(D162,'NEI to TRI Crosswalk'!A:H,8,FALSE)</f>
        <v>Polychlorinated Biphenyls</v>
      </c>
      <c r="H162" s="29" t="s">
        <v>51</v>
      </c>
      <c r="I162" s="29" t="s">
        <v>1758</v>
      </c>
      <c r="K162" s="29" t="s">
        <v>527</v>
      </c>
    </row>
    <row r="163" spans="1:13" x14ac:dyDescent="0.3">
      <c r="A163" s="28">
        <v>1582098</v>
      </c>
      <c r="B163" s="29" t="s">
        <v>759</v>
      </c>
      <c r="C163" s="29" t="s">
        <v>760</v>
      </c>
      <c r="D163" s="28">
        <f>VLOOKUP(A163,'NEI to TRI Crosswalk'!A:A,1,FALSE)</f>
        <v>1582098</v>
      </c>
      <c r="E163" s="29" t="str">
        <f>VLOOKUP(D163,'NEI to TRI Crosswalk'!A:B,2,FALSE)</f>
        <v>Trifluralin</v>
      </c>
      <c r="F163" s="29" t="str">
        <f>VLOOKUP(D163,'NEI to TRI Crosswalk'!A:G,7,FALSE)</f>
        <v>HAP</v>
      </c>
      <c r="G163" s="29" t="str">
        <f>VLOOKUP(D163,'NEI to TRI Crosswalk'!A:H,8,FALSE)</f>
        <v>Trifluralin</v>
      </c>
      <c r="H163" s="29" t="s">
        <v>51</v>
      </c>
      <c r="I163" s="29" t="s">
        <v>1758</v>
      </c>
      <c r="K163" s="29" t="s">
        <v>527</v>
      </c>
    </row>
    <row r="164" spans="1:13" x14ac:dyDescent="0.3">
      <c r="A164" s="28">
        <v>1634044</v>
      </c>
      <c r="B164" s="29" t="s">
        <v>761</v>
      </c>
      <c r="C164" s="29" t="s">
        <v>762</v>
      </c>
      <c r="D164" s="28">
        <f>VLOOKUP(A164,'NEI to TRI Crosswalk'!A:A,1,FALSE)</f>
        <v>1634044</v>
      </c>
      <c r="E164" s="29" t="str">
        <f>VLOOKUP(D164,'NEI to TRI Crosswalk'!A:B,2,FALSE)</f>
        <v>Methyl Tert-Butyl Ether</v>
      </c>
      <c r="F164" s="29" t="str">
        <f>VLOOKUP(D164,'NEI to TRI Crosswalk'!A:G,7,FALSE)</f>
        <v>HAP</v>
      </c>
      <c r="G164" s="29" t="str">
        <f>VLOOKUP(D164,'NEI to TRI Crosswalk'!A:H,8,FALSE)</f>
        <v>Methyl Tert-Butyl Ether</v>
      </c>
      <c r="H164" s="29" t="s">
        <v>51</v>
      </c>
      <c r="I164" s="29" t="s">
        <v>1758</v>
      </c>
      <c r="K164" s="29">
        <v>1</v>
      </c>
    </row>
    <row r="165" spans="1:13" s="31" customFormat="1" x14ac:dyDescent="0.3">
      <c r="A165" s="30">
        <v>1746016</v>
      </c>
      <c r="B165" s="31" t="s">
        <v>763</v>
      </c>
      <c r="C165" s="31" t="s">
        <v>764</v>
      </c>
      <c r="D165" s="30">
        <f>VLOOKUP(A165,'NEI to TRI Crosswalk'!A:A,1,FALSE)</f>
        <v>1746016</v>
      </c>
      <c r="E165" s="29" t="str">
        <f>VLOOKUP(D165,'NEI to TRI Crosswalk'!A:B,2,FALSE)</f>
        <v>2,3,7,8-Tetrachlorodibenzo-p-Dioxin</v>
      </c>
      <c r="F165" s="29" t="str">
        <f>VLOOKUP(D165,'NEI to TRI Crosswalk'!A:G,7,FALSE)</f>
        <v>HAP</v>
      </c>
      <c r="G165" s="31" t="str">
        <f>VLOOKUP(D165,'NEI to TRI Crosswalk'!A:H,8,FALSE)</f>
        <v>Dioxins/Furans as 2,3,7,8-TCDD TEQs</v>
      </c>
      <c r="H165" s="31" t="s">
        <v>51</v>
      </c>
      <c r="I165" s="29" t="s">
        <v>1758</v>
      </c>
      <c r="K165" s="31" t="s">
        <v>527</v>
      </c>
      <c r="M165" s="31" t="s">
        <v>765</v>
      </c>
    </row>
    <row r="166" spans="1:13" s="31" customFormat="1" x14ac:dyDescent="0.3">
      <c r="A166" s="30">
        <v>3268879</v>
      </c>
      <c r="B166" s="31" t="s">
        <v>766</v>
      </c>
      <c r="C166" s="31" t="s">
        <v>767</v>
      </c>
      <c r="D166" s="30">
        <f>VLOOKUP(A166,'NEI to TRI Crosswalk'!A:A,1,FALSE)</f>
        <v>3268879</v>
      </c>
      <c r="E166" s="29" t="str">
        <f>VLOOKUP(D166,'NEI to TRI Crosswalk'!A:B,2,FALSE)</f>
        <v>Octachlorodibenzo-p-Dioxin</v>
      </c>
      <c r="F166" s="29" t="str">
        <f>VLOOKUP(D166,'NEI to TRI Crosswalk'!A:G,7,FALSE)</f>
        <v>HAP</v>
      </c>
      <c r="G166" s="31" t="str">
        <f>VLOOKUP(D166,'NEI to TRI Crosswalk'!A:H,8,FALSE)</f>
        <v>Dioxins/Furans as 2,3,7,8-TCDD TEQs</v>
      </c>
      <c r="H166" s="31" t="s">
        <v>51</v>
      </c>
      <c r="I166" s="29" t="s">
        <v>1758</v>
      </c>
      <c r="K166" s="31" t="s">
        <v>527</v>
      </c>
      <c r="M166" s="31" t="s">
        <v>765</v>
      </c>
    </row>
    <row r="167" spans="1:13" x14ac:dyDescent="0.3">
      <c r="A167" s="28">
        <v>7439921</v>
      </c>
      <c r="B167" s="29" t="s">
        <v>768</v>
      </c>
      <c r="C167" s="29" t="s">
        <v>769</v>
      </c>
      <c r="D167" s="28">
        <f>VLOOKUP(A167,'NEI to TRI Crosswalk'!A:A,1,FALSE)</f>
        <v>7439921</v>
      </c>
      <c r="E167" s="29" t="str">
        <f>VLOOKUP(D167,'NEI to TRI Crosswalk'!A:B,2,FALSE)</f>
        <v>Lead</v>
      </c>
      <c r="F167" s="29" t="str">
        <f>VLOOKUP(D167,'NEI to TRI Crosswalk'!A:G,7,FALSE)</f>
        <v>CAP/HAP</v>
      </c>
      <c r="G167" s="29" t="str">
        <f>VLOOKUP(D167,'NEI to TRI Crosswalk'!A:H,8,FALSE)</f>
        <v>Lead Compounds</v>
      </c>
      <c r="H167" s="29" t="s">
        <v>51</v>
      </c>
      <c r="I167" s="29" t="s">
        <v>1758</v>
      </c>
      <c r="K167" s="29" t="s">
        <v>527</v>
      </c>
    </row>
    <row r="168" spans="1:13" x14ac:dyDescent="0.3">
      <c r="A168" s="28">
        <v>7439965</v>
      </c>
      <c r="B168" s="29" t="s">
        <v>770</v>
      </c>
      <c r="C168" s="29" t="s">
        <v>199</v>
      </c>
      <c r="D168" s="28">
        <f>VLOOKUP(A168,'NEI to TRI Crosswalk'!A:A,1,FALSE)</f>
        <v>7439965</v>
      </c>
      <c r="E168" s="29" t="str">
        <f>VLOOKUP(D168,'NEI to TRI Crosswalk'!A:B,2,FALSE)</f>
        <v>Manganese</v>
      </c>
      <c r="F168" s="29" t="str">
        <f>VLOOKUP(D168,'NEI to TRI Crosswalk'!A:G,7,FALSE)</f>
        <v>HAP</v>
      </c>
      <c r="G168" s="29" t="str">
        <f>VLOOKUP(D168,'NEI to TRI Crosswalk'!A:H,8,FALSE)</f>
        <v>Manganese Compounds</v>
      </c>
      <c r="H168" s="29" t="s">
        <v>51</v>
      </c>
      <c r="I168" s="29" t="s">
        <v>1758</v>
      </c>
      <c r="K168" s="29">
        <v>1</v>
      </c>
    </row>
    <row r="169" spans="1:13" x14ac:dyDescent="0.3">
      <c r="A169" s="28">
        <v>7439976</v>
      </c>
      <c r="B169" s="29" t="s">
        <v>771</v>
      </c>
      <c r="C169" s="29" t="s">
        <v>201</v>
      </c>
      <c r="D169" s="28">
        <f>VLOOKUP(A169,'NEI to TRI Crosswalk'!A:A,1,FALSE)</f>
        <v>7439976</v>
      </c>
      <c r="E169" s="29" t="str">
        <f>VLOOKUP(D169,'NEI to TRI Crosswalk'!A:B,2,FALSE)</f>
        <v>Mercury</v>
      </c>
      <c r="F169" s="29" t="str">
        <f>VLOOKUP(D169,'NEI to TRI Crosswalk'!A:G,7,FALSE)</f>
        <v>HAP</v>
      </c>
      <c r="G169" s="29" t="str">
        <f>VLOOKUP(D169,'NEI to TRI Crosswalk'!A:H,8,FALSE)</f>
        <v>Mercury Compounds</v>
      </c>
      <c r="H169" s="29" t="s">
        <v>51</v>
      </c>
      <c r="I169" s="29" t="s">
        <v>1758</v>
      </c>
      <c r="K169" s="29" t="s">
        <v>527</v>
      </c>
    </row>
    <row r="170" spans="1:13" x14ac:dyDescent="0.3">
      <c r="A170" s="28">
        <v>7440020</v>
      </c>
      <c r="B170" s="29" t="s">
        <v>772</v>
      </c>
      <c r="C170" s="29" t="s">
        <v>203</v>
      </c>
      <c r="D170" s="28">
        <f>VLOOKUP(A170,'NEI to TRI Crosswalk'!A:A,1,FALSE)</f>
        <v>7440020</v>
      </c>
      <c r="E170" s="29" t="str">
        <f>VLOOKUP(D170,'NEI to TRI Crosswalk'!A:B,2,FALSE)</f>
        <v>Nickel</v>
      </c>
      <c r="F170" s="29" t="str">
        <f>VLOOKUP(D170,'NEI to TRI Crosswalk'!A:G,7,FALSE)</f>
        <v>HAP</v>
      </c>
      <c r="G170" s="29" t="str">
        <f>VLOOKUP(D170,'NEI to TRI Crosswalk'!A:H,8,FALSE)</f>
        <v>Nickel Compounds</v>
      </c>
      <c r="H170" s="29" t="s">
        <v>51</v>
      </c>
      <c r="I170" s="29" t="s">
        <v>1758</v>
      </c>
      <c r="K170" s="29">
        <v>0.1</v>
      </c>
    </row>
    <row r="171" spans="1:13" x14ac:dyDescent="0.3">
      <c r="A171" s="28">
        <v>7440360</v>
      </c>
      <c r="B171" s="29" t="s">
        <v>773</v>
      </c>
      <c r="C171" s="29" t="s">
        <v>210</v>
      </c>
      <c r="D171" s="28">
        <f>VLOOKUP(A171,'NEI to TRI Crosswalk'!A:A,1,FALSE)</f>
        <v>7440360</v>
      </c>
      <c r="E171" s="29" t="str">
        <f>VLOOKUP(D171,'NEI to TRI Crosswalk'!A:B,2,FALSE)</f>
        <v>Antimony</v>
      </c>
      <c r="F171" s="29" t="str">
        <f>VLOOKUP(D171,'NEI to TRI Crosswalk'!A:G,7,FALSE)</f>
        <v>HAP</v>
      </c>
      <c r="G171" s="29" t="str">
        <f>VLOOKUP(D171,'NEI to TRI Crosswalk'!A:H,8,FALSE)</f>
        <v>Antimony Compounds</v>
      </c>
      <c r="H171" s="29" t="s">
        <v>51</v>
      </c>
      <c r="I171" s="29" t="s">
        <v>1758</v>
      </c>
      <c r="K171" s="29">
        <v>1</v>
      </c>
    </row>
    <row r="172" spans="1:13" x14ac:dyDescent="0.3">
      <c r="A172" s="28">
        <v>7440382</v>
      </c>
      <c r="B172" s="29" t="s">
        <v>774</v>
      </c>
      <c r="C172" s="29" t="s">
        <v>212</v>
      </c>
      <c r="D172" s="28">
        <f>VLOOKUP(A172,'NEI to TRI Crosswalk'!A:A,1,FALSE)</f>
        <v>7440382</v>
      </c>
      <c r="E172" s="29" t="str">
        <f>VLOOKUP(D172,'NEI to TRI Crosswalk'!A:B,2,FALSE)</f>
        <v>Arsenic</v>
      </c>
      <c r="F172" s="29" t="str">
        <f>VLOOKUP(D172,'NEI to TRI Crosswalk'!A:G,7,FALSE)</f>
        <v>HAP</v>
      </c>
      <c r="G172" s="29" t="str">
        <f>VLOOKUP(D172,'NEI to TRI Crosswalk'!A:H,8,FALSE)</f>
        <v>Arsenic Compounds</v>
      </c>
      <c r="H172" s="29" t="s">
        <v>51</v>
      </c>
      <c r="I172" s="29" t="s">
        <v>1758</v>
      </c>
      <c r="K172" s="29">
        <v>0.1</v>
      </c>
    </row>
    <row r="173" spans="1:13" x14ac:dyDescent="0.3">
      <c r="A173" s="28">
        <v>7440417</v>
      </c>
      <c r="B173" s="29" t="s">
        <v>775</v>
      </c>
      <c r="C173" s="29" t="s">
        <v>214</v>
      </c>
      <c r="D173" s="28">
        <f>VLOOKUP(A173,'NEI to TRI Crosswalk'!A:A,1,FALSE)</f>
        <v>7440417</v>
      </c>
      <c r="E173" s="29" t="str">
        <f>VLOOKUP(D173,'NEI to TRI Crosswalk'!A:B,2,FALSE)</f>
        <v>Beryllium</v>
      </c>
      <c r="F173" s="29" t="str">
        <f>VLOOKUP(D173,'NEI to TRI Crosswalk'!A:G,7,FALSE)</f>
        <v>HAP</v>
      </c>
      <c r="G173" s="29" t="str">
        <f>VLOOKUP(D173,'NEI to TRI Crosswalk'!A:H,8,FALSE)</f>
        <v>Beryllium Compounds</v>
      </c>
      <c r="H173" s="29" t="s">
        <v>51</v>
      </c>
      <c r="I173" s="29" t="s">
        <v>1758</v>
      </c>
      <c r="K173" s="29">
        <v>0.1</v>
      </c>
    </row>
    <row r="174" spans="1:13" x14ac:dyDescent="0.3">
      <c r="A174" s="28">
        <v>7440439</v>
      </c>
      <c r="B174" s="29" t="s">
        <v>776</v>
      </c>
      <c r="C174" s="29" t="s">
        <v>216</v>
      </c>
      <c r="D174" s="28">
        <f>VLOOKUP(A174,'NEI to TRI Crosswalk'!A:A,1,FALSE)</f>
        <v>7440439</v>
      </c>
      <c r="E174" s="29" t="str">
        <f>VLOOKUP(D174,'NEI to TRI Crosswalk'!A:B,2,FALSE)</f>
        <v>Cadmium</v>
      </c>
      <c r="F174" s="29" t="str">
        <f>VLOOKUP(D174,'NEI to TRI Crosswalk'!A:G,7,FALSE)</f>
        <v>HAP</v>
      </c>
      <c r="G174" s="29" t="str">
        <f>VLOOKUP(D174,'NEI to TRI Crosswalk'!A:H,8,FALSE)</f>
        <v>Cadmium Compounds</v>
      </c>
      <c r="H174" s="29" t="s">
        <v>51</v>
      </c>
      <c r="I174" s="29" t="s">
        <v>1758</v>
      </c>
      <c r="K174" s="29">
        <v>0.1</v>
      </c>
    </row>
    <row r="175" spans="1:13" x14ac:dyDescent="0.3">
      <c r="A175" s="28">
        <v>7440473</v>
      </c>
      <c r="B175" s="29" t="s">
        <v>777</v>
      </c>
      <c r="C175" s="29" t="s">
        <v>221</v>
      </c>
      <c r="D175" s="28">
        <f>VLOOKUP(A175,'NEI to TRI Crosswalk'!A:A,1,FALSE)</f>
        <v>7440473</v>
      </c>
      <c r="E175" s="29" t="str">
        <f>VLOOKUP(D175,'NEI to TRI Crosswalk'!A:B,2,FALSE)</f>
        <v>Chromium</v>
      </c>
      <c r="F175" s="29" t="str">
        <f>VLOOKUP(D175,'NEI to TRI Crosswalk'!A:G,7,FALSE)</f>
        <v>HAP</v>
      </c>
      <c r="G175" s="29" t="str">
        <f>VLOOKUP(D175,'NEI to TRI Crosswalk'!A:H,8,FALSE)</f>
        <v>Chromium Compounds</v>
      </c>
      <c r="H175" s="29" t="s">
        <v>51</v>
      </c>
      <c r="I175" s="29" t="s">
        <v>1758</v>
      </c>
      <c r="K175" s="29">
        <v>1</v>
      </c>
    </row>
    <row r="176" spans="1:13" x14ac:dyDescent="0.3">
      <c r="A176" s="28">
        <v>7440484</v>
      </c>
      <c r="B176" s="29" t="s">
        <v>778</v>
      </c>
      <c r="C176" s="29" t="s">
        <v>223</v>
      </c>
      <c r="D176" s="28">
        <f>VLOOKUP(A176,'NEI to TRI Crosswalk'!A:A,1,FALSE)</f>
        <v>7440484</v>
      </c>
      <c r="E176" s="29" t="str">
        <f>VLOOKUP(D176,'NEI to TRI Crosswalk'!A:B,2,FALSE)</f>
        <v>Cobalt</v>
      </c>
      <c r="F176" s="29" t="str">
        <f>VLOOKUP(D176,'NEI to TRI Crosswalk'!A:G,7,FALSE)</f>
        <v>HAP</v>
      </c>
      <c r="G176" s="29" t="str">
        <f>VLOOKUP(D176,'NEI to TRI Crosswalk'!A:H,8,FALSE)</f>
        <v>Cobalt Compounds</v>
      </c>
      <c r="H176" s="29" t="s">
        <v>51</v>
      </c>
      <c r="I176" s="29" t="s">
        <v>1758</v>
      </c>
      <c r="K176" s="29">
        <v>0.1</v>
      </c>
    </row>
    <row r="177" spans="1:13" x14ac:dyDescent="0.3">
      <c r="A177" s="28">
        <v>7550450</v>
      </c>
      <c r="B177" s="29" t="s">
        <v>779</v>
      </c>
      <c r="C177" s="29" t="s">
        <v>780</v>
      </c>
      <c r="D177" s="28">
        <f>VLOOKUP(A177,'NEI to TRI Crosswalk'!A:A,1,FALSE)</f>
        <v>7550450</v>
      </c>
      <c r="E177" s="29" t="str">
        <f>VLOOKUP(D177,'NEI to TRI Crosswalk'!A:B,2,FALSE)</f>
        <v>Titanium Tetrachloride</v>
      </c>
      <c r="F177" s="29" t="str">
        <f>VLOOKUP(D177,'NEI to TRI Crosswalk'!A:G,7,FALSE)</f>
        <v>HAP</v>
      </c>
      <c r="G177" s="29" t="str">
        <f>VLOOKUP(D177,'NEI to TRI Crosswalk'!A:H,8,FALSE)</f>
        <v>Titanium Tetrachloride</v>
      </c>
      <c r="H177" s="29" t="s">
        <v>51</v>
      </c>
      <c r="I177" s="29" t="s">
        <v>1758</v>
      </c>
      <c r="K177" s="29">
        <v>1</v>
      </c>
    </row>
    <row r="178" spans="1:13" x14ac:dyDescent="0.3">
      <c r="A178" s="28">
        <v>7647010</v>
      </c>
      <c r="B178" s="29" t="s">
        <v>781</v>
      </c>
      <c r="C178" s="29" t="s">
        <v>782</v>
      </c>
      <c r="D178" s="28">
        <f>VLOOKUP(A178,'NEI to TRI Crosswalk'!A:A,1,FALSE)</f>
        <v>7647010</v>
      </c>
      <c r="E178" s="29" t="str">
        <f>VLOOKUP(D178,'NEI to TRI Crosswalk'!A:B,2,FALSE)</f>
        <v>Hydrochloric Acid</v>
      </c>
      <c r="F178" s="29" t="str">
        <f>VLOOKUP(D178,'NEI to TRI Crosswalk'!A:G,7,FALSE)</f>
        <v>HAP</v>
      </c>
      <c r="G178" s="29" t="str">
        <f>VLOOKUP(D178,'NEI to TRI Crosswalk'!A:H,8,FALSE)</f>
        <v>Hydrochloric Acid</v>
      </c>
      <c r="H178" s="29" t="s">
        <v>51</v>
      </c>
      <c r="I178" s="29" t="s">
        <v>1758</v>
      </c>
      <c r="K178" s="29">
        <v>1</v>
      </c>
    </row>
    <row r="179" spans="1:13" x14ac:dyDescent="0.3">
      <c r="A179" s="31">
        <v>7664393</v>
      </c>
      <c r="B179" s="31" t="s">
        <v>783</v>
      </c>
      <c r="C179" s="29" t="s">
        <v>784</v>
      </c>
      <c r="D179" s="28">
        <f>VLOOKUP(A179,'NEI to TRI Crosswalk'!A:A,1,FALSE)</f>
        <v>7664393</v>
      </c>
      <c r="E179" s="29" t="str">
        <f>VLOOKUP(D179,'NEI to TRI Crosswalk'!A:B,2,FALSE)</f>
        <v>Hydrogen Fluoride</v>
      </c>
      <c r="F179" s="29" t="str">
        <f>VLOOKUP(D179,'NEI to TRI Crosswalk'!A:G,7,FALSE)</f>
        <v>HAP</v>
      </c>
      <c r="G179" s="29" t="str">
        <f>VLOOKUP(D179,'NEI to TRI Crosswalk'!A:H,8,FALSE)</f>
        <v>Hydrogen Fluoride</v>
      </c>
      <c r="H179" s="29" t="s">
        <v>51</v>
      </c>
      <c r="I179" s="29" t="s">
        <v>1758</v>
      </c>
      <c r="K179" s="29">
        <v>1</v>
      </c>
    </row>
    <row r="180" spans="1:13" x14ac:dyDescent="0.3">
      <c r="A180" s="28">
        <v>7723140</v>
      </c>
      <c r="B180" s="29" t="s">
        <v>785</v>
      </c>
      <c r="C180" s="29" t="s">
        <v>786</v>
      </c>
      <c r="D180" s="28">
        <f>VLOOKUP(A180,'NEI to TRI Crosswalk'!A:A,1,FALSE)</f>
        <v>7723140</v>
      </c>
      <c r="E180" s="29" t="str">
        <f>VLOOKUP(D180,'NEI to TRI Crosswalk'!A:B,2,FALSE)</f>
        <v>Phosphorus</v>
      </c>
      <c r="F180" s="29" t="str">
        <f>VLOOKUP(D180,'NEI to TRI Crosswalk'!A:G,7,FALSE)</f>
        <v>HAP</v>
      </c>
      <c r="G180" s="29" t="str">
        <f>VLOOKUP(D180,'NEI to TRI Crosswalk'!A:H,8,FALSE)</f>
        <v>Phosphorus</v>
      </c>
      <c r="H180" s="29" t="s">
        <v>51</v>
      </c>
      <c r="I180" s="29" t="s">
        <v>1758</v>
      </c>
      <c r="K180" s="29">
        <v>1</v>
      </c>
    </row>
    <row r="181" spans="1:13" x14ac:dyDescent="0.3">
      <c r="A181" s="28">
        <v>7782492</v>
      </c>
      <c r="B181" s="29" t="s">
        <v>787</v>
      </c>
      <c r="C181" s="29" t="s">
        <v>253</v>
      </c>
      <c r="D181" s="28">
        <f>VLOOKUP(A181,'NEI to TRI Crosswalk'!A:A,1,FALSE)</f>
        <v>7782492</v>
      </c>
      <c r="E181" s="29" t="str">
        <f>VLOOKUP(D181,'NEI to TRI Crosswalk'!A:B,2,FALSE)</f>
        <v>Selenium</v>
      </c>
      <c r="F181" s="29" t="str">
        <f>VLOOKUP(D181,'NEI to TRI Crosswalk'!A:G,7,FALSE)</f>
        <v>HAP</v>
      </c>
      <c r="G181" s="29" t="str">
        <f>VLOOKUP(D181,'NEI to TRI Crosswalk'!A:H,8,FALSE)</f>
        <v>Selenium Compounds</v>
      </c>
      <c r="H181" s="29" t="s">
        <v>51</v>
      </c>
      <c r="I181" s="29" t="s">
        <v>1758</v>
      </c>
      <c r="K181" s="29">
        <v>1</v>
      </c>
    </row>
    <row r="182" spans="1:13" x14ac:dyDescent="0.3">
      <c r="A182" s="28">
        <v>7782505</v>
      </c>
      <c r="B182" s="29" t="s">
        <v>788</v>
      </c>
      <c r="C182" s="29" t="s">
        <v>255</v>
      </c>
      <c r="D182" s="28">
        <f>VLOOKUP(A182,'NEI to TRI Crosswalk'!A:A,1,FALSE)</f>
        <v>7782505</v>
      </c>
      <c r="E182" s="29" t="str">
        <f>VLOOKUP(D182,'NEI to TRI Crosswalk'!A:B,2,FALSE)</f>
        <v>Chlorine</v>
      </c>
      <c r="F182" s="29" t="str">
        <f>VLOOKUP(D182,'NEI to TRI Crosswalk'!A:G,7,FALSE)</f>
        <v>HAP</v>
      </c>
      <c r="G182" s="29" t="str">
        <f>VLOOKUP(D182,'NEI to TRI Crosswalk'!A:H,8,FALSE)</f>
        <v>Chlorine</v>
      </c>
      <c r="H182" s="29" t="s">
        <v>51</v>
      </c>
      <c r="I182" s="29" t="s">
        <v>1758</v>
      </c>
      <c r="K182" s="29">
        <v>1</v>
      </c>
    </row>
    <row r="183" spans="1:13" x14ac:dyDescent="0.3">
      <c r="A183" s="32">
        <v>7783064</v>
      </c>
      <c r="B183" s="33" t="s">
        <v>789</v>
      </c>
      <c r="C183" s="29" t="s">
        <v>790</v>
      </c>
      <c r="D183" s="28">
        <f>VLOOKUP(A183,'NEI to TRI Crosswalk'!A:A,1,FALSE)</f>
        <v>7783064</v>
      </c>
      <c r="E183" s="29" t="str">
        <f>VLOOKUP(D183,'NEI to TRI Crosswalk'!A:B,2,FALSE)</f>
        <v>Hydrogen Sulfide</v>
      </c>
      <c r="G183" s="29" t="str">
        <f>VLOOKUP(D183,'NEI to TRI Crosswalk'!A:H,8,FALSE)</f>
        <v>Hydrogen Sulfide</v>
      </c>
      <c r="H183" s="29" t="s">
        <v>51</v>
      </c>
      <c r="I183" s="29" t="s">
        <v>1758</v>
      </c>
      <c r="K183" s="29">
        <v>1</v>
      </c>
    </row>
    <row r="184" spans="1:13" x14ac:dyDescent="0.3">
      <c r="A184" s="28">
        <v>7803512</v>
      </c>
      <c r="B184" s="29" t="s">
        <v>791</v>
      </c>
      <c r="C184" s="29" t="s">
        <v>258</v>
      </c>
      <c r="D184" s="28">
        <f>VLOOKUP(A184,'NEI to TRI Crosswalk'!A:A,1,FALSE)</f>
        <v>7803512</v>
      </c>
      <c r="E184" s="29" t="str">
        <f>VLOOKUP(D184,'NEI to TRI Crosswalk'!A:B,2,FALSE)</f>
        <v>Phosphine</v>
      </c>
      <c r="F184" s="29" t="str">
        <f>VLOOKUP(D184,'NEI to TRI Crosswalk'!A:G,7,FALSE)</f>
        <v>HAP</v>
      </c>
      <c r="G184" s="29" t="str">
        <f>VLOOKUP(D184,'NEI to TRI Crosswalk'!A:H,8,FALSE)</f>
        <v>Phosphine</v>
      </c>
      <c r="H184" s="29" t="s">
        <v>51</v>
      </c>
      <c r="I184" s="29" t="s">
        <v>1758</v>
      </c>
      <c r="K184" s="29">
        <v>1</v>
      </c>
    </row>
    <row r="185" spans="1:13" x14ac:dyDescent="0.3">
      <c r="A185" s="28">
        <v>8001352</v>
      </c>
      <c r="B185" s="29" t="s">
        <v>792</v>
      </c>
      <c r="C185" s="29" t="s">
        <v>268</v>
      </c>
      <c r="D185" s="28">
        <f>VLOOKUP(A185,'NEI to TRI Crosswalk'!A:A,1,FALSE)</f>
        <v>8001352</v>
      </c>
      <c r="E185" s="29" t="str">
        <f>VLOOKUP(D185,'NEI to TRI Crosswalk'!A:B,2,FALSE)</f>
        <v>Toxaphene</v>
      </c>
      <c r="F185" s="29" t="str">
        <f>VLOOKUP(D185,'NEI to TRI Crosswalk'!A:G,7,FALSE)</f>
        <v>HAP</v>
      </c>
      <c r="G185" s="29" t="str">
        <f>VLOOKUP(D185,'NEI to TRI Crosswalk'!A:H,8,FALSE)</f>
        <v>Toxaphene</v>
      </c>
      <c r="H185" s="29" t="s">
        <v>51</v>
      </c>
      <c r="I185" s="29" t="s">
        <v>1758</v>
      </c>
      <c r="K185" s="29" t="s">
        <v>527</v>
      </c>
    </row>
    <row r="186" spans="1:13" s="31" customFormat="1" x14ac:dyDescent="0.3">
      <c r="A186" s="30">
        <v>19408743</v>
      </c>
      <c r="B186" s="31" t="s">
        <v>793</v>
      </c>
      <c r="C186" s="31" t="s">
        <v>794</v>
      </c>
      <c r="D186" s="30">
        <f>VLOOKUP(A186,'NEI to TRI Crosswalk'!A:A,1,FALSE)</f>
        <v>19408743</v>
      </c>
      <c r="E186" s="29" t="str">
        <f>VLOOKUP(D186,'NEI to TRI Crosswalk'!A:B,2,FALSE)</f>
        <v>1,2,3,7,8,9-Hexachlorodibenzo-p-Dioxin</v>
      </c>
      <c r="F186" s="29" t="str">
        <f>VLOOKUP(D186,'NEI to TRI Crosswalk'!A:G,7,FALSE)</f>
        <v>HAP</v>
      </c>
      <c r="G186" s="31" t="str">
        <f>VLOOKUP(D186,'NEI to TRI Crosswalk'!A:H,8,FALSE)</f>
        <v>Dioxins/Furans as 2,3,7,8-TCDD TEQs</v>
      </c>
      <c r="H186" s="31" t="s">
        <v>51</v>
      </c>
      <c r="I186" s="29" t="s">
        <v>1758</v>
      </c>
      <c r="K186" s="31" t="s">
        <v>527</v>
      </c>
      <c r="M186" s="31" t="s">
        <v>765</v>
      </c>
    </row>
    <row r="187" spans="1:13" s="31" customFormat="1" x14ac:dyDescent="0.3">
      <c r="A187" s="30">
        <v>35822469</v>
      </c>
      <c r="B187" s="31" t="s">
        <v>795</v>
      </c>
      <c r="C187" s="31" t="s">
        <v>796</v>
      </c>
      <c r="D187" s="30">
        <f>VLOOKUP(A187,'NEI to TRI Crosswalk'!A:A,1,FALSE)</f>
        <v>35822469</v>
      </c>
      <c r="E187" s="29" t="str">
        <f>VLOOKUP(D187,'NEI to TRI Crosswalk'!A:B,2,FALSE)</f>
        <v>1,2,3,4,6,7,8-Heptachlorodibenzo-p-Dioxin</v>
      </c>
      <c r="F187" s="29" t="str">
        <f>VLOOKUP(D187,'NEI to TRI Crosswalk'!A:G,7,FALSE)</f>
        <v>HAP</v>
      </c>
      <c r="G187" s="31" t="str">
        <f>VLOOKUP(D187,'NEI to TRI Crosswalk'!A:H,8,FALSE)</f>
        <v>Dioxins/Furans as 2,3,7,8-TCDD TEQs</v>
      </c>
      <c r="H187" s="31" t="s">
        <v>51</v>
      </c>
      <c r="I187" s="29" t="s">
        <v>1758</v>
      </c>
      <c r="K187" s="31" t="s">
        <v>527</v>
      </c>
      <c r="M187" s="31" t="s">
        <v>765</v>
      </c>
    </row>
    <row r="188" spans="1:13" s="31" customFormat="1" x14ac:dyDescent="0.3">
      <c r="A188" s="30">
        <v>39001020</v>
      </c>
      <c r="B188" s="31" t="s">
        <v>797</v>
      </c>
      <c r="C188" s="31" t="s">
        <v>798</v>
      </c>
      <c r="D188" s="30">
        <f>VLOOKUP(A188,'NEI to TRI Crosswalk'!A:A,1,FALSE)</f>
        <v>39001020</v>
      </c>
      <c r="E188" s="29" t="str">
        <f>VLOOKUP(D188,'NEI to TRI Crosswalk'!A:B,2,FALSE)</f>
        <v>Octachlorodibenzofuran</v>
      </c>
      <c r="F188" s="29" t="str">
        <f>VLOOKUP(D188,'NEI to TRI Crosswalk'!A:G,7,FALSE)</f>
        <v>HAP</v>
      </c>
      <c r="G188" s="31" t="str">
        <f>VLOOKUP(D188,'NEI to TRI Crosswalk'!A:H,8,FALSE)</f>
        <v>Dioxins/Furans as 2,3,7,8-TCDD TEQs</v>
      </c>
      <c r="H188" s="31" t="s">
        <v>51</v>
      </c>
      <c r="I188" s="29" t="s">
        <v>1758</v>
      </c>
      <c r="K188" s="31" t="s">
        <v>527</v>
      </c>
      <c r="M188" s="31" t="s">
        <v>765</v>
      </c>
    </row>
    <row r="189" spans="1:13" s="31" customFormat="1" x14ac:dyDescent="0.3">
      <c r="A189" s="30">
        <v>39227286</v>
      </c>
      <c r="B189" s="31" t="s">
        <v>799</v>
      </c>
      <c r="C189" s="31" t="s">
        <v>800</v>
      </c>
      <c r="D189" s="30">
        <f>VLOOKUP(A189,'NEI to TRI Crosswalk'!A:A,1,FALSE)</f>
        <v>39227286</v>
      </c>
      <c r="E189" s="29" t="str">
        <f>VLOOKUP(D189,'NEI to TRI Crosswalk'!A:B,2,FALSE)</f>
        <v>1,2,3,4,7,8-Hexachlorodibenzo-p-Dioxin</v>
      </c>
      <c r="F189" s="29" t="str">
        <f>VLOOKUP(D189,'NEI to TRI Crosswalk'!A:G,7,FALSE)</f>
        <v>HAP</v>
      </c>
      <c r="G189" s="31" t="str">
        <f>VLOOKUP(D189,'NEI to TRI Crosswalk'!A:H,8,FALSE)</f>
        <v>Dioxins/Furans as 2,3,7,8-TCDD TEQs</v>
      </c>
      <c r="H189" s="31" t="s">
        <v>51</v>
      </c>
      <c r="I189" s="29" t="s">
        <v>1758</v>
      </c>
      <c r="K189" s="31" t="s">
        <v>527</v>
      </c>
      <c r="M189" s="31" t="s">
        <v>765</v>
      </c>
    </row>
    <row r="190" spans="1:13" s="31" customFormat="1" x14ac:dyDescent="0.3">
      <c r="A190" s="30">
        <v>40321764</v>
      </c>
      <c r="B190" s="31" t="s">
        <v>801</v>
      </c>
      <c r="C190" s="31" t="s">
        <v>802</v>
      </c>
      <c r="D190" s="30">
        <f>VLOOKUP(A190,'NEI to TRI Crosswalk'!A:A,1,FALSE)</f>
        <v>40321764</v>
      </c>
      <c r="E190" s="29" t="str">
        <f>VLOOKUP(D190,'NEI to TRI Crosswalk'!A:B,2,FALSE)</f>
        <v>1,2,3,7,8-Pentachlorodibenzo-p-Dioxin</v>
      </c>
      <c r="F190" s="29" t="str">
        <f>VLOOKUP(D190,'NEI to TRI Crosswalk'!A:G,7,FALSE)</f>
        <v>HAP</v>
      </c>
      <c r="G190" s="31" t="str">
        <f>VLOOKUP(D190,'NEI to TRI Crosswalk'!A:H,8,FALSE)</f>
        <v>Dioxins/Furans as 2,3,7,8-TCDD TEQs</v>
      </c>
      <c r="H190" s="31" t="s">
        <v>51</v>
      </c>
      <c r="I190" s="29" t="s">
        <v>1758</v>
      </c>
      <c r="K190" s="31" t="s">
        <v>527</v>
      </c>
      <c r="M190" s="31" t="s">
        <v>765</v>
      </c>
    </row>
    <row r="191" spans="1:13" s="31" customFormat="1" x14ac:dyDescent="0.3">
      <c r="A191" s="30">
        <v>51207319</v>
      </c>
      <c r="B191" s="31" t="s">
        <v>803</v>
      </c>
      <c r="C191" s="31" t="s">
        <v>149</v>
      </c>
      <c r="D191" s="30">
        <f>VLOOKUP(A191,'NEI to TRI Crosswalk'!A:A,1,FALSE)</f>
        <v>51207319</v>
      </c>
      <c r="E191" s="29" t="str">
        <f>VLOOKUP(D191,'NEI to TRI Crosswalk'!A:B,2,FALSE)</f>
        <v>2,3,7,8-Tetrachlorodibenzofuran</v>
      </c>
      <c r="F191" s="29" t="str">
        <f>VLOOKUP(D191,'NEI to TRI Crosswalk'!A:G,7,FALSE)</f>
        <v>HAP</v>
      </c>
      <c r="G191" s="31" t="str">
        <f>VLOOKUP(D191,'NEI to TRI Crosswalk'!A:H,8,FALSE)</f>
        <v>Dioxins/Furans as 2,3,7,8-TCDD TEQs</v>
      </c>
      <c r="H191" s="31" t="s">
        <v>51</v>
      </c>
      <c r="I191" s="29" t="s">
        <v>1758</v>
      </c>
      <c r="K191" s="31" t="s">
        <v>527</v>
      </c>
      <c r="M191" s="31" t="s">
        <v>765</v>
      </c>
    </row>
    <row r="192" spans="1:13" s="31" customFormat="1" x14ac:dyDescent="0.3">
      <c r="A192" s="30">
        <v>55673897</v>
      </c>
      <c r="B192" s="31" t="s">
        <v>804</v>
      </c>
      <c r="C192" s="31" t="s">
        <v>805</v>
      </c>
      <c r="D192" s="30">
        <f>VLOOKUP(A192,'NEI to TRI Crosswalk'!A:A,1,FALSE)</f>
        <v>55673897</v>
      </c>
      <c r="E192" s="29" t="str">
        <f>VLOOKUP(D192,'NEI to TRI Crosswalk'!A:B,2,FALSE)</f>
        <v>1,2,3,4,7,8,9-Heptachlorodibenzofuran</v>
      </c>
      <c r="F192" s="29" t="str">
        <f>VLOOKUP(D192,'NEI to TRI Crosswalk'!A:G,7,FALSE)</f>
        <v>HAP</v>
      </c>
      <c r="G192" s="31" t="str">
        <f>VLOOKUP(D192,'NEI to TRI Crosswalk'!A:H,8,FALSE)</f>
        <v>Dioxins/Furans as 2,3,7,8-TCDD TEQs</v>
      </c>
      <c r="H192" s="31" t="s">
        <v>51</v>
      </c>
      <c r="I192" s="29" t="s">
        <v>1758</v>
      </c>
      <c r="K192" s="31" t="s">
        <v>527</v>
      </c>
      <c r="M192" s="31" t="s">
        <v>765</v>
      </c>
    </row>
    <row r="193" spans="1:13" s="31" customFormat="1" x14ac:dyDescent="0.3">
      <c r="A193" s="30">
        <v>57117314</v>
      </c>
      <c r="B193" s="31" t="s">
        <v>806</v>
      </c>
      <c r="C193" s="31" t="s">
        <v>807</v>
      </c>
      <c r="D193" s="30">
        <f>VLOOKUP(A193,'NEI to TRI Crosswalk'!A:A,1,FALSE)</f>
        <v>57117314</v>
      </c>
      <c r="E193" s="29" t="str">
        <f>VLOOKUP(D193,'NEI to TRI Crosswalk'!A:B,2,FALSE)</f>
        <v>2,3,4,7,8-Pentachlorodibenzofuran</v>
      </c>
      <c r="F193" s="29" t="str">
        <f>VLOOKUP(D193,'NEI to TRI Crosswalk'!A:G,7,FALSE)</f>
        <v>HAP</v>
      </c>
      <c r="G193" s="31" t="str">
        <f>VLOOKUP(D193,'NEI to TRI Crosswalk'!A:H,8,FALSE)</f>
        <v>Dioxins/Furans as 2,3,7,8-TCDD TEQs</v>
      </c>
      <c r="H193" s="31" t="s">
        <v>51</v>
      </c>
      <c r="I193" s="29" t="s">
        <v>1758</v>
      </c>
      <c r="K193" s="31" t="s">
        <v>527</v>
      </c>
      <c r="M193" s="31" t="s">
        <v>765</v>
      </c>
    </row>
    <row r="194" spans="1:13" s="31" customFormat="1" x14ac:dyDescent="0.3">
      <c r="A194" s="30">
        <v>57117416</v>
      </c>
      <c r="B194" s="31" t="s">
        <v>808</v>
      </c>
      <c r="C194" s="31" t="s">
        <v>809</v>
      </c>
      <c r="D194" s="30">
        <f>VLOOKUP(A194,'NEI to TRI Crosswalk'!A:A,1,FALSE)</f>
        <v>57117416</v>
      </c>
      <c r="E194" s="29" t="str">
        <f>VLOOKUP(D194,'NEI to TRI Crosswalk'!A:B,2,FALSE)</f>
        <v>1,2,3,7,8-Pentachlorodibenzofuran</v>
      </c>
      <c r="F194" s="29" t="str">
        <f>VLOOKUP(D194,'NEI to TRI Crosswalk'!A:G,7,FALSE)</f>
        <v>HAP</v>
      </c>
      <c r="G194" s="31" t="str">
        <f>VLOOKUP(D194,'NEI to TRI Crosswalk'!A:H,8,FALSE)</f>
        <v>Dioxins/Furans as 2,3,7,8-TCDD TEQs</v>
      </c>
      <c r="H194" s="31" t="s">
        <v>51</v>
      </c>
      <c r="I194" s="29" t="s">
        <v>1758</v>
      </c>
      <c r="K194" s="31" t="s">
        <v>527</v>
      </c>
      <c r="M194" s="31" t="s">
        <v>765</v>
      </c>
    </row>
    <row r="195" spans="1:13" s="31" customFormat="1" x14ac:dyDescent="0.3">
      <c r="A195" s="30">
        <v>57117449</v>
      </c>
      <c r="B195" s="31" t="s">
        <v>810</v>
      </c>
      <c r="C195" s="31" t="s">
        <v>811</v>
      </c>
      <c r="D195" s="30">
        <f>VLOOKUP(A195,'NEI to TRI Crosswalk'!A:A,1,FALSE)</f>
        <v>57117449</v>
      </c>
      <c r="E195" s="29" t="str">
        <f>VLOOKUP(D195,'NEI to TRI Crosswalk'!A:B,2,FALSE)</f>
        <v>1,2,3,6,7,8-Hexachlorodibenzofuran</v>
      </c>
      <c r="F195" s="29" t="str">
        <f>VLOOKUP(D195,'NEI to TRI Crosswalk'!A:G,7,FALSE)</f>
        <v>HAP</v>
      </c>
      <c r="G195" s="31" t="str">
        <f>VLOOKUP(D195,'NEI to TRI Crosswalk'!A:H,8,FALSE)</f>
        <v>Dioxins/Furans as 2,3,7,8-TCDD TEQs</v>
      </c>
      <c r="H195" s="31" t="s">
        <v>51</v>
      </c>
      <c r="I195" s="29" t="s">
        <v>1758</v>
      </c>
      <c r="K195" s="31" t="s">
        <v>527</v>
      </c>
      <c r="M195" s="31" t="s">
        <v>765</v>
      </c>
    </row>
    <row r="196" spans="1:13" s="31" customFormat="1" x14ac:dyDescent="0.3">
      <c r="A196" s="30">
        <v>57653857</v>
      </c>
      <c r="B196" s="31" t="s">
        <v>812</v>
      </c>
      <c r="C196" s="31" t="s">
        <v>813</v>
      </c>
      <c r="D196" s="30">
        <f>VLOOKUP(A196,'NEI to TRI Crosswalk'!A:A,1,FALSE)</f>
        <v>57653857</v>
      </c>
      <c r="E196" s="29" t="str">
        <f>VLOOKUP(D196,'NEI to TRI Crosswalk'!A:B,2,FALSE)</f>
        <v>1,2,3,6,7,8-Hexachlorodibenzo-p-Dioxin</v>
      </c>
      <c r="F196" s="29" t="str">
        <f>VLOOKUP(D196,'NEI to TRI Crosswalk'!A:G,7,FALSE)</f>
        <v>HAP</v>
      </c>
      <c r="G196" s="31" t="str">
        <f>VLOOKUP(D196,'NEI to TRI Crosswalk'!A:H,8,FALSE)</f>
        <v>Dioxins/Furans as 2,3,7,8-TCDD TEQs</v>
      </c>
      <c r="H196" s="31" t="s">
        <v>51</v>
      </c>
      <c r="I196" s="29" t="s">
        <v>1758</v>
      </c>
      <c r="K196" s="31" t="s">
        <v>527</v>
      </c>
      <c r="M196" s="31" t="s">
        <v>765</v>
      </c>
    </row>
    <row r="197" spans="1:13" s="31" customFormat="1" x14ac:dyDescent="0.3">
      <c r="A197" s="30">
        <v>60851345</v>
      </c>
      <c r="B197" s="31" t="s">
        <v>814</v>
      </c>
      <c r="C197" s="31" t="s">
        <v>815</v>
      </c>
      <c r="D197" s="30">
        <f>VLOOKUP(A197,'NEI to TRI Crosswalk'!A:A,1,FALSE)</f>
        <v>60851345</v>
      </c>
      <c r="E197" s="29" t="str">
        <f>VLOOKUP(D197,'NEI to TRI Crosswalk'!A:B,2,FALSE)</f>
        <v>2,3,4,6,7,8-Hexachlorodibenzofuran</v>
      </c>
      <c r="F197" s="29" t="str">
        <f>VLOOKUP(D197,'NEI to TRI Crosswalk'!A:G,7,FALSE)</f>
        <v>HAP</v>
      </c>
      <c r="G197" s="31" t="str">
        <f>VLOOKUP(D197,'NEI to TRI Crosswalk'!A:H,8,FALSE)</f>
        <v>Dioxins/Furans as 2,3,7,8-TCDD TEQs</v>
      </c>
      <c r="H197" s="31" t="s">
        <v>51</v>
      </c>
      <c r="I197" s="29" t="s">
        <v>1758</v>
      </c>
      <c r="K197" s="31" t="s">
        <v>527</v>
      </c>
      <c r="M197" s="31" t="s">
        <v>765</v>
      </c>
    </row>
    <row r="198" spans="1:13" s="31" customFormat="1" x14ac:dyDescent="0.3">
      <c r="A198" s="30">
        <v>67562394</v>
      </c>
      <c r="B198" s="31" t="s">
        <v>816</v>
      </c>
      <c r="C198" s="31" t="s">
        <v>185</v>
      </c>
      <c r="D198" s="30">
        <f>VLOOKUP(A198,'NEI to TRI Crosswalk'!A:A,1,FALSE)</f>
        <v>67562394</v>
      </c>
      <c r="E198" s="29" t="str">
        <f>VLOOKUP(D198,'NEI to TRI Crosswalk'!A:B,2,FALSE)</f>
        <v>1,2,3,4,6,7,8-Heptachlorodibenzofuran</v>
      </c>
      <c r="F198" s="29" t="str">
        <f>VLOOKUP(D198,'NEI to TRI Crosswalk'!A:G,7,FALSE)</f>
        <v>HAP</v>
      </c>
      <c r="G198" s="31" t="str">
        <f>VLOOKUP(D198,'NEI to TRI Crosswalk'!A:H,8,FALSE)</f>
        <v>Dioxins/Furans as 2,3,7,8-TCDD TEQs</v>
      </c>
      <c r="H198" s="31" t="s">
        <v>51</v>
      </c>
      <c r="I198" s="29" t="s">
        <v>1758</v>
      </c>
      <c r="K198" s="31" t="s">
        <v>527</v>
      </c>
      <c r="M198" s="31" t="s">
        <v>765</v>
      </c>
    </row>
    <row r="199" spans="1:13" s="31" customFormat="1" x14ac:dyDescent="0.3">
      <c r="A199" s="30">
        <v>70648269</v>
      </c>
      <c r="B199" s="31" t="s">
        <v>817</v>
      </c>
      <c r="C199" s="31" t="s">
        <v>818</v>
      </c>
      <c r="D199" s="30">
        <f>VLOOKUP(A199,'NEI to TRI Crosswalk'!A:A,1,FALSE)</f>
        <v>70648269</v>
      </c>
      <c r="E199" s="29" t="str">
        <f>VLOOKUP(D199,'NEI to TRI Crosswalk'!A:B,2,FALSE)</f>
        <v>1,2,3,4,7,8-Hexachlorodibenzofuran</v>
      </c>
      <c r="F199" s="29" t="str">
        <f>VLOOKUP(D199,'NEI to TRI Crosswalk'!A:G,7,FALSE)</f>
        <v>HAP</v>
      </c>
      <c r="G199" s="31" t="str">
        <f>VLOOKUP(D199,'NEI to TRI Crosswalk'!A:H,8,FALSE)</f>
        <v>Dioxins/Furans as 2,3,7,8-TCDD TEQs</v>
      </c>
      <c r="H199" s="31" t="s">
        <v>51</v>
      </c>
      <c r="I199" s="29" t="s">
        <v>1758</v>
      </c>
      <c r="K199" s="31" t="s">
        <v>527</v>
      </c>
      <c r="M199" s="31" t="s">
        <v>765</v>
      </c>
    </row>
    <row r="200" spans="1:13" s="31" customFormat="1" x14ac:dyDescent="0.3">
      <c r="A200" s="30">
        <v>72918219</v>
      </c>
      <c r="B200" s="31" t="s">
        <v>819</v>
      </c>
      <c r="C200" s="31" t="s">
        <v>820</v>
      </c>
      <c r="D200" s="30">
        <f>VLOOKUP(A200,'NEI to TRI Crosswalk'!A:A,1,FALSE)</f>
        <v>72918219</v>
      </c>
      <c r="E200" s="29" t="str">
        <f>VLOOKUP(D200,'NEI to TRI Crosswalk'!A:B,2,FALSE)</f>
        <v>1,2,3,7,8,9-Hexachlorodibenzofuran</v>
      </c>
      <c r="F200" s="29" t="str">
        <f>VLOOKUP(D200,'NEI to TRI Crosswalk'!A:G,7,FALSE)</f>
        <v>HAP</v>
      </c>
      <c r="G200" s="31" t="str">
        <f>VLOOKUP(D200,'NEI to TRI Crosswalk'!A:H,8,FALSE)</f>
        <v>Dioxins/Furans as 2,3,7,8-TCDD TEQs</v>
      </c>
      <c r="H200" s="31" t="s">
        <v>51</v>
      </c>
      <c r="I200" s="29" t="s">
        <v>1758</v>
      </c>
      <c r="K200" s="31" t="s">
        <v>527</v>
      </c>
      <c r="M200" s="31" t="s">
        <v>765</v>
      </c>
    </row>
    <row r="201" spans="1:13" x14ac:dyDescent="0.3">
      <c r="A201" s="28">
        <v>71751412</v>
      </c>
      <c r="B201" s="29" t="s">
        <v>821</v>
      </c>
      <c r="C201" s="29" t="s">
        <v>822</v>
      </c>
      <c r="D201" s="27" t="s">
        <v>823</v>
      </c>
      <c r="E201" s="27" t="str">
        <f t="shared" ref="E201:G220" si="0">D201</f>
        <v>NOT IN NEI</v>
      </c>
      <c r="F201" s="27" t="str">
        <f t="shared" si="0"/>
        <v>NOT IN NEI</v>
      </c>
      <c r="G201" s="27" t="str">
        <f t="shared" si="0"/>
        <v>NOT IN NEI</v>
      </c>
      <c r="H201" s="27" t="s">
        <v>823</v>
      </c>
      <c r="I201" s="27" t="s">
        <v>1757</v>
      </c>
      <c r="K201" s="29">
        <v>1</v>
      </c>
    </row>
    <row r="202" spans="1:13" x14ac:dyDescent="0.3">
      <c r="A202" s="28">
        <v>30560191</v>
      </c>
      <c r="B202" s="29" t="s">
        <v>824</v>
      </c>
      <c r="C202" s="29" t="s">
        <v>825</v>
      </c>
      <c r="D202" s="27" t="s">
        <v>823</v>
      </c>
      <c r="E202" s="27" t="str">
        <f t="shared" si="0"/>
        <v>NOT IN NEI</v>
      </c>
      <c r="F202" s="27" t="str">
        <f t="shared" si="0"/>
        <v>NOT IN NEI</v>
      </c>
      <c r="G202" s="27" t="str">
        <f t="shared" si="0"/>
        <v>NOT IN NEI</v>
      </c>
      <c r="H202" s="27" t="s">
        <v>823</v>
      </c>
      <c r="I202" s="27" t="s">
        <v>1757</v>
      </c>
      <c r="K202" s="29">
        <v>1</v>
      </c>
    </row>
    <row r="203" spans="1:13" x14ac:dyDescent="0.3">
      <c r="A203" s="28">
        <v>62476599</v>
      </c>
      <c r="B203" s="29" t="s">
        <v>826</v>
      </c>
      <c r="C203" s="29" t="s">
        <v>827</v>
      </c>
      <c r="D203" s="27" t="s">
        <v>823</v>
      </c>
      <c r="E203" s="27" t="str">
        <f t="shared" si="0"/>
        <v>NOT IN NEI</v>
      </c>
      <c r="F203" s="27" t="str">
        <f t="shared" si="0"/>
        <v>NOT IN NEI</v>
      </c>
      <c r="G203" s="27" t="str">
        <f t="shared" si="0"/>
        <v>NOT IN NEI</v>
      </c>
      <c r="H203" s="27" t="s">
        <v>823</v>
      </c>
      <c r="I203" s="27" t="s">
        <v>1757</v>
      </c>
      <c r="K203" s="29">
        <v>1</v>
      </c>
    </row>
    <row r="204" spans="1:13" x14ac:dyDescent="0.3">
      <c r="A204" s="28">
        <v>15972608</v>
      </c>
      <c r="B204" s="29" t="s">
        <v>828</v>
      </c>
      <c r="C204" s="29" t="s">
        <v>829</v>
      </c>
      <c r="D204" s="27" t="s">
        <v>823</v>
      </c>
      <c r="E204" s="27" t="str">
        <f t="shared" si="0"/>
        <v>NOT IN NEI</v>
      </c>
      <c r="F204" s="27" t="str">
        <f t="shared" si="0"/>
        <v>NOT IN NEI</v>
      </c>
      <c r="G204" s="27" t="str">
        <f t="shared" si="0"/>
        <v>NOT IN NEI</v>
      </c>
      <c r="H204" s="27" t="s">
        <v>823</v>
      </c>
      <c r="I204" s="27" t="s">
        <v>1757</v>
      </c>
      <c r="K204" s="29">
        <v>1</v>
      </c>
    </row>
    <row r="205" spans="1:13" x14ac:dyDescent="0.3">
      <c r="A205" s="28">
        <v>116063</v>
      </c>
      <c r="B205" s="29" t="s">
        <v>830</v>
      </c>
      <c r="C205" s="29" t="s">
        <v>831</v>
      </c>
      <c r="D205" s="27" t="s">
        <v>823</v>
      </c>
      <c r="E205" s="27" t="str">
        <f t="shared" si="0"/>
        <v>NOT IN NEI</v>
      </c>
      <c r="F205" s="27" t="str">
        <f t="shared" si="0"/>
        <v>NOT IN NEI</v>
      </c>
      <c r="G205" s="27" t="str">
        <f t="shared" si="0"/>
        <v>NOT IN NEI</v>
      </c>
      <c r="H205" s="27" t="s">
        <v>823</v>
      </c>
      <c r="I205" s="27" t="s">
        <v>1757</v>
      </c>
      <c r="K205" s="29">
        <v>1</v>
      </c>
    </row>
    <row r="206" spans="1:13" x14ac:dyDescent="0.3">
      <c r="A206" s="28">
        <v>309002</v>
      </c>
      <c r="B206" s="29" t="s">
        <v>832</v>
      </c>
      <c r="C206" s="29" t="s">
        <v>833</v>
      </c>
      <c r="D206" s="27" t="s">
        <v>823</v>
      </c>
      <c r="E206" s="27" t="str">
        <f t="shared" si="0"/>
        <v>NOT IN NEI</v>
      </c>
      <c r="F206" s="27" t="str">
        <f t="shared" si="0"/>
        <v>NOT IN NEI</v>
      </c>
      <c r="G206" s="27" t="str">
        <f t="shared" si="0"/>
        <v>NOT IN NEI</v>
      </c>
      <c r="H206" s="27" t="s">
        <v>823</v>
      </c>
      <c r="I206" s="27" t="s">
        <v>1757</v>
      </c>
      <c r="K206" s="29" t="s">
        <v>527</v>
      </c>
    </row>
    <row r="207" spans="1:13" x14ac:dyDescent="0.3">
      <c r="A207" s="28">
        <v>28057489</v>
      </c>
      <c r="B207" s="29" t="s">
        <v>834</v>
      </c>
      <c r="C207" s="29" t="s">
        <v>835</v>
      </c>
      <c r="D207" s="27" t="s">
        <v>823</v>
      </c>
      <c r="E207" s="27" t="str">
        <f t="shared" si="0"/>
        <v>NOT IN NEI</v>
      </c>
      <c r="F207" s="27" t="str">
        <f t="shared" si="0"/>
        <v>NOT IN NEI</v>
      </c>
      <c r="G207" s="27" t="str">
        <f t="shared" si="0"/>
        <v>NOT IN NEI</v>
      </c>
      <c r="H207" s="27" t="s">
        <v>823</v>
      </c>
      <c r="I207" s="27" t="s">
        <v>1757</v>
      </c>
      <c r="K207" s="29">
        <v>1</v>
      </c>
    </row>
    <row r="208" spans="1:13" x14ac:dyDescent="0.3">
      <c r="A208" s="28">
        <v>107186</v>
      </c>
      <c r="B208" s="29" t="s">
        <v>836</v>
      </c>
      <c r="C208" s="29" t="s">
        <v>837</v>
      </c>
      <c r="D208" s="27" t="s">
        <v>823</v>
      </c>
      <c r="E208" s="27" t="str">
        <f t="shared" si="0"/>
        <v>NOT IN NEI</v>
      </c>
      <c r="F208" s="27" t="str">
        <f t="shared" si="0"/>
        <v>NOT IN NEI</v>
      </c>
      <c r="G208" s="27" t="str">
        <f t="shared" si="0"/>
        <v>NOT IN NEI</v>
      </c>
      <c r="H208" s="27" t="s">
        <v>823</v>
      </c>
      <c r="I208" s="27" t="s">
        <v>1757</v>
      </c>
      <c r="K208" s="29">
        <v>1</v>
      </c>
    </row>
    <row r="209" spans="1:11" x14ac:dyDescent="0.3">
      <c r="A209" s="28">
        <v>107119</v>
      </c>
      <c r="B209" s="29" t="s">
        <v>838</v>
      </c>
      <c r="C209" s="29" t="s">
        <v>839</v>
      </c>
      <c r="D209" s="27" t="s">
        <v>823</v>
      </c>
      <c r="E209" s="27" t="str">
        <f t="shared" si="0"/>
        <v>NOT IN NEI</v>
      </c>
      <c r="F209" s="27" t="str">
        <f t="shared" si="0"/>
        <v>NOT IN NEI</v>
      </c>
      <c r="G209" s="27" t="str">
        <f t="shared" si="0"/>
        <v>NOT IN NEI</v>
      </c>
      <c r="H209" s="27" t="s">
        <v>823</v>
      </c>
      <c r="I209" s="27" t="s">
        <v>1757</v>
      </c>
      <c r="K209" s="29">
        <v>1</v>
      </c>
    </row>
    <row r="210" spans="1:11" x14ac:dyDescent="0.3">
      <c r="A210" s="28">
        <v>7429905</v>
      </c>
      <c r="B210" s="29" t="s">
        <v>840</v>
      </c>
      <c r="C210" s="29" t="s">
        <v>841</v>
      </c>
      <c r="D210" s="27" t="s">
        <v>823</v>
      </c>
      <c r="E210" s="27" t="str">
        <f t="shared" si="0"/>
        <v>NOT IN NEI</v>
      </c>
      <c r="F210" s="27" t="str">
        <f t="shared" si="0"/>
        <v>NOT IN NEI</v>
      </c>
      <c r="G210" s="27" t="str">
        <f t="shared" si="0"/>
        <v>NOT IN NEI</v>
      </c>
      <c r="H210" s="27" t="s">
        <v>823</v>
      </c>
      <c r="I210" s="27" t="s">
        <v>1757</v>
      </c>
      <c r="K210" s="29">
        <v>1</v>
      </c>
    </row>
    <row r="211" spans="1:11" x14ac:dyDescent="0.3">
      <c r="A211" s="28">
        <v>20859738</v>
      </c>
      <c r="B211" s="29" t="s">
        <v>842</v>
      </c>
      <c r="C211" s="29" t="s">
        <v>843</v>
      </c>
      <c r="D211" s="27" t="s">
        <v>823</v>
      </c>
      <c r="E211" s="27" t="str">
        <f t="shared" si="0"/>
        <v>NOT IN NEI</v>
      </c>
      <c r="F211" s="27" t="str">
        <f t="shared" si="0"/>
        <v>NOT IN NEI</v>
      </c>
      <c r="G211" s="27" t="str">
        <f t="shared" si="0"/>
        <v>NOT IN NEI</v>
      </c>
      <c r="H211" s="27" t="s">
        <v>823</v>
      </c>
      <c r="I211" s="27" t="s">
        <v>1757</v>
      </c>
      <c r="K211" s="29">
        <v>1</v>
      </c>
    </row>
    <row r="212" spans="1:11" x14ac:dyDescent="0.3">
      <c r="A212" s="28">
        <v>1344281</v>
      </c>
      <c r="B212" s="29" t="s">
        <v>844</v>
      </c>
      <c r="C212" s="29" t="s">
        <v>845</v>
      </c>
      <c r="D212" s="27" t="s">
        <v>823</v>
      </c>
      <c r="E212" s="27" t="str">
        <f t="shared" si="0"/>
        <v>NOT IN NEI</v>
      </c>
      <c r="F212" s="27" t="str">
        <f t="shared" si="0"/>
        <v>NOT IN NEI</v>
      </c>
      <c r="G212" s="27" t="str">
        <f t="shared" si="0"/>
        <v>NOT IN NEI</v>
      </c>
      <c r="H212" s="27" t="s">
        <v>823</v>
      </c>
      <c r="I212" s="27" t="s">
        <v>1757</v>
      </c>
      <c r="K212" s="29">
        <v>1</v>
      </c>
    </row>
    <row r="213" spans="1:11" x14ac:dyDescent="0.3">
      <c r="A213" s="28">
        <v>834128</v>
      </c>
      <c r="B213" s="29" t="s">
        <v>846</v>
      </c>
      <c r="C213" s="29" t="s">
        <v>847</v>
      </c>
      <c r="D213" s="27" t="s">
        <v>823</v>
      </c>
      <c r="E213" s="27" t="str">
        <f t="shared" si="0"/>
        <v>NOT IN NEI</v>
      </c>
      <c r="F213" s="27" t="str">
        <f t="shared" si="0"/>
        <v>NOT IN NEI</v>
      </c>
      <c r="G213" s="27" t="str">
        <f t="shared" si="0"/>
        <v>NOT IN NEI</v>
      </c>
      <c r="H213" s="27" t="s">
        <v>823</v>
      </c>
      <c r="I213" s="27" t="s">
        <v>1757</v>
      </c>
      <c r="K213" s="29">
        <v>1</v>
      </c>
    </row>
    <row r="214" spans="1:11" x14ac:dyDescent="0.3">
      <c r="A214" s="28">
        <v>117793</v>
      </c>
      <c r="B214" s="29" t="s">
        <v>848</v>
      </c>
      <c r="C214" s="29" t="s">
        <v>849</v>
      </c>
      <c r="D214" s="27" t="s">
        <v>823</v>
      </c>
      <c r="E214" s="27" t="str">
        <f t="shared" si="0"/>
        <v>NOT IN NEI</v>
      </c>
      <c r="F214" s="27" t="str">
        <f t="shared" si="0"/>
        <v>NOT IN NEI</v>
      </c>
      <c r="G214" s="27" t="str">
        <f t="shared" si="0"/>
        <v>NOT IN NEI</v>
      </c>
      <c r="H214" s="27" t="s">
        <v>823</v>
      </c>
      <c r="I214" s="27" t="s">
        <v>1757</v>
      </c>
      <c r="K214" s="29">
        <v>0.1</v>
      </c>
    </row>
    <row r="215" spans="1:11" x14ac:dyDescent="0.3">
      <c r="A215" s="28">
        <v>60093</v>
      </c>
      <c r="B215" s="29" t="s">
        <v>850</v>
      </c>
      <c r="C215" s="29" t="s">
        <v>851</v>
      </c>
      <c r="D215" s="27" t="s">
        <v>823</v>
      </c>
      <c r="E215" s="27" t="str">
        <f t="shared" si="0"/>
        <v>NOT IN NEI</v>
      </c>
      <c r="F215" s="27" t="str">
        <f t="shared" si="0"/>
        <v>NOT IN NEI</v>
      </c>
      <c r="G215" s="27" t="str">
        <f t="shared" si="0"/>
        <v>NOT IN NEI</v>
      </c>
      <c r="H215" s="27" t="s">
        <v>823</v>
      </c>
      <c r="I215" s="27" t="s">
        <v>1757</v>
      </c>
      <c r="K215" s="29">
        <v>0.1</v>
      </c>
    </row>
    <row r="216" spans="1:11" x14ac:dyDescent="0.3">
      <c r="A216" s="28">
        <v>82280</v>
      </c>
      <c r="B216" s="29" t="s">
        <v>852</v>
      </c>
      <c r="C216" s="29" t="s">
        <v>853</v>
      </c>
      <c r="D216" s="27" t="s">
        <v>823</v>
      </c>
      <c r="E216" s="27" t="str">
        <f t="shared" si="0"/>
        <v>NOT IN NEI</v>
      </c>
      <c r="F216" s="27" t="str">
        <f t="shared" si="0"/>
        <v>NOT IN NEI</v>
      </c>
      <c r="G216" s="27" t="str">
        <f t="shared" si="0"/>
        <v>NOT IN NEI</v>
      </c>
      <c r="H216" s="27" t="s">
        <v>823</v>
      </c>
      <c r="I216" s="27" t="s">
        <v>1757</v>
      </c>
      <c r="K216" s="29">
        <v>0.1</v>
      </c>
    </row>
    <row r="217" spans="1:11" x14ac:dyDescent="0.3">
      <c r="A217" s="28">
        <v>81492</v>
      </c>
      <c r="B217" s="29" t="s">
        <v>854</v>
      </c>
      <c r="C217" s="29" t="s">
        <v>855</v>
      </c>
      <c r="D217" s="27" t="s">
        <v>823</v>
      </c>
      <c r="E217" s="27" t="str">
        <f t="shared" si="0"/>
        <v>NOT IN NEI</v>
      </c>
      <c r="F217" s="27" t="str">
        <f t="shared" si="0"/>
        <v>NOT IN NEI</v>
      </c>
      <c r="G217" s="27" t="str">
        <f t="shared" si="0"/>
        <v>NOT IN NEI</v>
      </c>
      <c r="H217" s="27" t="s">
        <v>823</v>
      </c>
      <c r="I217" s="27" t="s">
        <v>1757</v>
      </c>
      <c r="K217" s="29">
        <v>0.1</v>
      </c>
    </row>
    <row r="218" spans="1:11" x14ac:dyDescent="0.3">
      <c r="A218" s="28">
        <v>33089611</v>
      </c>
      <c r="B218" s="29" t="s">
        <v>856</v>
      </c>
      <c r="C218" s="29" t="s">
        <v>857</v>
      </c>
      <c r="D218" s="27" t="s">
        <v>823</v>
      </c>
      <c r="E218" s="27" t="str">
        <f t="shared" si="0"/>
        <v>NOT IN NEI</v>
      </c>
      <c r="F218" s="27" t="str">
        <f t="shared" si="0"/>
        <v>NOT IN NEI</v>
      </c>
      <c r="G218" s="27" t="str">
        <f t="shared" si="0"/>
        <v>NOT IN NEI</v>
      </c>
      <c r="H218" s="27" t="s">
        <v>823</v>
      </c>
      <c r="I218" s="27" t="s">
        <v>1757</v>
      </c>
      <c r="K218" s="29">
        <v>1</v>
      </c>
    </row>
    <row r="219" spans="1:11" x14ac:dyDescent="0.3">
      <c r="A219" s="28">
        <v>61825</v>
      </c>
      <c r="B219" s="29" t="s">
        <v>858</v>
      </c>
      <c r="C219" s="29" t="s">
        <v>859</v>
      </c>
      <c r="D219" s="27" t="s">
        <v>823</v>
      </c>
      <c r="E219" s="27" t="str">
        <f t="shared" si="0"/>
        <v>NOT IN NEI</v>
      </c>
      <c r="F219" s="27" t="str">
        <f t="shared" si="0"/>
        <v>NOT IN NEI</v>
      </c>
      <c r="G219" s="27" t="str">
        <f t="shared" si="0"/>
        <v>NOT IN NEI</v>
      </c>
      <c r="H219" s="27" t="s">
        <v>823</v>
      </c>
      <c r="I219" s="27" t="s">
        <v>1757</v>
      </c>
      <c r="K219" s="29">
        <v>0.1</v>
      </c>
    </row>
    <row r="220" spans="1:11" x14ac:dyDescent="0.3">
      <c r="A220" s="28">
        <v>101053</v>
      </c>
      <c r="B220" s="29" t="s">
        <v>860</v>
      </c>
      <c r="C220" s="29" t="s">
        <v>861</v>
      </c>
      <c r="D220" s="27" t="s">
        <v>823</v>
      </c>
      <c r="E220" s="27" t="str">
        <f t="shared" si="0"/>
        <v>NOT IN NEI</v>
      </c>
      <c r="F220" s="27" t="str">
        <f t="shared" si="0"/>
        <v>NOT IN NEI</v>
      </c>
      <c r="G220" s="27" t="str">
        <f t="shared" si="0"/>
        <v>NOT IN NEI</v>
      </c>
      <c r="H220" s="27" t="s">
        <v>823</v>
      </c>
      <c r="I220" s="27" t="s">
        <v>1757</v>
      </c>
      <c r="K220" s="29">
        <v>1</v>
      </c>
    </row>
    <row r="221" spans="1:11" x14ac:dyDescent="0.3">
      <c r="A221" s="28">
        <v>104949</v>
      </c>
      <c r="B221" s="29" t="s">
        <v>862</v>
      </c>
      <c r="C221" s="29" t="s">
        <v>863</v>
      </c>
      <c r="D221" s="27" t="s">
        <v>823</v>
      </c>
      <c r="E221" s="27" t="str">
        <f t="shared" ref="E221:G240" si="1">D221</f>
        <v>NOT IN NEI</v>
      </c>
      <c r="F221" s="27" t="str">
        <f t="shared" si="1"/>
        <v>NOT IN NEI</v>
      </c>
      <c r="G221" s="27" t="str">
        <f t="shared" si="1"/>
        <v>NOT IN NEI</v>
      </c>
      <c r="H221" s="27" t="s">
        <v>823</v>
      </c>
      <c r="I221" s="27" t="s">
        <v>1757</v>
      </c>
      <c r="K221" s="29">
        <v>1</v>
      </c>
    </row>
    <row r="222" spans="1:11" x14ac:dyDescent="0.3">
      <c r="A222" s="28">
        <v>134292</v>
      </c>
      <c r="B222" s="29" t="s">
        <v>864</v>
      </c>
      <c r="C222" s="29" t="s">
        <v>865</v>
      </c>
      <c r="D222" s="27" t="s">
        <v>823</v>
      </c>
      <c r="E222" s="27" t="str">
        <f t="shared" si="1"/>
        <v>NOT IN NEI</v>
      </c>
      <c r="F222" s="27" t="str">
        <f t="shared" si="1"/>
        <v>NOT IN NEI</v>
      </c>
      <c r="G222" s="27" t="str">
        <f t="shared" si="1"/>
        <v>NOT IN NEI</v>
      </c>
      <c r="H222" s="27" t="s">
        <v>823</v>
      </c>
      <c r="I222" s="27" t="s">
        <v>1757</v>
      </c>
      <c r="K222" s="29">
        <v>0.1</v>
      </c>
    </row>
    <row r="223" spans="1:11" x14ac:dyDescent="0.3">
      <c r="A223" s="28">
        <v>1912249</v>
      </c>
      <c r="B223" s="29" t="s">
        <v>866</v>
      </c>
      <c r="C223" s="29" t="s">
        <v>867</v>
      </c>
      <c r="D223" s="27" t="s">
        <v>823</v>
      </c>
      <c r="E223" s="27" t="str">
        <f t="shared" si="1"/>
        <v>NOT IN NEI</v>
      </c>
      <c r="F223" s="27" t="str">
        <f t="shared" si="1"/>
        <v>NOT IN NEI</v>
      </c>
      <c r="G223" s="27" t="str">
        <f t="shared" si="1"/>
        <v>NOT IN NEI</v>
      </c>
      <c r="H223" s="27" t="s">
        <v>823</v>
      </c>
      <c r="I223" s="27" t="s">
        <v>1757</v>
      </c>
      <c r="K223" s="29">
        <v>1</v>
      </c>
    </row>
    <row r="224" spans="1:11" x14ac:dyDescent="0.3">
      <c r="A224" s="28">
        <v>7440393</v>
      </c>
      <c r="B224" s="29" t="s">
        <v>868</v>
      </c>
      <c r="C224" s="29" t="s">
        <v>869</v>
      </c>
      <c r="D224" s="27" t="s">
        <v>823</v>
      </c>
      <c r="E224" s="27" t="str">
        <f t="shared" si="1"/>
        <v>NOT IN NEI</v>
      </c>
      <c r="F224" s="27" t="str">
        <f t="shared" si="1"/>
        <v>NOT IN NEI</v>
      </c>
      <c r="G224" s="27" t="str">
        <f t="shared" si="1"/>
        <v>NOT IN NEI</v>
      </c>
      <c r="H224" s="27" t="s">
        <v>823</v>
      </c>
      <c r="I224" s="27" t="s">
        <v>1757</v>
      </c>
      <c r="K224" s="29">
        <v>1</v>
      </c>
    </row>
    <row r="225" spans="1:11" x14ac:dyDescent="0.3">
      <c r="A225" s="28">
        <v>22781233</v>
      </c>
      <c r="B225" s="29" t="s">
        <v>870</v>
      </c>
      <c r="C225" s="29" t="s">
        <v>871</v>
      </c>
      <c r="D225" s="27" t="s">
        <v>823</v>
      </c>
      <c r="E225" s="27" t="str">
        <f t="shared" si="1"/>
        <v>NOT IN NEI</v>
      </c>
      <c r="F225" s="27" t="str">
        <f t="shared" si="1"/>
        <v>NOT IN NEI</v>
      </c>
      <c r="G225" s="27" t="str">
        <f t="shared" si="1"/>
        <v>NOT IN NEI</v>
      </c>
      <c r="H225" s="27" t="s">
        <v>823</v>
      </c>
      <c r="I225" s="27" t="s">
        <v>1757</v>
      </c>
      <c r="K225" s="29">
        <v>1</v>
      </c>
    </row>
    <row r="226" spans="1:11" x14ac:dyDescent="0.3">
      <c r="A226" s="28">
        <v>1861401</v>
      </c>
      <c r="B226" s="29" t="s">
        <v>872</v>
      </c>
      <c r="C226" s="29" t="s">
        <v>873</v>
      </c>
      <c r="D226" s="27" t="s">
        <v>823</v>
      </c>
      <c r="E226" s="27" t="str">
        <f t="shared" si="1"/>
        <v>NOT IN NEI</v>
      </c>
      <c r="F226" s="27" t="str">
        <f t="shared" si="1"/>
        <v>NOT IN NEI</v>
      </c>
      <c r="G226" s="27" t="str">
        <f t="shared" si="1"/>
        <v>NOT IN NEI</v>
      </c>
      <c r="H226" s="27" t="s">
        <v>823</v>
      </c>
      <c r="I226" s="27" t="s">
        <v>1757</v>
      </c>
      <c r="K226" s="29">
        <v>1</v>
      </c>
    </row>
    <row r="227" spans="1:11" x14ac:dyDescent="0.3">
      <c r="A227" s="28">
        <v>17804352</v>
      </c>
      <c r="B227" s="29" t="s">
        <v>874</v>
      </c>
      <c r="C227" s="29" t="s">
        <v>875</v>
      </c>
      <c r="D227" s="27" t="s">
        <v>823</v>
      </c>
      <c r="E227" s="27" t="str">
        <f t="shared" si="1"/>
        <v>NOT IN NEI</v>
      </c>
      <c r="F227" s="27" t="str">
        <f t="shared" si="1"/>
        <v>NOT IN NEI</v>
      </c>
      <c r="G227" s="27" t="str">
        <f t="shared" si="1"/>
        <v>NOT IN NEI</v>
      </c>
      <c r="H227" s="27" t="s">
        <v>823</v>
      </c>
      <c r="I227" s="27" t="s">
        <v>1757</v>
      </c>
      <c r="K227" s="29">
        <v>1</v>
      </c>
    </row>
    <row r="228" spans="1:11" x14ac:dyDescent="0.3">
      <c r="A228" s="28">
        <v>98873</v>
      </c>
      <c r="B228" s="29" t="s">
        <v>876</v>
      </c>
      <c r="C228" s="29" t="s">
        <v>877</v>
      </c>
      <c r="D228" s="27" t="s">
        <v>823</v>
      </c>
      <c r="E228" s="27" t="str">
        <f t="shared" si="1"/>
        <v>NOT IN NEI</v>
      </c>
      <c r="F228" s="27" t="str">
        <f t="shared" si="1"/>
        <v>NOT IN NEI</v>
      </c>
      <c r="G228" s="27" t="str">
        <f t="shared" si="1"/>
        <v>NOT IN NEI</v>
      </c>
      <c r="H228" s="27" t="s">
        <v>823</v>
      </c>
      <c r="I228" s="27" t="s">
        <v>1757</v>
      </c>
      <c r="K228" s="29">
        <v>1</v>
      </c>
    </row>
    <row r="229" spans="1:11" x14ac:dyDescent="0.3">
      <c r="A229" s="28">
        <v>55210</v>
      </c>
      <c r="B229" s="29" t="s">
        <v>878</v>
      </c>
      <c r="C229" s="29" t="s">
        <v>879</v>
      </c>
      <c r="D229" s="27" t="s">
        <v>823</v>
      </c>
      <c r="E229" s="27" t="str">
        <f t="shared" si="1"/>
        <v>NOT IN NEI</v>
      </c>
      <c r="F229" s="27" t="str">
        <f t="shared" si="1"/>
        <v>NOT IN NEI</v>
      </c>
      <c r="G229" s="27" t="str">
        <f t="shared" si="1"/>
        <v>NOT IN NEI</v>
      </c>
      <c r="H229" s="27" t="s">
        <v>823</v>
      </c>
      <c r="I229" s="27" t="s">
        <v>1757</v>
      </c>
      <c r="K229" s="29">
        <v>1</v>
      </c>
    </row>
    <row r="230" spans="1:11" x14ac:dyDescent="0.3">
      <c r="A230" s="28">
        <v>98884</v>
      </c>
      <c r="B230" s="29" t="s">
        <v>880</v>
      </c>
      <c r="C230" s="29" t="s">
        <v>881</v>
      </c>
      <c r="D230" s="27" t="s">
        <v>823</v>
      </c>
      <c r="E230" s="27" t="str">
        <f t="shared" si="1"/>
        <v>NOT IN NEI</v>
      </c>
      <c r="F230" s="27" t="str">
        <f t="shared" si="1"/>
        <v>NOT IN NEI</v>
      </c>
      <c r="G230" s="27" t="str">
        <f t="shared" si="1"/>
        <v>NOT IN NEI</v>
      </c>
      <c r="H230" s="27" t="s">
        <v>823</v>
      </c>
      <c r="I230" s="27" t="s">
        <v>1757</v>
      </c>
      <c r="K230" s="29">
        <v>1</v>
      </c>
    </row>
    <row r="231" spans="1:11" x14ac:dyDescent="0.3">
      <c r="A231" s="28">
        <v>94360</v>
      </c>
      <c r="B231" s="29" t="s">
        <v>882</v>
      </c>
      <c r="C231" s="29" t="s">
        <v>883</v>
      </c>
      <c r="D231" s="27" t="s">
        <v>823</v>
      </c>
      <c r="E231" s="27" t="str">
        <f t="shared" si="1"/>
        <v>NOT IN NEI</v>
      </c>
      <c r="F231" s="27" t="str">
        <f t="shared" si="1"/>
        <v>NOT IN NEI</v>
      </c>
      <c r="G231" s="27" t="str">
        <f t="shared" si="1"/>
        <v>NOT IN NEI</v>
      </c>
      <c r="H231" s="27" t="s">
        <v>823</v>
      </c>
      <c r="I231" s="27" t="s">
        <v>1757</v>
      </c>
      <c r="K231" s="29">
        <v>1</v>
      </c>
    </row>
    <row r="232" spans="1:11" x14ac:dyDescent="0.3">
      <c r="A232" s="28">
        <v>82657043</v>
      </c>
      <c r="B232" s="29" t="s">
        <v>884</v>
      </c>
      <c r="C232" s="29" t="s">
        <v>885</v>
      </c>
      <c r="D232" s="27" t="s">
        <v>823</v>
      </c>
      <c r="E232" s="27" t="str">
        <f t="shared" si="1"/>
        <v>NOT IN NEI</v>
      </c>
      <c r="F232" s="27" t="str">
        <f t="shared" si="1"/>
        <v>NOT IN NEI</v>
      </c>
      <c r="G232" s="27" t="str">
        <f t="shared" si="1"/>
        <v>NOT IN NEI</v>
      </c>
      <c r="H232" s="27" t="s">
        <v>823</v>
      </c>
      <c r="I232" s="27" t="s">
        <v>1757</v>
      </c>
      <c r="K232" s="29">
        <v>1</v>
      </c>
    </row>
    <row r="233" spans="1:11" x14ac:dyDescent="0.3">
      <c r="A233" s="28">
        <v>3296900</v>
      </c>
      <c r="B233" s="29" t="s">
        <v>886</v>
      </c>
      <c r="C233" s="29" t="s">
        <v>887</v>
      </c>
      <c r="D233" s="27" t="s">
        <v>823</v>
      </c>
      <c r="E233" s="27" t="str">
        <f t="shared" si="1"/>
        <v>NOT IN NEI</v>
      </c>
      <c r="F233" s="27" t="str">
        <f t="shared" si="1"/>
        <v>NOT IN NEI</v>
      </c>
      <c r="G233" s="27" t="str">
        <f t="shared" si="1"/>
        <v>NOT IN NEI</v>
      </c>
      <c r="H233" s="27" t="s">
        <v>823</v>
      </c>
      <c r="I233" s="27" t="s">
        <v>1757</v>
      </c>
      <c r="K233" s="29">
        <v>0.1</v>
      </c>
    </row>
    <row r="234" spans="1:11" x14ac:dyDescent="0.3">
      <c r="A234" s="28">
        <v>111911</v>
      </c>
      <c r="B234" s="29" t="s">
        <v>888</v>
      </c>
      <c r="C234" s="29" t="s">
        <v>889</v>
      </c>
      <c r="D234" s="27" t="s">
        <v>823</v>
      </c>
      <c r="E234" s="27" t="str">
        <f t="shared" si="1"/>
        <v>NOT IN NEI</v>
      </c>
      <c r="F234" s="27" t="str">
        <f t="shared" si="1"/>
        <v>NOT IN NEI</v>
      </c>
      <c r="G234" s="27" t="str">
        <f t="shared" si="1"/>
        <v>NOT IN NEI</v>
      </c>
      <c r="H234" s="27" t="s">
        <v>823</v>
      </c>
      <c r="I234" s="27" t="s">
        <v>1757</v>
      </c>
      <c r="K234" s="29">
        <v>1</v>
      </c>
    </row>
    <row r="235" spans="1:11" x14ac:dyDescent="0.3">
      <c r="A235" s="28">
        <v>108601</v>
      </c>
      <c r="B235" s="29" t="s">
        <v>890</v>
      </c>
      <c r="C235" s="29" t="s">
        <v>891</v>
      </c>
      <c r="D235" s="27" t="s">
        <v>823</v>
      </c>
      <c r="E235" s="27" t="str">
        <f t="shared" si="1"/>
        <v>NOT IN NEI</v>
      </c>
      <c r="F235" s="27" t="str">
        <f t="shared" si="1"/>
        <v>NOT IN NEI</v>
      </c>
      <c r="G235" s="27" t="str">
        <f t="shared" si="1"/>
        <v>NOT IN NEI</v>
      </c>
      <c r="H235" s="27" t="s">
        <v>823</v>
      </c>
      <c r="I235" s="27" t="s">
        <v>1757</v>
      </c>
      <c r="K235" s="29">
        <v>1</v>
      </c>
    </row>
    <row r="236" spans="1:11" x14ac:dyDescent="0.3">
      <c r="A236" s="28">
        <v>56359</v>
      </c>
      <c r="B236" s="29" t="s">
        <v>892</v>
      </c>
      <c r="C236" s="29" t="s">
        <v>893</v>
      </c>
      <c r="D236" s="27" t="s">
        <v>823</v>
      </c>
      <c r="E236" s="27" t="str">
        <f t="shared" si="1"/>
        <v>NOT IN NEI</v>
      </c>
      <c r="F236" s="27" t="str">
        <f t="shared" si="1"/>
        <v>NOT IN NEI</v>
      </c>
      <c r="G236" s="27" t="str">
        <f t="shared" si="1"/>
        <v>NOT IN NEI</v>
      </c>
      <c r="H236" s="27" t="s">
        <v>823</v>
      </c>
      <c r="I236" s="27" t="s">
        <v>1757</v>
      </c>
      <c r="K236" s="29">
        <v>1</v>
      </c>
    </row>
    <row r="237" spans="1:11" x14ac:dyDescent="0.3">
      <c r="A237" s="28">
        <v>10294345</v>
      </c>
      <c r="B237" s="29" t="s">
        <v>894</v>
      </c>
      <c r="C237" s="29" t="s">
        <v>895</v>
      </c>
      <c r="D237" s="27" t="s">
        <v>823</v>
      </c>
      <c r="E237" s="27" t="str">
        <f t="shared" si="1"/>
        <v>NOT IN NEI</v>
      </c>
      <c r="F237" s="27" t="str">
        <f t="shared" si="1"/>
        <v>NOT IN NEI</v>
      </c>
      <c r="G237" s="27" t="str">
        <f t="shared" si="1"/>
        <v>NOT IN NEI</v>
      </c>
      <c r="H237" s="27" t="s">
        <v>823</v>
      </c>
      <c r="I237" s="27" t="s">
        <v>1757</v>
      </c>
      <c r="K237" s="29">
        <v>1</v>
      </c>
    </row>
    <row r="238" spans="1:11" x14ac:dyDescent="0.3">
      <c r="A238" s="30">
        <v>7637072</v>
      </c>
      <c r="B238" s="34" t="s">
        <v>1743</v>
      </c>
      <c r="C238" s="29" t="s">
        <v>896</v>
      </c>
      <c r="D238" s="27" t="s">
        <v>823</v>
      </c>
      <c r="E238" s="27" t="str">
        <f t="shared" si="1"/>
        <v>NOT IN NEI</v>
      </c>
      <c r="F238" s="27" t="str">
        <f t="shared" si="1"/>
        <v>NOT IN NEI</v>
      </c>
      <c r="G238" s="27" t="str">
        <f t="shared" si="1"/>
        <v>NOT IN NEI</v>
      </c>
      <c r="H238" s="27" t="s">
        <v>823</v>
      </c>
      <c r="I238" s="27" t="s">
        <v>1757</v>
      </c>
      <c r="K238" s="29">
        <v>1</v>
      </c>
    </row>
    <row r="239" spans="1:11" x14ac:dyDescent="0.3">
      <c r="A239" s="28">
        <v>314409</v>
      </c>
      <c r="B239" s="29" t="s">
        <v>897</v>
      </c>
      <c r="C239" s="29" t="s">
        <v>898</v>
      </c>
      <c r="D239" s="27" t="s">
        <v>823</v>
      </c>
      <c r="E239" s="27" t="str">
        <f t="shared" si="1"/>
        <v>NOT IN NEI</v>
      </c>
      <c r="F239" s="27" t="str">
        <f t="shared" si="1"/>
        <v>NOT IN NEI</v>
      </c>
      <c r="G239" s="27" t="str">
        <f t="shared" si="1"/>
        <v>NOT IN NEI</v>
      </c>
      <c r="H239" s="27" t="s">
        <v>823</v>
      </c>
      <c r="I239" s="27" t="s">
        <v>1757</v>
      </c>
      <c r="K239" s="29">
        <v>1</v>
      </c>
    </row>
    <row r="240" spans="1:11" x14ac:dyDescent="0.3">
      <c r="A240" s="28">
        <v>53404196</v>
      </c>
      <c r="B240" s="29" t="s">
        <v>899</v>
      </c>
      <c r="C240" s="29" t="s">
        <v>900</v>
      </c>
      <c r="D240" s="27" t="s">
        <v>823</v>
      </c>
      <c r="E240" s="27" t="str">
        <f t="shared" si="1"/>
        <v>NOT IN NEI</v>
      </c>
      <c r="F240" s="27" t="str">
        <f t="shared" si="1"/>
        <v>NOT IN NEI</v>
      </c>
      <c r="G240" s="27" t="str">
        <f t="shared" si="1"/>
        <v>NOT IN NEI</v>
      </c>
      <c r="H240" s="27" t="s">
        <v>823</v>
      </c>
      <c r="I240" s="27" t="s">
        <v>1757</v>
      </c>
      <c r="K240" s="29">
        <v>1</v>
      </c>
    </row>
    <row r="241" spans="1:11" x14ac:dyDescent="0.3">
      <c r="A241" s="28">
        <v>7726956</v>
      </c>
      <c r="B241" s="29" t="s">
        <v>901</v>
      </c>
      <c r="C241" s="29" t="s">
        <v>902</v>
      </c>
      <c r="D241" s="27" t="s">
        <v>823</v>
      </c>
      <c r="E241" s="27" t="str">
        <f t="shared" ref="E241:G243" si="2">D241</f>
        <v>NOT IN NEI</v>
      </c>
      <c r="F241" s="27" t="str">
        <f t="shared" si="2"/>
        <v>NOT IN NEI</v>
      </c>
      <c r="G241" s="27" t="str">
        <f t="shared" si="2"/>
        <v>NOT IN NEI</v>
      </c>
      <c r="H241" s="27" t="s">
        <v>823</v>
      </c>
      <c r="I241" s="27" t="s">
        <v>1757</v>
      </c>
      <c r="K241" s="29">
        <v>1</v>
      </c>
    </row>
    <row r="242" spans="1:11" x14ac:dyDescent="0.3">
      <c r="A242" s="28">
        <v>35691657</v>
      </c>
      <c r="B242" s="29" t="s">
        <v>903</v>
      </c>
      <c r="C242" s="29" t="s">
        <v>904</v>
      </c>
      <c r="D242" s="27" t="s">
        <v>823</v>
      </c>
      <c r="E242" s="27" t="str">
        <f t="shared" si="2"/>
        <v>NOT IN NEI</v>
      </c>
      <c r="F242" s="27" t="str">
        <f t="shared" si="2"/>
        <v>NOT IN NEI</v>
      </c>
      <c r="G242" s="27" t="str">
        <f t="shared" si="2"/>
        <v>NOT IN NEI</v>
      </c>
      <c r="H242" s="27" t="s">
        <v>823</v>
      </c>
      <c r="I242" s="27" t="s">
        <v>1757</v>
      </c>
      <c r="K242" s="29">
        <v>1</v>
      </c>
    </row>
    <row r="243" spans="1:11" x14ac:dyDescent="0.3">
      <c r="A243" s="28">
        <v>353593</v>
      </c>
      <c r="B243" s="29" t="s">
        <v>905</v>
      </c>
      <c r="C243" s="29" t="s">
        <v>906</v>
      </c>
      <c r="D243" s="27" t="s">
        <v>823</v>
      </c>
      <c r="E243" s="27" t="str">
        <f t="shared" si="2"/>
        <v>NOT IN NEI</v>
      </c>
      <c r="F243" s="27" t="str">
        <f t="shared" si="2"/>
        <v>NOT IN NEI</v>
      </c>
      <c r="G243" s="27" t="str">
        <f t="shared" si="2"/>
        <v>NOT IN NEI</v>
      </c>
      <c r="H243" s="27" t="s">
        <v>823</v>
      </c>
      <c r="I243" s="27" t="s">
        <v>1757</v>
      </c>
      <c r="K243" s="29">
        <v>1</v>
      </c>
    </row>
    <row r="244" spans="1:11" x14ac:dyDescent="0.3">
      <c r="A244" s="28">
        <v>106945</v>
      </c>
      <c r="B244" s="29" t="s">
        <v>907</v>
      </c>
      <c r="C244" s="29" t="s">
        <v>908</v>
      </c>
      <c r="D244" s="30">
        <f>VLOOKUP(A244,'NEI to TRI Crosswalk'!A:A,1,FALSE)</f>
        <v>106945</v>
      </c>
      <c r="E244" s="30" t="str">
        <f>VLOOKUP(A244,'NEI to TRI Crosswalk'!A:B,2,FALSE)</f>
        <v>1-Bromopropane</v>
      </c>
      <c r="F244" s="30"/>
      <c r="G244" s="30" t="str">
        <f>VLOOKUP(A244,'NEI to TRI Crosswalk'!A:H,8,FALSE)</f>
        <v>1-Bromopropane</v>
      </c>
      <c r="H244" s="29" t="s">
        <v>51</v>
      </c>
      <c r="I244" s="29" t="s">
        <v>1758</v>
      </c>
      <c r="J244" s="29" t="s">
        <v>1903</v>
      </c>
      <c r="K244" s="29">
        <v>0.1</v>
      </c>
    </row>
    <row r="245" spans="1:11" x14ac:dyDescent="0.3">
      <c r="A245" s="28">
        <v>75638</v>
      </c>
      <c r="B245" s="29" t="s">
        <v>909</v>
      </c>
      <c r="C245" s="29" t="s">
        <v>910</v>
      </c>
      <c r="D245" s="27" t="s">
        <v>823</v>
      </c>
      <c r="E245" s="27" t="str">
        <f t="shared" ref="E245:G264" si="3">D245</f>
        <v>NOT IN NEI</v>
      </c>
      <c r="F245" s="27" t="str">
        <f t="shared" si="3"/>
        <v>NOT IN NEI</v>
      </c>
      <c r="G245" s="27" t="str">
        <f t="shared" si="3"/>
        <v>NOT IN NEI</v>
      </c>
      <c r="H245" s="27" t="s">
        <v>823</v>
      </c>
      <c r="I245" s="27" t="s">
        <v>1757</v>
      </c>
      <c r="K245" s="29">
        <v>1</v>
      </c>
    </row>
    <row r="246" spans="1:11" x14ac:dyDescent="0.3">
      <c r="A246" s="28">
        <v>1689845</v>
      </c>
      <c r="B246" s="29" t="s">
        <v>911</v>
      </c>
      <c r="C246" s="29" t="s">
        <v>912</v>
      </c>
      <c r="D246" s="27" t="s">
        <v>823</v>
      </c>
      <c r="E246" s="27" t="str">
        <f t="shared" si="3"/>
        <v>NOT IN NEI</v>
      </c>
      <c r="F246" s="27" t="str">
        <f t="shared" si="3"/>
        <v>NOT IN NEI</v>
      </c>
      <c r="G246" s="27" t="str">
        <f t="shared" si="3"/>
        <v>NOT IN NEI</v>
      </c>
      <c r="H246" s="27" t="s">
        <v>823</v>
      </c>
      <c r="I246" s="27" t="s">
        <v>1757</v>
      </c>
      <c r="K246" s="29">
        <v>1</v>
      </c>
    </row>
    <row r="247" spans="1:11" x14ac:dyDescent="0.3">
      <c r="A247" s="28">
        <v>1689992</v>
      </c>
      <c r="B247" s="29" t="s">
        <v>913</v>
      </c>
      <c r="C247" s="29" t="s">
        <v>914</v>
      </c>
      <c r="D247" s="27" t="s">
        <v>823</v>
      </c>
      <c r="E247" s="27" t="str">
        <f t="shared" si="3"/>
        <v>NOT IN NEI</v>
      </c>
      <c r="F247" s="27" t="str">
        <f t="shared" si="3"/>
        <v>NOT IN NEI</v>
      </c>
      <c r="G247" s="27" t="str">
        <f t="shared" si="3"/>
        <v>NOT IN NEI</v>
      </c>
      <c r="H247" s="27" t="s">
        <v>823</v>
      </c>
      <c r="I247" s="27" t="s">
        <v>1757</v>
      </c>
      <c r="K247" s="29">
        <v>1</v>
      </c>
    </row>
    <row r="248" spans="1:11" x14ac:dyDescent="0.3">
      <c r="A248" s="28">
        <v>357573</v>
      </c>
      <c r="B248" s="29" t="s">
        <v>915</v>
      </c>
      <c r="C248" s="29" t="s">
        <v>916</v>
      </c>
      <c r="D248" s="27" t="s">
        <v>823</v>
      </c>
      <c r="E248" s="27" t="str">
        <f t="shared" si="3"/>
        <v>NOT IN NEI</v>
      </c>
      <c r="F248" s="27" t="str">
        <f t="shared" si="3"/>
        <v>NOT IN NEI</v>
      </c>
      <c r="G248" s="27" t="str">
        <f t="shared" si="3"/>
        <v>NOT IN NEI</v>
      </c>
      <c r="H248" s="27" t="s">
        <v>823</v>
      </c>
      <c r="I248" s="27" t="s">
        <v>1757</v>
      </c>
      <c r="K248" s="29">
        <v>1</v>
      </c>
    </row>
    <row r="249" spans="1:11" x14ac:dyDescent="0.3">
      <c r="A249" s="28">
        <v>141322</v>
      </c>
      <c r="B249" s="29" t="s">
        <v>917</v>
      </c>
      <c r="C249" s="29" t="s">
        <v>918</v>
      </c>
      <c r="D249" s="27" t="s">
        <v>823</v>
      </c>
      <c r="E249" s="27" t="str">
        <f t="shared" si="3"/>
        <v>NOT IN NEI</v>
      </c>
      <c r="F249" s="27" t="str">
        <f t="shared" si="3"/>
        <v>NOT IN NEI</v>
      </c>
      <c r="G249" s="27" t="str">
        <f t="shared" si="3"/>
        <v>NOT IN NEI</v>
      </c>
      <c r="H249" s="27" t="s">
        <v>823</v>
      </c>
      <c r="I249" s="27" t="s">
        <v>1757</v>
      </c>
      <c r="K249" s="29">
        <v>1</v>
      </c>
    </row>
    <row r="250" spans="1:11" x14ac:dyDescent="0.3">
      <c r="A250" s="28">
        <v>71363</v>
      </c>
      <c r="B250" s="29" t="s">
        <v>919</v>
      </c>
      <c r="C250" s="29" t="s">
        <v>920</v>
      </c>
      <c r="D250" s="27" t="s">
        <v>823</v>
      </c>
      <c r="E250" s="27" t="str">
        <f t="shared" si="3"/>
        <v>NOT IN NEI</v>
      </c>
      <c r="F250" s="27" t="str">
        <f t="shared" si="3"/>
        <v>NOT IN NEI</v>
      </c>
      <c r="G250" s="27" t="str">
        <f t="shared" si="3"/>
        <v>NOT IN NEI</v>
      </c>
      <c r="H250" s="27" t="s">
        <v>823</v>
      </c>
      <c r="I250" s="27" t="s">
        <v>1757</v>
      </c>
      <c r="K250" s="29">
        <v>1</v>
      </c>
    </row>
    <row r="251" spans="1:11" x14ac:dyDescent="0.3">
      <c r="A251" s="28">
        <v>78922</v>
      </c>
      <c r="B251" s="29" t="s">
        <v>921</v>
      </c>
      <c r="C251" s="29" t="s">
        <v>922</v>
      </c>
      <c r="D251" s="27" t="s">
        <v>823</v>
      </c>
      <c r="E251" s="27" t="str">
        <f t="shared" si="3"/>
        <v>NOT IN NEI</v>
      </c>
      <c r="F251" s="27" t="str">
        <f t="shared" si="3"/>
        <v>NOT IN NEI</v>
      </c>
      <c r="G251" s="27" t="str">
        <f t="shared" si="3"/>
        <v>NOT IN NEI</v>
      </c>
      <c r="H251" s="27" t="s">
        <v>823</v>
      </c>
      <c r="I251" s="27" t="s">
        <v>1757</v>
      </c>
      <c r="K251" s="29">
        <v>1</v>
      </c>
    </row>
    <row r="252" spans="1:11" x14ac:dyDescent="0.3">
      <c r="A252" s="28">
        <v>75650</v>
      </c>
      <c r="B252" s="29" t="s">
        <v>923</v>
      </c>
      <c r="C252" s="29" t="s">
        <v>924</v>
      </c>
      <c r="D252" s="27" t="s">
        <v>823</v>
      </c>
      <c r="E252" s="27" t="str">
        <f t="shared" si="3"/>
        <v>NOT IN NEI</v>
      </c>
      <c r="F252" s="27" t="str">
        <f t="shared" si="3"/>
        <v>NOT IN NEI</v>
      </c>
      <c r="G252" s="27" t="str">
        <f t="shared" si="3"/>
        <v>NOT IN NEI</v>
      </c>
      <c r="H252" s="27" t="s">
        <v>823</v>
      </c>
      <c r="I252" s="27" t="s">
        <v>1757</v>
      </c>
      <c r="K252" s="29">
        <v>1</v>
      </c>
    </row>
    <row r="253" spans="1:11" x14ac:dyDescent="0.3">
      <c r="A253" s="28">
        <v>123728</v>
      </c>
      <c r="B253" s="29" t="s">
        <v>925</v>
      </c>
      <c r="C253" s="29" t="s">
        <v>926</v>
      </c>
      <c r="D253" s="27" t="s">
        <v>823</v>
      </c>
      <c r="E253" s="27" t="str">
        <f t="shared" si="3"/>
        <v>NOT IN NEI</v>
      </c>
      <c r="F253" s="27" t="str">
        <f t="shared" si="3"/>
        <v>NOT IN NEI</v>
      </c>
      <c r="G253" s="27" t="str">
        <f t="shared" si="3"/>
        <v>NOT IN NEI</v>
      </c>
      <c r="H253" s="27" t="s">
        <v>823</v>
      </c>
      <c r="I253" s="27" t="s">
        <v>1757</v>
      </c>
      <c r="K253" s="29">
        <v>1</v>
      </c>
    </row>
    <row r="254" spans="1:11" x14ac:dyDescent="0.3">
      <c r="A254" s="28">
        <v>1563662</v>
      </c>
      <c r="B254" s="29" t="s">
        <v>927</v>
      </c>
      <c r="C254" s="29" t="s">
        <v>928</v>
      </c>
      <c r="D254" s="27" t="s">
        <v>823</v>
      </c>
      <c r="E254" s="27" t="str">
        <f t="shared" si="3"/>
        <v>NOT IN NEI</v>
      </c>
      <c r="F254" s="27" t="str">
        <f t="shared" si="3"/>
        <v>NOT IN NEI</v>
      </c>
      <c r="G254" s="27" t="str">
        <f t="shared" si="3"/>
        <v>NOT IN NEI</v>
      </c>
      <c r="H254" s="27" t="s">
        <v>823</v>
      </c>
      <c r="I254" s="27" t="s">
        <v>1757</v>
      </c>
      <c r="K254" s="29">
        <v>1</v>
      </c>
    </row>
    <row r="255" spans="1:11" x14ac:dyDescent="0.3">
      <c r="A255" s="28">
        <v>5234684</v>
      </c>
      <c r="B255" s="29" t="s">
        <v>929</v>
      </c>
      <c r="C255" s="29" t="s">
        <v>930</v>
      </c>
      <c r="D255" s="27" t="s">
        <v>823</v>
      </c>
      <c r="E255" s="27" t="str">
        <f t="shared" si="3"/>
        <v>NOT IN NEI</v>
      </c>
      <c r="F255" s="27" t="str">
        <f t="shared" si="3"/>
        <v>NOT IN NEI</v>
      </c>
      <c r="G255" s="27" t="str">
        <f t="shared" si="3"/>
        <v>NOT IN NEI</v>
      </c>
      <c r="H255" s="27" t="s">
        <v>823</v>
      </c>
      <c r="I255" s="27" t="s">
        <v>1757</v>
      </c>
      <c r="K255" s="29">
        <v>1</v>
      </c>
    </row>
    <row r="256" spans="1:11" x14ac:dyDescent="0.3">
      <c r="A256" s="30">
        <v>2439012</v>
      </c>
      <c r="B256" s="34" t="s">
        <v>1744</v>
      </c>
      <c r="C256" s="29" t="s">
        <v>931</v>
      </c>
      <c r="D256" s="27" t="s">
        <v>823</v>
      </c>
      <c r="E256" s="27" t="str">
        <f t="shared" si="3"/>
        <v>NOT IN NEI</v>
      </c>
      <c r="F256" s="27" t="str">
        <f t="shared" si="3"/>
        <v>NOT IN NEI</v>
      </c>
      <c r="G256" s="27" t="str">
        <f t="shared" si="3"/>
        <v>NOT IN NEI</v>
      </c>
      <c r="H256" s="27" t="s">
        <v>823</v>
      </c>
      <c r="I256" s="27" t="s">
        <v>1757</v>
      </c>
      <c r="K256" s="29">
        <v>1</v>
      </c>
    </row>
    <row r="257" spans="1:11" x14ac:dyDescent="0.3">
      <c r="A257" s="28">
        <v>115286</v>
      </c>
      <c r="B257" s="29" t="s">
        <v>932</v>
      </c>
      <c r="C257" s="29" t="s">
        <v>933</v>
      </c>
      <c r="D257" s="27" t="s">
        <v>823</v>
      </c>
      <c r="E257" s="27" t="str">
        <f t="shared" si="3"/>
        <v>NOT IN NEI</v>
      </c>
      <c r="F257" s="27" t="str">
        <f t="shared" si="3"/>
        <v>NOT IN NEI</v>
      </c>
      <c r="G257" s="27" t="str">
        <f t="shared" si="3"/>
        <v>NOT IN NEI</v>
      </c>
      <c r="H257" s="27" t="s">
        <v>823</v>
      </c>
      <c r="I257" s="27" t="s">
        <v>1757</v>
      </c>
      <c r="K257" s="29">
        <v>0.1</v>
      </c>
    </row>
    <row r="258" spans="1:11" x14ac:dyDescent="0.3">
      <c r="A258" s="28">
        <v>90982324</v>
      </c>
      <c r="B258" s="29" t="s">
        <v>934</v>
      </c>
      <c r="C258" s="29" t="s">
        <v>935</v>
      </c>
      <c r="D258" s="27" t="s">
        <v>823</v>
      </c>
      <c r="E258" s="27" t="str">
        <f t="shared" si="3"/>
        <v>NOT IN NEI</v>
      </c>
      <c r="F258" s="27" t="str">
        <f t="shared" si="3"/>
        <v>NOT IN NEI</v>
      </c>
      <c r="G258" s="27" t="str">
        <f t="shared" si="3"/>
        <v>NOT IN NEI</v>
      </c>
      <c r="H258" s="27" t="s">
        <v>823</v>
      </c>
      <c r="I258" s="27" t="s">
        <v>1757</v>
      </c>
      <c r="K258" s="29">
        <v>1</v>
      </c>
    </row>
    <row r="259" spans="1:11" x14ac:dyDescent="0.3">
      <c r="A259" s="28">
        <v>10049044</v>
      </c>
      <c r="B259" s="29" t="s">
        <v>936</v>
      </c>
      <c r="C259" s="29" t="s">
        <v>937</v>
      </c>
      <c r="D259" s="27" t="s">
        <v>823</v>
      </c>
      <c r="E259" s="27" t="str">
        <f t="shared" si="3"/>
        <v>NOT IN NEI</v>
      </c>
      <c r="F259" s="27" t="str">
        <f t="shared" si="3"/>
        <v>NOT IN NEI</v>
      </c>
      <c r="G259" s="27" t="str">
        <f t="shared" si="3"/>
        <v>NOT IN NEI</v>
      </c>
      <c r="H259" s="27" t="s">
        <v>823</v>
      </c>
      <c r="I259" s="27" t="s">
        <v>1757</v>
      </c>
      <c r="K259" s="29">
        <v>1</v>
      </c>
    </row>
    <row r="260" spans="1:11" x14ac:dyDescent="0.3">
      <c r="A260" s="28">
        <v>4080313</v>
      </c>
      <c r="B260" s="29" t="s">
        <v>938</v>
      </c>
      <c r="C260" s="29" t="s">
        <v>939</v>
      </c>
      <c r="D260" s="27" t="s">
        <v>823</v>
      </c>
      <c r="E260" s="27" t="str">
        <f t="shared" si="3"/>
        <v>NOT IN NEI</v>
      </c>
      <c r="F260" s="27" t="str">
        <f t="shared" si="3"/>
        <v>NOT IN NEI</v>
      </c>
      <c r="G260" s="27" t="str">
        <f t="shared" si="3"/>
        <v>NOT IN NEI</v>
      </c>
      <c r="H260" s="27" t="s">
        <v>823</v>
      </c>
      <c r="I260" s="27" t="s">
        <v>1757</v>
      </c>
      <c r="K260" s="29">
        <v>1</v>
      </c>
    </row>
    <row r="261" spans="1:11" x14ac:dyDescent="0.3">
      <c r="A261" s="28">
        <v>106478</v>
      </c>
      <c r="B261" s="29" t="s">
        <v>940</v>
      </c>
      <c r="C261" s="29" t="s">
        <v>941</v>
      </c>
      <c r="D261" s="27" t="s">
        <v>823</v>
      </c>
      <c r="E261" s="27" t="str">
        <f t="shared" si="3"/>
        <v>NOT IN NEI</v>
      </c>
      <c r="F261" s="27" t="str">
        <f t="shared" si="3"/>
        <v>NOT IN NEI</v>
      </c>
      <c r="G261" s="27" t="str">
        <f t="shared" si="3"/>
        <v>NOT IN NEI</v>
      </c>
      <c r="H261" s="27" t="s">
        <v>823</v>
      </c>
      <c r="I261" s="27" t="s">
        <v>1757</v>
      </c>
      <c r="K261" s="29">
        <v>0.1</v>
      </c>
    </row>
    <row r="262" spans="1:11" x14ac:dyDescent="0.3">
      <c r="A262" s="28">
        <v>75683</v>
      </c>
      <c r="B262" s="29" t="s">
        <v>942</v>
      </c>
      <c r="C262" s="29" t="s">
        <v>943</v>
      </c>
      <c r="D262" s="27" t="s">
        <v>823</v>
      </c>
      <c r="E262" s="27" t="str">
        <f t="shared" si="3"/>
        <v>NOT IN NEI</v>
      </c>
      <c r="F262" s="27" t="str">
        <f t="shared" si="3"/>
        <v>NOT IN NEI</v>
      </c>
      <c r="G262" s="27" t="str">
        <f t="shared" si="3"/>
        <v>NOT IN NEI</v>
      </c>
      <c r="H262" s="27" t="s">
        <v>823</v>
      </c>
      <c r="I262" s="27" t="s">
        <v>1757</v>
      </c>
      <c r="K262" s="29">
        <v>1</v>
      </c>
    </row>
    <row r="263" spans="1:11" x14ac:dyDescent="0.3">
      <c r="A263" s="28">
        <v>75456</v>
      </c>
      <c r="B263" s="29" t="s">
        <v>944</v>
      </c>
      <c r="C263" s="29" t="s">
        <v>945</v>
      </c>
      <c r="D263" s="27" t="s">
        <v>823</v>
      </c>
      <c r="E263" s="27" t="str">
        <f t="shared" si="3"/>
        <v>NOT IN NEI</v>
      </c>
      <c r="F263" s="27" t="str">
        <f t="shared" si="3"/>
        <v>NOT IN NEI</v>
      </c>
      <c r="G263" s="27" t="str">
        <f t="shared" si="3"/>
        <v>NOT IN NEI</v>
      </c>
      <c r="H263" s="27" t="s">
        <v>823</v>
      </c>
      <c r="I263" s="27" t="s">
        <v>1757</v>
      </c>
      <c r="K263" s="29">
        <v>1</v>
      </c>
    </row>
    <row r="264" spans="1:11" x14ac:dyDescent="0.3">
      <c r="A264" s="28">
        <v>563473</v>
      </c>
      <c r="B264" s="29" t="s">
        <v>946</v>
      </c>
      <c r="C264" s="29" t="s">
        <v>947</v>
      </c>
      <c r="D264" s="27" t="s">
        <v>823</v>
      </c>
      <c r="E264" s="27" t="str">
        <f t="shared" si="3"/>
        <v>NOT IN NEI</v>
      </c>
      <c r="F264" s="27" t="str">
        <f t="shared" si="3"/>
        <v>NOT IN NEI</v>
      </c>
      <c r="G264" s="27" t="str">
        <f t="shared" si="3"/>
        <v>NOT IN NEI</v>
      </c>
      <c r="H264" s="27" t="s">
        <v>823</v>
      </c>
      <c r="I264" s="27" t="s">
        <v>1757</v>
      </c>
      <c r="K264" s="29">
        <v>0.1</v>
      </c>
    </row>
    <row r="265" spans="1:11" x14ac:dyDescent="0.3">
      <c r="A265" s="28">
        <v>104121</v>
      </c>
      <c r="B265" s="29" t="s">
        <v>948</v>
      </c>
      <c r="C265" s="29" t="s">
        <v>949</v>
      </c>
      <c r="D265" s="27" t="s">
        <v>823</v>
      </c>
      <c r="E265" s="27" t="str">
        <f t="shared" ref="E265:G284" si="4">D265</f>
        <v>NOT IN NEI</v>
      </c>
      <c r="F265" s="27" t="str">
        <f t="shared" si="4"/>
        <v>NOT IN NEI</v>
      </c>
      <c r="G265" s="27" t="str">
        <f t="shared" si="4"/>
        <v>NOT IN NEI</v>
      </c>
      <c r="H265" s="27" t="s">
        <v>823</v>
      </c>
      <c r="I265" s="27" t="s">
        <v>1757</v>
      </c>
      <c r="K265" s="29">
        <v>1</v>
      </c>
    </row>
    <row r="266" spans="1:11" x14ac:dyDescent="0.3">
      <c r="A266" s="28">
        <v>76062</v>
      </c>
      <c r="B266" s="29" t="s">
        <v>950</v>
      </c>
      <c r="C266" s="29" t="s">
        <v>951</v>
      </c>
      <c r="D266" s="27" t="s">
        <v>823</v>
      </c>
      <c r="E266" s="27" t="str">
        <f t="shared" si="4"/>
        <v>NOT IN NEI</v>
      </c>
      <c r="F266" s="27" t="str">
        <f t="shared" si="4"/>
        <v>NOT IN NEI</v>
      </c>
      <c r="G266" s="27" t="str">
        <f t="shared" si="4"/>
        <v>NOT IN NEI</v>
      </c>
      <c r="H266" s="27" t="s">
        <v>823</v>
      </c>
      <c r="I266" s="27" t="s">
        <v>1757</v>
      </c>
      <c r="K266" s="29">
        <v>1</v>
      </c>
    </row>
    <row r="267" spans="1:11" x14ac:dyDescent="0.3">
      <c r="A267" s="28">
        <v>542767</v>
      </c>
      <c r="B267" s="29" t="s">
        <v>952</v>
      </c>
      <c r="C267" s="29" t="s">
        <v>953</v>
      </c>
      <c r="D267" s="27" t="s">
        <v>823</v>
      </c>
      <c r="E267" s="27" t="str">
        <f t="shared" si="4"/>
        <v>NOT IN NEI</v>
      </c>
      <c r="F267" s="27" t="str">
        <f t="shared" si="4"/>
        <v>NOT IN NEI</v>
      </c>
      <c r="G267" s="27" t="str">
        <f t="shared" si="4"/>
        <v>NOT IN NEI</v>
      </c>
      <c r="H267" s="27" t="s">
        <v>823</v>
      </c>
      <c r="I267" s="27" t="s">
        <v>1757</v>
      </c>
      <c r="K267" s="29">
        <v>1</v>
      </c>
    </row>
    <row r="268" spans="1:11" x14ac:dyDescent="0.3">
      <c r="A268" s="28">
        <v>63938103</v>
      </c>
      <c r="B268" s="29" t="s">
        <v>954</v>
      </c>
      <c r="C268" s="29" t="s">
        <v>955</v>
      </c>
      <c r="D268" s="27" t="s">
        <v>823</v>
      </c>
      <c r="E268" s="27" t="str">
        <f t="shared" si="4"/>
        <v>NOT IN NEI</v>
      </c>
      <c r="F268" s="27" t="str">
        <f t="shared" si="4"/>
        <v>NOT IN NEI</v>
      </c>
      <c r="G268" s="27" t="str">
        <f t="shared" si="4"/>
        <v>NOT IN NEI</v>
      </c>
      <c r="H268" s="27" t="s">
        <v>823</v>
      </c>
      <c r="I268" s="27" t="s">
        <v>1757</v>
      </c>
      <c r="K268" s="29">
        <v>1</v>
      </c>
    </row>
    <row r="269" spans="1:11" x14ac:dyDescent="0.3">
      <c r="A269" s="28">
        <v>354256</v>
      </c>
      <c r="B269" s="29" t="s">
        <v>956</v>
      </c>
      <c r="C269" s="29" t="s">
        <v>957</v>
      </c>
      <c r="D269" s="27" t="s">
        <v>823</v>
      </c>
      <c r="E269" s="27" t="str">
        <f t="shared" si="4"/>
        <v>NOT IN NEI</v>
      </c>
      <c r="F269" s="27" t="str">
        <f t="shared" si="4"/>
        <v>NOT IN NEI</v>
      </c>
      <c r="G269" s="27" t="str">
        <f t="shared" si="4"/>
        <v>NOT IN NEI</v>
      </c>
      <c r="H269" s="27" t="s">
        <v>823</v>
      </c>
      <c r="I269" s="27" t="s">
        <v>1757</v>
      </c>
      <c r="K269" s="29">
        <v>1</v>
      </c>
    </row>
    <row r="270" spans="1:11" x14ac:dyDescent="0.3">
      <c r="A270" s="28">
        <v>2837890</v>
      </c>
      <c r="B270" s="29" t="s">
        <v>958</v>
      </c>
      <c r="C270" s="29" t="s">
        <v>959</v>
      </c>
      <c r="D270" s="27" t="s">
        <v>823</v>
      </c>
      <c r="E270" s="27" t="str">
        <f t="shared" si="4"/>
        <v>NOT IN NEI</v>
      </c>
      <c r="F270" s="27" t="str">
        <f t="shared" si="4"/>
        <v>NOT IN NEI</v>
      </c>
      <c r="G270" s="27" t="str">
        <f t="shared" si="4"/>
        <v>NOT IN NEI</v>
      </c>
      <c r="H270" s="27" t="s">
        <v>823</v>
      </c>
      <c r="I270" s="27" t="s">
        <v>1757</v>
      </c>
      <c r="K270" s="29">
        <v>1</v>
      </c>
    </row>
    <row r="271" spans="1:11" x14ac:dyDescent="0.3">
      <c r="A271" s="28">
        <v>1897456</v>
      </c>
      <c r="B271" s="29" t="s">
        <v>960</v>
      </c>
      <c r="C271" s="29" t="s">
        <v>961</v>
      </c>
      <c r="D271" s="27" t="s">
        <v>823</v>
      </c>
      <c r="E271" s="27" t="str">
        <f t="shared" si="4"/>
        <v>NOT IN NEI</v>
      </c>
      <c r="F271" s="27" t="str">
        <f t="shared" si="4"/>
        <v>NOT IN NEI</v>
      </c>
      <c r="G271" s="27" t="str">
        <f t="shared" si="4"/>
        <v>NOT IN NEI</v>
      </c>
      <c r="H271" s="27" t="s">
        <v>823</v>
      </c>
      <c r="I271" s="27" t="s">
        <v>1757</v>
      </c>
      <c r="K271" s="29">
        <v>0.1</v>
      </c>
    </row>
    <row r="272" spans="1:11" x14ac:dyDescent="0.3">
      <c r="A272" s="28">
        <v>95692</v>
      </c>
      <c r="B272" s="29" t="s">
        <v>962</v>
      </c>
      <c r="C272" s="29" t="s">
        <v>963</v>
      </c>
      <c r="D272" s="27" t="s">
        <v>823</v>
      </c>
      <c r="E272" s="27" t="str">
        <f t="shared" si="4"/>
        <v>NOT IN NEI</v>
      </c>
      <c r="F272" s="27" t="str">
        <f t="shared" si="4"/>
        <v>NOT IN NEI</v>
      </c>
      <c r="G272" s="27" t="str">
        <f t="shared" si="4"/>
        <v>NOT IN NEI</v>
      </c>
      <c r="H272" s="27" t="s">
        <v>823</v>
      </c>
      <c r="I272" s="27" t="s">
        <v>1757</v>
      </c>
      <c r="K272" s="29">
        <v>0.1</v>
      </c>
    </row>
    <row r="273" spans="1:11" x14ac:dyDescent="0.3">
      <c r="A273" s="28">
        <v>75887</v>
      </c>
      <c r="B273" s="29" t="s">
        <v>964</v>
      </c>
      <c r="C273" s="29" t="s">
        <v>965</v>
      </c>
      <c r="D273" s="27" t="s">
        <v>823</v>
      </c>
      <c r="E273" s="27" t="str">
        <f t="shared" si="4"/>
        <v>NOT IN NEI</v>
      </c>
      <c r="F273" s="27" t="str">
        <f t="shared" si="4"/>
        <v>NOT IN NEI</v>
      </c>
      <c r="G273" s="27" t="str">
        <f t="shared" si="4"/>
        <v>NOT IN NEI</v>
      </c>
      <c r="H273" s="27" t="s">
        <v>823</v>
      </c>
      <c r="I273" s="27" t="s">
        <v>1757</v>
      </c>
      <c r="K273" s="29">
        <v>1</v>
      </c>
    </row>
    <row r="274" spans="1:11" x14ac:dyDescent="0.3">
      <c r="A274" s="28">
        <v>75729</v>
      </c>
      <c r="B274" s="29" t="s">
        <v>966</v>
      </c>
      <c r="C274" s="29" t="s">
        <v>967</v>
      </c>
      <c r="D274" s="27" t="s">
        <v>823</v>
      </c>
      <c r="E274" s="27" t="str">
        <f t="shared" si="4"/>
        <v>NOT IN NEI</v>
      </c>
      <c r="F274" s="27" t="str">
        <f t="shared" si="4"/>
        <v>NOT IN NEI</v>
      </c>
      <c r="G274" s="27" t="str">
        <f t="shared" si="4"/>
        <v>NOT IN NEI</v>
      </c>
      <c r="H274" s="27" t="s">
        <v>823</v>
      </c>
      <c r="I274" s="27" t="s">
        <v>1757</v>
      </c>
      <c r="K274" s="29">
        <v>1</v>
      </c>
    </row>
    <row r="275" spans="1:11" x14ac:dyDescent="0.3">
      <c r="A275" s="28">
        <v>460355</v>
      </c>
      <c r="B275" s="29" t="s">
        <v>968</v>
      </c>
      <c r="C275" s="29" t="s">
        <v>969</v>
      </c>
      <c r="D275" s="27" t="s">
        <v>823</v>
      </c>
      <c r="E275" s="27" t="str">
        <f t="shared" si="4"/>
        <v>NOT IN NEI</v>
      </c>
      <c r="F275" s="27" t="str">
        <f t="shared" si="4"/>
        <v>NOT IN NEI</v>
      </c>
      <c r="G275" s="27" t="str">
        <f t="shared" si="4"/>
        <v>NOT IN NEI</v>
      </c>
      <c r="H275" s="27" t="s">
        <v>823</v>
      </c>
      <c r="I275" s="27" t="s">
        <v>1757</v>
      </c>
      <c r="K275" s="29">
        <v>1</v>
      </c>
    </row>
    <row r="276" spans="1:11" x14ac:dyDescent="0.3">
      <c r="A276" s="28">
        <v>5598130</v>
      </c>
      <c r="B276" s="29" t="s">
        <v>970</v>
      </c>
      <c r="C276" s="29" t="s">
        <v>971</v>
      </c>
      <c r="D276" s="27" t="s">
        <v>823</v>
      </c>
      <c r="E276" s="27" t="str">
        <f t="shared" si="4"/>
        <v>NOT IN NEI</v>
      </c>
      <c r="F276" s="27" t="str">
        <f t="shared" si="4"/>
        <v>NOT IN NEI</v>
      </c>
      <c r="G276" s="27" t="str">
        <f t="shared" si="4"/>
        <v>NOT IN NEI</v>
      </c>
      <c r="H276" s="27" t="s">
        <v>823</v>
      </c>
      <c r="I276" s="27" t="s">
        <v>1757</v>
      </c>
      <c r="K276" s="29">
        <v>1</v>
      </c>
    </row>
    <row r="277" spans="1:11" x14ac:dyDescent="0.3">
      <c r="A277" s="28">
        <v>64902723</v>
      </c>
      <c r="B277" s="29" t="s">
        <v>972</v>
      </c>
      <c r="C277" s="29" t="s">
        <v>973</v>
      </c>
      <c r="D277" s="27" t="s">
        <v>823</v>
      </c>
      <c r="E277" s="27" t="str">
        <f t="shared" si="4"/>
        <v>NOT IN NEI</v>
      </c>
      <c r="F277" s="27" t="str">
        <f t="shared" si="4"/>
        <v>NOT IN NEI</v>
      </c>
      <c r="G277" s="27" t="str">
        <f t="shared" si="4"/>
        <v>NOT IN NEI</v>
      </c>
      <c r="H277" s="27" t="s">
        <v>823</v>
      </c>
      <c r="I277" s="27" t="s">
        <v>1757</v>
      </c>
      <c r="K277" s="29">
        <v>1</v>
      </c>
    </row>
    <row r="278" spans="1:11" x14ac:dyDescent="0.3">
      <c r="A278" s="28">
        <v>4680788</v>
      </c>
      <c r="B278" s="29" t="s">
        <v>974</v>
      </c>
      <c r="C278" s="29" t="s">
        <v>975</v>
      </c>
      <c r="D278" s="27" t="s">
        <v>823</v>
      </c>
      <c r="E278" s="27" t="str">
        <f t="shared" si="4"/>
        <v>NOT IN NEI</v>
      </c>
      <c r="F278" s="27" t="str">
        <f t="shared" si="4"/>
        <v>NOT IN NEI</v>
      </c>
      <c r="G278" s="27" t="str">
        <f t="shared" si="4"/>
        <v>NOT IN NEI</v>
      </c>
      <c r="H278" s="27" t="s">
        <v>823</v>
      </c>
      <c r="I278" s="27" t="s">
        <v>1757</v>
      </c>
      <c r="K278" s="29">
        <v>1</v>
      </c>
    </row>
    <row r="279" spans="1:11" x14ac:dyDescent="0.3">
      <c r="A279" s="28">
        <v>6459945</v>
      </c>
      <c r="B279" s="29" t="s">
        <v>976</v>
      </c>
      <c r="C279" s="29" t="s">
        <v>977</v>
      </c>
      <c r="D279" s="27" t="s">
        <v>823</v>
      </c>
      <c r="E279" s="27" t="str">
        <f t="shared" si="4"/>
        <v>NOT IN NEI</v>
      </c>
      <c r="F279" s="27" t="str">
        <f t="shared" si="4"/>
        <v>NOT IN NEI</v>
      </c>
      <c r="G279" s="27" t="str">
        <f t="shared" si="4"/>
        <v>NOT IN NEI</v>
      </c>
      <c r="H279" s="27" t="s">
        <v>823</v>
      </c>
      <c r="I279" s="27" t="s">
        <v>1757</v>
      </c>
      <c r="K279" s="29">
        <v>0.1</v>
      </c>
    </row>
    <row r="280" spans="1:11" x14ac:dyDescent="0.3">
      <c r="A280" s="28">
        <v>569642</v>
      </c>
      <c r="B280" s="29" t="s">
        <v>978</v>
      </c>
      <c r="C280" s="29" t="s">
        <v>979</v>
      </c>
      <c r="D280" s="27" t="s">
        <v>823</v>
      </c>
      <c r="E280" s="27" t="str">
        <f t="shared" si="4"/>
        <v>NOT IN NEI</v>
      </c>
      <c r="F280" s="27" t="str">
        <f t="shared" si="4"/>
        <v>NOT IN NEI</v>
      </c>
      <c r="G280" s="27" t="str">
        <f t="shared" si="4"/>
        <v>NOT IN NEI</v>
      </c>
      <c r="H280" s="27" t="s">
        <v>823</v>
      </c>
      <c r="I280" s="27" t="s">
        <v>1757</v>
      </c>
      <c r="K280" s="29">
        <v>1</v>
      </c>
    </row>
    <row r="281" spans="1:11" x14ac:dyDescent="0.3">
      <c r="A281" s="28">
        <v>989388</v>
      </c>
      <c r="B281" s="29" t="s">
        <v>980</v>
      </c>
      <c r="C281" s="29" t="s">
        <v>981</v>
      </c>
      <c r="D281" s="27" t="s">
        <v>823</v>
      </c>
      <c r="E281" s="27" t="str">
        <f t="shared" si="4"/>
        <v>NOT IN NEI</v>
      </c>
      <c r="F281" s="27" t="str">
        <f t="shared" si="4"/>
        <v>NOT IN NEI</v>
      </c>
      <c r="G281" s="27" t="str">
        <f t="shared" si="4"/>
        <v>NOT IN NEI</v>
      </c>
      <c r="H281" s="27" t="s">
        <v>823</v>
      </c>
      <c r="I281" s="27" t="s">
        <v>1757</v>
      </c>
      <c r="K281" s="29">
        <v>1</v>
      </c>
    </row>
    <row r="282" spans="1:11" x14ac:dyDescent="0.3">
      <c r="A282" s="28">
        <v>1937377</v>
      </c>
      <c r="B282" s="29" t="s">
        <v>982</v>
      </c>
      <c r="C282" s="29" t="s">
        <v>983</v>
      </c>
      <c r="D282" s="27" t="s">
        <v>823</v>
      </c>
      <c r="E282" s="27" t="str">
        <f t="shared" si="4"/>
        <v>NOT IN NEI</v>
      </c>
      <c r="F282" s="27" t="str">
        <f t="shared" si="4"/>
        <v>NOT IN NEI</v>
      </c>
      <c r="G282" s="27" t="str">
        <f t="shared" si="4"/>
        <v>NOT IN NEI</v>
      </c>
      <c r="H282" s="27" t="s">
        <v>823</v>
      </c>
      <c r="I282" s="27" t="s">
        <v>1757</v>
      </c>
      <c r="K282" s="29">
        <v>0.1</v>
      </c>
    </row>
    <row r="283" spans="1:11" x14ac:dyDescent="0.3">
      <c r="A283" s="28">
        <v>2602462</v>
      </c>
      <c r="B283" s="29" t="s">
        <v>984</v>
      </c>
      <c r="C283" s="29" t="s">
        <v>985</v>
      </c>
      <c r="D283" s="27" t="s">
        <v>823</v>
      </c>
      <c r="E283" s="27" t="str">
        <f t="shared" si="4"/>
        <v>NOT IN NEI</v>
      </c>
      <c r="F283" s="27" t="str">
        <f t="shared" si="4"/>
        <v>NOT IN NEI</v>
      </c>
      <c r="G283" s="27" t="str">
        <f t="shared" si="4"/>
        <v>NOT IN NEI</v>
      </c>
      <c r="H283" s="27" t="s">
        <v>823</v>
      </c>
      <c r="I283" s="27" t="s">
        <v>1757</v>
      </c>
      <c r="K283" s="29">
        <v>0.1</v>
      </c>
    </row>
    <row r="284" spans="1:11" x14ac:dyDescent="0.3">
      <c r="A284" s="28">
        <v>28407376</v>
      </c>
      <c r="B284" s="29" t="s">
        <v>986</v>
      </c>
      <c r="C284" s="29" t="s">
        <v>987</v>
      </c>
      <c r="D284" s="27" t="s">
        <v>823</v>
      </c>
      <c r="E284" s="27" t="str">
        <f t="shared" si="4"/>
        <v>NOT IN NEI</v>
      </c>
      <c r="F284" s="27" t="str">
        <f t="shared" si="4"/>
        <v>NOT IN NEI</v>
      </c>
      <c r="G284" s="27" t="str">
        <f t="shared" si="4"/>
        <v>NOT IN NEI</v>
      </c>
      <c r="H284" s="27" t="s">
        <v>823</v>
      </c>
      <c r="I284" s="27" t="s">
        <v>1757</v>
      </c>
      <c r="K284" s="29">
        <v>1</v>
      </c>
    </row>
    <row r="285" spans="1:11" x14ac:dyDescent="0.3">
      <c r="A285" s="28">
        <v>16071866</v>
      </c>
      <c r="B285" s="29" t="s">
        <v>988</v>
      </c>
      <c r="C285" s="29" t="s">
        <v>989</v>
      </c>
      <c r="D285" s="27" t="s">
        <v>823</v>
      </c>
      <c r="E285" s="27" t="str">
        <f t="shared" ref="E285:G304" si="5">D285</f>
        <v>NOT IN NEI</v>
      </c>
      <c r="F285" s="27" t="str">
        <f t="shared" si="5"/>
        <v>NOT IN NEI</v>
      </c>
      <c r="G285" s="27" t="str">
        <f t="shared" si="5"/>
        <v>NOT IN NEI</v>
      </c>
      <c r="H285" s="27" t="s">
        <v>823</v>
      </c>
      <c r="I285" s="27" t="s">
        <v>1757</v>
      </c>
      <c r="K285" s="29">
        <v>0.1</v>
      </c>
    </row>
    <row r="286" spans="1:11" x14ac:dyDescent="0.3">
      <c r="A286" s="28">
        <v>2832408</v>
      </c>
      <c r="B286" s="29" t="s">
        <v>990</v>
      </c>
      <c r="C286" s="29" t="s">
        <v>991</v>
      </c>
      <c r="D286" s="27" t="s">
        <v>823</v>
      </c>
      <c r="E286" s="27" t="str">
        <f t="shared" si="5"/>
        <v>NOT IN NEI</v>
      </c>
      <c r="F286" s="27" t="str">
        <f t="shared" si="5"/>
        <v>NOT IN NEI</v>
      </c>
      <c r="G286" s="27" t="str">
        <f t="shared" si="5"/>
        <v>NOT IN NEI</v>
      </c>
      <c r="H286" s="27" t="s">
        <v>823</v>
      </c>
      <c r="I286" s="27" t="s">
        <v>1757</v>
      </c>
      <c r="K286" s="29">
        <v>1</v>
      </c>
    </row>
    <row r="287" spans="1:11" x14ac:dyDescent="0.3">
      <c r="A287" s="28">
        <v>3761533</v>
      </c>
      <c r="B287" s="29" t="s">
        <v>992</v>
      </c>
      <c r="C287" s="29" t="s">
        <v>993</v>
      </c>
      <c r="D287" s="27" t="s">
        <v>823</v>
      </c>
      <c r="E287" s="27" t="str">
        <f t="shared" si="5"/>
        <v>NOT IN NEI</v>
      </c>
      <c r="F287" s="27" t="str">
        <f t="shared" si="5"/>
        <v>NOT IN NEI</v>
      </c>
      <c r="G287" s="27" t="str">
        <f t="shared" si="5"/>
        <v>NOT IN NEI</v>
      </c>
      <c r="H287" s="27" t="s">
        <v>823</v>
      </c>
      <c r="I287" s="27" t="s">
        <v>1757</v>
      </c>
      <c r="K287" s="29">
        <v>0.1</v>
      </c>
    </row>
    <row r="288" spans="1:11" x14ac:dyDescent="0.3">
      <c r="A288" s="28">
        <v>81889</v>
      </c>
      <c r="B288" s="29" t="s">
        <v>994</v>
      </c>
      <c r="C288" s="29" t="s">
        <v>995</v>
      </c>
      <c r="D288" s="27" t="s">
        <v>823</v>
      </c>
      <c r="E288" s="27" t="str">
        <f t="shared" si="5"/>
        <v>NOT IN NEI</v>
      </c>
      <c r="F288" s="27" t="str">
        <f t="shared" si="5"/>
        <v>NOT IN NEI</v>
      </c>
      <c r="G288" s="27" t="str">
        <f t="shared" si="5"/>
        <v>NOT IN NEI</v>
      </c>
      <c r="H288" s="27" t="s">
        <v>823</v>
      </c>
      <c r="I288" s="27" t="s">
        <v>1757</v>
      </c>
      <c r="K288" s="29">
        <v>1</v>
      </c>
    </row>
    <row r="289" spans="1:11" x14ac:dyDescent="0.3">
      <c r="A289" s="28">
        <v>3118976</v>
      </c>
      <c r="B289" s="29" t="s">
        <v>996</v>
      </c>
      <c r="C289" s="29" t="s">
        <v>997</v>
      </c>
      <c r="D289" s="27" t="s">
        <v>823</v>
      </c>
      <c r="E289" s="27" t="str">
        <f t="shared" si="5"/>
        <v>NOT IN NEI</v>
      </c>
      <c r="F289" s="27" t="str">
        <f t="shared" si="5"/>
        <v>NOT IN NEI</v>
      </c>
      <c r="G289" s="27" t="str">
        <f t="shared" si="5"/>
        <v>NOT IN NEI</v>
      </c>
      <c r="H289" s="27" t="s">
        <v>823</v>
      </c>
      <c r="I289" s="27" t="s">
        <v>1757</v>
      </c>
      <c r="K289" s="29">
        <v>1</v>
      </c>
    </row>
    <row r="290" spans="1:11" x14ac:dyDescent="0.3">
      <c r="A290" s="28">
        <v>97563</v>
      </c>
      <c r="B290" s="29" t="s">
        <v>998</v>
      </c>
      <c r="C290" s="29" t="s">
        <v>999</v>
      </c>
      <c r="D290" s="27" t="s">
        <v>823</v>
      </c>
      <c r="E290" s="27" t="str">
        <f t="shared" si="5"/>
        <v>NOT IN NEI</v>
      </c>
      <c r="F290" s="27" t="str">
        <f t="shared" si="5"/>
        <v>NOT IN NEI</v>
      </c>
      <c r="G290" s="27" t="str">
        <f t="shared" si="5"/>
        <v>NOT IN NEI</v>
      </c>
      <c r="H290" s="27" t="s">
        <v>823</v>
      </c>
      <c r="I290" s="27" t="s">
        <v>1757</v>
      </c>
      <c r="K290" s="29">
        <v>0.1</v>
      </c>
    </row>
    <row r="291" spans="1:11" x14ac:dyDescent="0.3">
      <c r="A291" s="28">
        <v>842079</v>
      </c>
      <c r="B291" s="29" t="s">
        <v>1000</v>
      </c>
      <c r="C291" s="29" t="s">
        <v>1001</v>
      </c>
      <c r="D291" s="27" t="s">
        <v>823</v>
      </c>
      <c r="E291" s="27" t="str">
        <f t="shared" si="5"/>
        <v>NOT IN NEI</v>
      </c>
      <c r="F291" s="27" t="str">
        <f t="shared" si="5"/>
        <v>NOT IN NEI</v>
      </c>
      <c r="G291" s="27" t="str">
        <f t="shared" si="5"/>
        <v>NOT IN NEI</v>
      </c>
      <c r="H291" s="27" t="s">
        <v>823</v>
      </c>
      <c r="I291" s="27" t="s">
        <v>1757</v>
      </c>
      <c r="K291" s="29">
        <v>1</v>
      </c>
    </row>
    <row r="292" spans="1:11" x14ac:dyDescent="0.3">
      <c r="A292" s="28">
        <v>492808</v>
      </c>
      <c r="B292" s="29" t="s">
        <v>1002</v>
      </c>
      <c r="C292" s="29" t="s">
        <v>1003</v>
      </c>
      <c r="D292" s="27" t="s">
        <v>823</v>
      </c>
      <c r="E292" s="27" t="str">
        <f t="shared" si="5"/>
        <v>NOT IN NEI</v>
      </c>
      <c r="F292" s="27" t="str">
        <f t="shared" si="5"/>
        <v>NOT IN NEI</v>
      </c>
      <c r="G292" s="27" t="str">
        <f t="shared" si="5"/>
        <v>NOT IN NEI</v>
      </c>
      <c r="H292" s="27" t="s">
        <v>823</v>
      </c>
      <c r="I292" s="27" t="s">
        <v>1757</v>
      </c>
      <c r="K292" s="29">
        <v>0.1</v>
      </c>
    </row>
    <row r="293" spans="1:11" x14ac:dyDescent="0.3">
      <c r="A293" s="28">
        <v>128665</v>
      </c>
      <c r="B293" s="29" t="s">
        <v>1004</v>
      </c>
      <c r="C293" s="29" t="s">
        <v>1005</v>
      </c>
      <c r="D293" s="27" t="s">
        <v>823</v>
      </c>
      <c r="E293" s="27" t="str">
        <f t="shared" si="5"/>
        <v>NOT IN NEI</v>
      </c>
      <c r="F293" s="27" t="str">
        <f t="shared" si="5"/>
        <v>NOT IN NEI</v>
      </c>
      <c r="G293" s="27" t="str">
        <f t="shared" si="5"/>
        <v>NOT IN NEI</v>
      </c>
      <c r="H293" s="27" t="s">
        <v>823</v>
      </c>
      <c r="I293" s="27" t="s">
        <v>1757</v>
      </c>
      <c r="K293" s="29">
        <v>1</v>
      </c>
    </row>
    <row r="294" spans="1:11" x14ac:dyDescent="0.3">
      <c r="A294" s="28">
        <v>7440508</v>
      </c>
      <c r="B294" s="29" t="s">
        <v>1006</v>
      </c>
      <c r="C294" s="29" t="s">
        <v>1007</v>
      </c>
      <c r="D294" s="27" t="s">
        <v>823</v>
      </c>
      <c r="E294" s="27" t="str">
        <f t="shared" si="5"/>
        <v>NOT IN NEI</v>
      </c>
      <c r="F294" s="27" t="str">
        <f t="shared" si="5"/>
        <v>NOT IN NEI</v>
      </c>
      <c r="G294" s="27" t="str">
        <f t="shared" si="5"/>
        <v>NOT IN NEI</v>
      </c>
      <c r="H294" s="27" t="s">
        <v>823</v>
      </c>
      <c r="I294" s="27" t="s">
        <v>1757</v>
      </c>
      <c r="K294" s="29">
        <v>1</v>
      </c>
    </row>
    <row r="295" spans="1:11" x14ac:dyDescent="0.3">
      <c r="A295" s="28">
        <v>8001589</v>
      </c>
      <c r="B295" s="29" t="s">
        <v>1008</v>
      </c>
      <c r="C295" s="29" t="s">
        <v>1009</v>
      </c>
      <c r="D295" s="27" t="s">
        <v>823</v>
      </c>
      <c r="E295" s="27" t="str">
        <f t="shared" si="5"/>
        <v>NOT IN NEI</v>
      </c>
      <c r="F295" s="27" t="str">
        <f t="shared" si="5"/>
        <v>NOT IN NEI</v>
      </c>
      <c r="G295" s="27" t="str">
        <f t="shared" si="5"/>
        <v>NOT IN NEI</v>
      </c>
      <c r="H295" s="27" t="s">
        <v>823</v>
      </c>
      <c r="I295" s="27" t="s">
        <v>1757</v>
      </c>
      <c r="K295" s="29">
        <v>0.1</v>
      </c>
    </row>
    <row r="296" spans="1:11" x14ac:dyDescent="0.3">
      <c r="A296" s="28">
        <v>120718</v>
      </c>
      <c r="B296" s="29" t="s">
        <v>1010</v>
      </c>
      <c r="C296" s="29" t="s">
        <v>1011</v>
      </c>
      <c r="D296" s="27" t="s">
        <v>823</v>
      </c>
      <c r="E296" s="27" t="str">
        <f t="shared" si="5"/>
        <v>NOT IN NEI</v>
      </c>
      <c r="F296" s="27" t="str">
        <f t="shared" si="5"/>
        <v>NOT IN NEI</v>
      </c>
      <c r="G296" s="27" t="str">
        <f t="shared" si="5"/>
        <v>NOT IN NEI</v>
      </c>
      <c r="H296" s="27" t="s">
        <v>823</v>
      </c>
      <c r="I296" s="27" t="s">
        <v>1757</v>
      </c>
      <c r="K296" s="29">
        <v>0.1</v>
      </c>
    </row>
    <row r="297" spans="1:11" x14ac:dyDescent="0.3">
      <c r="A297" s="28">
        <v>4170303</v>
      </c>
      <c r="B297" s="29" t="s">
        <v>1012</v>
      </c>
      <c r="C297" s="29" t="s">
        <v>1013</v>
      </c>
      <c r="D297" s="27" t="s">
        <v>823</v>
      </c>
      <c r="E297" s="27" t="str">
        <f t="shared" si="5"/>
        <v>NOT IN NEI</v>
      </c>
      <c r="F297" s="27" t="str">
        <f t="shared" si="5"/>
        <v>NOT IN NEI</v>
      </c>
      <c r="G297" s="27" t="str">
        <f t="shared" si="5"/>
        <v>NOT IN NEI</v>
      </c>
      <c r="H297" s="27" t="s">
        <v>823</v>
      </c>
      <c r="I297" s="27" t="s">
        <v>1757</v>
      </c>
      <c r="K297" s="29">
        <v>1</v>
      </c>
    </row>
    <row r="298" spans="1:11" x14ac:dyDescent="0.3">
      <c r="A298" s="28">
        <v>80159</v>
      </c>
      <c r="B298" s="29" t="s">
        <v>1014</v>
      </c>
      <c r="C298" s="29" t="s">
        <v>1015</v>
      </c>
      <c r="D298" s="27" t="s">
        <v>823</v>
      </c>
      <c r="E298" s="27" t="str">
        <f t="shared" si="5"/>
        <v>NOT IN NEI</v>
      </c>
      <c r="F298" s="27" t="str">
        <f t="shared" si="5"/>
        <v>NOT IN NEI</v>
      </c>
      <c r="G298" s="27" t="str">
        <f t="shared" si="5"/>
        <v>NOT IN NEI</v>
      </c>
      <c r="H298" s="27" t="s">
        <v>823</v>
      </c>
      <c r="I298" s="27" t="s">
        <v>1757</v>
      </c>
      <c r="K298" s="29">
        <v>1</v>
      </c>
    </row>
    <row r="299" spans="1:11" x14ac:dyDescent="0.3">
      <c r="A299" s="28">
        <v>135206</v>
      </c>
      <c r="B299" s="29" t="s">
        <v>1016</v>
      </c>
      <c r="C299" s="29" t="s">
        <v>1017</v>
      </c>
      <c r="D299" s="27" t="s">
        <v>823</v>
      </c>
      <c r="E299" s="27" t="str">
        <f t="shared" si="5"/>
        <v>NOT IN NEI</v>
      </c>
      <c r="F299" s="27" t="str">
        <f t="shared" si="5"/>
        <v>NOT IN NEI</v>
      </c>
      <c r="G299" s="27" t="str">
        <f t="shared" si="5"/>
        <v>NOT IN NEI</v>
      </c>
      <c r="H299" s="27" t="s">
        <v>823</v>
      </c>
      <c r="I299" s="27" t="s">
        <v>1757</v>
      </c>
      <c r="K299" s="29">
        <v>0.1</v>
      </c>
    </row>
    <row r="300" spans="1:11" x14ac:dyDescent="0.3">
      <c r="A300" s="28">
        <v>21725462</v>
      </c>
      <c r="B300" s="29" t="s">
        <v>1018</v>
      </c>
      <c r="C300" s="29" t="s">
        <v>1019</v>
      </c>
      <c r="D300" s="27" t="s">
        <v>823</v>
      </c>
      <c r="E300" s="27" t="str">
        <f t="shared" si="5"/>
        <v>NOT IN NEI</v>
      </c>
      <c r="F300" s="27" t="str">
        <f t="shared" si="5"/>
        <v>NOT IN NEI</v>
      </c>
      <c r="G300" s="27" t="str">
        <f t="shared" si="5"/>
        <v>NOT IN NEI</v>
      </c>
      <c r="H300" s="27" t="s">
        <v>823</v>
      </c>
      <c r="I300" s="27" t="s">
        <v>1757</v>
      </c>
      <c r="K300" s="29">
        <v>1</v>
      </c>
    </row>
    <row r="301" spans="1:11" x14ac:dyDescent="0.3">
      <c r="A301" s="28">
        <v>1134232</v>
      </c>
      <c r="B301" s="29" t="s">
        <v>1020</v>
      </c>
      <c r="C301" s="29" t="s">
        <v>1021</v>
      </c>
      <c r="D301" s="27" t="s">
        <v>823</v>
      </c>
      <c r="E301" s="27" t="str">
        <f t="shared" si="5"/>
        <v>NOT IN NEI</v>
      </c>
      <c r="F301" s="27" t="str">
        <f t="shared" si="5"/>
        <v>NOT IN NEI</v>
      </c>
      <c r="G301" s="27" t="str">
        <f t="shared" si="5"/>
        <v>NOT IN NEI</v>
      </c>
      <c r="H301" s="27" t="s">
        <v>823</v>
      </c>
      <c r="I301" s="27" t="s">
        <v>1757</v>
      </c>
      <c r="K301" s="29">
        <v>1</v>
      </c>
    </row>
    <row r="302" spans="1:11" x14ac:dyDescent="0.3">
      <c r="A302" s="28">
        <v>110827</v>
      </c>
      <c r="B302" s="29" t="s">
        <v>1022</v>
      </c>
      <c r="C302" s="29" t="s">
        <v>1023</v>
      </c>
      <c r="D302" s="27" t="s">
        <v>823</v>
      </c>
      <c r="E302" s="27" t="str">
        <f t="shared" si="5"/>
        <v>NOT IN NEI</v>
      </c>
      <c r="F302" s="27" t="str">
        <f t="shared" si="5"/>
        <v>NOT IN NEI</v>
      </c>
      <c r="G302" s="27" t="str">
        <f t="shared" si="5"/>
        <v>NOT IN NEI</v>
      </c>
      <c r="H302" s="27" t="s">
        <v>823</v>
      </c>
      <c r="I302" s="27" t="s">
        <v>1757</v>
      </c>
      <c r="K302" s="29">
        <v>1</v>
      </c>
    </row>
    <row r="303" spans="1:11" x14ac:dyDescent="0.3">
      <c r="A303" s="28">
        <v>108930</v>
      </c>
      <c r="B303" s="29" t="s">
        <v>1024</v>
      </c>
      <c r="C303" s="29" t="s">
        <v>1025</v>
      </c>
      <c r="D303" s="27" t="s">
        <v>823</v>
      </c>
      <c r="E303" s="27" t="str">
        <f t="shared" si="5"/>
        <v>NOT IN NEI</v>
      </c>
      <c r="F303" s="27" t="str">
        <f t="shared" si="5"/>
        <v>NOT IN NEI</v>
      </c>
      <c r="G303" s="27" t="str">
        <f t="shared" si="5"/>
        <v>NOT IN NEI</v>
      </c>
      <c r="H303" s="27" t="s">
        <v>823</v>
      </c>
      <c r="I303" s="27" t="s">
        <v>1757</v>
      </c>
      <c r="K303" s="29">
        <v>1</v>
      </c>
    </row>
    <row r="304" spans="1:11" x14ac:dyDescent="0.3">
      <c r="A304" s="28">
        <v>68359375</v>
      </c>
      <c r="B304" s="29" t="s">
        <v>1026</v>
      </c>
      <c r="C304" s="29" t="s">
        <v>1027</v>
      </c>
      <c r="D304" s="27" t="s">
        <v>823</v>
      </c>
      <c r="E304" s="27" t="str">
        <f t="shared" si="5"/>
        <v>NOT IN NEI</v>
      </c>
      <c r="F304" s="27" t="str">
        <f t="shared" si="5"/>
        <v>NOT IN NEI</v>
      </c>
      <c r="G304" s="27" t="str">
        <f t="shared" si="5"/>
        <v>NOT IN NEI</v>
      </c>
      <c r="H304" s="27" t="s">
        <v>823</v>
      </c>
      <c r="I304" s="27" t="s">
        <v>1757</v>
      </c>
      <c r="K304" s="29">
        <v>1</v>
      </c>
    </row>
    <row r="305" spans="1:11" x14ac:dyDescent="0.3">
      <c r="A305" s="28">
        <v>68085858</v>
      </c>
      <c r="B305" s="29" t="s">
        <v>1028</v>
      </c>
      <c r="C305" s="29" t="s">
        <v>1029</v>
      </c>
      <c r="D305" s="27" t="s">
        <v>823</v>
      </c>
      <c r="E305" s="27" t="str">
        <f t="shared" ref="E305:G324" si="6">D305</f>
        <v>NOT IN NEI</v>
      </c>
      <c r="F305" s="27" t="str">
        <f t="shared" si="6"/>
        <v>NOT IN NEI</v>
      </c>
      <c r="G305" s="27" t="str">
        <f t="shared" si="6"/>
        <v>NOT IN NEI</v>
      </c>
      <c r="H305" s="27" t="s">
        <v>823</v>
      </c>
      <c r="I305" s="27" t="s">
        <v>1757</v>
      </c>
      <c r="K305" s="29">
        <v>1</v>
      </c>
    </row>
    <row r="306" spans="1:11" x14ac:dyDescent="0.3">
      <c r="A306" s="28">
        <v>533744</v>
      </c>
      <c r="B306" s="29" t="s">
        <v>1030</v>
      </c>
      <c r="C306" s="29" t="s">
        <v>1031</v>
      </c>
      <c r="D306" s="27" t="s">
        <v>823</v>
      </c>
      <c r="E306" s="27" t="str">
        <f t="shared" si="6"/>
        <v>NOT IN NEI</v>
      </c>
      <c r="F306" s="27" t="str">
        <f t="shared" si="6"/>
        <v>NOT IN NEI</v>
      </c>
      <c r="G306" s="27" t="str">
        <f t="shared" si="6"/>
        <v>NOT IN NEI</v>
      </c>
      <c r="H306" s="27" t="s">
        <v>823</v>
      </c>
      <c r="I306" s="27" t="s">
        <v>1757</v>
      </c>
      <c r="K306" s="29">
        <v>1</v>
      </c>
    </row>
    <row r="307" spans="1:11" x14ac:dyDescent="0.3">
      <c r="A307" s="28">
        <v>53404607</v>
      </c>
      <c r="B307" s="29" t="s">
        <v>1032</v>
      </c>
      <c r="C307" s="29" t="s">
        <v>1033</v>
      </c>
      <c r="D307" s="27" t="s">
        <v>823</v>
      </c>
      <c r="E307" s="27" t="str">
        <f t="shared" si="6"/>
        <v>NOT IN NEI</v>
      </c>
      <c r="F307" s="27" t="str">
        <f t="shared" si="6"/>
        <v>NOT IN NEI</v>
      </c>
      <c r="G307" s="27" t="str">
        <f t="shared" si="6"/>
        <v>NOT IN NEI</v>
      </c>
      <c r="H307" s="27" t="s">
        <v>823</v>
      </c>
      <c r="I307" s="27" t="s">
        <v>1757</v>
      </c>
      <c r="K307" s="29">
        <v>1</v>
      </c>
    </row>
    <row r="308" spans="1:11" x14ac:dyDescent="0.3">
      <c r="A308" s="28">
        <v>94826</v>
      </c>
      <c r="B308" s="29" t="s">
        <v>1034</v>
      </c>
      <c r="C308" s="29" t="s">
        <v>1035</v>
      </c>
      <c r="D308" s="27" t="s">
        <v>823</v>
      </c>
      <c r="E308" s="27" t="str">
        <f t="shared" si="6"/>
        <v>NOT IN NEI</v>
      </c>
      <c r="F308" s="27" t="str">
        <f t="shared" si="6"/>
        <v>NOT IN NEI</v>
      </c>
      <c r="G308" s="27" t="str">
        <f t="shared" si="6"/>
        <v>NOT IN NEI</v>
      </c>
      <c r="H308" s="27" t="s">
        <v>823</v>
      </c>
      <c r="I308" s="27" t="s">
        <v>1757</v>
      </c>
      <c r="K308" s="29">
        <v>1</v>
      </c>
    </row>
    <row r="309" spans="1:11" x14ac:dyDescent="0.3">
      <c r="A309" s="28">
        <v>1929733</v>
      </c>
      <c r="B309" s="29" t="s">
        <v>1036</v>
      </c>
      <c r="C309" s="29" t="s">
        <v>1037</v>
      </c>
      <c r="D309" s="27" t="s">
        <v>823</v>
      </c>
      <c r="E309" s="27" t="str">
        <f t="shared" si="6"/>
        <v>NOT IN NEI</v>
      </c>
      <c r="F309" s="27" t="str">
        <f t="shared" si="6"/>
        <v>NOT IN NEI</v>
      </c>
      <c r="G309" s="27" t="str">
        <f t="shared" si="6"/>
        <v>NOT IN NEI</v>
      </c>
      <c r="H309" s="27" t="s">
        <v>823</v>
      </c>
      <c r="I309" s="27" t="s">
        <v>1757</v>
      </c>
      <c r="K309" s="29">
        <v>0.1</v>
      </c>
    </row>
    <row r="310" spans="1:11" x14ac:dyDescent="0.3">
      <c r="A310" s="28">
        <v>94804</v>
      </c>
      <c r="B310" s="29" t="s">
        <v>1038</v>
      </c>
      <c r="C310" s="29" t="s">
        <v>1039</v>
      </c>
      <c r="D310" s="27" t="s">
        <v>823</v>
      </c>
      <c r="E310" s="27" t="str">
        <f t="shared" si="6"/>
        <v>NOT IN NEI</v>
      </c>
      <c r="F310" s="27" t="str">
        <f t="shared" si="6"/>
        <v>NOT IN NEI</v>
      </c>
      <c r="G310" s="27" t="str">
        <f t="shared" si="6"/>
        <v>NOT IN NEI</v>
      </c>
      <c r="H310" s="27" t="s">
        <v>823</v>
      </c>
      <c r="I310" s="27" t="s">
        <v>1757</v>
      </c>
      <c r="K310" s="29">
        <v>0.1</v>
      </c>
    </row>
    <row r="311" spans="1:11" x14ac:dyDescent="0.3">
      <c r="A311" s="28">
        <v>2971382</v>
      </c>
      <c r="B311" s="29" t="s">
        <v>1040</v>
      </c>
      <c r="C311" s="29" t="s">
        <v>1041</v>
      </c>
      <c r="D311" s="27" t="s">
        <v>823</v>
      </c>
      <c r="E311" s="27" t="str">
        <f t="shared" si="6"/>
        <v>NOT IN NEI</v>
      </c>
      <c r="F311" s="27" t="str">
        <f t="shared" si="6"/>
        <v>NOT IN NEI</v>
      </c>
      <c r="G311" s="27" t="str">
        <f t="shared" si="6"/>
        <v>NOT IN NEI</v>
      </c>
      <c r="H311" s="27" t="s">
        <v>823</v>
      </c>
      <c r="I311" s="27" t="s">
        <v>1757</v>
      </c>
      <c r="K311" s="29">
        <v>0.1</v>
      </c>
    </row>
    <row r="312" spans="1:11" x14ac:dyDescent="0.3">
      <c r="A312" s="28">
        <v>1163195</v>
      </c>
      <c r="B312" s="29" t="s">
        <v>1042</v>
      </c>
      <c r="C312" s="29" t="s">
        <v>1043</v>
      </c>
      <c r="D312" s="27" t="s">
        <v>823</v>
      </c>
      <c r="E312" s="27" t="str">
        <f t="shared" si="6"/>
        <v>NOT IN NEI</v>
      </c>
      <c r="F312" s="27" t="str">
        <f t="shared" si="6"/>
        <v>NOT IN NEI</v>
      </c>
      <c r="G312" s="27" t="str">
        <f t="shared" si="6"/>
        <v>NOT IN NEI</v>
      </c>
      <c r="H312" s="27" t="s">
        <v>823</v>
      </c>
      <c r="I312" s="27" t="s">
        <v>1757</v>
      </c>
      <c r="K312" s="29">
        <v>1</v>
      </c>
    </row>
    <row r="313" spans="1:11" x14ac:dyDescent="0.3">
      <c r="A313" s="28">
        <v>13684565</v>
      </c>
      <c r="B313" s="29" t="s">
        <v>1044</v>
      </c>
      <c r="C313" s="29" t="s">
        <v>1045</v>
      </c>
      <c r="D313" s="27" t="s">
        <v>823</v>
      </c>
      <c r="E313" s="27" t="str">
        <f t="shared" si="6"/>
        <v>NOT IN NEI</v>
      </c>
      <c r="F313" s="27" t="str">
        <f t="shared" si="6"/>
        <v>NOT IN NEI</v>
      </c>
      <c r="G313" s="27" t="str">
        <f t="shared" si="6"/>
        <v>NOT IN NEI</v>
      </c>
      <c r="H313" s="27" t="s">
        <v>823</v>
      </c>
      <c r="I313" s="27" t="s">
        <v>1757</v>
      </c>
      <c r="K313" s="29">
        <v>1</v>
      </c>
    </row>
    <row r="314" spans="1:11" x14ac:dyDescent="0.3">
      <c r="A314" s="28">
        <v>1928434</v>
      </c>
      <c r="B314" s="29" t="s">
        <v>1046</v>
      </c>
      <c r="C314" s="29" t="s">
        <v>1047</v>
      </c>
      <c r="D314" s="27" t="s">
        <v>823</v>
      </c>
      <c r="E314" s="27" t="str">
        <f t="shared" si="6"/>
        <v>NOT IN NEI</v>
      </c>
      <c r="F314" s="27" t="str">
        <f t="shared" si="6"/>
        <v>NOT IN NEI</v>
      </c>
      <c r="G314" s="27" t="str">
        <f t="shared" si="6"/>
        <v>NOT IN NEI</v>
      </c>
      <c r="H314" s="27" t="s">
        <v>823</v>
      </c>
      <c r="I314" s="27" t="s">
        <v>1757</v>
      </c>
      <c r="K314" s="29">
        <v>0.1</v>
      </c>
    </row>
    <row r="315" spans="1:11" x14ac:dyDescent="0.3">
      <c r="A315" s="28">
        <v>53404378</v>
      </c>
      <c r="B315" s="29" t="s">
        <v>1048</v>
      </c>
      <c r="C315" s="29" t="s">
        <v>1049</v>
      </c>
      <c r="D315" s="27" t="s">
        <v>823</v>
      </c>
      <c r="E315" s="27" t="str">
        <f t="shared" si="6"/>
        <v>NOT IN NEI</v>
      </c>
      <c r="F315" s="27" t="str">
        <f t="shared" si="6"/>
        <v>NOT IN NEI</v>
      </c>
      <c r="G315" s="27" t="str">
        <f t="shared" si="6"/>
        <v>NOT IN NEI</v>
      </c>
      <c r="H315" s="27" t="s">
        <v>823</v>
      </c>
      <c r="I315" s="27" t="s">
        <v>1757</v>
      </c>
      <c r="K315" s="29">
        <v>0.1</v>
      </c>
    </row>
    <row r="316" spans="1:11" x14ac:dyDescent="0.3">
      <c r="A316" s="28">
        <v>2303164</v>
      </c>
      <c r="B316" s="29" t="s">
        <v>1050</v>
      </c>
      <c r="C316" s="29" t="s">
        <v>1051</v>
      </c>
      <c r="D316" s="27" t="s">
        <v>823</v>
      </c>
      <c r="E316" s="27" t="str">
        <f t="shared" si="6"/>
        <v>NOT IN NEI</v>
      </c>
      <c r="F316" s="27" t="str">
        <f t="shared" si="6"/>
        <v>NOT IN NEI</v>
      </c>
      <c r="G316" s="27" t="str">
        <f t="shared" si="6"/>
        <v>NOT IN NEI</v>
      </c>
      <c r="H316" s="27" t="s">
        <v>823</v>
      </c>
      <c r="I316" s="27" t="s">
        <v>1757</v>
      </c>
      <c r="K316" s="29">
        <v>1</v>
      </c>
    </row>
    <row r="317" spans="1:11" x14ac:dyDescent="0.3">
      <c r="A317" s="28">
        <v>615054</v>
      </c>
      <c r="B317" s="29" t="s">
        <v>1052</v>
      </c>
      <c r="C317" s="29" t="s">
        <v>1053</v>
      </c>
      <c r="D317" s="27" t="s">
        <v>823</v>
      </c>
      <c r="E317" s="27" t="str">
        <f t="shared" si="6"/>
        <v>NOT IN NEI</v>
      </c>
      <c r="F317" s="27" t="str">
        <f t="shared" si="6"/>
        <v>NOT IN NEI</v>
      </c>
      <c r="G317" s="27" t="str">
        <f t="shared" si="6"/>
        <v>NOT IN NEI</v>
      </c>
      <c r="H317" s="27" t="s">
        <v>823</v>
      </c>
      <c r="I317" s="27" t="s">
        <v>1757</v>
      </c>
      <c r="K317" s="29">
        <v>0.1</v>
      </c>
    </row>
    <row r="318" spans="1:11" x14ac:dyDescent="0.3">
      <c r="A318" s="28">
        <v>39156417</v>
      </c>
      <c r="B318" s="29" t="s">
        <v>1054</v>
      </c>
      <c r="C318" s="29" t="s">
        <v>1055</v>
      </c>
      <c r="D318" s="27" t="s">
        <v>823</v>
      </c>
      <c r="E318" s="27" t="str">
        <f t="shared" si="6"/>
        <v>NOT IN NEI</v>
      </c>
      <c r="F318" s="27" t="str">
        <f t="shared" si="6"/>
        <v>NOT IN NEI</v>
      </c>
      <c r="G318" s="27" t="str">
        <f t="shared" si="6"/>
        <v>NOT IN NEI</v>
      </c>
      <c r="H318" s="27" t="s">
        <v>823</v>
      </c>
      <c r="I318" s="27" t="s">
        <v>1757</v>
      </c>
      <c r="K318" s="29">
        <v>0.1</v>
      </c>
    </row>
    <row r="319" spans="1:11" x14ac:dyDescent="0.3">
      <c r="A319" s="28">
        <v>101804</v>
      </c>
      <c r="B319" s="29" t="s">
        <v>1056</v>
      </c>
      <c r="C319" s="29" t="s">
        <v>1057</v>
      </c>
      <c r="D319" s="27" t="s">
        <v>823</v>
      </c>
      <c r="E319" s="27" t="str">
        <f t="shared" si="6"/>
        <v>NOT IN NEI</v>
      </c>
      <c r="F319" s="27" t="str">
        <f t="shared" si="6"/>
        <v>NOT IN NEI</v>
      </c>
      <c r="G319" s="27" t="str">
        <f t="shared" si="6"/>
        <v>NOT IN NEI</v>
      </c>
      <c r="H319" s="27" t="s">
        <v>823</v>
      </c>
      <c r="I319" s="27" t="s">
        <v>1757</v>
      </c>
      <c r="K319" s="29">
        <v>0.1</v>
      </c>
    </row>
    <row r="320" spans="1:11" x14ac:dyDescent="0.3">
      <c r="A320" s="28">
        <v>25376458</v>
      </c>
      <c r="B320" s="29" t="s">
        <v>1058</v>
      </c>
      <c r="C320" s="29" t="s">
        <v>1059</v>
      </c>
      <c r="D320" s="27" t="s">
        <v>823</v>
      </c>
      <c r="E320" s="27" t="str">
        <f t="shared" si="6"/>
        <v>NOT IN NEI</v>
      </c>
      <c r="F320" s="27" t="str">
        <f t="shared" si="6"/>
        <v>NOT IN NEI</v>
      </c>
      <c r="G320" s="27" t="str">
        <f t="shared" si="6"/>
        <v>NOT IN NEI</v>
      </c>
      <c r="H320" s="27" t="s">
        <v>823</v>
      </c>
      <c r="I320" s="27" t="s">
        <v>1757</v>
      </c>
      <c r="K320" s="29">
        <v>0.1</v>
      </c>
    </row>
    <row r="321" spans="1:11" x14ac:dyDescent="0.3">
      <c r="A321" s="28">
        <v>333415</v>
      </c>
      <c r="B321" s="29" t="s">
        <v>1060</v>
      </c>
      <c r="C321" s="29" t="s">
        <v>1061</v>
      </c>
      <c r="D321" s="27" t="s">
        <v>823</v>
      </c>
      <c r="E321" s="27" t="str">
        <f t="shared" si="6"/>
        <v>NOT IN NEI</v>
      </c>
      <c r="F321" s="27" t="str">
        <f t="shared" si="6"/>
        <v>NOT IN NEI</v>
      </c>
      <c r="G321" s="27" t="str">
        <f t="shared" si="6"/>
        <v>NOT IN NEI</v>
      </c>
      <c r="H321" s="27" t="s">
        <v>823</v>
      </c>
      <c r="I321" s="27" t="s">
        <v>1757</v>
      </c>
      <c r="K321" s="29">
        <v>1</v>
      </c>
    </row>
    <row r="322" spans="1:11" x14ac:dyDescent="0.3">
      <c r="A322" s="28">
        <v>124732</v>
      </c>
      <c r="B322" s="29" t="s">
        <v>1062</v>
      </c>
      <c r="C322" s="29" t="s">
        <v>1063</v>
      </c>
      <c r="D322" s="27" t="s">
        <v>823</v>
      </c>
      <c r="E322" s="27" t="str">
        <f t="shared" si="6"/>
        <v>NOT IN NEI</v>
      </c>
      <c r="F322" s="27" t="str">
        <f t="shared" si="6"/>
        <v>NOT IN NEI</v>
      </c>
      <c r="G322" s="27" t="str">
        <f t="shared" si="6"/>
        <v>NOT IN NEI</v>
      </c>
      <c r="H322" s="27" t="s">
        <v>823</v>
      </c>
      <c r="I322" s="27" t="s">
        <v>1757</v>
      </c>
      <c r="K322" s="29">
        <v>1</v>
      </c>
    </row>
    <row r="323" spans="1:11" x14ac:dyDescent="0.3">
      <c r="A323" s="28">
        <v>1918009</v>
      </c>
      <c r="B323" s="29" t="s">
        <v>1064</v>
      </c>
      <c r="C323" s="29" t="s">
        <v>1065</v>
      </c>
      <c r="D323" s="27" t="s">
        <v>823</v>
      </c>
      <c r="E323" s="27" t="str">
        <f t="shared" si="6"/>
        <v>NOT IN NEI</v>
      </c>
      <c r="F323" s="27" t="str">
        <f t="shared" si="6"/>
        <v>NOT IN NEI</v>
      </c>
      <c r="G323" s="27" t="str">
        <f t="shared" si="6"/>
        <v>NOT IN NEI</v>
      </c>
      <c r="H323" s="27" t="s">
        <v>823</v>
      </c>
      <c r="I323" s="27" t="s">
        <v>1757</v>
      </c>
      <c r="K323" s="29">
        <v>1</v>
      </c>
    </row>
    <row r="324" spans="1:11" x14ac:dyDescent="0.3">
      <c r="A324" s="28">
        <v>99309</v>
      </c>
      <c r="B324" s="29" t="s">
        <v>1066</v>
      </c>
      <c r="C324" s="29" t="s">
        <v>1067</v>
      </c>
      <c r="D324" s="27" t="s">
        <v>823</v>
      </c>
      <c r="E324" s="27" t="str">
        <f t="shared" si="6"/>
        <v>NOT IN NEI</v>
      </c>
      <c r="F324" s="27" t="str">
        <f t="shared" si="6"/>
        <v>NOT IN NEI</v>
      </c>
      <c r="G324" s="27" t="str">
        <f t="shared" si="6"/>
        <v>NOT IN NEI</v>
      </c>
      <c r="H324" s="27" t="s">
        <v>823</v>
      </c>
      <c r="I324" s="27" t="s">
        <v>1757</v>
      </c>
      <c r="K324" s="29">
        <v>1</v>
      </c>
    </row>
    <row r="325" spans="1:11" x14ac:dyDescent="0.3">
      <c r="A325" s="28">
        <v>95501</v>
      </c>
      <c r="B325" s="29" t="s">
        <v>1068</v>
      </c>
      <c r="C325" s="29" t="s">
        <v>1069</v>
      </c>
      <c r="D325" s="27" t="s">
        <v>823</v>
      </c>
      <c r="E325" s="27" t="str">
        <f t="shared" ref="E325:G344" si="7">D325</f>
        <v>NOT IN NEI</v>
      </c>
      <c r="F325" s="27" t="str">
        <f t="shared" si="7"/>
        <v>NOT IN NEI</v>
      </c>
      <c r="G325" s="27" t="str">
        <f t="shared" si="7"/>
        <v>NOT IN NEI</v>
      </c>
      <c r="H325" s="27" t="s">
        <v>823</v>
      </c>
      <c r="I325" s="27" t="s">
        <v>1757</v>
      </c>
      <c r="K325" s="29">
        <v>1</v>
      </c>
    </row>
    <row r="326" spans="1:11" x14ac:dyDescent="0.3">
      <c r="A326" s="28">
        <v>541731</v>
      </c>
      <c r="B326" s="29" t="s">
        <v>1070</v>
      </c>
      <c r="C326" s="29" t="s">
        <v>1071</v>
      </c>
      <c r="D326" s="27" t="s">
        <v>823</v>
      </c>
      <c r="E326" s="27" t="str">
        <f t="shared" si="7"/>
        <v>NOT IN NEI</v>
      </c>
      <c r="F326" s="27" t="str">
        <f t="shared" si="7"/>
        <v>NOT IN NEI</v>
      </c>
      <c r="G326" s="27" t="str">
        <f t="shared" si="7"/>
        <v>NOT IN NEI</v>
      </c>
      <c r="H326" s="27" t="s">
        <v>823</v>
      </c>
      <c r="I326" s="27" t="s">
        <v>1757</v>
      </c>
      <c r="K326" s="29">
        <v>1</v>
      </c>
    </row>
    <row r="327" spans="1:11" x14ac:dyDescent="0.3">
      <c r="A327" s="28">
        <v>25321226</v>
      </c>
      <c r="B327" s="29" t="s">
        <v>1072</v>
      </c>
      <c r="C327" s="29" t="s">
        <v>1073</v>
      </c>
      <c r="D327" s="27" t="s">
        <v>823</v>
      </c>
      <c r="E327" s="27" t="str">
        <f t="shared" si="7"/>
        <v>NOT IN NEI</v>
      </c>
      <c r="F327" s="27" t="str">
        <f t="shared" si="7"/>
        <v>NOT IN NEI</v>
      </c>
      <c r="G327" s="27" t="str">
        <f t="shared" si="7"/>
        <v>NOT IN NEI</v>
      </c>
      <c r="H327" s="27" t="s">
        <v>823</v>
      </c>
      <c r="I327" s="27" t="s">
        <v>1757</v>
      </c>
      <c r="K327" s="29">
        <v>0.1</v>
      </c>
    </row>
    <row r="328" spans="1:11" x14ac:dyDescent="0.3">
      <c r="A328" s="28">
        <v>612839</v>
      </c>
      <c r="B328" s="29" t="s">
        <v>1074</v>
      </c>
      <c r="C328" s="29" t="s">
        <v>1075</v>
      </c>
      <c r="D328" s="27" t="s">
        <v>823</v>
      </c>
      <c r="E328" s="27" t="str">
        <f t="shared" si="7"/>
        <v>NOT IN NEI</v>
      </c>
      <c r="F328" s="27" t="str">
        <f t="shared" si="7"/>
        <v>NOT IN NEI</v>
      </c>
      <c r="G328" s="27" t="str">
        <f t="shared" si="7"/>
        <v>NOT IN NEI</v>
      </c>
      <c r="H328" s="27" t="s">
        <v>823</v>
      </c>
      <c r="I328" s="27" t="s">
        <v>1757</v>
      </c>
      <c r="K328" s="29">
        <v>0.1</v>
      </c>
    </row>
    <row r="329" spans="1:11" x14ac:dyDescent="0.3">
      <c r="A329" s="28">
        <v>64969342</v>
      </c>
      <c r="B329" s="29" t="s">
        <v>1076</v>
      </c>
      <c r="C329" s="29" t="s">
        <v>1077</v>
      </c>
      <c r="D329" s="27" t="s">
        <v>823</v>
      </c>
      <c r="E329" s="27" t="str">
        <f t="shared" si="7"/>
        <v>NOT IN NEI</v>
      </c>
      <c r="F329" s="27" t="str">
        <f t="shared" si="7"/>
        <v>NOT IN NEI</v>
      </c>
      <c r="G329" s="27" t="str">
        <f t="shared" si="7"/>
        <v>NOT IN NEI</v>
      </c>
      <c r="H329" s="27" t="s">
        <v>823</v>
      </c>
      <c r="I329" s="27" t="s">
        <v>1757</v>
      </c>
      <c r="K329" s="29">
        <v>0.1</v>
      </c>
    </row>
    <row r="330" spans="1:11" x14ac:dyDescent="0.3">
      <c r="A330" s="28">
        <v>75274</v>
      </c>
      <c r="B330" s="29" t="s">
        <v>1078</v>
      </c>
      <c r="C330" s="29" t="s">
        <v>1079</v>
      </c>
      <c r="D330" s="27" t="s">
        <v>823</v>
      </c>
      <c r="E330" s="27" t="str">
        <f t="shared" si="7"/>
        <v>NOT IN NEI</v>
      </c>
      <c r="F330" s="27" t="str">
        <f t="shared" si="7"/>
        <v>NOT IN NEI</v>
      </c>
      <c r="G330" s="27" t="str">
        <f t="shared" si="7"/>
        <v>NOT IN NEI</v>
      </c>
      <c r="H330" s="27" t="s">
        <v>823</v>
      </c>
      <c r="I330" s="27" t="s">
        <v>1757</v>
      </c>
      <c r="K330" s="29">
        <v>0.1</v>
      </c>
    </row>
    <row r="331" spans="1:11" x14ac:dyDescent="0.3">
      <c r="A331" s="28">
        <v>764410</v>
      </c>
      <c r="B331" s="29" t="s">
        <v>1080</v>
      </c>
      <c r="C331" s="29" t="s">
        <v>1081</v>
      </c>
      <c r="D331" s="27" t="s">
        <v>823</v>
      </c>
      <c r="E331" s="27" t="str">
        <f t="shared" si="7"/>
        <v>NOT IN NEI</v>
      </c>
      <c r="F331" s="27" t="str">
        <f t="shared" si="7"/>
        <v>NOT IN NEI</v>
      </c>
      <c r="G331" s="27" t="str">
        <f t="shared" si="7"/>
        <v>NOT IN NEI</v>
      </c>
      <c r="H331" s="27" t="s">
        <v>823</v>
      </c>
      <c r="I331" s="27" t="s">
        <v>1757</v>
      </c>
      <c r="K331" s="29">
        <v>1</v>
      </c>
    </row>
    <row r="332" spans="1:11" x14ac:dyDescent="0.3">
      <c r="A332" s="28">
        <v>110576</v>
      </c>
      <c r="B332" s="29" t="s">
        <v>1082</v>
      </c>
      <c r="C332" s="29" t="s">
        <v>1083</v>
      </c>
      <c r="D332" s="27" t="s">
        <v>823</v>
      </c>
      <c r="E332" s="27" t="str">
        <f t="shared" si="7"/>
        <v>NOT IN NEI</v>
      </c>
      <c r="F332" s="27" t="str">
        <f t="shared" si="7"/>
        <v>NOT IN NEI</v>
      </c>
      <c r="G332" s="27" t="str">
        <f t="shared" si="7"/>
        <v>NOT IN NEI</v>
      </c>
      <c r="H332" s="27" t="s">
        <v>823</v>
      </c>
      <c r="I332" s="27" t="s">
        <v>1757</v>
      </c>
      <c r="K332" s="29">
        <v>1</v>
      </c>
    </row>
    <row r="333" spans="1:11" x14ac:dyDescent="0.3">
      <c r="A333" s="28">
        <v>1649087</v>
      </c>
      <c r="B333" s="29" t="s">
        <v>1084</v>
      </c>
      <c r="C333" s="29" t="s">
        <v>1085</v>
      </c>
      <c r="D333" s="27" t="s">
        <v>823</v>
      </c>
      <c r="E333" s="27" t="str">
        <f t="shared" si="7"/>
        <v>NOT IN NEI</v>
      </c>
      <c r="F333" s="27" t="str">
        <f t="shared" si="7"/>
        <v>NOT IN NEI</v>
      </c>
      <c r="G333" s="27" t="str">
        <f t="shared" si="7"/>
        <v>NOT IN NEI</v>
      </c>
      <c r="H333" s="27" t="s">
        <v>823</v>
      </c>
      <c r="I333" s="27" t="s">
        <v>1757</v>
      </c>
      <c r="K333" s="29">
        <v>1</v>
      </c>
    </row>
    <row r="334" spans="1:11" x14ac:dyDescent="0.3">
      <c r="A334" s="28">
        <v>75718</v>
      </c>
      <c r="B334" s="29" t="s">
        <v>1086</v>
      </c>
      <c r="C334" s="29" t="s">
        <v>1087</v>
      </c>
      <c r="D334" s="27" t="s">
        <v>823</v>
      </c>
      <c r="E334" s="27" t="str">
        <f t="shared" si="7"/>
        <v>NOT IN NEI</v>
      </c>
      <c r="F334" s="27" t="str">
        <f t="shared" si="7"/>
        <v>NOT IN NEI</v>
      </c>
      <c r="G334" s="27" t="str">
        <f t="shared" si="7"/>
        <v>NOT IN NEI</v>
      </c>
      <c r="H334" s="27" t="s">
        <v>823</v>
      </c>
      <c r="I334" s="27" t="s">
        <v>1757</v>
      </c>
      <c r="K334" s="29">
        <v>1</v>
      </c>
    </row>
    <row r="335" spans="1:11" x14ac:dyDescent="0.3">
      <c r="A335" s="28">
        <v>540590</v>
      </c>
      <c r="B335" s="29" t="s">
        <v>1088</v>
      </c>
      <c r="C335" s="29" t="s">
        <v>1089</v>
      </c>
      <c r="D335" s="27" t="s">
        <v>823</v>
      </c>
      <c r="E335" s="27" t="str">
        <f t="shared" si="7"/>
        <v>NOT IN NEI</v>
      </c>
      <c r="F335" s="27" t="str">
        <f t="shared" si="7"/>
        <v>NOT IN NEI</v>
      </c>
      <c r="G335" s="27" t="str">
        <f t="shared" si="7"/>
        <v>NOT IN NEI</v>
      </c>
      <c r="H335" s="27" t="s">
        <v>823</v>
      </c>
      <c r="I335" s="27" t="s">
        <v>1757</v>
      </c>
      <c r="K335" s="29">
        <v>1</v>
      </c>
    </row>
    <row r="336" spans="1:11" x14ac:dyDescent="0.3">
      <c r="A336" s="28">
        <v>1717006</v>
      </c>
      <c r="B336" s="29" t="s">
        <v>1090</v>
      </c>
      <c r="C336" s="29" t="s">
        <v>1091</v>
      </c>
      <c r="D336" s="27" t="s">
        <v>823</v>
      </c>
      <c r="E336" s="27" t="str">
        <f t="shared" si="7"/>
        <v>NOT IN NEI</v>
      </c>
      <c r="F336" s="27" t="str">
        <f t="shared" si="7"/>
        <v>NOT IN NEI</v>
      </c>
      <c r="G336" s="27" t="str">
        <f t="shared" si="7"/>
        <v>NOT IN NEI</v>
      </c>
      <c r="H336" s="27" t="s">
        <v>823</v>
      </c>
      <c r="I336" s="27" t="s">
        <v>1757</v>
      </c>
      <c r="K336" s="29">
        <v>1</v>
      </c>
    </row>
    <row r="337" spans="1:11" x14ac:dyDescent="0.3">
      <c r="A337" s="28">
        <v>75434</v>
      </c>
      <c r="B337" s="29" t="s">
        <v>1092</v>
      </c>
      <c r="C337" s="29" t="s">
        <v>1093</v>
      </c>
      <c r="D337" s="27" t="s">
        <v>823</v>
      </c>
      <c r="E337" s="27" t="str">
        <f t="shared" si="7"/>
        <v>NOT IN NEI</v>
      </c>
      <c r="F337" s="27" t="str">
        <f t="shared" si="7"/>
        <v>NOT IN NEI</v>
      </c>
      <c r="G337" s="27" t="str">
        <f t="shared" si="7"/>
        <v>NOT IN NEI</v>
      </c>
      <c r="H337" s="27" t="s">
        <v>823</v>
      </c>
      <c r="I337" s="27" t="s">
        <v>1757</v>
      </c>
      <c r="K337" s="29">
        <v>1</v>
      </c>
    </row>
    <row r="338" spans="1:11" x14ac:dyDescent="0.3">
      <c r="A338" s="28">
        <v>127564925</v>
      </c>
      <c r="B338" s="29" t="s">
        <v>1094</v>
      </c>
      <c r="C338" s="29" t="s">
        <v>1095</v>
      </c>
      <c r="D338" s="27" t="s">
        <v>823</v>
      </c>
      <c r="E338" s="27" t="str">
        <f t="shared" si="7"/>
        <v>NOT IN NEI</v>
      </c>
      <c r="F338" s="27" t="str">
        <f t="shared" si="7"/>
        <v>NOT IN NEI</v>
      </c>
      <c r="G338" s="27" t="str">
        <f t="shared" si="7"/>
        <v>NOT IN NEI</v>
      </c>
      <c r="H338" s="27" t="s">
        <v>823</v>
      </c>
      <c r="I338" s="27" t="s">
        <v>1757</v>
      </c>
      <c r="K338" s="29">
        <v>1</v>
      </c>
    </row>
    <row r="339" spans="1:11" x14ac:dyDescent="0.3">
      <c r="A339" s="28">
        <v>13474889</v>
      </c>
      <c r="B339" s="29" t="s">
        <v>1096</v>
      </c>
      <c r="C339" s="29" t="s">
        <v>1097</v>
      </c>
      <c r="D339" s="27" t="s">
        <v>823</v>
      </c>
      <c r="E339" s="27" t="str">
        <f t="shared" si="7"/>
        <v>NOT IN NEI</v>
      </c>
      <c r="F339" s="27" t="str">
        <f t="shared" si="7"/>
        <v>NOT IN NEI</v>
      </c>
      <c r="G339" s="27" t="str">
        <f t="shared" si="7"/>
        <v>NOT IN NEI</v>
      </c>
      <c r="H339" s="27" t="s">
        <v>823</v>
      </c>
      <c r="I339" s="27" t="s">
        <v>1757</v>
      </c>
      <c r="K339" s="29">
        <v>1</v>
      </c>
    </row>
    <row r="340" spans="1:11" x14ac:dyDescent="0.3">
      <c r="A340" s="28">
        <v>111512562</v>
      </c>
      <c r="B340" s="29" t="s">
        <v>1098</v>
      </c>
      <c r="C340" s="29" t="s">
        <v>1099</v>
      </c>
      <c r="D340" s="27" t="s">
        <v>823</v>
      </c>
      <c r="E340" s="27" t="str">
        <f t="shared" si="7"/>
        <v>NOT IN NEI</v>
      </c>
      <c r="F340" s="27" t="str">
        <f t="shared" si="7"/>
        <v>NOT IN NEI</v>
      </c>
      <c r="G340" s="27" t="str">
        <f t="shared" si="7"/>
        <v>NOT IN NEI</v>
      </c>
      <c r="H340" s="27" t="s">
        <v>823</v>
      </c>
      <c r="I340" s="27" t="s">
        <v>1757</v>
      </c>
      <c r="K340" s="29">
        <v>1</v>
      </c>
    </row>
    <row r="341" spans="1:11" x14ac:dyDescent="0.3">
      <c r="A341" s="28">
        <v>422446</v>
      </c>
      <c r="B341" s="29" t="s">
        <v>1100</v>
      </c>
      <c r="C341" s="29" t="s">
        <v>1101</v>
      </c>
      <c r="D341" s="27" t="s">
        <v>823</v>
      </c>
      <c r="E341" s="27" t="str">
        <f t="shared" si="7"/>
        <v>NOT IN NEI</v>
      </c>
      <c r="F341" s="27" t="str">
        <f t="shared" si="7"/>
        <v>NOT IN NEI</v>
      </c>
      <c r="G341" s="27" t="str">
        <f t="shared" si="7"/>
        <v>NOT IN NEI</v>
      </c>
      <c r="H341" s="27" t="s">
        <v>823</v>
      </c>
      <c r="I341" s="27" t="s">
        <v>1757</v>
      </c>
      <c r="K341" s="29">
        <v>1</v>
      </c>
    </row>
    <row r="342" spans="1:11" x14ac:dyDescent="0.3">
      <c r="A342" s="28">
        <v>431867</v>
      </c>
      <c r="B342" s="29" t="s">
        <v>1102</v>
      </c>
      <c r="C342" s="29" t="s">
        <v>1103</v>
      </c>
      <c r="D342" s="27" t="s">
        <v>823</v>
      </c>
      <c r="E342" s="27" t="str">
        <f t="shared" si="7"/>
        <v>NOT IN NEI</v>
      </c>
      <c r="F342" s="27" t="str">
        <f t="shared" si="7"/>
        <v>NOT IN NEI</v>
      </c>
      <c r="G342" s="27" t="str">
        <f t="shared" si="7"/>
        <v>NOT IN NEI</v>
      </c>
      <c r="H342" s="27" t="s">
        <v>823</v>
      </c>
      <c r="I342" s="27" t="s">
        <v>1757</v>
      </c>
      <c r="K342" s="29">
        <v>1</v>
      </c>
    </row>
    <row r="343" spans="1:11" x14ac:dyDescent="0.3">
      <c r="A343" s="28">
        <v>507551</v>
      </c>
      <c r="B343" s="29" t="s">
        <v>1104</v>
      </c>
      <c r="C343" s="29" t="s">
        <v>1105</v>
      </c>
      <c r="D343" s="27" t="s">
        <v>823</v>
      </c>
      <c r="E343" s="27" t="str">
        <f t="shared" si="7"/>
        <v>NOT IN NEI</v>
      </c>
      <c r="F343" s="27" t="str">
        <f t="shared" si="7"/>
        <v>NOT IN NEI</v>
      </c>
      <c r="G343" s="27" t="str">
        <f t="shared" si="7"/>
        <v>NOT IN NEI</v>
      </c>
      <c r="H343" s="27" t="s">
        <v>823</v>
      </c>
      <c r="I343" s="27" t="s">
        <v>1757</v>
      </c>
      <c r="K343" s="29">
        <v>1</v>
      </c>
    </row>
    <row r="344" spans="1:11" x14ac:dyDescent="0.3">
      <c r="A344" s="28">
        <v>136013791</v>
      </c>
      <c r="B344" s="29" t="s">
        <v>1106</v>
      </c>
      <c r="C344" s="29" t="s">
        <v>1107</v>
      </c>
      <c r="D344" s="27" t="s">
        <v>823</v>
      </c>
      <c r="E344" s="27" t="str">
        <f t="shared" si="7"/>
        <v>NOT IN NEI</v>
      </c>
      <c r="F344" s="27" t="str">
        <f t="shared" si="7"/>
        <v>NOT IN NEI</v>
      </c>
      <c r="G344" s="27" t="str">
        <f t="shared" si="7"/>
        <v>NOT IN NEI</v>
      </c>
      <c r="H344" s="27" t="s">
        <v>823</v>
      </c>
      <c r="I344" s="27" t="s">
        <v>1757</v>
      </c>
      <c r="K344" s="29">
        <v>1</v>
      </c>
    </row>
    <row r="345" spans="1:11" x14ac:dyDescent="0.3">
      <c r="A345" s="28">
        <v>128903219</v>
      </c>
      <c r="B345" s="29" t="s">
        <v>1108</v>
      </c>
      <c r="C345" s="29" t="s">
        <v>1109</v>
      </c>
      <c r="D345" s="27" t="s">
        <v>823</v>
      </c>
      <c r="E345" s="27" t="str">
        <f t="shared" ref="E345:G364" si="8">D345</f>
        <v>NOT IN NEI</v>
      </c>
      <c r="F345" s="27" t="str">
        <f t="shared" si="8"/>
        <v>NOT IN NEI</v>
      </c>
      <c r="G345" s="27" t="str">
        <f t="shared" si="8"/>
        <v>NOT IN NEI</v>
      </c>
      <c r="H345" s="27" t="s">
        <v>823</v>
      </c>
      <c r="I345" s="27" t="s">
        <v>1757</v>
      </c>
      <c r="K345" s="29">
        <v>1</v>
      </c>
    </row>
    <row r="346" spans="1:11" x14ac:dyDescent="0.3">
      <c r="A346" s="28">
        <v>422480</v>
      </c>
      <c r="B346" s="29" t="s">
        <v>1110</v>
      </c>
      <c r="C346" s="29" t="s">
        <v>1111</v>
      </c>
      <c r="D346" s="27" t="s">
        <v>823</v>
      </c>
      <c r="E346" s="27" t="str">
        <f t="shared" si="8"/>
        <v>NOT IN NEI</v>
      </c>
      <c r="F346" s="27" t="str">
        <f t="shared" si="8"/>
        <v>NOT IN NEI</v>
      </c>
      <c r="G346" s="27" t="str">
        <f t="shared" si="8"/>
        <v>NOT IN NEI</v>
      </c>
      <c r="H346" s="27" t="s">
        <v>823</v>
      </c>
      <c r="I346" s="27" t="s">
        <v>1757</v>
      </c>
      <c r="K346" s="29">
        <v>1</v>
      </c>
    </row>
    <row r="347" spans="1:11" x14ac:dyDescent="0.3">
      <c r="A347" s="28">
        <v>422560</v>
      </c>
      <c r="B347" s="29" t="s">
        <v>1112</v>
      </c>
      <c r="C347" s="29" t="s">
        <v>1113</v>
      </c>
      <c r="D347" s="27" t="s">
        <v>823</v>
      </c>
      <c r="E347" s="27" t="str">
        <f t="shared" si="8"/>
        <v>NOT IN NEI</v>
      </c>
      <c r="F347" s="27" t="str">
        <f t="shared" si="8"/>
        <v>NOT IN NEI</v>
      </c>
      <c r="G347" s="27" t="str">
        <f t="shared" si="8"/>
        <v>NOT IN NEI</v>
      </c>
      <c r="H347" s="27" t="s">
        <v>823</v>
      </c>
      <c r="I347" s="27" t="s">
        <v>1757</v>
      </c>
      <c r="K347" s="29">
        <v>1</v>
      </c>
    </row>
    <row r="348" spans="1:11" x14ac:dyDescent="0.3">
      <c r="A348" s="28">
        <v>97234</v>
      </c>
      <c r="B348" s="29" t="s">
        <v>1114</v>
      </c>
      <c r="C348" s="29" t="s">
        <v>1115</v>
      </c>
      <c r="D348" s="27" t="s">
        <v>823</v>
      </c>
      <c r="E348" s="27" t="str">
        <f t="shared" si="8"/>
        <v>NOT IN NEI</v>
      </c>
      <c r="F348" s="27" t="str">
        <f t="shared" si="8"/>
        <v>NOT IN NEI</v>
      </c>
      <c r="G348" s="27" t="str">
        <f t="shared" si="8"/>
        <v>NOT IN NEI</v>
      </c>
      <c r="H348" s="27" t="s">
        <v>823</v>
      </c>
      <c r="I348" s="27" t="s">
        <v>1757</v>
      </c>
      <c r="K348" s="29">
        <v>1</v>
      </c>
    </row>
    <row r="349" spans="1:11" x14ac:dyDescent="0.3">
      <c r="A349" s="28">
        <v>120832</v>
      </c>
      <c r="B349" s="29" t="s">
        <v>1116</v>
      </c>
      <c r="C349" s="29" t="s">
        <v>1117</v>
      </c>
      <c r="D349" s="27" t="s">
        <v>823</v>
      </c>
      <c r="E349" s="27" t="str">
        <f t="shared" si="8"/>
        <v>NOT IN NEI</v>
      </c>
      <c r="F349" s="27" t="str">
        <f t="shared" si="8"/>
        <v>NOT IN NEI</v>
      </c>
      <c r="G349" s="27" t="str">
        <f t="shared" si="8"/>
        <v>NOT IN NEI</v>
      </c>
      <c r="H349" s="27" t="s">
        <v>823</v>
      </c>
      <c r="I349" s="27" t="s">
        <v>1757</v>
      </c>
      <c r="K349" s="29">
        <v>1</v>
      </c>
    </row>
    <row r="350" spans="1:11" x14ac:dyDescent="0.3">
      <c r="A350" s="28">
        <v>10061026</v>
      </c>
      <c r="B350" s="29" t="s">
        <v>1118</v>
      </c>
      <c r="C350" s="29" t="s">
        <v>1119</v>
      </c>
      <c r="D350" s="27" t="s">
        <v>823</v>
      </c>
      <c r="E350" s="27" t="str">
        <f t="shared" si="8"/>
        <v>NOT IN NEI</v>
      </c>
      <c r="F350" s="27" t="str">
        <f t="shared" si="8"/>
        <v>NOT IN NEI</v>
      </c>
      <c r="G350" s="27" t="str">
        <f t="shared" si="8"/>
        <v>NOT IN NEI</v>
      </c>
      <c r="H350" s="27" t="s">
        <v>823</v>
      </c>
      <c r="I350" s="27" t="s">
        <v>1757</v>
      </c>
      <c r="K350" s="29">
        <v>0.1</v>
      </c>
    </row>
    <row r="351" spans="1:11" x14ac:dyDescent="0.3">
      <c r="A351" s="28">
        <v>78886</v>
      </c>
      <c r="B351" s="29" t="s">
        <v>1120</v>
      </c>
      <c r="C351" s="29" t="s">
        <v>1121</v>
      </c>
      <c r="D351" s="27" t="s">
        <v>823</v>
      </c>
      <c r="E351" s="27" t="str">
        <f t="shared" si="8"/>
        <v>NOT IN NEI</v>
      </c>
      <c r="F351" s="27" t="str">
        <f t="shared" si="8"/>
        <v>NOT IN NEI</v>
      </c>
      <c r="G351" s="27" t="str">
        <f t="shared" si="8"/>
        <v>NOT IN NEI</v>
      </c>
      <c r="H351" s="27" t="s">
        <v>823</v>
      </c>
      <c r="I351" s="27" t="s">
        <v>1757</v>
      </c>
      <c r="K351" s="29">
        <v>1</v>
      </c>
    </row>
    <row r="352" spans="1:11" x14ac:dyDescent="0.3">
      <c r="A352" s="28">
        <v>76142</v>
      </c>
      <c r="B352" s="29" t="s">
        <v>1122</v>
      </c>
      <c r="C352" s="29" t="s">
        <v>1123</v>
      </c>
      <c r="D352" s="27" t="s">
        <v>823</v>
      </c>
      <c r="E352" s="27" t="str">
        <f t="shared" si="8"/>
        <v>NOT IN NEI</v>
      </c>
      <c r="F352" s="27" t="str">
        <f t="shared" si="8"/>
        <v>NOT IN NEI</v>
      </c>
      <c r="G352" s="27" t="str">
        <f t="shared" si="8"/>
        <v>NOT IN NEI</v>
      </c>
      <c r="H352" s="27" t="s">
        <v>823</v>
      </c>
      <c r="I352" s="27" t="s">
        <v>1757</v>
      </c>
      <c r="K352" s="29">
        <v>1</v>
      </c>
    </row>
    <row r="353" spans="1:11" x14ac:dyDescent="0.3">
      <c r="A353" s="28">
        <v>34077877</v>
      </c>
      <c r="B353" s="29" t="s">
        <v>1124</v>
      </c>
      <c r="C353" s="29" t="s">
        <v>1125</v>
      </c>
      <c r="D353" s="27" t="s">
        <v>823</v>
      </c>
      <c r="E353" s="27" t="str">
        <f t="shared" si="8"/>
        <v>NOT IN NEI</v>
      </c>
      <c r="F353" s="27" t="str">
        <f t="shared" si="8"/>
        <v>NOT IN NEI</v>
      </c>
      <c r="G353" s="27" t="str">
        <f t="shared" si="8"/>
        <v>NOT IN NEI</v>
      </c>
      <c r="H353" s="27" t="s">
        <v>823</v>
      </c>
      <c r="I353" s="27" t="s">
        <v>1757</v>
      </c>
      <c r="K353" s="29">
        <v>1</v>
      </c>
    </row>
    <row r="354" spans="1:11" x14ac:dyDescent="0.3">
      <c r="A354" s="28">
        <v>90454185</v>
      </c>
      <c r="B354" s="29" t="s">
        <v>1126</v>
      </c>
      <c r="C354" s="29" t="s">
        <v>1127</v>
      </c>
      <c r="D354" s="27" t="s">
        <v>823</v>
      </c>
      <c r="E354" s="27" t="str">
        <f t="shared" si="8"/>
        <v>NOT IN NEI</v>
      </c>
      <c r="F354" s="27" t="str">
        <f t="shared" si="8"/>
        <v>NOT IN NEI</v>
      </c>
      <c r="G354" s="27" t="str">
        <f t="shared" si="8"/>
        <v>NOT IN NEI</v>
      </c>
      <c r="H354" s="27" t="s">
        <v>823</v>
      </c>
      <c r="I354" s="27" t="s">
        <v>1757</v>
      </c>
      <c r="K354" s="29">
        <v>1</v>
      </c>
    </row>
    <row r="355" spans="1:11" x14ac:dyDescent="0.3">
      <c r="A355" s="28">
        <v>812044</v>
      </c>
      <c r="B355" s="29" t="s">
        <v>1128</v>
      </c>
      <c r="C355" s="29" t="s">
        <v>1129</v>
      </c>
      <c r="D355" s="27" t="s">
        <v>823</v>
      </c>
      <c r="E355" s="27" t="str">
        <f t="shared" si="8"/>
        <v>NOT IN NEI</v>
      </c>
      <c r="F355" s="27" t="str">
        <f t="shared" si="8"/>
        <v>NOT IN NEI</v>
      </c>
      <c r="G355" s="27" t="str">
        <f t="shared" si="8"/>
        <v>NOT IN NEI</v>
      </c>
      <c r="H355" s="27" t="s">
        <v>823</v>
      </c>
      <c r="I355" s="27" t="s">
        <v>1757</v>
      </c>
      <c r="K355" s="29">
        <v>1</v>
      </c>
    </row>
    <row r="356" spans="1:11" x14ac:dyDescent="0.3">
      <c r="A356" s="28">
        <v>354234</v>
      </c>
      <c r="B356" s="29" t="s">
        <v>1130</v>
      </c>
      <c r="C356" s="29" t="s">
        <v>1131</v>
      </c>
      <c r="D356" s="27" t="s">
        <v>823</v>
      </c>
      <c r="E356" s="27" t="str">
        <f t="shared" si="8"/>
        <v>NOT IN NEI</v>
      </c>
      <c r="F356" s="27" t="str">
        <f t="shared" si="8"/>
        <v>NOT IN NEI</v>
      </c>
      <c r="G356" s="27" t="str">
        <f t="shared" si="8"/>
        <v>NOT IN NEI</v>
      </c>
      <c r="H356" s="27" t="s">
        <v>823</v>
      </c>
      <c r="I356" s="27" t="s">
        <v>1757</v>
      </c>
      <c r="K356" s="29">
        <v>1</v>
      </c>
    </row>
    <row r="357" spans="1:11" x14ac:dyDescent="0.3">
      <c r="A357" s="28">
        <v>306832</v>
      </c>
      <c r="B357" s="29" t="s">
        <v>1132</v>
      </c>
      <c r="C357" s="29" t="s">
        <v>1133</v>
      </c>
      <c r="D357" s="27" t="s">
        <v>823</v>
      </c>
      <c r="E357" s="27" t="str">
        <f t="shared" si="8"/>
        <v>NOT IN NEI</v>
      </c>
      <c r="F357" s="27" t="str">
        <f t="shared" si="8"/>
        <v>NOT IN NEI</v>
      </c>
      <c r="G357" s="27" t="str">
        <f t="shared" si="8"/>
        <v>NOT IN NEI</v>
      </c>
      <c r="H357" s="27" t="s">
        <v>823</v>
      </c>
      <c r="I357" s="27" t="s">
        <v>1757</v>
      </c>
      <c r="K357" s="29">
        <v>1</v>
      </c>
    </row>
    <row r="358" spans="1:11" x14ac:dyDescent="0.3">
      <c r="A358" s="28">
        <v>51338273</v>
      </c>
      <c r="B358" s="29" t="s">
        <v>1134</v>
      </c>
      <c r="C358" s="29" t="s">
        <v>1135</v>
      </c>
      <c r="D358" s="27" t="s">
        <v>823</v>
      </c>
      <c r="E358" s="27" t="str">
        <f t="shared" si="8"/>
        <v>NOT IN NEI</v>
      </c>
      <c r="F358" s="27" t="str">
        <f t="shared" si="8"/>
        <v>NOT IN NEI</v>
      </c>
      <c r="G358" s="27" t="str">
        <f t="shared" si="8"/>
        <v>NOT IN NEI</v>
      </c>
      <c r="H358" s="27" t="s">
        <v>823</v>
      </c>
      <c r="I358" s="27" t="s">
        <v>1757</v>
      </c>
      <c r="K358" s="29">
        <v>1</v>
      </c>
    </row>
    <row r="359" spans="1:11" x14ac:dyDescent="0.3">
      <c r="A359" s="28">
        <v>115322</v>
      </c>
      <c r="B359" s="29" t="s">
        <v>1136</v>
      </c>
      <c r="C359" s="29" t="s">
        <v>1137</v>
      </c>
      <c r="D359" s="27" t="s">
        <v>823</v>
      </c>
      <c r="E359" s="27" t="str">
        <f t="shared" si="8"/>
        <v>NOT IN NEI</v>
      </c>
      <c r="F359" s="27" t="str">
        <f t="shared" si="8"/>
        <v>NOT IN NEI</v>
      </c>
      <c r="G359" s="27" t="str">
        <f t="shared" si="8"/>
        <v>NOT IN NEI</v>
      </c>
      <c r="H359" s="27" t="s">
        <v>823</v>
      </c>
      <c r="I359" s="27" t="s">
        <v>1757</v>
      </c>
      <c r="K359" s="29">
        <v>1</v>
      </c>
    </row>
    <row r="360" spans="1:11" x14ac:dyDescent="0.3">
      <c r="A360" s="28">
        <v>77736</v>
      </c>
      <c r="B360" s="29" t="s">
        <v>1138</v>
      </c>
      <c r="C360" s="29" t="s">
        <v>1139</v>
      </c>
      <c r="D360" s="27" t="s">
        <v>823</v>
      </c>
      <c r="E360" s="27" t="str">
        <f t="shared" si="8"/>
        <v>NOT IN NEI</v>
      </c>
      <c r="F360" s="27" t="str">
        <f t="shared" si="8"/>
        <v>NOT IN NEI</v>
      </c>
      <c r="G360" s="27" t="str">
        <f t="shared" si="8"/>
        <v>NOT IN NEI</v>
      </c>
      <c r="H360" s="27" t="s">
        <v>823</v>
      </c>
      <c r="I360" s="27" t="s">
        <v>1757</v>
      </c>
      <c r="K360" s="29">
        <v>1</v>
      </c>
    </row>
    <row r="361" spans="1:11" x14ac:dyDescent="0.3">
      <c r="A361" s="28">
        <v>1464535</v>
      </c>
      <c r="B361" s="29" t="s">
        <v>1140</v>
      </c>
      <c r="C361" s="29" t="s">
        <v>1141</v>
      </c>
      <c r="D361" s="27" t="s">
        <v>823</v>
      </c>
      <c r="E361" s="27" t="str">
        <f t="shared" si="8"/>
        <v>NOT IN NEI</v>
      </c>
      <c r="F361" s="27" t="str">
        <f t="shared" si="8"/>
        <v>NOT IN NEI</v>
      </c>
      <c r="G361" s="27" t="str">
        <f t="shared" si="8"/>
        <v>NOT IN NEI</v>
      </c>
      <c r="H361" s="27" t="s">
        <v>823</v>
      </c>
      <c r="I361" s="27" t="s">
        <v>1757</v>
      </c>
      <c r="K361" s="29">
        <v>0.1</v>
      </c>
    </row>
    <row r="362" spans="1:11" x14ac:dyDescent="0.3">
      <c r="A362" s="28">
        <v>38727558</v>
      </c>
      <c r="B362" s="29" t="s">
        <v>1142</v>
      </c>
      <c r="C362" s="29" t="s">
        <v>1143</v>
      </c>
      <c r="D362" s="27" t="s">
        <v>823</v>
      </c>
      <c r="E362" s="27" t="str">
        <f t="shared" si="8"/>
        <v>NOT IN NEI</v>
      </c>
      <c r="F362" s="27" t="str">
        <f t="shared" si="8"/>
        <v>NOT IN NEI</v>
      </c>
      <c r="G362" s="27" t="str">
        <f t="shared" si="8"/>
        <v>NOT IN NEI</v>
      </c>
      <c r="H362" s="27" t="s">
        <v>823</v>
      </c>
      <c r="I362" s="27" t="s">
        <v>1757</v>
      </c>
      <c r="K362" s="29">
        <v>1</v>
      </c>
    </row>
    <row r="363" spans="1:11" x14ac:dyDescent="0.3">
      <c r="A363" s="28">
        <v>35367385</v>
      </c>
      <c r="B363" s="29" t="s">
        <v>1144</v>
      </c>
      <c r="C363" s="29" t="s">
        <v>1145</v>
      </c>
      <c r="D363" s="27" t="s">
        <v>823</v>
      </c>
      <c r="E363" s="27" t="str">
        <f t="shared" si="8"/>
        <v>NOT IN NEI</v>
      </c>
      <c r="F363" s="27" t="str">
        <f t="shared" si="8"/>
        <v>NOT IN NEI</v>
      </c>
      <c r="G363" s="27" t="str">
        <f t="shared" si="8"/>
        <v>NOT IN NEI</v>
      </c>
      <c r="H363" s="27" t="s">
        <v>823</v>
      </c>
      <c r="I363" s="27" t="s">
        <v>1757</v>
      </c>
      <c r="K363" s="29">
        <v>1</v>
      </c>
    </row>
    <row r="364" spans="1:11" x14ac:dyDescent="0.3">
      <c r="A364" s="28">
        <v>101906</v>
      </c>
      <c r="B364" s="29" t="s">
        <v>1146</v>
      </c>
      <c r="C364" s="29" t="s">
        <v>1147</v>
      </c>
      <c r="D364" s="27" t="s">
        <v>823</v>
      </c>
      <c r="E364" s="27" t="str">
        <f t="shared" si="8"/>
        <v>NOT IN NEI</v>
      </c>
      <c r="F364" s="27" t="str">
        <f t="shared" si="8"/>
        <v>NOT IN NEI</v>
      </c>
      <c r="G364" s="27" t="str">
        <f t="shared" si="8"/>
        <v>NOT IN NEI</v>
      </c>
      <c r="H364" s="27" t="s">
        <v>823</v>
      </c>
      <c r="I364" s="27" t="s">
        <v>1757</v>
      </c>
      <c r="K364" s="29">
        <v>0.1</v>
      </c>
    </row>
    <row r="365" spans="1:11" x14ac:dyDescent="0.3">
      <c r="A365" s="28">
        <v>94586</v>
      </c>
      <c r="B365" s="29" t="s">
        <v>1148</v>
      </c>
      <c r="C365" s="29" t="s">
        <v>1149</v>
      </c>
      <c r="D365" s="27" t="s">
        <v>823</v>
      </c>
      <c r="E365" s="27" t="str">
        <f t="shared" ref="E365:G384" si="9">D365</f>
        <v>NOT IN NEI</v>
      </c>
      <c r="F365" s="27" t="str">
        <f t="shared" si="9"/>
        <v>NOT IN NEI</v>
      </c>
      <c r="G365" s="27" t="str">
        <f t="shared" si="9"/>
        <v>NOT IN NEI</v>
      </c>
      <c r="H365" s="27" t="s">
        <v>823</v>
      </c>
      <c r="I365" s="27" t="s">
        <v>1757</v>
      </c>
      <c r="K365" s="29">
        <v>0.1</v>
      </c>
    </row>
    <row r="366" spans="1:11" x14ac:dyDescent="0.3">
      <c r="A366" s="28">
        <v>55290647</v>
      </c>
      <c r="B366" s="29" t="s">
        <v>1150</v>
      </c>
      <c r="C366" s="29" t="s">
        <v>1151</v>
      </c>
      <c r="D366" s="27" t="s">
        <v>823</v>
      </c>
      <c r="E366" s="27" t="str">
        <f t="shared" si="9"/>
        <v>NOT IN NEI</v>
      </c>
      <c r="F366" s="27" t="str">
        <f t="shared" si="9"/>
        <v>NOT IN NEI</v>
      </c>
      <c r="G366" s="27" t="str">
        <f t="shared" si="9"/>
        <v>NOT IN NEI</v>
      </c>
      <c r="H366" s="27" t="s">
        <v>823</v>
      </c>
      <c r="I366" s="27" t="s">
        <v>1757</v>
      </c>
      <c r="K366" s="29">
        <v>1</v>
      </c>
    </row>
    <row r="367" spans="1:11" x14ac:dyDescent="0.3">
      <c r="A367" s="28">
        <v>60515</v>
      </c>
      <c r="B367" s="29" t="s">
        <v>1152</v>
      </c>
      <c r="C367" s="29" t="s">
        <v>1153</v>
      </c>
      <c r="D367" s="27" t="s">
        <v>823</v>
      </c>
      <c r="E367" s="27" t="str">
        <f t="shared" si="9"/>
        <v>NOT IN NEI</v>
      </c>
      <c r="F367" s="27" t="str">
        <f t="shared" si="9"/>
        <v>NOT IN NEI</v>
      </c>
      <c r="G367" s="27" t="str">
        <f t="shared" si="9"/>
        <v>NOT IN NEI</v>
      </c>
      <c r="H367" s="27" t="s">
        <v>823</v>
      </c>
      <c r="I367" s="27" t="s">
        <v>1757</v>
      </c>
      <c r="K367" s="29">
        <v>1</v>
      </c>
    </row>
    <row r="368" spans="1:11" x14ac:dyDescent="0.3">
      <c r="A368" s="28">
        <v>20325400</v>
      </c>
      <c r="B368" s="29" t="s">
        <v>1154</v>
      </c>
      <c r="C368" s="29" t="s">
        <v>1155</v>
      </c>
      <c r="D368" s="27" t="s">
        <v>823</v>
      </c>
      <c r="E368" s="27" t="str">
        <f t="shared" si="9"/>
        <v>NOT IN NEI</v>
      </c>
      <c r="F368" s="27" t="str">
        <f t="shared" si="9"/>
        <v>NOT IN NEI</v>
      </c>
      <c r="G368" s="27" t="str">
        <f t="shared" si="9"/>
        <v>NOT IN NEI</v>
      </c>
      <c r="H368" s="27" t="s">
        <v>823</v>
      </c>
      <c r="I368" s="27" t="s">
        <v>1757</v>
      </c>
      <c r="K368" s="29">
        <v>0.1</v>
      </c>
    </row>
    <row r="369" spans="1:11" x14ac:dyDescent="0.3">
      <c r="A369" s="28">
        <v>111984099</v>
      </c>
      <c r="B369" s="29" t="s">
        <v>1156</v>
      </c>
      <c r="C369" s="29" t="s">
        <v>1157</v>
      </c>
      <c r="D369" s="27" t="s">
        <v>823</v>
      </c>
      <c r="E369" s="27" t="str">
        <f t="shared" si="9"/>
        <v>NOT IN NEI</v>
      </c>
      <c r="F369" s="27" t="str">
        <f t="shared" si="9"/>
        <v>NOT IN NEI</v>
      </c>
      <c r="G369" s="27" t="str">
        <f t="shared" si="9"/>
        <v>NOT IN NEI</v>
      </c>
      <c r="H369" s="27" t="s">
        <v>823</v>
      </c>
      <c r="I369" s="27" t="s">
        <v>1757</v>
      </c>
      <c r="K369" s="29">
        <v>0.1</v>
      </c>
    </row>
    <row r="370" spans="1:11" x14ac:dyDescent="0.3">
      <c r="A370" s="28">
        <v>124403</v>
      </c>
      <c r="B370" s="29" t="s">
        <v>1158</v>
      </c>
      <c r="C370" s="29" t="s">
        <v>1159</v>
      </c>
      <c r="D370" s="27" t="s">
        <v>823</v>
      </c>
      <c r="E370" s="27" t="str">
        <f t="shared" si="9"/>
        <v>NOT IN NEI</v>
      </c>
      <c r="F370" s="27" t="str">
        <f t="shared" si="9"/>
        <v>NOT IN NEI</v>
      </c>
      <c r="G370" s="27" t="str">
        <f t="shared" si="9"/>
        <v>NOT IN NEI</v>
      </c>
      <c r="H370" s="27" t="s">
        <v>823</v>
      </c>
      <c r="I370" s="27" t="s">
        <v>1757</v>
      </c>
      <c r="K370" s="29">
        <v>1</v>
      </c>
    </row>
    <row r="371" spans="1:11" x14ac:dyDescent="0.3">
      <c r="A371" s="28">
        <v>2300665</v>
      </c>
      <c r="B371" s="29" t="s">
        <v>1160</v>
      </c>
      <c r="C371" s="29" t="s">
        <v>1161</v>
      </c>
      <c r="D371" s="27" t="s">
        <v>823</v>
      </c>
      <c r="E371" s="27" t="str">
        <f t="shared" si="9"/>
        <v>NOT IN NEI</v>
      </c>
      <c r="F371" s="27" t="str">
        <f t="shared" si="9"/>
        <v>NOT IN NEI</v>
      </c>
      <c r="G371" s="27" t="str">
        <f t="shared" si="9"/>
        <v>NOT IN NEI</v>
      </c>
      <c r="H371" s="27" t="s">
        <v>823</v>
      </c>
      <c r="I371" s="27" t="s">
        <v>1757</v>
      </c>
      <c r="K371" s="29">
        <v>1</v>
      </c>
    </row>
    <row r="372" spans="1:11" x14ac:dyDescent="0.3">
      <c r="A372" s="28">
        <v>612828</v>
      </c>
      <c r="B372" s="29" t="s">
        <v>1162</v>
      </c>
      <c r="C372" s="29" t="s">
        <v>1163</v>
      </c>
      <c r="D372" s="27" t="s">
        <v>823</v>
      </c>
      <c r="E372" s="27" t="str">
        <f t="shared" si="9"/>
        <v>NOT IN NEI</v>
      </c>
      <c r="F372" s="27" t="str">
        <f t="shared" si="9"/>
        <v>NOT IN NEI</v>
      </c>
      <c r="G372" s="27" t="str">
        <f t="shared" si="9"/>
        <v>NOT IN NEI</v>
      </c>
      <c r="H372" s="27" t="s">
        <v>823</v>
      </c>
      <c r="I372" s="27" t="s">
        <v>1757</v>
      </c>
      <c r="K372" s="29">
        <v>0.1</v>
      </c>
    </row>
    <row r="373" spans="1:11" x14ac:dyDescent="0.3">
      <c r="A373" s="28">
        <v>41766750</v>
      </c>
      <c r="B373" s="29" t="s">
        <v>1164</v>
      </c>
      <c r="C373" s="29" t="s">
        <v>1165</v>
      </c>
      <c r="D373" s="27" t="s">
        <v>823</v>
      </c>
      <c r="E373" s="27" t="str">
        <f t="shared" si="9"/>
        <v>NOT IN NEI</v>
      </c>
      <c r="F373" s="27" t="str">
        <f t="shared" si="9"/>
        <v>NOT IN NEI</v>
      </c>
      <c r="G373" s="27" t="str">
        <f t="shared" si="9"/>
        <v>NOT IN NEI</v>
      </c>
      <c r="H373" s="27" t="s">
        <v>823</v>
      </c>
      <c r="I373" s="27" t="s">
        <v>1757</v>
      </c>
      <c r="K373" s="29">
        <v>0.1</v>
      </c>
    </row>
    <row r="374" spans="1:11" x14ac:dyDescent="0.3">
      <c r="A374" s="28">
        <v>2524030</v>
      </c>
      <c r="B374" s="29" t="s">
        <v>1166</v>
      </c>
      <c r="C374" s="29" t="s">
        <v>1167</v>
      </c>
      <c r="D374" s="27" t="s">
        <v>823</v>
      </c>
      <c r="E374" s="27" t="str">
        <f t="shared" si="9"/>
        <v>NOT IN NEI</v>
      </c>
      <c r="F374" s="27" t="str">
        <f t="shared" si="9"/>
        <v>NOT IN NEI</v>
      </c>
      <c r="G374" s="27" t="str">
        <f t="shared" si="9"/>
        <v>NOT IN NEI</v>
      </c>
      <c r="H374" s="27" t="s">
        <v>823</v>
      </c>
      <c r="I374" s="27" t="s">
        <v>1757</v>
      </c>
      <c r="K374" s="29">
        <v>1</v>
      </c>
    </row>
    <row r="375" spans="1:11" x14ac:dyDescent="0.3">
      <c r="A375" s="28">
        <v>105679</v>
      </c>
      <c r="B375" s="29" t="s">
        <v>1168</v>
      </c>
      <c r="C375" s="29" t="s">
        <v>1169</v>
      </c>
      <c r="D375" s="27" t="s">
        <v>823</v>
      </c>
      <c r="E375" s="27" t="str">
        <f t="shared" si="9"/>
        <v>NOT IN NEI</v>
      </c>
      <c r="F375" s="27" t="str">
        <f t="shared" si="9"/>
        <v>NOT IN NEI</v>
      </c>
      <c r="G375" s="27" t="str">
        <f t="shared" si="9"/>
        <v>NOT IN NEI</v>
      </c>
      <c r="H375" s="27" t="s">
        <v>823</v>
      </c>
      <c r="I375" s="27" t="s">
        <v>1757</v>
      </c>
      <c r="K375" s="29">
        <v>1</v>
      </c>
    </row>
    <row r="376" spans="1:11" x14ac:dyDescent="0.3">
      <c r="A376" s="28">
        <v>99650</v>
      </c>
      <c r="B376" s="29" t="s">
        <v>1170</v>
      </c>
      <c r="C376" s="29" t="s">
        <v>1171</v>
      </c>
      <c r="D376" s="27" t="s">
        <v>823</v>
      </c>
      <c r="E376" s="27" t="str">
        <f t="shared" si="9"/>
        <v>NOT IN NEI</v>
      </c>
      <c r="F376" s="27" t="str">
        <f t="shared" si="9"/>
        <v>NOT IN NEI</v>
      </c>
      <c r="G376" s="27" t="str">
        <f t="shared" si="9"/>
        <v>NOT IN NEI</v>
      </c>
      <c r="H376" s="27" t="s">
        <v>823</v>
      </c>
      <c r="I376" s="27" t="s">
        <v>1757</v>
      </c>
      <c r="K376" s="29">
        <v>1</v>
      </c>
    </row>
    <row r="377" spans="1:11" x14ac:dyDescent="0.3">
      <c r="A377" s="28">
        <v>528290</v>
      </c>
      <c r="B377" s="29" t="s">
        <v>1172</v>
      </c>
      <c r="C377" s="29" t="s">
        <v>1173</v>
      </c>
      <c r="D377" s="27" t="s">
        <v>823</v>
      </c>
      <c r="E377" s="27" t="str">
        <f t="shared" si="9"/>
        <v>NOT IN NEI</v>
      </c>
      <c r="F377" s="27" t="str">
        <f t="shared" si="9"/>
        <v>NOT IN NEI</v>
      </c>
      <c r="G377" s="27" t="str">
        <f t="shared" si="9"/>
        <v>NOT IN NEI</v>
      </c>
      <c r="H377" s="27" t="s">
        <v>823</v>
      </c>
      <c r="I377" s="27" t="s">
        <v>1757</v>
      </c>
      <c r="K377" s="29">
        <v>1</v>
      </c>
    </row>
    <row r="378" spans="1:11" x14ac:dyDescent="0.3">
      <c r="A378" s="28">
        <v>100254</v>
      </c>
      <c r="B378" s="29" t="s">
        <v>1174</v>
      </c>
      <c r="C378" s="29" t="s">
        <v>1175</v>
      </c>
      <c r="D378" s="27" t="s">
        <v>823</v>
      </c>
      <c r="E378" s="27" t="str">
        <f t="shared" si="9"/>
        <v>NOT IN NEI</v>
      </c>
      <c r="F378" s="27" t="str">
        <f t="shared" si="9"/>
        <v>NOT IN NEI</v>
      </c>
      <c r="G378" s="27" t="str">
        <f t="shared" si="9"/>
        <v>NOT IN NEI</v>
      </c>
      <c r="H378" s="27" t="s">
        <v>823</v>
      </c>
      <c r="I378" s="27" t="s">
        <v>1757</v>
      </c>
      <c r="K378" s="29">
        <v>1</v>
      </c>
    </row>
    <row r="379" spans="1:11" x14ac:dyDescent="0.3">
      <c r="A379" s="28">
        <v>88857</v>
      </c>
      <c r="B379" s="29" t="s">
        <v>1176</v>
      </c>
      <c r="C379" s="29" t="s">
        <v>1177</v>
      </c>
      <c r="D379" s="27" t="s">
        <v>823</v>
      </c>
      <c r="E379" s="27" t="str">
        <f t="shared" si="9"/>
        <v>NOT IN NEI</v>
      </c>
      <c r="F379" s="27" t="str">
        <f t="shared" si="9"/>
        <v>NOT IN NEI</v>
      </c>
      <c r="G379" s="27" t="str">
        <f t="shared" si="9"/>
        <v>NOT IN NEI</v>
      </c>
      <c r="H379" s="27" t="s">
        <v>823</v>
      </c>
      <c r="I379" s="27" t="s">
        <v>1757</v>
      </c>
      <c r="K379" s="29">
        <v>1</v>
      </c>
    </row>
    <row r="380" spans="1:11" x14ac:dyDescent="0.3">
      <c r="A380" s="28">
        <v>606202</v>
      </c>
      <c r="B380" s="29" t="s">
        <v>1178</v>
      </c>
      <c r="C380" s="29" t="s">
        <v>1179</v>
      </c>
      <c r="D380" s="27" t="s">
        <v>823</v>
      </c>
      <c r="E380" s="27" t="str">
        <f t="shared" si="9"/>
        <v>NOT IN NEI</v>
      </c>
      <c r="F380" s="27" t="str">
        <f t="shared" si="9"/>
        <v>NOT IN NEI</v>
      </c>
      <c r="G380" s="27" t="str">
        <f t="shared" si="9"/>
        <v>NOT IN NEI</v>
      </c>
      <c r="H380" s="27" t="s">
        <v>823</v>
      </c>
      <c r="I380" s="27" t="s">
        <v>1757</v>
      </c>
      <c r="K380" s="29">
        <v>0.1</v>
      </c>
    </row>
    <row r="381" spans="1:11" x14ac:dyDescent="0.3">
      <c r="A381" s="28">
        <v>25321146</v>
      </c>
      <c r="B381" s="29" t="s">
        <v>1180</v>
      </c>
      <c r="C381" s="29" t="s">
        <v>1181</v>
      </c>
      <c r="D381" s="27" t="s">
        <v>823</v>
      </c>
      <c r="E381" s="27" t="str">
        <f t="shared" si="9"/>
        <v>NOT IN NEI</v>
      </c>
      <c r="F381" s="27" t="str">
        <f t="shared" si="9"/>
        <v>NOT IN NEI</v>
      </c>
      <c r="G381" s="27" t="str">
        <f t="shared" si="9"/>
        <v>NOT IN NEI</v>
      </c>
      <c r="H381" s="27" t="s">
        <v>823</v>
      </c>
      <c r="I381" s="27" t="s">
        <v>1757</v>
      </c>
      <c r="K381" s="29">
        <v>1</v>
      </c>
    </row>
    <row r="382" spans="1:11" x14ac:dyDescent="0.3">
      <c r="A382" s="28">
        <v>39300453</v>
      </c>
      <c r="B382" s="29" t="s">
        <v>1182</v>
      </c>
      <c r="C382" s="29" t="s">
        <v>1183</v>
      </c>
      <c r="D382" s="27" t="s">
        <v>823</v>
      </c>
      <c r="E382" s="27" t="str">
        <f t="shared" si="9"/>
        <v>NOT IN NEI</v>
      </c>
      <c r="F382" s="27" t="str">
        <f t="shared" si="9"/>
        <v>NOT IN NEI</v>
      </c>
      <c r="G382" s="27" t="str">
        <f t="shared" si="9"/>
        <v>NOT IN NEI</v>
      </c>
      <c r="H382" s="27" t="s">
        <v>823</v>
      </c>
      <c r="I382" s="27" t="s">
        <v>1757</v>
      </c>
      <c r="K382" s="29">
        <v>1</v>
      </c>
    </row>
    <row r="383" spans="1:11" x14ac:dyDescent="0.3">
      <c r="A383" s="28">
        <v>957517</v>
      </c>
      <c r="B383" s="29" t="s">
        <v>1184</v>
      </c>
      <c r="C383" s="29" t="s">
        <v>1185</v>
      </c>
      <c r="D383" s="27" t="s">
        <v>823</v>
      </c>
      <c r="E383" s="27" t="str">
        <f t="shared" si="9"/>
        <v>NOT IN NEI</v>
      </c>
      <c r="F383" s="27" t="str">
        <f t="shared" si="9"/>
        <v>NOT IN NEI</v>
      </c>
      <c r="G383" s="27" t="str">
        <f t="shared" si="9"/>
        <v>NOT IN NEI</v>
      </c>
      <c r="H383" s="27" t="s">
        <v>823</v>
      </c>
      <c r="I383" s="27" t="s">
        <v>1757</v>
      </c>
      <c r="K383" s="29">
        <v>1</v>
      </c>
    </row>
    <row r="384" spans="1:11" x14ac:dyDescent="0.3">
      <c r="A384" s="28">
        <v>122394</v>
      </c>
      <c r="B384" s="29" t="s">
        <v>1186</v>
      </c>
      <c r="C384" s="29" t="s">
        <v>1187</v>
      </c>
      <c r="D384" s="27" t="s">
        <v>823</v>
      </c>
      <c r="E384" s="27" t="str">
        <f t="shared" si="9"/>
        <v>NOT IN NEI</v>
      </c>
      <c r="F384" s="27" t="str">
        <f t="shared" si="9"/>
        <v>NOT IN NEI</v>
      </c>
      <c r="G384" s="27" t="str">
        <f t="shared" si="9"/>
        <v>NOT IN NEI</v>
      </c>
      <c r="H384" s="27" t="s">
        <v>823</v>
      </c>
      <c r="I384" s="27" t="s">
        <v>1757</v>
      </c>
      <c r="K384" s="29">
        <v>1</v>
      </c>
    </row>
    <row r="385" spans="1:11" x14ac:dyDescent="0.3">
      <c r="A385" s="28">
        <v>2164070</v>
      </c>
      <c r="B385" s="29" t="s">
        <v>1188</v>
      </c>
      <c r="C385" s="29" t="s">
        <v>1189</v>
      </c>
      <c r="D385" s="27" t="s">
        <v>823</v>
      </c>
      <c r="E385" s="27" t="str">
        <f t="shared" ref="E385:G404" si="10">D385</f>
        <v>NOT IN NEI</v>
      </c>
      <c r="F385" s="27" t="str">
        <f t="shared" si="10"/>
        <v>NOT IN NEI</v>
      </c>
      <c r="G385" s="27" t="str">
        <f t="shared" si="10"/>
        <v>NOT IN NEI</v>
      </c>
      <c r="H385" s="27" t="s">
        <v>823</v>
      </c>
      <c r="I385" s="27" t="s">
        <v>1757</v>
      </c>
      <c r="K385" s="29">
        <v>1</v>
      </c>
    </row>
    <row r="386" spans="1:11" x14ac:dyDescent="0.3">
      <c r="A386" s="28">
        <v>136458</v>
      </c>
      <c r="B386" s="29" t="s">
        <v>1190</v>
      </c>
      <c r="C386" s="29" t="s">
        <v>1191</v>
      </c>
      <c r="D386" s="27" t="s">
        <v>823</v>
      </c>
      <c r="E386" s="27" t="str">
        <f t="shared" si="10"/>
        <v>NOT IN NEI</v>
      </c>
      <c r="F386" s="27" t="str">
        <f t="shared" si="10"/>
        <v>NOT IN NEI</v>
      </c>
      <c r="G386" s="27" t="str">
        <f t="shared" si="10"/>
        <v>NOT IN NEI</v>
      </c>
      <c r="H386" s="27" t="s">
        <v>823</v>
      </c>
      <c r="I386" s="27" t="s">
        <v>1757</v>
      </c>
      <c r="K386" s="29">
        <v>1</v>
      </c>
    </row>
    <row r="387" spans="1:11" x14ac:dyDescent="0.3">
      <c r="A387" s="28">
        <v>138932</v>
      </c>
      <c r="B387" s="29" t="s">
        <v>1192</v>
      </c>
      <c r="C387" s="29" t="s">
        <v>1193</v>
      </c>
      <c r="D387" s="27" t="s">
        <v>823</v>
      </c>
      <c r="E387" s="27" t="str">
        <f t="shared" si="10"/>
        <v>NOT IN NEI</v>
      </c>
      <c r="F387" s="27" t="str">
        <f t="shared" si="10"/>
        <v>NOT IN NEI</v>
      </c>
      <c r="G387" s="27" t="str">
        <f t="shared" si="10"/>
        <v>NOT IN NEI</v>
      </c>
      <c r="H387" s="27" t="s">
        <v>823</v>
      </c>
      <c r="I387" s="27" t="s">
        <v>1757</v>
      </c>
      <c r="K387" s="29">
        <v>1</v>
      </c>
    </row>
    <row r="388" spans="1:11" x14ac:dyDescent="0.3">
      <c r="A388" s="28">
        <v>94111</v>
      </c>
      <c r="B388" s="29" t="s">
        <v>1194</v>
      </c>
      <c r="C388" s="29" t="s">
        <v>1195</v>
      </c>
      <c r="D388" s="27" t="s">
        <v>823</v>
      </c>
      <c r="E388" s="27" t="str">
        <f t="shared" si="10"/>
        <v>NOT IN NEI</v>
      </c>
      <c r="F388" s="27" t="str">
        <f t="shared" si="10"/>
        <v>NOT IN NEI</v>
      </c>
      <c r="G388" s="27" t="str">
        <f t="shared" si="10"/>
        <v>NOT IN NEI</v>
      </c>
      <c r="H388" s="27" t="s">
        <v>823</v>
      </c>
      <c r="I388" s="27" t="s">
        <v>1757</v>
      </c>
      <c r="K388" s="29">
        <v>0.1</v>
      </c>
    </row>
    <row r="389" spans="1:11" x14ac:dyDescent="0.3">
      <c r="A389" s="28">
        <v>541537</v>
      </c>
      <c r="B389" s="29" t="s">
        <v>1196</v>
      </c>
      <c r="C389" s="29" t="s">
        <v>1197</v>
      </c>
      <c r="D389" s="27" t="s">
        <v>823</v>
      </c>
      <c r="E389" s="27" t="str">
        <f t="shared" si="10"/>
        <v>NOT IN NEI</v>
      </c>
      <c r="F389" s="27" t="str">
        <f t="shared" si="10"/>
        <v>NOT IN NEI</v>
      </c>
      <c r="G389" s="27" t="str">
        <f t="shared" si="10"/>
        <v>NOT IN NEI</v>
      </c>
      <c r="H389" s="27" t="s">
        <v>823</v>
      </c>
      <c r="I389" s="27" t="s">
        <v>1757</v>
      </c>
      <c r="K389" s="29">
        <v>1</v>
      </c>
    </row>
    <row r="390" spans="1:11" x14ac:dyDescent="0.3">
      <c r="A390" s="28">
        <v>330541</v>
      </c>
      <c r="B390" s="29" t="s">
        <v>1198</v>
      </c>
      <c r="C390" s="29" t="s">
        <v>1199</v>
      </c>
      <c r="D390" s="27" t="s">
        <v>823</v>
      </c>
      <c r="E390" s="27" t="str">
        <f t="shared" si="10"/>
        <v>NOT IN NEI</v>
      </c>
      <c r="F390" s="27" t="str">
        <f t="shared" si="10"/>
        <v>NOT IN NEI</v>
      </c>
      <c r="G390" s="27" t="str">
        <f t="shared" si="10"/>
        <v>NOT IN NEI</v>
      </c>
      <c r="H390" s="27" t="s">
        <v>823</v>
      </c>
      <c r="I390" s="27" t="s">
        <v>1757</v>
      </c>
      <c r="K390" s="29">
        <v>1</v>
      </c>
    </row>
    <row r="391" spans="1:11" x14ac:dyDescent="0.3">
      <c r="A391" s="30">
        <v>2439103</v>
      </c>
      <c r="B391" s="34" t="s">
        <v>1745</v>
      </c>
      <c r="C391" s="29" t="s">
        <v>1200</v>
      </c>
      <c r="D391" s="27" t="s">
        <v>823</v>
      </c>
      <c r="E391" s="27" t="str">
        <f t="shared" si="10"/>
        <v>NOT IN NEI</v>
      </c>
      <c r="F391" s="27" t="str">
        <f t="shared" si="10"/>
        <v>NOT IN NEI</v>
      </c>
      <c r="G391" s="27" t="str">
        <f t="shared" si="10"/>
        <v>NOT IN NEI</v>
      </c>
      <c r="H391" s="27" t="s">
        <v>823</v>
      </c>
      <c r="I391" s="27" t="s">
        <v>1757</v>
      </c>
      <c r="K391" s="29">
        <v>1</v>
      </c>
    </row>
    <row r="392" spans="1:11" x14ac:dyDescent="0.3">
      <c r="A392" s="28">
        <v>120365</v>
      </c>
      <c r="B392" s="29" t="s">
        <v>1201</v>
      </c>
      <c r="C392" s="29" t="s">
        <v>1202</v>
      </c>
      <c r="D392" s="27" t="s">
        <v>823</v>
      </c>
      <c r="E392" s="27" t="str">
        <f t="shared" si="10"/>
        <v>NOT IN NEI</v>
      </c>
      <c r="F392" s="27" t="str">
        <f t="shared" si="10"/>
        <v>NOT IN NEI</v>
      </c>
      <c r="G392" s="27" t="str">
        <f t="shared" si="10"/>
        <v>NOT IN NEI</v>
      </c>
      <c r="H392" s="27" t="s">
        <v>823</v>
      </c>
      <c r="I392" s="27" t="s">
        <v>1757</v>
      </c>
      <c r="K392" s="29">
        <v>0.1</v>
      </c>
    </row>
    <row r="393" spans="1:11" x14ac:dyDescent="0.3">
      <c r="A393" s="28">
        <v>1320189</v>
      </c>
      <c r="B393" s="29" t="s">
        <v>1203</v>
      </c>
      <c r="C393" s="29" t="s">
        <v>1204</v>
      </c>
      <c r="D393" s="27" t="s">
        <v>823</v>
      </c>
      <c r="E393" s="27" t="str">
        <f t="shared" si="10"/>
        <v>NOT IN NEI</v>
      </c>
      <c r="F393" s="27" t="str">
        <f t="shared" si="10"/>
        <v>NOT IN NEI</v>
      </c>
      <c r="G393" s="27" t="str">
        <f t="shared" si="10"/>
        <v>NOT IN NEI</v>
      </c>
      <c r="H393" s="27" t="s">
        <v>823</v>
      </c>
      <c r="I393" s="27" t="s">
        <v>1757</v>
      </c>
      <c r="K393" s="29">
        <v>0.1</v>
      </c>
    </row>
    <row r="394" spans="1:11" x14ac:dyDescent="0.3">
      <c r="A394" s="28">
        <v>2702729</v>
      </c>
      <c r="B394" s="29" t="s">
        <v>1205</v>
      </c>
      <c r="C394" s="29" t="s">
        <v>1206</v>
      </c>
      <c r="D394" s="27" t="s">
        <v>823</v>
      </c>
      <c r="E394" s="27" t="str">
        <f t="shared" si="10"/>
        <v>NOT IN NEI</v>
      </c>
      <c r="F394" s="27" t="str">
        <f t="shared" si="10"/>
        <v>NOT IN NEI</v>
      </c>
      <c r="G394" s="27" t="str">
        <f t="shared" si="10"/>
        <v>NOT IN NEI</v>
      </c>
      <c r="H394" s="27" t="s">
        <v>823</v>
      </c>
      <c r="I394" s="27" t="s">
        <v>1757</v>
      </c>
      <c r="K394" s="29">
        <v>0.1</v>
      </c>
    </row>
    <row r="395" spans="1:11" x14ac:dyDescent="0.3">
      <c r="A395" s="28">
        <v>13194484</v>
      </c>
      <c r="B395" s="29" t="s">
        <v>1207</v>
      </c>
      <c r="C395" s="29" t="s">
        <v>1208</v>
      </c>
      <c r="D395" s="27" t="s">
        <v>823</v>
      </c>
      <c r="E395" s="27" t="str">
        <f t="shared" si="10"/>
        <v>NOT IN NEI</v>
      </c>
      <c r="F395" s="27" t="str">
        <f t="shared" si="10"/>
        <v>NOT IN NEI</v>
      </c>
      <c r="G395" s="27" t="str">
        <f t="shared" si="10"/>
        <v>NOT IN NEI</v>
      </c>
      <c r="H395" s="27" t="s">
        <v>823</v>
      </c>
      <c r="I395" s="27" t="s">
        <v>1757</v>
      </c>
      <c r="K395" s="29">
        <v>1</v>
      </c>
    </row>
    <row r="396" spans="1:11" x14ac:dyDescent="0.3">
      <c r="A396" s="28">
        <v>541413</v>
      </c>
      <c r="B396" s="29" t="s">
        <v>1209</v>
      </c>
      <c r="C396" s="29" t="s">
        <v>1210</v>
      </c>
      <c r="D396" s="27" t="s">
        <v>823</v>
      </c>
      <c r="E396" s="27" t="str">
        <f t="shared" si="10"/>
        <v>NOT IN NEI</v>
      </c>
      <c r="F396" s="27" t="str">
        <f t="shared" si="10"/>
        <v>NOT IN NEI</v>
      </c>
      <c r="G396" s="27" t="str">
        <f t="shared" si="10"/>
        <v>NOT IN NEI</v>
      </c>
      <c r="H396" s="27" t="s">
        <v>823</v>
      </c>
      <c r="I396" s="27" t="s">
        <v>1757</v>
      </c>
      <c r="K396" s="29">
        <v>1</v>
      </c>
    </row>
    <row r="397" spans="1:11" x14ac:dyDescent="0.3">
      <c r="A397" s="28">
        <v>759944</v>
      </c>
      <c r="B397" s="29" t="s">
        <v>1211</v>
      </c>
      <c r="C397" s="29" t="s">
        <v>1212</v>
      </c>
      <c r="D397" s="27" t="s">
        <v>823</v>
      </c>
      <c r="E397" s="27" t="str">
        <f t="shared" si="10"/>
        <v>NOT IN NEI</v>
      </c>
      <c r="F397" s="27" t="str">
        <f t="shared" si="10"/>
        <v>NOT IN NEI</v>
      </c>
      <c r="G397" s="27" t="str">
        <f t="shared" si="10"/>
        <v>NOT IN NEI</v>
      </c>
      <c r="H397" s="27" t="s">
        <v>823</v>
      </c>
      <c r="I397" s="27" t="s">
        <v>1757</v>
      </c>
      <c r="K397" s="29">
        <v>1</v>
      </c>
    </row>
    <row r="398" spans="1:11" x14ac:dyDescent="0.3">
      <c r="A398" s="28">
        <v>74851</v>
      </c>
      <c r="B398" s="29" t="s">
        <v>1213</v>
      </c>
      <c r="C398" s="29" t="s">
        <v>1214</v>
      </c>
      <c r="D398" s="27" t="s">
        <v>823</v>
      </c>
      <c r="E398" s="27" t="str">
        <f t="shared" si="10"/>
        <v>NOT IN NEI</v>
      </c>
      <c r="F398" s="27" t="str">
        <f t="shared" si="10"/>
        <v>NOT IN NEI</v>
      </c>
      <c r="G398" s="27" t="str">
        <f t="shared" si="10"/>
        <v>NOT IN NEI</v>
      </c>
      <c r="H398" s="27" t="s">
        <v>823</v>
      </c>
      <c r="I398" s="27" t="s">
        <v>1757</v>
      </c>
      <c r="K398" s="29">
        <v>1</v>
      </c>
    </row>
    <row r="399" spans="1:11" x14ac:dyDescent="0.3">
      <c r="A399" s="28">
        <v>52857</v>
      </c>
      <c r="B399" s="29" t="s">
        <v>1215</v>
      </c>
      <c r="C399" s="29" t="s">
        <v>1216</v>
      </c>
      <c r="D399" s="27" t="s">
        <v>823</v>
      </c>
      <c r="E399" s="27" t="str">
        <f t="shared" si="10"/>
        <v>NOT IN NEI</v>
      </c>
      <c r="F399" s="27" t="str">
        <f t="shared" si="10"/>
        <v>NOT IN NEI</v>
      </c>
      <c r="G399" s="27" t="str">
        <f t="shared" si="10"/>
        <v>NOT IN NEI</v>
      </c>
      <c r="H399" s="27" t="s">
        <v>823</v>
      </c>
      <c r="I399" s="27" t="s">
        <v>1757</v>
      </c>
      <c r="K399" s="29">
        <v>1</v>
      </c>
    </row>
    <row r="400" spans="1:11" x14ac:dyDescent="0.3">
      <c r="A400" s="28">
        <v>60168889</v>
      </c>
      <c r="B400" s="29" t="s">
        <v>1217</v>
      </c>
      <c r="C400" s="29" t="s">
        <v>1218</v>
      </c>
      <c r="D400" s="27" t="s">
        <v>823</v>
      </c>
      <c r="E400" s="27" t="str">
        <f t="shared" si="10"/>
        <v>NOT IN NEI</v>
      </c>
      <c r="F400" s="27" t="str">
        <f t="shared" si="10"/>
        <v>NOT IN NEI</v>
      </c>
      <c r="G400" s="27" t="str">
        <f t="shared" si="10"/>
        <v>NOT IN NEI</v>
      </c>
      <c r="H400" s="27" t="s">
        <v>823</v>
      </c>
      <c r="I400" s="27" t="s">
        <v>1757</v>
      </c>
      <c r="K400" s="29">
        <v>1</v>
      </c>
    </row>
    <row r="401" spans="1:11" x14ac:dyDescent="0.3">
      <c r="A401" s="28">
        <v>13356086</v>
      </c>
      <c r="B401" s="29" t="s">
        <v>1219</v>
      </c>
      <c r="C401" s="29" t="s">
        <v>1220</v>
      </c>
      <c r="D401" s="27" t="s">
        <v>823</v>
      </c>
      <c r="E401" s="27" t="str">
        <f t="shared" si="10"/>
        <v>NOT IN NEI</v>
      </c>
      <c r="F401" s="27" t="str">
        <f t="shared" si="10"/>
        <v>NOT IN NEI</v>
      </c>
      <c r="G401" s="27" t="str">
        <f t="shared" si="10"/>
        <v>NOT IN NEI</v>
      </c>
      <c r="H401" s="27" t="s">
        <v>823</v>
      </c>
      <c r="I401" s="27" t="s">
        <v>1757</v>
      </c>
      <c r="K401" s="29">
        <v>1</v>
      </c>
    </row>
    <row r="402" spans="1:11" x14ac:dyDescent="0.3">
      <c r="A402" s="28">
        <v>66441234</v>
      </c>
      <c r="B402" s="29" t="s">
        <v>1221</v>
      </c>
      <c r="C402" s="29" t="s">
        <v>1222</v>
      </c>
      <c r="D402" s="27" t="s">
        <v>823</v>
      </c>
      <c r="E402" s="27" t="str">
        <f t="shared" si="10"/>
        <v>NOT IN NEI</v>
      </c>
      <c r="F402" s="27" t="str">
        <f t="shared" si="10"/>
        <v>NOT IN NEI</v>
      </c>
      <c r="G402" s="27" t="str">
        <f t="shared" si="10"/>
        <v>NOT IN NEI</v>
      </c>
      <c r="H402" s="27" t="s">
        <v>823</v>
      </c>
      <c r="I402" s="27" t="s">
        <v>1757</v>
      </c>
      <c r="K402" s="29">
        <v>1</v>
      </c>
    </row>
    <row r="403" spans="1:11" x14ac:dyDescent="0.3">
      <c r="A403" s="28">
        <v>72490018</v>
      </c>
      <c r="B403" s="29" t="s">
        <v>1223</v>
      </c>
      <c r="C403" s="29" t="s">
        <v>1224</v>
      </c>
      <c r="D403" s="27" t="s">
        <v>823</v>
      </c>
      <c r="E403" s="27" t="str">
        <f t="shared" si="10"/>
        <v>NOT IN NEI</v>
      </c>
      <c r="F403" s="27" t="str">
        <f t="shared" si="10"/>
        <v>NOT IN NEI</v>
      </c>
      <c r="G403" s="27" t="str">
        <f t="shared" si="10"/>
        <v>NOT IN NEI</v>
      </c>
      <c r="H403" s="27" t="s">
        <v>823</v>
      </c>
      <c r="I403" s="27" t="s">
        <v>1757</v>
      </c>
      <c r="K403" s="29">
        <v>1</v>
      </c>
    </row>
    <row r="404" spans="1:11" x14ac:dyDescent="0.3">
      <c r="A404" s="28">
        <v>39515418</v>
      </c>
      <c r="B404" s="29" t="s">
        <v>1225</v>
      </c>
      <c r="C404" s="29" t="s">
        <v>1226</v>
      </c>
      <c r="D404" s="27" t="s">
        <v>823</v>
      </c>
      <c r="E404" s="27" t="str">
        <f t="shared" si="10"/>
        <v>NOT IN NEI</v>
      </c>
      <c r="F404" s="27" t="str">
        <f t="shared" si="10"/>
        <v>NOT IN NEI</v>
      </c>
      <c r="G404" s="27" t="str">
        <f t="shared" si="10"/>
        <v>NOT IN NEI</v>
      </c>
      <c r="H404" s="27" t="s">
        <v>823</v>
      </c>
      <c r="I404" s="27" t="s">
        <v>1757</v>
      </c>
      <c r="K404" s="29">
        <v>1</v>
      </c>
    </row>
    <row r="405" spans="1:11" x14ac:dyDescent="0.3">
      <c r="A405" s="28">
        <v>55389</v>
      </c>
      <c r="B405" s="29" t="s">
        <v>1227</v>
      </c>
      <c r="C405" s="29" t="s">
        <v>1228</v>
      </c>
      <c r="D405" s="27" t="s">
        <v>823</v>
      </c>
      <c r="E405" s="27" t="str">
        <f t="shared" ref="E405:G424" si="11">D405</f>
        <v>NOT IN NEI</v>
      </c>
      <c r="F405" s="27" t="str">
        <f t="shared" si="11"/>
        <v>NOT IN NEI</v>
      </c>
      <c r="G405" s="27" t="str">
        <f t="shared" si="11"/>
        <v>NOT IN NEI</v>
      </c>
      <c r="H405" s="27" t="s">
        <v>823</v>
      </c>
      <c r="I405" s="27" t="s">
        <v>1757</v>
      </c>
      <c r="K405" s="29">
        <v>1</v>
      </c>
    </row>
    <row r="406" spans="1:11" x14ac:dyDescent="0.3">
      <c r="A406" s="28">
        <v>51630581</v>
      </c>
      <c r="B406" s="29" t="s">
        <v>1229</v>
      </c>
      <c r="C406" s="29" t="s">
        <v>1230</v>
      </c>
      <c r="D406" s="27" t="s">
        <v>823</v>
      </c>
      <c r="E406" s="27" t="str">
        <f t="shared" si="11"/>
        <v>NOT IN NEI</v>
      </c>
      <c r="F406" s="27" t="str">
        <f t="shared" si="11"/>
        <v>NOT IN NEI</v>
      </c>
      <c r="G406" s="27" t="str">
        <f t="shared" si="11"/>
        <v>NOT IN NEI</v>
      </c>
      <c r="H406" s="27" t="s">
        <v>823</v>
      </c>
      <c r="I406" s="27" t="s">
        <v>1757</v>
      </c>
      <c r="K406" s="29">
        <v>1</v>
      </c>
    </row>
    <row r="407" spans="1:11" x14ac:dyDescent="0.3">
      <c r="A407" s="28">
        <v>14484641</v>
      </c>
      <c r="B407" s="29" t="s">
        <v>1231</v>
      </c>
      <c r="C407" s="29" t="s">
        <v>1232</v>
      </c>
      <c r="D407" s="27" t="s">
        <v>823</v>
      </c>
      <c r="E407" s="27" t="str">
        <f t="shared" si="11"/>
        <v>NOT IN NEI</v>
      </c>
      <c r="F407" s="27" t="str">
        <f t="shared" si="11"/>
        <v>NOT IN NEI</v>
      </c>
      <c r="G407" s="27" t="str">
        <f t="shared" si="11"/>
        <v>NOT IN NEI</v>
      </c>
      <c r="H407" s="27" t="s">
        <v>823</v>
      </c>
      <c r="I407" s="27" t="s">
        <v>1757</v>
      </c>
      <c r="K407" s="29">
        <v>1</v>
      </c>
    </row>
    <row r="408" spans="1:11" x14ac:dyDescent="0.3">
      <c r="A408" s="28">
        <v>69806504</v>
      </c>
      <c r="B408" s="29" t="s">
        <v>1233</v>
      </c>
      <c r="C408" s="29" t="s">
        <v>1234</v>
      </c>
      <c r="D408" s="27" t="s">
        <v>823</v>
      </c>
      <c r="E408" s="27" t="str">
        <f t="shared" si="11"/>
        <v>NOT IN NEI</v>
      </c>
      <c r="F408" s="27" t="str">
        <f t="shared" si="11"/>
        <v>NOT IN NEI</v>
      </c>
      <c r="G408" s="27" t="str">
        <f t="shared" si="11"/>
        <v>NOT IN NEI</v>
      </c>
      <c r="H408" s="27" t="s">
        <v>823</v>
      </c>
      <c r="I408" s="27" t="s">
        <v>1757</v>
      </c>
      <c r="K408" s="29">
        <v>1</v>
      </c>
    </row>
    <row r="409" spans="1:11" x14ac:dyDescent="0.3">
      <c r="A409" s="28">
        <v>2164172</v>
      </c>
      <c r="B409" s="29" t="s">
        <v>1235</v>
      </c>
      <c r="C409" s="29" t="s">
        <v>1236</v>
      </c>
      <c r="D409" s="27" t="s">
        <v>823</v>
      </c>
      <c r="E409" s="27" t="str">
        <f t="shared" si="11"/>
        <v>NOT IN NEI</v>
      </c>
      <c r="F409" s="27" t="str">
        <f t="shared" si="11"/>
        <v>NOT IN NEI</v>
      </c>
      <c r="G409" s="27" t="str">
        <f t="shared" si="11"/>
        <v>NOT IN NEI</v>
      </c>
      <c r="H409" s="27" t="s">
        <v>823</v>
      </c>
      <c r="I409" s="27" t="s">
        <v>1757</v>
      </c>
      <c r="K409" s="29">
        <v>1</v>
      </c>
    </row>
    <row r="410" spans="1:11" x14ac:dyDescent="0.3">
      <c r="A410" s="28">
        <v>7782414</v>
      </c>
      <c r="B410" s="29" t="s">
        <v>1237</v>
      </c>
      <c r="C410" s="29" t="s">
        <v>1238</v>
      </c>
      <c r="D410" s="27" t="s">
        <v>823</v>
      </c>
      <c r="E410" s="27" t="str">
        <f t="shared" si="11"/>
        <v>NOT IN NEI</v>
      </c>
      <c r="F410" s="27" t="str">
        <f t="shared" si="11"/>
        <v>NOT IN NEI</v>
      </c>
      <c r="G410" s="27" t="str">
        <f t="shared" si="11"/>
        <v>NOT IN NEI</v>
      </c>
      <c r="H410" s="27" t="s">
        <v>823</v>
      </c>
      <c r="I410" s="27" t="s">
        <v>1757</v>
      </c>
      <c r="K410" s="29">
        <v>1</v>
      </c>
    </row>
    <row r="411" spans="1:11" x14ac:dyDescent="0.3">
      <c r="A411" s="28">
        <v>51218</v>
      </c>
      <c r="B411" s="29" t="s">
        <v>1239</v>
      </c>
      <c r="C411" s="29" t="s">
        <v>1240</v>
      </c>
      <c r="D411" s="27" t="s">
        <v>823</v>
      </c>
      <c r="E411" s="27" t="str">
        <f t="shared" si="11"/>
        <v>NOT IN NEI</v>
      </c>
      <c r="F411" s="27" t="str">
        <f t="shared" si="11"/>
        <v>NOT IN NEI</v>
      </c>
      <c r="G411" s="27" t="str">
        <f t="shared" si="11"/>
        <v>NOT IN NEI</v>
      </c>
      <c r="H411" s="27" t="s">
        <v>823</v>
      </c>
      <c r="I411" s="27" t="s">
        <v>1757</v>
      </c>
      <c r="K411" s="29">
        <v>1</v>
      </c>
    </row>
    <row r="412" spans="1:11" x14ac:dyDescent="0.3">
      <c r="A412" s="28">
        <v>69409945</v>
      </c>
      <c r="B412" s="29" t="s">
        <v>1241</v>
      </c>
      <c r="C412" s="29" t="s">
        <v>1242</v>
      </c>
      <c r="D412" s="27" t="s">
        <v>823</v>
      </c>
      <c r="E412" s="27" t="str">
        <f t="shared" si="11"/>
        <v>NOT IN NEI</v>
      </c>
      <c r="F412" s="27" t="str">
        <f t="shared" si="11"/>
        <v>NOT IN NEI</v>
      </c>
      <c r="G412" s="27" t="str">
        <f t="shared" si="11"/>
        <v>NOT IN NEI</v>
      </c>
      <c r="H412" s="27" t="s">
        <v>823</v>
      </c>
      <c r="I412" s="27" t="s">
        <v>1757</v>
      </c>
      <c r="K412" s="29">
        <v>1</v>
      </c>
    </row>
    <row r="413" spans="1:11" x14ac:dyDescent="0.3">
      <c r="A413" s="28">
        <v>133073</v>
      </c>
      <c r="B413" s="29" t="s">
        <v>1243</v>
      </c>
      <c r="C413" s="29" t="s">
        <v>1244</v>
      </c>
      <c r="D413" s="27" t="s">
        <v>823</v>
      </c>
      <c r="E413" s="27" t="str">
        <f t="shared" si="11"/>
        <v>NOT IN NEI</v>
      </c>
      <c r="F413" s="27" t="str">
        <f t="shared" si="11"/>
        <v>NOT IN NEI</v>
      </c>
      <c r="G413" s="27" t="str">
        <f t="shared" si="11"/>
        <v>NOT IN NEI</v>
      </c>
      <c r="H413" s="27" t="s">
        <v>823</v>
      </c>
      <c r="I413" s="27" t="s">
        <v>1757</v>
      </c>
      <c r="K413" s="29">
        <v>1</v>
      </c>
    </row>
    <row r="414" spans="1:11" x14ac:dyDescent="0.3">
      <c r="A414" s="28">
        <v>72178020</v>
      </c>
      <c r="B414" s="29" t="s">
        <v>1245</v>
      </c>
      <c r="C414" s="29" t="s">
        <v>1246</v>
      </c>
      <c r="D414" s="27" t="s">
        <v>823</v>
      </c>
      <c r="E414" s="27" t="str">
        <f t="shared" si="11"/>
        <v>NOT IN NEI</v>
      </c>
      <c r="F414" s="27" t="str">
        <f t="shared" si="11"/>
        <v>NOT IN NEI</v>
      </c>
      <c r="G414" s="27" t="str">
        <f t="shared" si="11"/>
        <v>NOT IN NEI</v>
      </c>
      <c r="H414" s="27" t="s">
        <v>823</v>
      </c>
      <c r="I414" s="27" t="s">
        <v>1757</v>
      </c>
      <c r="K414" s="29">
        <v>1</v>
      </c>
    </row>
    <row r="415" spans="1:11" x14ac:dyDescent="0.3">
      <c r="A415" s="28">
        <v>64186</v>
      </c>
      <c r="B415" s="29" t="s">
        <v>1247</v>
      </c>
      <c r="C415" s="29" t="s">
        <v>1248</v>
      </c>
      <c r="D415" s="27" t="s">
        <v>823</v>
      </c>
      <c r="E415" s="27" t="str">
        <f t="shared" si="11"/>
        <v>NOT IN NEI</v>
      </c>
      <c r="F415" s="27" t="str">
        <f t="shared" si="11"/>
        <v>NOT IN NEI</v>
      </c>
      <c r="G415" s="27" t="str">
        <f t="shared" si="11"/>
        <v>NOT IN NEI</v>
      </c>
      <c r="H415" s="27" t="s">
        <v>823</v>
      </c>
      <c r="I415" s="27" t="s">
        <v>1757</v>
      </c>
      <c r="K415" s="29">
        <v>1</v>
      </c>
    </row>
    <row r="416" spans="1:11" x14ac:dyDescent="0.3">
      <c r="A416" s="28">
        <v>76131</v>
      </c>
      <c r="B416" s="29" t="s">
        <v>1249</v>
      </c>
      <c r="C416" s="29" t="s">
        <v>1250</v>
      </c>
      <c r="D416" s="27" t="s">
        <v>823</v>
      </c>
      <c r="E416" s="27" t="str">
        <f t="shared" si="11"/>
        <v>NOT IN NEI</v>
      </c>
      <c r="F416" s="27" t="str">
        <f t="shared" si="11"/>
        <v>NOT IN NEI</v>
      </c>
      <c r="G416" s="27" t="str">
        <f t="shared" si="11"/>
        <v>NOT IN NEI</v>
      </c>
      <c r="H416" s="27" t="s">
        <v>823</v>
      </c>
      <c r="I416" s="27" t="s">
        <v>1757</v>
      </c>
      <c r="K416" s="29">
        <v>1</v>
      </c>
    </row>
    <row r="417" spans="1:11" x14ac:dyDescent="0.3">
      <c r="A417" s="28">
        <v>110009</v>
      </c>
      <c r="B417" s="29" t="s">
        <v>1251</v>
      </c>
      <c r="C417" s="29" t="s">
        <v>1252</v>
      </c>
      <c r="D417" s="27" t="s">
        <v>823</v>
      </c>
      <c r="E417" s="27" t="str">
        <f t="shared" si="11"/>
        <v>NOT IN NEI</v>
      </c>
      <c r="F417" s="27" t="str">
        <f t="shared" si="11"/>
        <v>NOT IN NEI</v>
      </c>
      <c r="G417" s="27" t="str">
        <f t="shared" si="11"/>
        <v>NOT IN NEI</v>
      </c>
      <c r="H417" s="27" t="s">
        <v>823</v>
      </c>
      <c r="I417" s="27" t="s">
        <v>1757</v>
      </c>
      <c r="K417" s="29">
        <v>0.1</v>
      </c>
    </row>
    <row r="418" spans="1:11" x14ac:dyDescent="0.3">
      <c r="A418" s="28">
        <v>556525</v>
      </c>
      <c r="B418" s="29" t="s">
        <v>1253</v>
      </c>
      <c r="C418" s="29" t="s">
        <v>1254</v>
      </c>
      <c r="D418" s="27" t="s">
        <v>823</v>
      </c>
      <c r="E418" s="27" t="str">
        <f t="shared" si="11"/>
        <v>NOT IN NEI</v>
      </c>
      <c r="F418" s="27" t="str">
        <f t="shared" si="11"/>
        <v>NOT IN NEI</v>
      </c>
      <c r="G418" s="27" t="str">
        <f t="shared" si="11"/>
        <v>NOT IN NEI</v>
      </c>
      <c r="H418" s="27" t="s">
        <v>823</v>
      </c>
      <c r="I418" s="27" t="s">
        <v>1757</v>
      </c>
      <c r="K418" s="29">
        <v>0.1</v>
      </c>
    </row>
    <row r="419" spans="1:11" x14ac:dyDescent="0.3">
      <c r="A419" s="28">
        <v>319846</v>
      </c>
      <c r="B419" s="29" t="s">
        <v>1255</v>
      </c>
      <c r="C419" s="29" t="s">
        <v>1256</v>
      </c>
      <c r="D419" s="27" t="s">
        <v>823</v>
      </c>
      <c r="E419" s="27" t="str">
        <f t="shared" si="11"/>
        <v>NOT IN NEI</v>
      </c>
      <c r="F419" s="27" t="str">
        <f t="shared" si="11"/>
        <v>NOT IN NEI</v>
      </c>
      <c r="G419" s="27" t="str">
        <f t="shared" si="11"/>
        <v>NOT IN NEI</v>
      </c>
      <c r="H419" s="27" t="s">
        <v>823</v>
      </c>
      <c r="I419" s="27" t="s">
        <v>1757</v>
      </c>
      <c r="K419" s="29">
        <v>0.1</v>
      </c>
    </row>
    <row r="420" spans="1:11" x14ac:dyDescent="0.3">
      <c r="A420" s="28">
        <v>1335871</v>
      </c>
      <c r="B420" s="29" t="s">
        <v>1257</v>
      </c>
      <c r="C420" s="29" t="s">
        <v>1258</v>
      </c>
      <c r="D420" s="27" t="s">
        <v>823</v>
      </c>
      <c r="E420" s="27" t="str">
        <f t="shared" si="11"/>
        <v>NOT IN NEI</v>
      </c>
      <c r="F420" s="27" t="str">
        <f t="shared" si="11"/>
        <v>NOT IN NEI</v>
      </c>
      <c r="G420" s="27" t="str">
        <f t="shared" si="11"/>
        <v>NOT IN NEI</v>
      </c>
      <c r="H420" s="27" t="s">
        <v>823</v>
      </c>
      <c r="I420" s="27" t="s">
        <v>1757</v>
      </c>
      <c r="K420" s="29">
        <v>1</v>
      </c>
    </row>
    <row r="421" spans="1:11" x14ac:dyDescent="0.3">
      <c r="A421" s="28">
        <v>70304</v>
      </c>
      <c r="B421" s="29" t="s">
        <v>1259</v>
      </c>
      <c r="C421" s="29" t="s">
        <v>1260</v>
      </c>
      <c r="D421" s="27" t="s">
        <v>823</v>
      </c>
      <c r="E421" s="27" t="str">
        <f t="shared" si="11"/>
        <v>NOT IN NEI</v>
      </c>
      <c r="F421" s="27" t="str">
        <f t="shared" si="11"/>
        <v>NOT IN NEI</v>
      </c>
      <c r="G421" s="27" t="str">
        <f t="shared" si="11"/>
        <v>NOT IN NEI</v>
      </c>
      <c r="H421" s="27" t="s">
        <v>823</v>
      </c>
      <c r="I421" s="27" t="s">
        <v>1757</v>
      </c>
      <c r="K421" s="29">
        <v>1</v>
      </c>
    </row>
    <row r="422" spans="1:11" x14ac:dyDescent="0.3">
      <c r="A422" s="28">
        <v>51235042</v>
      </c>
      <c r="B422" s="29" t="s">
        <v>1261</v>
      </c>
      <c r="C422" s="29" t="s">
        <v>1262</v>
      </c>
      <c r="D422" s="27" t="s">
        <v>823</v>
      </c>
      <c r="E422" s="27" t="str">
        <f t="shared" si="11"/>
        <v>NOT IN NEI</v>
      </c>
      <c r="F422" s="27" t="str">
        <f t="shared" si="11"/>
        <v>NOT IN NEI</v>
      </c>
      <c r="G422" s="27" t="str">
        <f t="shared" si="11"/>
        <v>NOT IN NEI</v>
      </c>
      <c r="H422" s="27" t="s">
        <v>823</v>
      </c>
      <c r="I422" s="27" t="s">
        <v>1757</v>
      </c>
      <c r="K422" s="29">
        <v>1</v>
      </c>
    </row>
    <row r="423" spans="1:11" x14ac:dyDescent="0.3">
      <c r="A423" s="28">
        <v>67485294</v>
      </c>
      <c r="B423" s="29" t="s">
        <v>1263</v>
      </c>
      <c r="C423" s="29" t="s">
        <v>1264</v>
      </c>
      <c r="D423" s="27" t="s">
        <v>823</v>
      </c>
      <c r="E423" s="27" t="str">
        <f t="shared" si="11"/>
        <v>NOT IN NEI</v>
      </c>
      <c r="F423" s="27" t="str">
        <f t="shared" si="11"/>
        <v>NOT IN NEI</v>
      </c>
      <c r="G423" s="27" t="str">
        <f t="shared" si="11"/>
        <v>NOT IN NEI</v>
      </c>
      <c r="H423" s="27" t="s">
        <v>823</v>
      </c>
      <c r="I423" s="27" t="s">
        <v>1757</v>
      </c>
      <c r="K423" s="29">
        <v>1</v>
      </c>
    </row>
    <row r="424" spans="1:11" x14ac:dyDescent="0.3">
      <c r="A424" s="28">
        <v>10034932</v>
      </c>
      <c r="B424" s="29" t="s">
        <v>1265</v>
      </c>
      <c r="C424" s="29" t="s">
        <v>1266</v>
      </c>
      <c r="D424" s="27" t="s">
        <v>823</v>
      </c>
      <c r="E424" s="27" t="str">
        <f t="shared" si="11"/>
        <v>NOT IN NEI</v>
      </c>
      <c r="F424" s="27" t="str">
        <f t="shared" si="11"/>
        <v>NOT IN NEI</v>
      </c>
      <c r="G424" s="27" t="str">
        <f t="shared" si="11"/>
        <v>NOT IN NEI</v>
      </c>
      <c r="H424" s="27" t="s">
        <v>823</v>
      </c>
      <c r="I424" s="27" t="s">
        <v>1757</v>
      </c>
      <c r="K424" s="29">
        <v>0.1</v>
      </c>
    </row>
    <row r="425" spans="1:11" x14ac:dyDescent="0.3">
      <c r="A425" s="28">
        <v>35554440</v>
      </c>
      <c r="B425" s="29" t="s">
        <v>1267</v>
      </c>
      <c r="C425" s="29" t="s">
        <v>1268</v>
      </c>
      <c r="D425" s="27" t="s">
        <v>823</v>
      </c>
      <c r="E425" s="27" t="str">
        <f t="shared" ref="E425:G444" si="12">D425</f>
        <v>NOT IN NEI</v>
      </c>
      <c r="F425" s="27" t="str">
        <f t="shared" si="12"/>
        <v>NOT IN NEI</v>
      </c>
      <c r="G425" s="27" t="str">
        <f t="shared" si="12"/>
        <v>NOT IN NEI</v>
      </c>
      <c r="H425" s="27" t="s">
        <v>823</v>
      </c>
      <c r="I425" s="27" t="s">
        <v>1757</v>
      </c>
      <c r="K425" s="29">
        <v>1</v>
      </c>
    </row>
    <row r="426" spans="1:11" x14ac:dyDescent="0.3">
      <c r="A426" s="28">
        <v>55406536</v>
      </c>
      <c r="B426" s="29" t="s">
        <v>1269</v>
      </c>
      <c r="C426" s="29" t="s">
        <v>1270</v>
      </c>
      <c r="D426" s="27" t="s">
        <v>823</v>
      </c>
      <c r="E426" s="27" t="str">
        <f t="shared" si="12"/>
        <v>NOT IN NEI</v>
      </c>
      <c r="F426" s="27" t="str">
        <f t="shared" si="12"/>
        <v>NOT IN NEI</v>
      </c>
      <c r="G426" s="27" t="str">
        <f t="shared" si="12"/>
        <v>NOT IN NEI</v>
      </c>
      <c r="H426" s="27" t="s">
        <v>823</v>
      </c>
      <c r="I426" s="27" t="s">
        <v>1757</v>
      </c>
      <c r="K426" s="29">
        <v>1</v>
      </c>
    </row>
    <row r="427" spans="1:11" x14ac:dyDescent="0.3">
      <c r="A427" s="28">
        <v>13463406</v>
      </c>
      <c r="B427" s="29" t="s">
        <v>1271</v>
      </c>
      <c r="C427" s="29" t="s">
        <v>1272</v>
      </c>
      <c r="D427" s="27" t="s">
        <v>823</v>
      </c>
      <c r="E427" s="27" t="str">
        <f t="shared" si="12"/>
        <v>NOT IN NEI</v>
      </c>
      <c r="F427" s="27" t="str">
        <f t="shared" si="12"/>
        <v>NOT IN NEI</v>
      </c>
      <c r="G427" s="27" t="str">
        <f t="shared" si="12"/>
        <v>NOT IN NEI</v>
      </c>
      <c r="H427" s="27" t="s">
        <v>823</v>
      </c>
      <c r="I427" s="27" t="s">
        <v>1757</v>
      </c>
      <c r="K427" s="29">
        <v>1</v>
      </c>
    </row>
    <row r="428" spans="1:11" x14ac:dyDescent="0.3">
      <c r="A428" s="28">
        <v>78842</v>
      </c>
      <c r="B428" s="29" t="s">
        <v>1273</v>
      </c>
      <c r="C428" s="29" t="s">
        <v>1274</v>
      </c>
      <c r="D428" s="27" t="s">
        <v>823</v>
      </c>
      <c r="E428" s="27" t="str">
        <f t="shared" si="12"/>
        <v>NOT IN NEI</v>
      </c>
      <c r="F428" s="27" t="str">
        <f t="shared" si="12"/>
        <v>NOT IN NEI</v>
      </c>
      <c r="G428" s="27" t="str">
        <f t="shared" si="12"/>
        <v>NOT IN NEI</v>
      </c>
      <c r="H428" s="27" t="s">
        <v>823</v>
      </c>
      <c r="I428" s="27" t="s">
        <v>1757</v>
      </c>
      <c r="K428" s="29">
        <v>1</v>
      </c>
    </row>
    <row r="429" spans="1:11" x14ac:dyDescent="0.3">
      <c r="A429" s="28">
        <v>465736</v>
      </c>
      <c r="B429" s="29" t="s">
        <v>1275</v>
      </c>
      <c r="C429" s="29" t="s">
        <v>1276</v>
      </c>
      <c r="D429" s="27" t="s">
        <v>823</v>
      </c>
      <c r="E429" s="27" t="str">
        <f t="shared" si="12"/>
        <v>NOT IN NEI</v>
      </c>
      <c r="F429" s="27" t="str">
        <f t="shared" si="12"/>
        <v>NOT IN NEI</v>
      </c>
      <c r="G429" s="27" t="str">
        <f t="shared" si="12"/>
        <v>NOT IN NEI</v>
      </c>
      <c r="H429" s="27" t="s">
        <v>823</v>
      </c>
      <c r="I429" s="27" t="s">
        <v>1757</v>
      </c>
      <c r="K429" s="29" t="s">
        <v>527</v>
      </c>
    </row>
    <row r="430" spans="1:11" x14ac:dyDescent="0.3">
      <c r="A430" s="28">
        <v>25311711</v>
      </c>
      <c r="B430" s="29" t="s">
        <v>1277</v>
      </c>
      <c r="C430" s="29" t="s">
        <v>1278</v>
      </c>
      <c r="D430" s="27" t="s">
        <v>823</v>
      </c>
      <c r="E430" s="27" t="str">
        <f t="shared" si="12"/>
        <v>NOT IN NEI</v>
      </c>
      <c r="F430" s="27" t="str">
        <f t="shared" si="12"/>
        <v>NOT IN NEI</v>
      </c>
      <c r="G430" s="27" t="str">
        <f t="shared" si="12"/>
        <v>NOT IN NEI</v>
      </c>
      <c r="H430" s="27" t="s">
        <v>823</v>
      </c>
      <c r="I430" s="27" t="s">
        <v>1757</v>
      </c>
      <c r="K430" s="29">
        <v>1</v>
      </c>
    </row>
    <row r="431" spans="1:11" x14ac:dyDescent="0.3">
      <c r="A431" s="28">
        <v>78795</v>
      </c>
      <c r="B431" s="29" t="s">
        <v>1279</v>
      </c>
      <c r="C431" s="29" t="s">
        <v>1280</v>
      </c>
      <c r="D431" s="27" t="s">
        <v>823</v>
      </c>
      <c r="E431" s="27" t="str">
        <f t="shared" si="12"/>
        <v>NOT IN NEI</v>
      </c>
      <c r="F431" s="27" t="str">
        <f t="shared" si="12"/>
        <v>NOT IN NEI</v>
      </c>
      <c r="G431" s="27" t="str">
        <f t="shared" si="12"/>
        <v>NOT IN NEI</v>
      </c>
      <c r="H431" s="27" t="s">
        <v>823</v>
      </c>
      <c r="I431" s="27" t="s">
        <v>1757</v>
      </c>
      <c r="K431" s="29">
        <v>0.1</v>
      </c>
    </row>
    <row r="432" spans="1:11" x14ac:dyDescent="0.3">
      <c r="A432" s="28">
        <v>67630</v>
      </c>
      <c r="B432" s="29" t="s">
        <v>1281</v>
      </c>
      <c r="C432" s="29" t="s">
        <v>1282</v>
      </c>
      <c r="D432" s="27" t="s">
        <v>823</v>
      </c>
      <c r="E432" s="27" t="str">
        <f t="shared" si="12"/>
        <v>NOT IN NEI</v>
      </c>
      <c r="F432" s="27" t="str">
        <f t="shared" si="12"/>
        <v>NOT IN NEI</v>
      </c>
      <c r="G432" s="27" t="str">
        <f t="shared" si="12"/>
        <v>NOT IN NEI</v>
      </c>
      <c r="H432" s="27" t="s">
        <v>823</v>
      </c>
      <c r="I432" s="27" t="s">
        <v>1757</v>
      </c>
      <c r="K432" s="29">
        <v>1</v>
      </c>
    </row>
    <row r="433" spans="1:11" x14ac:dyDescent="0.3">
      <c r="A433" s="28">
        <v>80057</v>
      </c>
      <c r="B433" s="29" t="s">
        <v>1283</v>
      </c>
      <c r="C433" s="29" t="s">
        <v>1284</v>
      </c>
      <c r="D433" s="27" t="s">
        <v>823</v>
      </c>
      <c r="E433" s="27" t="str">
        <f t="shared" si="12"/>
        <v>NOT IN NEI</v>
      </c>
      <c r="F433" s="27" t="str">
        <f t="shared" si="12"/>
        <v>NOT IN NEI</v>
      </c>
      <c r="G433" s="27" t="str">
        <f t="shared" si="12"/>
        <v>NOT IN NEI</v>
      </c>
      <c r="H433" s="27" t="s">
        <v>823</v>
      </c>
      <c r="I433" s="27" t="s">
        <v>1757</v>
      </c>
      <c r="K433" s="29">
        <v>1</v>
      </c>
    </row>
    <row r="434" spans="1:11" x14ac:dyDescent="0.3">
      <c r="A434" s="28">
        <v>120581</v>
      </c>
      <c r="B434" s="29" t="s">
        <v>1285</v>
      </c>
      <c r="C434" s="29" t="s">
        <v>1286</v>
      </c>
      <c r="D434" s="27" t="s">
        <v>823</v>
      </c>
      <c r="E434" s="27" t="str">
        <f t="shared" si="12"/>
        <v>NOT IN NEI</v>
      </c>
      <c r="F434" s="27" t="str">
        <f t="shared" si="12"/>
        <v>NOT IN NEI</v>
      </c>
      <c r="G434" s="27" t="str">
        <f t="shared" si="12"/>
        <v>NOT IN NEI</v>
      </c>
      <c r="H434" s="27" t="s">
        <v>823</v>
      </c>
      <c r="I434" s="27" t="s">
        <v>1757</v>
      </c>
      <c r="K434" s="29">
        <v>1</v>
      </c>
    </row>
    <row r="435" spans="1:11" x14ac:dyDescent="0.3">
      <c r="A435" s="28">
        <v>77501634</v>
      </c>
      <c r="B435" s="29" t="s">
        <v>1287</v>
      </c>
      <c r="C435" s="29" t="s">
        <v>1288</v>
      </c>
      <c r="D435" s="27" t="s">
        <v>823</v>
      </c>
      <c r="E435" s="27" t="str">
        <f t="shared" si="12"/>
        <v>NOT IN NEI</v>
      </c>
      <c r="F435" s="27" t="str">
        <f t="shared" si="12"/>
        <v>NOT IN NEI</v>
      </c>
      <c r="G435" s="27" t="str">
        <f t="shared" si="12"/>
        <v>NOT IN NEI</v>
      </c>
      <c r="H435" s="27" t="s">
        <v>823</v>
      </c>
      <c r="I435" s="27" t="s">
        <v>1757</v>
      </c>
      <c r="K435" s="29">
        <v>1</v>
      </c>
    </row>
    <row r="436" spans="1:11" x14ac:dyDescent="0.3">
      <c r="A436" s="28">
        <v>330552</v>
      </c>
      <c r="B436" s="29" t="s">
        <v>1289</v>
      </c>
      <c r="C436" s="29" t="s">
        <v>1290</v>
      </c>
      <c r="D436" s="27" t="s">
        <v>823</v>
      </c>
      <c r="E436" s="27" t="str">
        <f t="shared" si="12"/>
        <v>NOT IN NEI</v>
      </c>
      <c r="F436" s="27" t="str">
        <f t="shared" si="12"/>
        <v>NOT IN NEI</v>
      </c>
      <c r="G436" s="27" t="str">
        <f t="shared" si="12"/>
        <v>NOT IN NEI</v>
      </c>
      <c r="H436" s="27" t="s">
        <v>823</v>
      </c>
      <c r="I436" s="27" t="s">
        <v>1757</v>
      </c>
      <c r="K436" s="29">
        <v>1</v>
      </c>
    </row>
    <row r="437" spans="1:11" x14ac:dyDescent="0.3">
      <c r="A437" s="28">
        <v>554132</v>
      </c>
      <c r="B437" s="29" t="s">
        <v>1291</v>
      </c>
      <c r="C437" s="29" t="s">
        <v>1292</v>
      </c>
      <c r="D437" s="27" t="s">
        <v>823</v>
      </c>
      <c r="E437" s="27" t="str">
        <f t="shared" si="12"/>
        <v>NOT IN NEI</v>
      </c>
      <c r="F437" s="27" t="str">
        <f t="shared" si="12"/>
        <v>NOT IN NEI</v>
      </c>
      <c r="G437" s="27" t="str">
        <f t="shared" si="12"/>
        <v>NOT IN NEI</v>
      </c>
      <c r="H437" s="27" t="s">
        <v>823</v>
      </c>
      <c r="I437" s="27" t="s">
        <v>1757</v>
      </c>
      <c r="K437" s="29">
        <v>1</v>
      </c>
    </row>
    <row r="438" spans="1:11" x14ac:dyDescent="0.3">
      <c r="A438" s="28">
        <v>121755</v>
      </c>
      <c r="B438" s="29" t="s">
        <v>1293</v>
      </c>
      <c r="C438" s="29" t="s">
        <v>1294</v>
      </c>
      <c r="D438" s="27" t="s">
        <v>823</v>
      </c>
      <c r="E438" s="27" t="str">
        <f t="shared" si="12"/>
        <v>NOT IN NEI</v>
      </c>
      <c r="F438" s="27" t="str">
        <f t="shared" si="12"/>
        <v>NOT IN NEI</v>
      </c>
      <c r="G438" s="27" t="str">
        <f t="shared" si="12"/>
        <v>NOT IN NEI</v>
      </c>
      <c r="H438" s="27" t="s">
        <v>823</v>
      </c>
      <c r="I438" s="27" t="s">
        <v>1757</v>
      </c>
      <c r="K438" s="29">
        <v>1</v>
      </c>
    </row>
    <row r="439" spans="1:11" x14ac:dyDescent="0.3">
      <c r="A439" s="28">
        <v>109773</v>
      </c>
      <c r="B439" s="29" t="s">
        <v>1295</v>
      </c>
      <c r="C439" s="29" t="s">
        <v>1296</v>
      </c>
      <c r="D439" s="27" t="s">
        <v>823</v>
      </c>
      <c r="E439" s="27" t="str">
        <f t="shared" si="12"/>
        <v>NOT IN NEI</v>
      </c>
      <c r="F439" s="27" t="str">
        <f t="shared" si="12"/>
        <v>NOT IN NEI</v>
      </c>
      <c r="G439" s="27" t="str">
        <f t="shared" si="12"/>
        <v>NOT IN NEI</v>
      </c>
      <c r="H439" s="27" t="s">
        <v>823</v>
      </c>
      <c r="I439" s="27" t="s">
        <v>1757</v>
      </c>
      <c r="K439" s="29">
        <v>1</v>
      </c>
    </row>
    <row r="440" spans="1:11" x14ac:dyDescent="0.3">
      <c r="A440" s="28">
        <v>12427382</v>
      </c>
      <c r="B440" s="29" t="s">
        <v>1297</v>
      </c>
      <c r="C440" s="29" t="s">
        <v>1298</v>
      </c>
      <c r="D440" s="27" t="s">
        <v>823</v>
      </c>
      <c r="E440" s="27" t="str">
        <f t="shared" si="12"/>
        <v>NOT IN NEI</v>
      </c>
      <c r="F440" s="27" t="str">
        <f t="shared" si="12"/>
        <v>NOT IN NEI</v>
      </c>
      <c r="G440" s="27" t="str">
        <f t="shared" si="12"/>
        <v>NOT IN NEI</v>
      </c>
      <c r="H440" s="27" t="s">
        <v>823</v>
      </c>
      <c r="I440" s="27" t="s">
        <v>1757</v>
      </c>
      <c r="K440" s="29">
        <v>1</v>
      </c>
    </row>
    <row r="441" spans="1:11" x14ac:dyDescent="0.3">
      <c r="A441" s="28">
        <v>93652</v>
      </c>
      <c r="B441" s="29" t="s">
        <v>1299</v>
      </c>
      <c r="C441" s="29" t="s">
        <v>1300</v>
      </c>
      <c r="D441" s="27" t="s">
        <v>823</v>
      </c>
      <c r="E441" s="27" t="str">
        <f t="shared" si="12"/>
        <v>NOT IN NEI</v>
      </c>
      <c r="F441" s="27" t="str">
        <f t="shared" si="12"/>
        <v>NOT IN NEI</v>
      </c>
      <c r="G441" s="27" t="str">
        <f t="shared" si="12"/>
        <v>NOT IN NEI</v>
      </c>
      <c r="H441" s="27" t="s">
        <v>823</v>
      </c>
      <c r="I441" s="27" t="s">
        <v>1757</v>
      </c>
      <c r="K441" s="29">
        <v>0.1</v>
      </c>
    </row>
    <row r="442" spans="1:11" x14ac:dyDescent="0.3">
      <c r="A442" s="28">
        <v>149304</v>
      </c>
      <c r="B442" s="29" t="s">
        <v>1301</v>
      </c>
      <c r="C442" s="29" t="s">
        <v>1302</v>
      </c>
      <c r="D442" s="27" t="s">
        <v>823</v>
      </c>
      <c r="E442" s="27" t="str">
        <f t="shared" si="12"/>
        <v>NOT IN NEI</v>
      </c>
      <c r="F442" s="27" t="str">
        <f t="shared" si="12"/>
        <v>NOT IN NEI</v>
      </c>
      <c r="G442" s="27" t="str">
        <f t="shared" si="12"/>
        <v>NOT IN NEI</v>
      </c>
      <c r="H442" s="27" t="s">
        <v>823</v>
      </c>
      <c r="I442" s="27" t="s">
        <v>1757</v>
      </c>
      <c r="K442" s="29">
        <v>1</v>
      </c>
    </row>
    <row r="443" spans="1:11" x14ac:dyDescent="0.3">
      <c r="A443" s="28">
        <v>150505</v>
      </c>
      <c r="B443" s="29" t="s">
        <v>1303</v>
      </c>
      <c r="C443" s="29" t="s">
        <v>1304</v>
      </c>
      <c r="D443" s="27" t="s">
        <v>823</v>
      </c>
      <c r="E443" s="27" t="str">
        <f t="shared" si="12"/>
        <v>NOT IN NEI</v>
      </c>
      <c r="F443" s="27" t="str">
        <f t="shared" si="12"/>
        <v>NOT IN NEI</v>
      </c>
      <c r="G443" s="27" t="str">
        <f t="shared" si="12"/>
        <v>NOT IN NEI</v>
      </c>
      <c r="H443" s="27" t="s">
        <v>823</v>
      </c>
      <c r="I443" s="27" t="s">
        <v>1757</v>
      </c>
      <c r="K443" s="29">
        <v>1</v>
      </c>
    </row>
    <row r="444" spans="1:11" x14ac:dyDescent="0.3">
      <c r="A444" s="28">
        <v>126987</v>
      </c>
      <c r="B444" s="29" t="s">
        <v>1305</v>
      </c>
      <c r="C444" s="29" t="s">
        <v>1306</v>
      </c>
      <c r="D444" s="27" t="s">
        <v>823</v>
      </c>
      <c r="E444" s="27" t="str">
        <f t="shared" si="12"/>
        <v>NOT IN NEI</v>
      </c>
      <c r="F444" s="27" t="str">
        <f t="shared" si="12"/>
        <v>NOT IN NEI</v>
      </c>
      <c r="G444" s="27" t="str">
        <f t="shared" si="12"/>
        <v>NOT IN NEI</v>
      </c>
      <c r="H444" s="27" t="s">
        <v>823</v>
      </c>
      <c r="I444" s="27" t="s">
        <v>1757</v>
      </c>
      <c r="K444" s="29">
        <v>1</v>
      </c>
    </row>
    <row r="445" spans="1:11" x14ac:dyDescent="0.3">
      <c r="A445" s="28">
        <v>137428</v>
      </c>
      <c r="B445" s="29" t="s">
        <v>1307</v>
      </c>
      <c r="C445" s="29" t="s">
        <v>1308</v>
      </c>
      <c r="D445" s="27" t="s">
        <v>823</v>
      </c>
      <c r="E445" s="27" t="str">
        <f t="shared" ref="E445:G464" si="13">D445</f>
        <v>NOT IN NEI</v>
      </c>
      <c r="F445" s="27" t="str">
        <f t="shared" si="13"/>
        <v>NOT IN NEI</v>
      </c>
      <c r="G445" s="27" t="str">
        <f t="shared" si="13"/>
        <v>NOT IN NEI</v>
      </c>
      <c r="H445" s="27" t="s">
        <v>823</v>
      </c>
      <c r="I445" s="27" t="s">
        <v>1757</v>
      </c>
      <c r="K445" s="29">
        <v>1</v>
      </c>
    </row>
    <row r="446" spans="1:11" x14ac:dyDescent="0.3">
      <c r="A446" s="28">
        <v>20354261</v>
      </c>
      <c r="B446" s="29" t="s">
        <v>1309</v>
      </c>
      <c r="C446" s="29" t="s">
        <v>1310</v>
      </c>
      <c r="D446" s="27" t="s">
        <v>823</v>
      </c>
      <c r="E446" s="27" t="str">
        <f t="shared" si="13"/>
        <v>NOT IN NEI</v>
      </c>
      <c r="F446" s="27" t="str">
        <f t="shared" si="13"/>
        <v>NOT IN NEI</v>
      </c>
      <c r="G446" s="27" t="str">
        <f t="shared" si="13"/>
        <v>NOT IN NEI</v>
      </c>
      <c r="H446" s="27" t="s">
        <v>823</v>
      </c>
      <c r="I446" s="27" t="s">
        <v>1757</v>
      </c>
      <c r="K446" s="29">
        <v>1</v>
      </c>
    </row>
    <row r="447" spans="1:11" x14ac:dyDescent="0.3">
      <c r="A447" s="28">
        <v>2032657</v>
      </c>
      <c r="B447" s="29" t="s">
        <v>1311</v>
      </c>
      <c r="C447" s="29" t="s">
        <v>1312</v>
      </c>
      <c r="D447" s="27" t="s">
        <v>823</v>
      </c>
      <c r="E447" s="27" t="str">
        <f t="shared" si="13"/>
        <v>NOT IN NEI</v>
      </c>
      <c r="F447" s="27" t="str">
        <f t="shared" si="13"/>
        <v>NOT IN NEI</v>
      </c>
      <c r="G447" s="27" t="str">
        <f t="shared" si="13"/>
        <v>NOT IN NEI</v>
      </c>
      <c r="H447" s="27" t="s">
        <v>823</v>
      </c>
      <c r="I447" s="27" t="s">
        <v>1757</v>
      </c>
      <c r="K447" s="29">
        <v>1</v>
      </c>
    </row>
    <row r="448" spans="1:11" x14ac:dyDescent="0.3">
      <c r="A448" s="28">
        <v>94746</v>
      </c>
      <c r="B448" s="29" t="s">
        <v>1313</v>
      </c>
      <c r="C448" s="29" t="s">
        <v>1314</v>
      </c>
      <c r="D448" s="27" t="s">
        <v>823</v>
      </c>
      <c r="E448" s="27" t="str">
        <f t="shared" si="13"/>
        <v>NOT IN NEI</v>
      </c>
      <c r="F448" s="27" t="str">
        <f t="shared" si="13"/>
        <v>NOT IN NEI</v>
      </c>
      <c r="G448" s="27" t="str">
        <f t="shared" si="13"/>
        <v>NOT IN NEI</v>
      </c>
      <c r="H448" s="27" t="s">
        <v>823</v>
      </c>
      <c r="I448" s="27" t="s">
        <v>1757</v>
      </c>
      <c r="K448" s="29">
        <v>0.1</v>
      </c>
    </row>
    <row r="449" spans="1:11" x14ac:dyDescent="0.3">
      <c r="A449" s="28">
        <v>3653483</v>
      </c>
      <c r="B449" s="29" t="s">
        <v>1315</v>
      </c>
      <c r="C449" s="29" t="s">
        <v>1316</v>
      </c>
      <c r="D449" s="27" t="s">
        <v>823</v>
      </c>
      <c r="E449" s="27" t="str">
        <f t="shared" si="13"/>
        <v>NOT IN NEI</v>
      </c>
      <c r="F449" s="27" t="str">
        <f t="shared" si="13"/>
        <v>NOT IN NEI</v>
      </c>
      <c r="G449" s="27" t="str">
        <f t="shared" si="13"/>
        <v>NOT IN NEI</v>
      </c>
      <c r="H449" s="27" t="s">
        <v>823</v>
      </c>
      <c r="I449" s="27" t="s">
        <v>1757</v>
      </c>
      <c r="K449" s="29">
        <v>0.1</v>
      </c>
    </row>
    <row r="450" spans="1:11" x14ac:dyDescent="0.3">
      <c r="A450" s="28">
        <v>96333</v>
      </c>
      <c r="B450" s="29" t="s">
        <v>1317</v>
      </c>
      <c r="C450" s="29" t="s">
        <v>1318</v>
      </c>
      <c r="D450" s="27" t="s">
        <v>823</v>
      </c>
      <c r="E450" s="27" t="str">
        <f t="shared" si="13"/>
        <v>NOT IN NEI</v>
      </c>
      <c r="F450" s="27" t="str">
        <f t="shared" si="13"/>
        <v>NOT IN NEI</v>
      </c>
      <c r="G450" s="27" t="str">
        <f t="shared" si="13"/>
        <v>NOT IN NEI</v>
      </c>
      <c r="H450" s="27" t="s">
        <v>823</v>
      </c>
      <c r="I450" s="27" t="s">
        <v>1757</v>
      </c>
      <c r="K450" s="29">
        <v>1</v>
      </c>
    </row>
    <row r="451" spans="1:11" x14ac:dyDescent="0.3">
      <c r="A451" s="28">
        <v>79221</v>
      </c>
      <c r="B451" s="29" t="s">
        <v>1319</v>
      </c>
      <c r="C451" s="29" t="s">
        <v>1320</v>
      </c>
      <c r="D451" s="27" t="s">
        <v>823</v>
      </c>
      <c r="E451" s="27" t="str">
        <f t="shared" si="13"/>
        <v>NOT IN NEI</v>
      </c>
      <c r="F451" s="27" t="str">
        <f t="shared" si="13"/>
        <v>NOT IN NEI</v>
      </c>
      <c r="G451" s="27" t="str">
        <f t="shared" si="13"/>
        <v>NOT IN NEI</v>
      </c>
      <c r="H451" s="27" t="s">
        <v>823</v>
      </c>
      <c r="I451" s="27" t="s">
        <v>1757</v>
      </c>
      <c r="K451" s="29">
        <v>1</v>
      </c>
    </row>
    <row r="452" spans="1:11" x14ac:dyDescent="0.3">
      <c r="A452" s="28">
        <v>101611</v>
      </c>
      <c r="B452" s="29" t="s">
        <v>1321</v>
      </c>
      <c r="C452" s="29" t="s">
        <v>1322</v>
      </c>
      <c r="D452" s="27" t="s">
        <v>823</v>
      </c>
      <c r="E452" s="27" t="str">
        <f t="shared" si="13"/>
        <v>NOT IN NEI</v>
      </c>
      <c r="F452" s="27" t="str">
        <f t="shared" si="13"/>
        <v>NOT IN NEI</v>
      </c>
      <c r="G452" s="27" t="str">
        <f t="shared" si="13"/>
        <v>NOT IN NEI</v>
      </c>
      <c r="H452" s="27" t="s">
        <v>823</v>
      </c>
      <c r="I452" s="27" t="s">
        <v>1757</v>
      </c>
      <c r="K452" s="29">
        <v>0.1</v>
      </c>
    </row>
    <row r="453" spans="1:11" x14ac:dyDescent="0.3">
      <c r="A453" s="28">
        <v>74953</v>
      </c>
      <c r="B453" s="29" t="s">
        <v>1323</v>
      </c>
      <c r="C453" s="29" t="s">
        <v>1324</v>
      </c>
      <c r="D453" s="27" t="s">
        <v>823</v>
      </c>
      <c r="E453" s="27" t="str">
        <f t="shared" si="13"/>
        <v>NOT IN NEI</v>
      </c>
      <c r="F453" s="27" t="str">
        <f t="shared" si="13"/>
        <v>NOT IN NEI</v>
      </c>
      <c r="G453" s="27" t="str">
        <f t="shared" si="13"/>
        <v>NOT IN NEI</v>
      </c>
      <c r="H453" s="27" t="s">
        <v>823</v>
      </c>
      <c r="I453" s="27" t="s">
        <v>1757</v>
      </c>
      <c r="K453" s="29">
        <v>1</v>
      </c>
    </row>
    <row r="454" spans="1:11" x14ac:dyDescent="0.3">
      <c r="A454" s="28">
        <v>93152</v>
      </c>
      <c r="B454" s="29" t="s">
        <v>1325</v>
      </c>
      <c r="C454" s="29" t="s">
        <v>1326</v>
      </c>
      <c r="D454" s="27" t="s">
        <v>823</v>
      </c>
      <c r="E454" s="27" t="str">
        <f t="shared" si="13"/>
        <v>NOT IN NEI</v>
      </c>
      <c r="F454" s="27" t="str">
        <f t="shared" si="13"/>
        <v>NOT IN NEI</v>
      </c>
      <c r="G454" s="27" t="str">
        <f t="shared" si="13"/>
        <v>NOT IN NEI</v>
      </c>
      <c r="H454" s="27" t="s">
        <v>823</v>
      </c>
      <c r="I454" s="27" t="s">
        <v>1757</v>
      </c>
      <c r="K454" s="29">
        <v>0.1</v>
      </c>
    </row>
    <row r="455" spans="1:11" x14ac:dyDescent="0.3">
      <c r="A455" s="28">
        <v>556616</v>
      </c>
      <c r="B455" s="29" t="s">
        <v>1327</v>
      </c>
      <c r="C455" s="29" t="s">
        <v>1328</v>
      </c>
      <c r="D455" s="27" t="s">
        <v>823</v>
      </c>
      <c r="E455" s="27" t="str">
        <f t="shared" si="13"/>
        <v>NOT IN NEI</v>
      </c>
      <c r="F455" s="27" t="str">
        <f t="shared" si="13"/>
        <v>NOT IN NEI</v>
      </c>
      <c r="G455" s="27" t="str">
        <f t="shared" si="13"/>
        <v>NOT IN NEI</v>
      </c>
      <c r="H455" s="27" t="s">
        <v>823</v>
      </c>
      <c r="I455" s="27" t="s">
        <v>1757</v>
      </c>
      <c r="K455" s="29">
        <v>1</v>
      </c>
    </row>
    <row r="456" spans="1:11" x14ac:dyDescent="0.3">
      <c r="A456" s="28">
        <v>75865</v>
      </c>
      <c r="B456" s="29" t="s">
        <v>1329</v>
      </c>
      <c r="C456" s="29" t="s">
        <v>1330</v>
      </c>
      <c r="D456" s="27" t="s">
        <v>823</v>
      </c>
      <c r="E456" s="27" t="str">
        <f t="shared" si="13"/>
        <v>NOT IN NEI</v>
      </c>
      <c r="F456" s="27" t="str">
        <f t="shared" si="13"/>
        <v>NOT IN NEI</v>
      </c>
      <c r="G456" s="27" t="str">
        <f t="shared" si="13"/>
        <v>NOT IN NEI</v>
      </c>
      <c r="H456" s="27" t="s">
        <v>823</v>
      </c>
      <c r="I456" s="27" t="s">
        <v>1757</v>
      </c>
      <c r="K456" s="29">
        <v>1</v>
      </c>
    </row>
    <row r="457" spans="1:11" x14ac:dyDescent="0.3">
      <c r="A457" s="28">
        <v>924425</v>
      </c>
      <c r="B457" s="29" t="s">
        <v>1331</v>
      </c>
      <c r="C457" s="29" t="s">
        <v>1332</v>
      </c>
      <c r="D457" s="27" t="s">
        <v>823</v>
      </c>
      <c r="E457" s="27" t="str">
        <f t="shared" si="13"/>
        <v>NOT IN NEI</v>
      </c>
      <c r="F457" s="27" t="str">
        <f t="shared" si="13"/>
        <v>NOT IN NEI</v>
      </c>
      <c r="G457" s="27" t="str">
        <f t="shared" si="13"/>
        <v>NOT IN NEI</v>
      </c>
      <c r="H457" s="27" t="s">
        <v>823</v>
      </c>
      <c r="I457" s="27" t="s">
        <v>1757</v>
      </c>
      <c r="K457" s="29">
        <v>1</v>
      </c>
    </row>
    <row r="458" spans="1:11" x14ac:dyDescent="0.3">
      <c r="A458" s="28">
        <v>298000</v>
      </c>
      <c r="B458" s="29" t="s">
        <v>1333</v>
      </c>
      <c r="C458" s="29" t="s">
        <v>1334</v>
      </c>
      <c r="D458" s="27" t="s">
        <v>823</v>
      </c>
      <c r="E458" s="27" t="str">
        <f t="shared" si="13"/>
        <v>NOT IN NEI</v>
      </c>
      <c r="F458" s="27" t="str">
        <f t="shared" si="13"/>
        <v>NOT IN NEI</v>
      </c>
      <c r="G458" s="27" t="str">
        <f t="shared" si="13"/>
        <v>NOT IN NEI</v>
      </c>
      <c r="H458" s="27" t="s">
        <v>823</v>
      </c>
      <c r="I458" s="27" t="s">
        <v>1757</v>
      </c>
      <c r="K458" s="29">
        <v>1</v>
      </c>
    </row>
    <row r="459" spans="1:11" x14ac:dyDescent="0.3">
      <c r="A459" s="28">
        <v>109068</v>
      </c>
      <c r="B459" s="29" t="s">
        <v>1335</v>
      </c>
      <c r="C459" s="29" t="s">
        <v>1336</v>
      </c>
      <c r="D459" s="27" t="s">
        <v>823</v>
      </c>
      <c r="E459" s="27" t="str">
        <f t="shared" si="13"/>
        <v>NOT IN NEI</v>
      </c>
      <c r="F459" s="27" t="str">
        <f t="shared" si="13"/>
        <v>NOT IN NEI</v>
      </c>
      <c r="G459" s="27" t="str">
        <f t="shared" si="13"/>
        <v>NOT IN NEI</v>
      </c>
      <c r="H459" s="27" t="s">
        <v>823</v>
      </c>
      <c r="I459" s="27" t="s">
        <v>1757</v>
      </c>
      <c r="K459" s="29">
        <v>1</v>
      </c>
    </row>
    <row r="460" spans="1:11" x14ac:dyDescent="0.3">
      <c r="A460" s="28">
        <v>872504</v>
      </c>
      <c r="B460" s="29" t="s">
        <v>1337</v>
      </c>
      <c r="C460" s="29" t="s">
        <v>1338</v>
      </c>
      <c r="D460" s="27" t="s">
        <v>823</v>
      </c>
      <c r="E460" s="27" t="str">
        <f t="shared" si="13"/>
        <v>NOT IN NEI</v>
      </c>
      <c r="F460" s="27" t="str">
        <f t="shared" si="13"/>
        <v>NOT IN NEI</v>
      </c>
      <c r="G460" s="27" t="str">
        <f t="shared" si="13"/>
        <v>NOT IN NEI</v>
      </c>
      <c r="H460" s="27" t="s">
        <v>823</v>
      </c>
      <c r="I460" s="27" t="s">
        <v>1757</v>
      </c>
      <c r="K460" s="29">
        <v>1</v>
      </c>
    </row>
    <row r="461" spans="1:11" x14ac:dyDescent="0.3">
      <c r="A461" s="28">
        <v>9006422</v>
      </c>
      <c r="B461" s="29" t="s">
        <v>1339</v>
      </c>
      <c r="C461" s="29" t="s">
        <v>1340</v>
      </c>
      <c r="D461" s="27" t="s">
        <v>823</v>
      </c>
      <c r="E461" s="27" t="str">
        <f t="shared" si="13"/>
        <v>NOT IN NEI</v>
      </c>
      <c r="F461" s="27" t="str">
        <f t="shared" si="13"/>
        <v>NOT IN NEI</v>
      </c>
      <c r="G461" s="27" t="str">
        <f t="shared" si="13"/>
        <v>NOT IN NEI</v>
      </c>
      <c r="H461" s="27" t="s">
        <v>823</v>
      </c>
      <c r="I461" s="27" t="s">
        <v>1757</v>
      </c>
      <c r="K461" s="29">
        <v>1</v>
      </c>
    </row>
    <row r="462" spans="1:11" x14ac:dyDescent="0.3">
      <c r="A462" s="28">
        <v>21087649</v>
      </c>
      <c r="B462" s="29" t="s">
        <v>1341</v>
      </c>
      <c r="C462" s="29" t="s">
        <v>1342</v>
      </c>
      <c r="D462" s="27" t="s">
        <v>823</v>
      </c>
      <c r="E462" s="27" t="str">
        <f t="shared" si="13"/>
        <v>NOT IN NEI</v>
      </c>
      <c r="F462" s="27" t="str">
        <f t="shared" si="13"/>
        <v>NOT IN NEI</v>
      </c>
      <c r="G462" s="27" t="str">
        <f t="shared" si="13"/>
        <v>NOT IN NEI</v>
      </c>
      <c r="H462" s="27" t="s">
        <v>823</v>
      </c>
      <c r="I462" s="27" t="s">
        <v>1757</v>
      </c>
      <c r="K462" s="29">
        <v>1</v>
      </c>
    </row>
    <row r="463" spans="1:11" x14ac:dyDescent="0.3">
      <c r="A463" s="28">
        <v>7786347</v>
      </c>
      <c r="B463" s="29" t="s">
        <v>1343</v>
      </c>
      <c r="C463" s="29" t="s">
        <v>1344</v>
      </c>
      <c r="D463" s="27" t="s">
        <v>823</v>
      </c>
      <c r="E463" s="27" t="str">
        <f t="shared" si="13"/>
        <v>NOT IN NEI</v>
      </c>
      <c r="F463" s="27" t="str">
        <f t="shared" si="13"/>
        <v>NOT IN NEI</v>
      </c>
      <c r="G463" s="27" t="str">
        <f t="shared" si="13"/>
        <v>NOT IN NEI</v>
      </c>
      <c r="H463" s="27" t="s">
        <v>823</v>
      </c>
      <c r="I463" s="27" t="s">
        <v>1757</v>
      </c>
      <c r="K463" s="29">
        <v>1</v>
      </c>
    </row>
    <row r="464" spans="1:11" x14ac:dyDescent="0.3">
      <c r="A464" s="28">
        <v>90948</v>
      </c>
      <c r="B464" s="29" t="s">
        <v>1345</v>
      </c>
      <c r="C464" s="29" t="s">
        <v>1346</v>
      </c>
      <c r="D464" s="27" t="s">
        <v>823</v>
      </c>
      <c r="E464" s="27" t="str">
        <f t="shared" si="13"/>
        <v>NOT IN NEI</v>
      </c>
      <c r="F464" s="27" t="str">
        <f t="shared" si="13"/>
        <v>NOT IN NEI</v>
      </c>
      <c r="G464" s="27" t="str">
        <f t="shared" si="13"/>
        <v>NOT IN NEI</v>
      </c>
      <c r="H464" s="27" t="s">
        <v>823</v>
      </c>
      <c r="I464" s="27" t="s">
        <v>1757</v>
      </c>
      <c r="K464" s="29">
        <v>0.1</v>
      </c>
    </row>
    <row r="465" spans="1:11" x14ac:dyDescent="0.3">
      <c r="A465" s="28">
        <v>2212671</v>
      </c>
      <c r="B465" s="29" t="s">
        <v>1347</v>
      </c>
      <c r="C465" s="29" t="s">
        <v>1348</v>
      </c>
      <c r="D465" s="27" t="s">
        <v>823</v>
      </c>
      <c r="E465" s="27" t="str">
        <f t="shared" ref="E465:G484" si="14">D465</f>
        <v>NOT IN NEI</v>
      </c>
      <c r="F465" s="27" t="str">
        <f t="shared" si="14"/>
        <v>NOT IN NEI</v>
      </c>
      <c r="G465" s="27" t="str">
        <f t="shared" si="14"/>
        <v>NOT IN NEI</v>
      </c>
      <c r="H465" s="27" t="s">
        <v>823</v>
      </c>
      <c r="I465" s="27" t="s">
        <v>1757</v>
      </c>
      <c r="K465" s="29">
        <v>1</v>
      </c>
    </row>
    <row r="466" spans="1:11" x14ac:dyDescent="0.3">
      <c r="A466" s="28">
        <v>1313275</v>
      </c>
      <c r="B466" s="29" t="s">
        <v>1349</v>
      </c>
      <c r="C466" s="29" t="s">
        <v>1350</v>
      </c>
      <c r="D466" s="27" t="s">
        <v>823</v>
      </c>
      <c r="E466" s="27" t="str">
        <f t="shared" si="14"/>
        <v>NOT IN NEI</v>
      </c>
      <c r="F466" s="27" t="str">
        <f t="shared" si="14"/>
        <v>NOT IN NEI</v>
      </c>
      <c r="G466" s="27" t="str">
        <f t="shared" si="14"/>
        <v>NOT IN NEI</v>
      </c>
      <c r="H466" s="27" t="s">
        <v>823</v>
      </c>
      <c r="I466" s="27" t="s">
        <v>1757</v>
      </c>
      <c r="K466" s="29">
        <v>1</v>
      </c>
    </row>
    <row r="467" spans="1:11" x14ac:dyDescent="0.3">
      <c r="A467" s="28">
        <v>76153</v>
      </c>
      <c r="B467" s="29" t="s">
        <v>1351</v>
      </c>
      <c r="C467" s="29" t="s">
        <v>1352</v>
      </c>
      <c r="D467" s="27" t="s">
        <v>823</v>
      </c>
      <c r="E467" s="27" t="str">
        <f t="shared" si="14"/>
        <v>NOT IN NEI</v>
      </c>
      <c r="F467" s="27" t="str">
        <f t="shared" si="14"/>
        <v>NOT IN NEI</v>
      </c>
      <c r="G467" s="27" t="str">
        <f t="shared" si="14"/>
        <v>NOT IN NEI</v>
      </c>
      <c r="H467" s="27" t="s">
        <v>823</v>
      </c>
      <c r="I467" s="27" t="s">
        <v>1757</v>
      </c>
      <c r="K467" s="29">
        <v>1</v>
      </c>
    </row>
    <row r="468" spans="1:11" x14ac:dyDescent="0.3">
      <c r="A468" s="28">
        <v>150685</v>
      </c>
      <c r="B468" s="29" t="s">
        <v>1353</v>
      </c>
      <c r="C468" s="29" t="s">
        <v>1354</v>
      </c>
      <c r="D468" s="27" t="s">
        <v>823</v>
      </c>
      <c r="E468" s="27" t="str">
        <f t="shared" si="14"/>
        <v>NOT IN NEI</v>
      </c>
      <c r="F468" s="27" t="str">
        <f t="shared" si="14"/>
        <v>NOT IN NEI</v>
      </c>
      <c r="G468" s="27" t="str">
        <f t="shared" si="14"/>
        <v>NOT IN NEI</v>
      </c>
      <c r="H468" s="27" t="s">
        <v>823</v>
      </c>
      <c r="I468" s="27" t="s">
        <v>1757</v>
      </c>
      <c r="K468" s="29">
        <v>1</v>
      </c>
    </row>
    <row r="469" spans="1:11" x14ac:dyDescent="0.3">
      <c r="A469" s="28">
        <v>505602</v>
      </c>
      <c r="B469" s="29" t="s">
        <v>1355</v>
      </c>
      <c r="C469" s="29" t="s">
        <v>1356</v>
      </c>
      <c r="D469" s="27" t="s">
        <v>823</v>
      </c>
      <c r="E469" s="27" t="str">
        <f t="shared" si="14"/>
        <v>NOT IN NEI</v>
      </c>
      <c r="F469" s="27" t="str">
        <f t="shared" si="14"/>
        <v>NOT IN NEI</v>
      </c>
      <c r="G469" s="27" t="str">
        <f t="shared" si="14"/>
        <v>NOT IN NEI</v>
      </c>
      <c r="H469" s="27" t="s">
        <v>823</v>
      </c>
      <c r="I469" s="27" t="s">
        <v>1757</v>
      </c>
      <c r="K469" s="29">
        <v>0.1</v>
      </c>
    </row>
    <row r="470" spans="1:11" x14ac:dyDescent="0.3">
      <c r="A470" s="28">
        <v>88671890</v>
      </c>
      <c r="B470" s="29" t="s">
        <v>1357</v>
      </c>
      <c r="C470" s="29" t="s">
        <v>1358</v>
      </c>
      <c r="D470" s="27" t="s">
        <v>823</v>
      </c>
      <c r="E470" s="27" t="str">
        <f t="shared" si="14"/>
        <v>NOT IN NEI</v>
      </c>
      <c r="F470" s="27" t="str">
        <f t="shared" si="14"/>
        <v>NOT IN NEI</v>
      </c>
      <c r="G470" s="27" t="str">
        <f t="shared" si="14"/>
        <v>NOT IN NEI</v>
      </c>
      <c r="H470" s="27" t="s">
        <v>823</v>
      </c>
      <c r="I470" s="27" t="s">
        <v>1757</v>
      </c>
      <c r="K470" s="29">
        <v>1</v>
      </c>
    </row>
    <row r="471" spans="1:11" x14ac:dyDescent="0.3">
      <c r="A471" s="28">
        <v>142596</v>
      </c>
      <c r="B471" s="29" t="s">
        <v>1359</v>
      </c>
      <c r="C471" s="29" t="s">
        <v>1360</v>
      </c>
      <c r="D471" s="27" t="s">
        <v>823</v>
      </c>
      <c r="E471" s="27" t="str">
        <f t="shared" si="14"/>
        <v>NOT IN NEI</v>
      </c>
      <c r="F471" s="27" t="str">
        <f t="shared" si="14"/>
        <v>NOT IN NEI</v>
      </c>
      <c r="G471" s="27" t="str">
        <f t="shared" si="14"/>
        <v>NOT IN NEI</v>
      </c>
      <c r="H471" s="27" t="s">
        <v>823</v>
      </c>
      <c r="I471" s="27" t="s">
        <v>1757</v>
      </c>
      <c r="K471" s="29">
        <v>1</v>
      </c>
    </row>
    <row r="472" spans="1:11" x14ac:dyDescent="0.3">
      <c r="A472" s="28">
        <v>300765</v>
      </c>
      <c r="B472" s="29" t="s">
        <v>1361</v>
      </c>
      <c r="C472" s="29" t="s">
        <v>1362</v>
      </c>
      <c r="D472" s="27" t="s">
        <v>823</v>
      </c>
      <c r="E472" s="27" t="str">
        <f t="shared" si="14"/>
        <v>NOT IN NEI</v>
      </c>
      <c r="F472" s="27" t="str">
        <f t="shared" si="14"/>
        <v>NOT IN NEI</v>
      </c>
      <c r="G472" s="27" t="str">
        <f t="shared" si="14"/>
        <v>NOT IN NEI</v>
      </c>
      <c r="H472" s="27" t="s">
        <v>823</v>
      </c>
      <c r="I472" s="27" t="s">
        <v>1757</v>
      </c>
      <c r="K472" s="29">
        <v>1</v>
      </c>
    </row>
    <row r="473" spans="1:11" x14ac:dyDescent="0.3">
      <c r="A473" s="28">
        <v>134327</v>
      </c>
      <c r="B473" s="29" t="s">
        <v>1363</v>
      </c>
      <c r="C473" s="29" t="s">
        <v>1364</v>
      </c>
      <c r="D473" s="27" t="s">
        <v>823</v>
      </c>
      <c r="E473" s="27" t="str">
        <f t="shared" si="14"/>
        <v>NOT IN NEI</v>
      </c>
      <c r="F473" s="27" t="str">
        <f t="shared" si="14"/>
        <v>NOT IN NEI</v>
      </c>
      <c r="G473" s="27" t="str">
        <f t="shared" si="14"/>
        <v>NOT IN NEI</v>
      </c>
      <c r="H473" s="27" t="s">
        <v>823</v>
      </c>
      <c r="I473" s="27" t="s">
        <v>1757</v>
      </c>
      <c r="K473" s="29">
        <v>0.1</v>
      </c>
    </row>
    <row r="474" spans="1:11" x14ac:dyDescent="0.3">
      <c r="A474" s="28">
        <v>91598</v>
      </c>
      <c r="B474" s="29" t="s">
        <v>1365</v>
      </c>
      <c r="C474" s="29" t="s">
        <v>1366</v>
      </c>
      <c r="D474" s="27" t="s">
        <v>823</v>
      </c>
      <c r="E474" s="27" t="str">
        <f t="shared" si="14"/>
        <v>NOT IN NEI</v>
      </c>
      <c r="F474" s="27" t="str">
        <f t="shared" si="14"/>
        <v>NOT IN NEI</v>
      </c>
      <c r="G474" s="27" t="str">
        <f t="shared" si="14"/>
        <v>NOT IN NEI</v>
      </c>
      <c r="H474" s="27" t="s">
        <v>823</v>
      </c>
      <c r="I474" s="27" t="s">
        <v>1757</v>
      </c>
      <c r="K474" s="29">
        <v>0.1</v>
      </c>
    </row>
    <row r="475" spans="1:11" x14ac:dyDescent="0.3">
      <c r="A475" s="28">
        <v>1929824</v>
      </c>
      <c r="B475" s="29" t="s">
        <v>1367</v>
      </c>
      <c r="C475" s="29" t="s">
        <v>1368</v>
      </c>
      <c r="D475" s="27" t="s">
        <v>823</v>
      </c>
      <c r="E475" s="27" t="str">
        <f t="shared" si="14"/>
        <v>NOT IN NEI</v>
      </c>
      <c r="F475" s="27" t="str">
        <f t="shared" si="14"/>
        <v>NOT IN NEI</v>
      </c>
      <c r="G475" s="27" t="str">
        <f t="shared" si="14"/>
        <v>NOT IN NEI</v>
      </c>
      <c r="H475" s="27" t="s">
        <v>823</v>
      </c>
      <c r="I475" s="27" t="s">
        <v>1757</v>
      </c>
      <c r="K475" s="29">
        <v>1</v>
      </c>
    </row>
    <row r="476" spans="1:11" x14ac:dyDescent="0.3">
      <c r="A476" s="28">
        <v>7697372</v>
      </c>
      <c r="B476" s="29" t="s">
        <v>1369</v>
      </c>
      <c r="C476" s="29" t="s">
        <v>1370</v>
      </c>
      <c r="D476" s="27" t="s">
        <v>823</v>
      </c>
      <c r="E476" s="27" t="str">
        <f t="shared" si="14"/>
        <v>NOT IN NEI</v>
      </c>
      <c r="F476" s="27" t="str">
        <f t="shared" si="14"/>
        <v>NOT IN NEI</v>
      </c>
      <c r="G476" s="27" t="str">
        <f t="shared" si="14"/>
        <v>NOT IN NEI</v>
      </c>
      <c r="H476" s="27" t="s">
        <v>823</v>
      </c>
      <c r="I476" s="27" t="s">
        <v>1757</v>
      </c>
      <c r="K476" s="29">
        <v>1</v>
      </c>
    </row>
    <row r="477" spans="1:11" x14ac:dyDescent="0.3">
      <c r="A477" s="28">
        <v>139139</v>
      </c>
      <c r="B477" s="29" t="s">
        <v>1371</v>
      </c>
      <c r="C477" s="29" t="s">
        <v>1372</v>
      </c>
      <c r="D477" s="27" t="s">
        <v>823</v>
      </c>
      <c r="E477" s="27" t="str">
        <f t="shared" si="14"/>
        <v>NOT IN NEI</v>
      </c>
      <c r="F477" s="27" t="str">
        <f t="shared" si="14"/>
        <v>NOT IN NEI</v>
      </c>
      <c r="G477" s="27" t="str">
        <f t="shared" si="14"/>
        <v>NOT IN NEI</v>
      </c>
      <c r="H477" s="27" t="s">
        <v>823</v>
      </c>
      <c r="I477" s="27" t="s">
        <v>1757</v>
      </c>
      <c r="K477" s="29">
        <v>0.1</v>
      </c>
    </row>
    <row r="478" spans="1:11" x14ac:dyDescent="0.3">
      <c r="A478" s="28">
        <v>100016</v>
      </c>
      <c r="B478" s="29" t="s">
        <v>1373</v>
      </c>
      <c r="C478" s="29" t="s">
        <v>1374</v>
      </c>
      <c r="D478" s="27" t="s">
        <v>823</v>
      </c>
      <c r="E478" s="27" t="str">
        <f t="shared" si="14"/>
        <v>NOT IN NEI</v>
      </c>
      <c r="F478" s="27" t="str">
        <f t="shared" si="14"/>
        <v>NOT IN NEI</v>
      </c>
      <c r="G478" s="27" t="str">
        <f t="shared" si="14"/>
        <v>NOT IN NEI</v>
      </c>
      <c r="H478" s="27" t="s">
        <v>823</v>
      </c>
      <c r="I478" s="27" t="s">
        <v>1757</v>
      </c>
      <c r="K478" s="29">
        <v>1</v>
      </c>
    </row>
    <row r="479" spans="1:11" x14ac:dyDescent="0.3">
      <c r="A479" s="28">
        <v>91236</v>
      </c>
      <c r="B479" s="29" t="s">
        <v>1375</v>
      </c>
      <c r="C479" s="29" t="s">
        <v>1376</v>
      </c>
      <c r="D479" s="27" t="s">
        <v>823</v>
      </c>
      <c r="E479" s="27" t="str">
        <f t="shared" si="14"/>
        <v>NOT IN NEI</v>
      </c>
      <c r="F479" s="27" t="str">
        <f t="shared" si="14"/>
        <v>NOT IN NEI</v>
      </c>
      <c r="G479" s="27" t="str">
        <f t="shared" si="14"/>
        <v>NOT IN NEI</v>
      </c>
      <c r="H479" s="27" t="s">
        <v>823</v>
      </c>
      <c r="I479" s="27" t="s">
        <v>1757</v>
      </c>
      <c r="K479" s="29">
        <v>0.1</v>
      </c>
    </row>
    <row r="480" spans="1:11" x14ac:dyDescent="0.3">
      <c r="A480" s="28">
        <v>99592</v>
      </c>
      <c r="B480" s="29" t="s">
        <v>1377</v>
      </c>
      <c r="C480" s="29" t="s">
        <v>1378</v>
      </c>
      <c r="D480" s="27" t="s">
        <v>823</v>
      </c>
      <c r="E480" s="27" t="str">
        <f t="shared" si="14"/>
        <v>NOT IN NEI</v>
      </c>
      <c r="F480" s="27" t="str">
        <f t="shared" si="14"/>
        <v>NOT IN NEI</v>
      </c>
      <c r="G480" s="27" t="str">
        <f t="shared" si="14"/>
        <v>NOT IN NEI</v>
      </c>
      <c r="H480" s="27" t="s">
        <v>823</v>
      </c>
      <c r="I480" s="27" t="s">
        <v>1757</v>
      </c>
      <c r="K480" s="29">
        <v>1</v>
      </c>
    </row>
    <row r="481" spans="1:11" x14ac:dyDescent="0.3">
      <c r="A481" s="28">
        <v>1836755</v>
      </c>
      <c r="B481" s="29" t="s">
        <v>1379</v>
      </c>
      <c r="C481" s="29" t="s">
        <v>1380</v>
      </c>
      <c r="D481" s="27" t="s">
        <v>823</v>
      </c>
      <c r="E481" s="27" t="str">
        <f t="shared" si="14"/>
        <v>NOT IN NEI</v>
      </c>
      <c r="F481" s="27" t="str">
        <f t="shared" si="14"/>
        <v>NOT IN NEI</v>
      </c>
      <c r="G481" s="27" t="str">
        <f t="shared" si="14"/>
        <v>NOT IN NEI</v>
      </c>
      <c r="H481" s="27" t="s">
        <v>823</v>
      </c>
      <c r="I481" s="27" t="s">
        <v>1757</v>
      </c>
      <c r="K481" s="29">
        <v>0.1</v>
      </c>
    </row>
    <row r="482" spans="1:11" x14ac:dyDescent="0.3">
      <c r="A482" s="28">
        <v>51752</v>
      </c>
      <c r="B482" s="29" t="s">
        <v>1381</v>
      </c>
      <c r="C482" s="29" t="s">
        <v>1382</v>
      </c>
      <c r="D482" s="27" t="s">
        <v>823</v>
      </c>
      <c r="E482" s="27" t="str">
        <f t="shared" si="14"/>
        <v>NOT IN NEI</v>
      </c>
      <c r="F482" s="27" t="str">
        <f t="shared" si="14"/>
        <v>NOT IN NEI</v>
      </c>
      <c r="G482" s="27" t="str">
        <f t="shared" si="14"/>
        <v>NOT IN NEI</v>
      </c>
      <c r="H482" s="27" t="s">
        <v>823</v>
      </c>
      <c r="I482" s="27" t="s">
        <v>1757</v>
      </c>
      <c r="K482" s="29">
        <v>0.1</v>
      </c>
    </row>
    <row r="483" spans="1:11" x14ac:dyDescent="0.3">
      <c r="A483" s="28">
        <v>55630</v>
      </c>
      <c r="B483" s="29" t="s">
        <v>1383</v>
      </c>
      <c r="C483" s="29" t="s">
        <v>1384</v>
      </c>
      <c r="D483" s="27" t="s">
        <v>823</v>
      </c>
      <c r="E483" s="27" t="str">
        <f t="shared" si="14"/>
        <v>NOT IN NEI</v>
      </c>
      <c r="F483" s="27" t="str">
        <f t="shared" si="14"/>
        <v>NOT IN NEI</v>
      </c>
      <c r="G483" s="27" t="str">
        <f t="shared" si="14"/>
        <v>NOT IN NEI</v>
      </c>
      <c r="H483" s="27" t="s">
        <v>823</v>
      </c>
      <c r="I483" s="27" t="s">
        <v>1757</v>
      </c>
      <c r="K483" s="29">
        <v>1</v>
      </c>
    </row>
    <row r="484" spans="1:11" x14ac:dyDescent="0.3">
      <c r="A484" s="28">
        <v>75525</v>
      </c>
      <c r="B484" s="29" t="s">
        <v>1385</v>
      </c>
      <c r="C484" s="29" t="s">
        <v>1386</v>
      </c>
      <c r="D484" s="27" t="s">
        <v>823</v>
      </c>
      <c r="E484" s="27" t="str">
        <f t="shared" si="14"/>
        <v>NOT IN NEI</v>
      </c>
      <c r="F484" s="27" t="str">
        <f t="shared" si="14"/>
        <v>NOT IN NEI</v>
      </c>
      <c r="G484" s="27" t="str">
        <f t="shared" si="14"/>
        <v>NOT IN NEI</v>
      </c>
      <c r="H484" s="27" t="s">
        <v>823</v>
      </c>
      <c r="I484" s="27" t="s">
        <v>1757</v>
      </c>
      <c r="K484" s="29">
        <v>0.1</v>
      </c>
    </row>
    <row r="485" spans="1:11" x14ac:dyDescent="0.3">
      <c r="A485" s="28">
        <v>88755</v>
      </c>
      <c r="B485" s="29" t="s">
        <v>1387</v>
      </c>
      <c r="C485" s="29" t="s">
        <v>1388</v>
      </c>
      <c r="D485" s="27" t="s">
        <v>823</v>
      </c>
      <c r="E485" s="27" t="str">
        <f t="shared" ref="E485:G504" si="15">D485</f>
        <v>NOT IN NEI</v>
      </c>
      <c r="F485" s="27" t="str">
        <f t="shared" si="15"/>
        <v>NOT IN NEI</v>
      </c>
      <c r="G485" s="27" t="str">
        <f t="shared" si="15"/>
        <v>NOT IN NEI</v>
      </c>
      <c r="H485" s="27" t="s">
        <v>823</v>
      </c>
      <c r="I485" s="27" t="s">
        <v>1757</v>
      </c>
      <c r="K485" s="29">
        <v>1</v>
      </c>
    </row>
    <row r="486" spans="1:11" x14ac:dyDescent="0.3">
      <c r="A486" s="28">
        <v>924163</v>
      </c>
      <c r="B486" s="29" t="s">
        <v>1389</v>
      </c>
      <c r="C486" s="29" t="s">
        <v>1390</v>
      </c>
      <c r="D486" s="27" t="s">
        <v>823</v>
      </c>
      <c r="E486" s="27" t="str">
        <f t="shared" si="15"/>
        <v>NOT IN NEI</v>
      </c>
      <c r="F486" s="27" t="str">
        <f t="shared" si="15"/>
        <v>NOT IN NEI</v>
      </c>
      <c r="G486" s="27" t="str">
        <f t="shared" si="15"/>
        <v>NOT IN NEI</v>
      </c>
      <c r="H486" s="27" t="s">
        <v>823</v>
      </c>
      <c r="I486" s="27" t="s">
        <v>1757</v>
      </c>
      <c r="K486" s="29">
        <v>0.1</v>
      </c>
    </row>
    <row r="487" spans="1:11" x14ac:dyDescent="0.3">
      <c r="A487" s="28">
        <v>55185</v>
      </c>
      <c r="B487" s="29" t="s">
        <v>1391</v>
      </c>
      <c r="C487" s="29" t="s">
        <v>1392</v>
      </c>
      <c r="D487" s="27" t="s">
        <v>823</v>
      </c>
      <c r="E487" s="27" t="str">
        <f t="shared" si="15"/>
        <v>NOT IN NEI</v>
      </c>
      <c r="F487" s="27" t="str">
        <f t="shared" si="15"/>
        <v>NOT IN NEI</v>
      </c>
      <c r="G487" s="27" t="str">
        <f t="shared" si="15"/>
        <v>NOT IN NEI</v>
      </c>
      <c r="H487" s="27" t="s">
        <v>823</v>
      </c>
      <c r="I487" s="27" t="s">
        <v>1757</v>
      </c>
      <c r="K487" s="29">
        <v>0.1</v>
      </c>
    </row>
    <row r="488" spans="1:11" x14ac:dyDescent="0.3">
      <c r="A488" s="28">
        <v>86306</v>
      </c>
      <c r="B488" s="29" t="s">
        <v>1393</v>
      </c>
      <c r="C488" s="29" t="s">
        <v>1394</v>
      </c>
      <c r="D488" s="27" t="s">
        <v>823</v>
      </c>
      <c r="E488" s="27" t="str">
        <f t="shared" si="15"/>
        <v>NOT IN NEI</v>
      </c>
      <c r="F488" s="27" t="str">
        <f t="shared" si="15"/>
        <v>NOT IN NEI</v>
      </c>
      <c r="G488" s="27" t="str">
        <f t="shared" si="15"/>
        <v>NOT IN NEI</v>
      </c>
      <c r="H488" s="27" t="s">
        <v>823</v>
      </c>
      <c r="I488" s="27" t="s">
        <v>1757</v>
      </c>
      <c r="K488" s="29">
        <v>1</v>
      </c>
    </row>
    <row r="489" spans="1:11" x14ac:dyDescent="0.3">
      <c r="A489" s="28">
        <v>156105</v>
      </c>
      <c r="B489" s="29" t="s">
        <v>1395</v>
      </c>
      <c r="C489" s="29" t="s">
        <v>1396</v>
      </c>
      <c r="D489" s="27" t="s">
        <v>823</v>
      </c>
      <c r="E489" s="27" t="str">
        <f t="shared" si="15"/>
        <v>NOT IN NEI</v>
      </c>
      <c r="F489" s="27" t="str">
        <f t="shared" si="15"/>
        <v>NOT IN NEI</v>
      </c>
      <c r="G489" s="27" t="str">
        <f t="shared" si="15"/>
        <v>NOT IN NEI</v>
      </c>
      <c r="H489" s="27" t="s">
        <v>823</v>
      </c>
      <c r="I489" s="27" t="s">
        <v>1757</v>
      </c>
      <c r="K489" s="29">
        <v>1</v>
      </c>
    </row>
    <row r="490" spans="1:11" x14ac:dyDescent="0.3">
      <c r="A490" s="28">
        <v>621647</v>
      </c>
      <c r="B490" s="29" t="s">
        <v>1397</v>
      </c>
      <c r="C490" s="29" t="s">
        <v>1398</v>
      </c>
      <c r="D490" s="27" t="s">
        <v>823</v>
      </c>
      <c r="E490" s="27" t="str">
        <f t="shared" si="15"/>
        <v>NOT IN NEI</v>
      </c>
      <c r="F490" s="27" t="str">
        <f t="shared" si="15"/>
        <v>NOT IN NEI</v>
      </c>
      <c r="G490" s="27" t="str">
        <f t="shared" si="15"/>
        <v>NOT IN NEI</v>
      </c>
      <c r="H490" s="27" t="s">
        <v>823</v>
      </c>
      <c r="I490" s="27" t="s">
        <v>1757</v>
      </c>
      <c r="K490" s="29">
        <v>0.1</v>
      </c>
    </row>
    <row r="491" spans="1:11" x14ac:dyDescent="0.3">
      <c r="A491" s="28">
        <v>759739</v>
      </c>
      <c r="B491" s="29" t="s">
        <v>1399</v>
      </c>
      <c r="C491" s="29" t="s">
        <v>1400</v>
      </c>
      <c r="D491" s="27" t="s">
        <v>823</v>
      </c>
      <c r="E491" s="27" t="str">
        <f t="shared" si="15"/>
        <v>NOT IN NEI</v>
      </c>
      <c r="F491" s="27" t="str">
        <f t="shared" si="15"/>
        <v>NOT IN NEI</v>
      </c>
      <c r="G491" s="27" t="str">
        <f t="shared" si="15"/>
        <v>NOT IN NEI</v>
      </c>
      <c r="H491" s="27" t="s">
        <v>823</v>
      </c>
      <c r="I491" s="27" t="s">
        <v>1757</v>
      </c>
      <c r="K491" s="29">
        <v>0.1</v>
      </c>
    </row>
    <row r="492" spans="1:11" x14ac:dyDescent="0.3">
      <c r="A492" s="28">
        <v>4549400</v>
      </c>
      <c r="B492" s="29" t="s">
        <v>1401</v>
      </c>
      <c r="C492" s="29" t="s">
        <v>1402</v>
      </c>
      <c r="D492" s="27" t="s">
        <v>823</v>
      </c>
      <c r="E492" s="27" t="str">
        <f t="shared" si="15"/>
        <v>NOT IN NEI</v>
      </c>
      <c r="F492" s="27" t="str">
        <f t="shared" si="15"/>
        <v>NOT IN NEI</v>
      </c>
      <c r="G492" s="27" t="str">
        <f t="shared" si="15"/>
        <v>NOT IN NEI</v>
      </c>
      <c r="H492" s="27" t="s">
        <v>823</v>
      </c>
      <c r="I492" s="27" t="s">
        <v>1757</v>
      </c>
      <c r="K492" s="29">
        <v>0.1</v>
      </c>
    </row>
    <row r="493" spans="1:11" x14ac:dyDescent="0.3">
      <c r="A493" s="28">
        <v>16543558</v>
      </c>
      <c r="B493" s="29" t="s">
        <v>1403</v>
      </c>
      <c r="C493" s="29" t="s">
        <v>1404</v>
      </c>
      <c r="D493" s="27" t="s">
        <v>823</v>
      </c>
      <c r="E493" s="27" t="str">
        <f t="shared" si="15"/>
        <v>NOT IN NEI</v>
      </c>
      <c r="F493" s="27" t="str">
        <f t="shared" si="15"/>
        <v>NOT IN NEI</v>
      </c>
      <c r="G493" s="27" t="str">
        <f t="shared" si="15"/>
        <v>NOT IN NEI</v>
      </c>
      <c r="H493" s="27" t="s">
        <v>823</v>
      </c>
      <c r="I493" s="27" t="s">
        <v>1757</v>
      </c>
      <c r="K493" s="29">
        <v>0.1</v>
      </c>
    </row>
    <row r="494" spans="1:11" x14ac:dyDescent="0.3">
      <c r="A494" s="28">
        <v>100754</v>
      </c>
      <c r="B494" s="29" t="s">
        <v>1405</v>
      </c>
      <c r="C494" s="29" t="s">
        <v>1406</v>
      </c>
      <c r="D494" s="27" t="s">
        <v>823</v>
      </c>
      <c r="E494" s="27" t="str">
        <f t="shared" si="15"/>
        <v>NOT IN NEI</v>
      </c>
      <c r="F494" s="27" t="str">
        <f t="shared" si="15"/>
        <v>NOT IN NEI</v>
      </c>
      <c r="G494" s="27" t="str">
        <f t="shared" si="15"/>
        <v>NOT IN NEI</v>
      </c>
      <c r="H494" s="27" t="s">
        <v>823</v>
      </c>
      <c r="I494" s="27" t="s">
        <v>1757</v>
      </c>
      <c r="K494" s="29">
        <v>0.1</v>
      </c>
    </row>
    <row r="495" spans="1:11" x14ac:dyDescent="0.3">
      <c r="A495" s="28">
        <v>88722</v>
      </c>
      <c r="B495" s="29" t="s">
        <v>1407</v>
      </c>
      <c r="C495" s="29" t="s">
        <v>1408</v>
      </c>
      <c r="D495" s="27" t="s">
        <v>823</v>
      </c>
      <c r="E495" s="27" t="str">
        <f t="shared" si="15"/>
        <v>NOT IN NEI</v>
      </c>
      <c r="F495" s="27" t="str">
        <f t="shared" si="15"/>
        <v>NOT IN NEI</v>
      </c>
      <c r="G495" s="27" t="str">
        <f t="shared" si="15"/>
        <v>NOT IN NEI</v>
      </c>
      <c r="H495" s="27" t="s">
        <v>823</v>
      </c>
      <c r="I495" s="27" t="s">
        <v>1757</v>
      </c>
      <c r="K495" s="29">
        <v>0.1</v>
      </c>
    </row>
    <row r="496" spans="1:11" x14ac:dyDescent="0.3">
      <c r="A496" s="28">
        <v>99558</v>
      </c>
      <c r="B496" s="29" t="s">
        <v>1409</v>
      </c>
      <c r="C496" s="29" t="s">
        <v>1410</v>
      </c>
      <c r="D496" s="27" t="s">
        <v>823</v>
      </c>
      <c r="E496" s="27" t="str">
        <f t="shared" si="15"/>
        <v>NOT IN NEI</v>
      </c>
      <c r="F496" s="27" t="str">
        <f t="shared" si="15"/>
        <v>NOT IN NEI</v>
      </c>
      <c r="G496" s="27" t="str">
        <f t="shared" si="15"/>
        <v>NOT IN NEI</v>
      </c>
      <c r="H496" s="27" t="s">
        <v>823</v>
      </c>
      <c r="I496" s="27" t="s">
        <v>1757</v>
      </c>
      <c r="K496" s="29">
        <v>1</v>
      </c>
    </row>
    <row r="497" spans="1:11" x14ac:dyDescent="0.3">
      <c r="A497" s="28">
        <v>27314132</v>
      </c>
      <c r="B497" s="29" t="s">
        <v>1411</v>
      </c>
      <c r="C497" s="29" t="s">
        <v>1412</v>
      </c>
      <c r="D497" s="27" t="s">
        <v>823</v>
      </c>
      <c r="E497" s="27" t="str">
        <f t="shared" si="15"/>
        <v>NOT IN NEI</v>
      </c>
      <c r="F497" s="27" t="str">
        <f t="shared" si="15"/>
        <v>NOT IN NEI</v>
      </c>
      <c r="G497" s="27" t="str">
        <f t="shared" si="15"/>
        <v>NOT IN NEI</v>
      </c>
      <c r="H497" s="27" t="s">
        <v>823</v>
      </c>
      <c r="I497" s="27" t="s">
        <v>1757</v>
      </c>
      <c r="K497" s="29">
        <v>1</v>
      </c>
    </row>
    <row r="498" spans="1:11" x14ac:dyDescent="0.3">
      <c r="A498" s="28">
        <v>2234131</v>
      </c>
      <c r="B498" s="29" t="s">
        <v>1413</v>
      </c>
      <c r="C498" s="29" t="s">
        <v>1414</v>
      </c>
      <c r="D498" s="27" t="s">
        <v>823</v>
      </c>
      <c r="E498" s="27" t="str">
        <f t="shared" si="15"/>
        <v>NOT IN NEI</v>
      </c>
      <c r="F498" s="27" t="str">
        <f t="shared" si="15"/>
        <v>NOT IN NEI</v>
      </c>
      <c r="G498" s="27" t="str">
        <f t="shared" si="15"/>
        <v>NOT IN NEI</v>
      </c>
      <c r="H498" s="27" t="s">
        <v>823</v>
      </c>
      <c r="I498" s="27" t="s">
        <v>1757</v>
      </c>
      <c r="K498" s="29">
        <v>1</v>
      </c>
    </row>
    <row r="499" spans="1:11" x14ac:dyDescent="0.3">
      <c r="A499" s="28">
        <v>29082744</v>
      </c>
      <c r="B499" s="29" t="s">
        <v>1415</v>
      </c>
      <c r="C499" s="29" t="s">
        <v>1416</v>
      </c>
      <c r="D499" s="27" t="s">
        <v>823</v>
      </c>
      <c r="E499" s="27" t="str">
        <f t="shared" si="15"/>
        <v>NOT IN NEI</v>
      </c>
      <c r="F499" s="27" t="str">
        <f t="shared" si="15"/>
        <v>NOT IN NEI</v>
      </c>
      <c r="G499" s="27" t="str">
        <f t="shared" si="15"/>
        <v>NOT IN NEI</v>
      </c>
      <c r="H499" s="27" t="s">
        <v>823</v>
      </c>
      <c r="I499" s="27" t="s">
        <v>1757</v>
      </c>
      <c r="K499" s="29" t="s">
        <v>527</v>
      </c>
    </row>
    <row r="500" spans="1:11" x14ac:dyDescent="0.3">
      <c r="A500" s="28">
        <v>19044883</v>
      </c>
      <c r="B500" s="29" t="s">
        <v>1417</v>
      </c>
      <c r="C500" s="29" t="s">
        <v>1418</v>
      </c>
      <c r="D500" s="27" t="s">
        <v>823</v>
      </c>
      <c r="E500" s="27" t="str">
        <f t="shared" si="15"/>
        <v>NOT IN NEI</v>
      </c>
      <c r="F500" s="27" t="str">
        <f t="shared" si="15"/>
        <v>NOT IN NEI</v>
      </c>
      <c r="G500" s="27" t="str">
        <f t="shared" si="15"/>
        <v>NOT IN NEI</v>
      </c>
      <c r="H500" s="27" t="s">
        <v>823</v>
      </c>
      <c r="I500" s="27" t="s">
        <v>1757</v>
      </c>
      <c r="K500" s="29">
        <v>1</v>
      </c>
    </row>
    <row r="501" spans="1:11" x14ac:dyDescent="0.3">
      <c r="A501" s="28">
        <v>20816120</v>
      </c>
      <c r="B501" s="29" t="s">
        <v>1419</v>
      </c>
      <c r="C501" s="29" t="s">
        <v>1420</v>
      </c>
      <c r="D501" s="27" t="s">
        <v>823</v>
      </c>
      <c r="E501" s="27" t="str">
        <f t="shared" si="15"/>
        <v>NOT IN NEI</v>
      </c>
      <c r="F501" s="27" t="str">
        <f t="shared" si="15"/>
        <v>NOT IN NEI</v>
      </c>
      <c r="G501" s="27" t="str">
        <f t="shared" si="15"/>
        <v>NOT IN NEI</v>
      </c>
      <c r="H501" s="27" t="s">
        <v>823</v>
      </c>
      <c r="I501" s="27" t="s">
        <v>1757</v>
      </c>
      <c r="K501" s="29">
        <v>1</v>
      </c>
    </row>
    <row r="502" spans="1:11" x14ac:dyDescent="0.3">
      <c r="A502" s="28">
        <v>301122</v>
      </c>
      <c r="B502" s="29" t="s">
        <v>1421</v>
      </c>
      <c r="C502" s="29" t="s">
        <v>1422</v>
      </c>
      <c r="D502" s="27" t="s">
        <v>823</v>
      </c>
      <c r="E502" s="27" t="str">
        <f t="shared" si="15"/>
        <v>NOT IN NEI</v>
      </c>
      <c r="F502" s="27" t="str">
        <f t="shared" si="15"/>
        <v>NOT IN NEI</v>
      </c>
      <c r="G502" s="27" t="str">
        <f t="shared" si="15"/>
        <v>NOT IN NEI</v>
      </c>
      <c r="H502" s="27" t="s">
        <v>823</v>
      </c>
      <c r="I502" s="27" t="s">
        <v>1757</v>
      </c>
      <c r="K502" s="29">
        <v>1</v>
      </c>
    </row>
    <row r="503" spans="1:11" x14ac:dyDescent="0.3">
      <c r="A503" s="28">
        <v>19666309</v>
      </c>
      <c r="B503" s="29" t="s">
        <v>1423</v>
      </c>
      <c r="C503" s="29" t="s">
        <v>1424</v>
      </c>
      <c r="D503" s="27" t="s">
        <v>823</v>
      </c>
      <c r="E503" s="27" t="str">
        <f t="shared" si="15"/>
        <v>NOT IN NEI</v>
      </c>
      <c r="F503" s="27" t="str">
        <f t="shared" si="15"/>
        <v>NOT IN NEI</v>
      </c>
      <c r="G503" s="27" t="str">
        <f t="shared" si="15"/>
        <v>NOT IN NEI</v>
      </c>
      <c r="H503" s="27" t="s">
        <v>823</v>
      </c>
      <c r="I503" s="27" t="s">
        <v>1757</v>
      </c>
      <c r="K503" s="29">
        <v>1</v>
      </c>
    </row>
    <row r="504" spans="1:11" x14ac:dyDescent="0.3">
      <c r="A504" s="28">
        <v>42874033</v>
      </c>
      <c r="B504" s="29" t="s">
        <v>1425</v>
      </c>
      <c r="C504" s="29" t="s">
        <v>1426</v>
      </c>
      <c r="D504" s="27" t="s">
        <v>823</v>
      </c>
      <c r="E504" s="27" t="str">
        <f t="shared" si="15"/>
        <v>NOT IN NEI</v>
      </c>
      <c r="F504" s="27" t="str">
        <f t="shared" si="15"/>
        <v>NOT IN NEI</v>
      </c>
      <c r="G504" s="27" t="str">
        <f t="shared" si="15"/>
        <v>NOT IN NEI</v>
      </c>
      <c r="H504" s="27" t="s">
        <v>823</v>
      </c>
      <c r="I504" s="27" t="s">
        <v>1757</v>
      </c>
      <c r="K504" s="29">
        <v>1</v>
      </c>
    </row>
    <row r="505" spans="1:11" s="31" customFormat="1" x14ac:dyDescent="0.3">
      <c r="A505" s="30">
        <v>10028156</v>
      </c>
      <c r="B505" s="31" t="s">
        <v>1427</v>
      </c>
      <c r="C505" s="31" t="s">
        <v>1428</v>
      </c>
      <c r="D505" s="30">
        <f>VLOOKUP(A505,'NEI to TRI Crosswalk'!A:A,1,FALSE)</f>
        <v>10028156</v>
      </c>
      <c r="E505" s="29" t="str">
        <f>VLOOKUP(D505,'NEI to TRI Crosswalk'!A:B,2,FALSE)</f>
        <v>Ozone</v>
      </c>
      <c r="F505" s="29" t="s">
        <v>138</v>
      </c>
      <c r="G505" s="29" t="str">
        <f>VLOOKUP(D505,'NEI to TRI Crosswalk'!A:H,8,FALSE)</f>
        <v>Ozone</v>
      </c>
      <c r="H505" s="30" t="s">
        <v>51</v>
      </c>
      <c r="I505" s="30" t="s">
        <v>2476</v>
      </c>
      <c r="K505" s="31">
        <v>1</v>
      </c>
    </row>
    <row r="506" spans="1:11" x14ac:dyDescent="0.3">
      <c r="A506" s="28">
        <v>123637</v>
      </c>
      <c r="B506" s="29" t="s">
        <v>1429</v>
      </c>
      <c r="C506" s="29" t="s">
        <v>1430</v>
      </c>
      <c r="D506" s="27" t="s">
        <v>823</v>
      </c>
      <c r="E506" s="27" t="str">
        <f t="shared" ref="E505:G524" si="16">D506</f>
        <v>NOT IN NEI</v>
      </c>
      <c r="F506" s="27" t="str">
        <f t="shared" si="16"/>
        <v>NOT IN NEI</v>
      </c>
      <c r="G506" s="27" t="str">
        <f t="shared" si="16"/>
        <v>NOT IN NEI</v>
      </c>
      <c r="H506" s="27" t="s">
        <v>823</v>
      </c>
      <c r="I506" s="27" t="s">
        <v>1757</v>
      </c>
      <c r="K506" s="29">
        <v>1</v>
      </c>
    </row>
    <row r="507" spans="1:11" x14ac:dyDescent="0.3">
      <c r="A507" s="28">
        <v>1910425</v>
      </c>
      <c r="B507" s="29" t="s">
        <v>1431</v>
      </c>
      <c r="C507" s="29" t="s">
        <v>1432</v>
      </c>
      <c r="D507" s="27" t="s">
        <v>823</v>
      </c>
      <c r="E507" s="27" t="str">
        <f t="shared" si="16"/>
        <v>NOT IN NEI</v>
      </c>
      <c r="F507" s="27" t="str">
        <f t="shared" si="16"/>
        <v>NOT IN NEI</v>
      </c>
      <c r="G507" s="27" t="str">
        <f t="shared" si="16"/>
        <v>NOT IN NEI</v>
      </c>
      <c r="H507" s="27" t="s">
        <v>823</v>
      </c>
      <c r="I507" s="27" t="s">
        <v>1757</v>
      </c>
      <c r="K507" s="29">
        <v>1</v>
      </c>
    </row>
    <row r="508" spans="1:11" x14ac:dyDescent="0.3">
      <c r="A508" s="28">
        <v>1114712</v>
      </c>
      <c r="B508" s="29" t="s">
        <v>1433</v>
      </c>
      <c r="C508" s="29" t="s">
        <v>1434</v>
      </c>
      <c r="D508" s="27" t="s">
        <v>823</v>
      </c>
      <c r="E508" s="27" t="str">
        <f t="shared" si="16"/>
        <v>NOT IN NEI</v>
      </c>
      <c r="F508" s="27" t="str">
        <f t="shared" si="16"/>
        <v>NOT IN NEI</v>
      </c>
      <c r="G508" s="27" t="str">
        <f t="shared" si="16"/>
        <v>NOT IN NEI</v>
      </c>
      <c r="H508" s="27" t="s">
        <v>823</v>
      </c>
      <c r="I508" s="27" t="s">
        <v>1757</v>
      </c>
      <c r="K508" s="29">
        <v>1</v>
      </c>
    </row>
    <row r="509" spans="1:11" x14ac:dyDescent="0.3">
      <c r="A509" s="28">
        <v>40487421</v>
      </c>
      <c r="B509" s="29" t="s">
        <v>1435</v>
      </c>
      <c r="C509" s="29" t="s">
        <v>1436</v>
      </c>
      <c r="D509" s="27" t="s">
        <v>823</v>
      </c>
      <c r="E509" s="27" t="str">
        <f t="shared" si="16"/>
        <v>NOT IN NEI</v>
      </c>
      <c r="F509" s="27" t="str">
        <f t="shared" si="16"/>
        <v>NOT IN NEI</v>
      </c>
      <c r="G509" s="27" t="str">
        <f t="shared" si="16"/>
        <v>NOT IN NEI</v>
      </c>
      <c r="H509" s="27" t="s">
        <v>823</v>
      </c>
      <c r="I509" s="27" t="s">
        <v>1757</v>
      </c>
      <c r="K509" s="29" t="s">
        <v>527</v>
      </c>
    </row>
    <row r="510" spans="1:11" x14ac:dyDescent="0.3">
      <c r="A510" s="28">
        <v>608935</v>
      </c>
      <c r="B510" s="29" t="s">
        <v>1437</v>
      </c>
      <c r="C510" s="29" t="s">
        <v>1438</v>
      </c>
      <c r="D510" s="27" t="s">
        <v>823</v>
      </c>
      <c r="E510" s="27" t="str">
        <f t="shared" si="16"/>
        <v>NOT IN NEI</v>
      </c>
      <c r="F510" s="27" t="str">
        <f t="shared" si="16"/>
        <v>NOT IN NEI</v>
      </c>
      <c r="G510" s="27" t="str">
        <f t="shared" si="16"/>
        <v>NOT IN NEI</v>
      </c>
      <c r="H510" s="27" t="s">
        <v>823</v>
      </c>
      <c r="I510" s="27" t="s">
        <v>1757</v>
      </c>
      <c r="K510" s="29" t="s">
        <v>527</v>
      </c>
    </row>
    <row r="511" spans="1:11" x14ac:dyDescent="0.3">
      <c r="A511" s="28">
        <v>76017</v>
      </c>
      <c r="B511" s="29" t="s">
        <v>1439</v>
      </c>
      <c r="C511" s="29" t="s">
        <v>1440</v>
      </c>
      <c r="D511" s="27" t="s">
        <v>823</v>
      </c>
      <c r="E511" s="27" t="str">
        <f t="shared" si="16"/>
        <v>NOT IN NEI</v>
      </c>
      <c r="F511" s="27" t="str">
        <f t="shared" si="16"/>
        <v>NOT IN NEI</v>
      </c>
      <c r="G511" s="27" t="str">
        <f t="shared" si="16"/>
        <v>NOT IN NEI</v>
      </c>
      <c r="H511" s="27" t="s">
        <v>823</v>
      </c>
      <c r="I511" s="27" t="s">
        <v>1757</v>
      </c>
      <c r="K511" s="29">
        <v>1</v>
      </c>
    </row>
    <row r="512" spans="1:11" x14ac:dyDescent="0.3">
      <c r="A512" s="28">
        <v>57330</v>
      </c>
      <c r="B512" s="29" t="s">
        <v>1441</v>
      </c>
      <c r="C512" s="29" t="s">
        <v>1442</v>
      </c>
      <c r="D512" s="27" t="s">
        <v>823</v>
      </c>
      <c r="E512" s="27" t="str">
        <f t="shared" si="16"/>
        <v>NOT IN NEI</v>
      </c>
      <c r="F512" s="27" t="str">
        <f t="shared" si="16"/>
        <v>NOT IN NEI</v>
      </c>
      <c r="G512" s="27" t="str">
        <f t="shared" si="16"/>
        <v>NOT IN NEI</v>
      </c>
      <c r="H512" s="27" t="s">
        <v>823</v>
      </c>
      <c r="I512" s="27" t="s">
        <v>1757</v>
      </c>
      <c r="K512" s="29">
        <v>1</v>
      </c>
    </row>
    <row r="513" spans="1:11" x14ac:dyDescent="0.3">
      <c r="A513" s="28">
        <v>79210</v>
      </c>
      <c r="B513" s="29" t="s">
        <v>1443</v>
      </c>
      <c r="C513" s="29" t="s">
        <v>1444</v>
      </c>
      <c r="D513" s="27" t="s">
        <v>823</v>
      </c>
      <c r="E513" s="27" t="str">
        <f t="shared" si="16"/>
        <v>NOT IN NEI</v>
      </c>
      <c r="F513" s="27" t="str">
        <f t="shared" si="16"/>
        <v>NOT IN NEI</v>
      </c>
      <c r="G513" s="27" t="str">
        <f t="shared" si="16"/>
        <v>NOT IN NEI</v>
      </c>
      <c r="H513" s="27" t="s">
        <v>823</v>
      </c>
      <c r="I513" s="27" t="s">
        <v>1757</v>
      </c>
      <c r="K513" s="29">
        <v>1</v>
      </c>
    </row>
    <row r="514" spans="1:11" x14ac:dyDescent="0.3">
      <c r="A514" s="28">
        <v>594423</v>
      </c>
      <c r="B514" s="29" t="s">
        <v>1445</v>
      </c>
      <c r="C514" s="29" t="s">
        <v>1446</v>
      </c>
      <c r="D514" s="27" t="s">
        <v>823</v>
      </c>
      <c r="E514" s="27" t="str">
        <f t="shared" si="16"/>
        <v>NOT IN NEI</v>
      </c>
      <c r="F514" s="27" t="str">
        <f t="shared" si="16"/>
        <v>NOT IN NEI</v>
      </c>
      <c r="G514" s="27" t="str">
        <f t="shared" si="16"/>
        <v>NOT IN NEI</v>
      </c>
      <c r="H514" s="27" t="s">
        <v>823</v>
      </c>
      <c r="I514" s="27" t="s">
        <v>1757</v>
      </c>
      <c r="K514" s="29">
        <v>1</v>
      </c>
    </row>
    <row r="515" spans="1:11" x14ac:dyDescent="0.3">
      <c r="A515" s="28">
        <v>52645531</v>
      </c>
      <c r="B515" s="29" t="s">
        <v>1447</v>
      </c>
      <c r="C515" s="29" t="s">
        <v>1448</v>
      </c>
      <c r="D515" s="27" t="s">
        <v>823</v>
      </c>
      <c r="E515" s="27" t="str">
        <f t="shared" si="16"/>
        <v>NOT IN NEI</v>
      </c>
      <c r="F515" s="27" t="str">
        <f t="shared" si="16"/>
        <v>NOT IN NEI</v>
      </c>
      <c r="G515" s="27" t="str">
        <f t="shared" si="16"/>
        <v>NOT IN NEI</v>
      </c>
      <c r="H515" s="27" t="s">
        <v>823</v>
      </c>
      <c r="I515" s="27" t="s">
        <v>1757</v>
      </c>
      <c r="K515" s="29">
        <v>1</v>
      </c>
    </row>
    <row r="516" spans="1:11" x14ac:dyDescent="0.3">
      <c r="A516" s="28">
        <v>77098</v>
      </c>
      <c r="B516" s="29" t="s">
        <v>1449</v>
      </c>
      <c r="C516" s="29" t="s">
        <v>1450</v>
      </c>
      <c r="D516" s="27" t="s">
        <v>823</v>
      </c>
      <c r="E516" s="27" t="str">
        <f t="shared" si="16"/>
        <v>NOT IN NEI</v>
      </c>
      <c r="F516" s="27" t="str">
        <f t="shared" si="16"/>
        <v>NOT IN NEI</v>
      </c>
      <c r="G516" s="27" t="str">
        <f t="shared" si="16"/>
        <v>NOT IN NEI</v>
      </c>
      <c r="H516" s="27" t="s">
        <v>823</v>
      </c>
      <c r="I516" s="27" t="s">
        <v>1757</v>
      </c>
      <c r="K516" s="29">
        <v>0.1</v>
      </c>
    </row>
    <row r="517" spans="1:11" x14ac:dyDescent="0.3">
      <c r="A517" s="28">
        <v>26002802</v>
      </c>
      <c r="B517" s="29" t="s">
        <v>1451</v>
      </c>
      <c r="C517" s="29" t="s">
        <v>1452</v>
      </c>
      <c r="D517" s="27" t="s">
        <v>823</v>
      </c>
      <c r="E517" s="27" t="str">
        <f t="shared" si="16"/>
        <v>NOT IN NEI</v>
      </c>
      <c r="F517" s="27" t="str">
        <f t="shared" si="16"/>
        <v>NOT IN NEI</v>
      </c>
      <c r="G517" s="27" t="str">
        <f t="shared" si="16"/>
        <v>NOT IN NEI</v>
      </c>
      <c r="H517" s="27" t="s">
        <v>823</v>
      </c>
      <c r="I517" s="27" t="s">
        <v>1757</v>
      </c>
      <c r="K517" s="29">
        <v>1</v>
      </c>
    </row>
    <row r="518" spans="1:11" x14ac:dyDescent="0.3">
      <c r="A518" s="28">
        <v>95545</v>
      </c>
      <c r="B518" s="29" t="s">
        <v>1453</v>
      </c>
      <c r="C518" s="29" t="s">
        <v>1454</v>
      </c>
      <c r="D518" s="27" t="s">
        <v>823</v>
      </c>
      <c r="E518" s="27" t="str">
        <f t="shared" si="16"/>
        <v>NOT IN NEI</v>
      </c>
      <c r="F518" s="27" t="str">
        <f t="shared" si="16"/>
        <v>NOT IN NEI</v>
      </c>
      <c r="G518" s="27" t="str">
        <f t="shared" si="16"/>
        <v>NOT IN NEI</v>
      </c>
      <c r="H518" s="27" t="s">
        <v>823</v>
      </c>
      <c r="I518" s="27" t="s">
        <v>1757</v>
      </c>
      <c r="K518" s="29">
        <v>1</v>
      </c>
    </row>
    <row r="519" spans="1:11" x14ac:dyDescent="0.3">
      <c r="A519" s="28">
        <v>108452</v>
      </c>
      <c r="B519" s="29" t="s">
        <v>1455</v>
      </c>
      <c r="C519" s="29" t="s">
        <v>1456</v>
      </c>
      <c r="D519" s="27" t="s">
        <v>823</v>
      </c>
      <c r="E519" s="27" t="str">
        <f t="shared" si="16"/>
        <v>NOT IN NEI</v>
      </c>
      <c r="F519" s="27" t="str">
        <f t="shared" si="16"/>
        <v>NOT IN NEI</v>
      </c>
      <c r="G519" s="27" t="str">
        <f t="shared" si="16"/>
        <v>NOT IN NEI</v>
      </c>
      <c r="H519" s="27" t="s">
        <v>823</v>
      </c>
      <c r="I519" s="27" t="s">
        <v>1757</v>
      </c>
      <c r="K519" s="29">
        <v>1</v>
      </c>
    </row>
    <row r="520" spans="1:11" x14ac:dyDescent="0.3">
      <c r="A520" s="28">
        <v>615281</v>
      </c>
      <c r="B520" s="29" t="s">
        <v>1457</v>
      </c>
      <c r="C520" s="29" t="s">
        <v>1458</v>
      </c>
      <c r="D520" s="27" t="s">
        <v>823</v>
      </c>
      <c r="E520" s="27" t="str">
        <f t="shared" si="16"/>
        <v>NOT IN NEI</v>
      </c>
      <c r="F520" s="27" t="str">
        <f t="shared" si="16"/>
        <v>NOT IN NEI</v>
      </c>
      <c r="G520" s="27" t="str">
        <f t="shared" si="16"/>
        <v>NOT IN NEI</v>
      </c>
      <c r="H520" s="27" t="s">
        <v>823</v>
      </c>
      <c r="I520" s="27" t="s">
        <v>1757</v>
      </c>
      <c r="K520" s="29">
        <v>1</v>
      </c>
    </row>
    <row r="521" spans="1:11" x14ac:dyDescent="0.3">
      <c r="A521" s="28">
        <v>624180</v>
      </c>
      <c r="B521" s="29" t="s">
        <v>1459</v>
      </c>
      <c r="C521" s="29" t="s">
        <v>1460</v>
      </c>
      <c r="D521" s="27" t="s">
        <v>823</v>
      </c>
      <c r="E521" s="27" t="str">
        <f t="shared" si="16"/>
        <v>NOT IN NEI</v>
      </c>
      <c r="F521" s="27" t="str">
        <f t="shared" si="16"/>
        <v>NOT IN NEI</v>
      </c>
      <c r="G521" s="27" t="str">
        <f t="shared" si="16"/>
        <v>NOT IN NEI</v>
      </c>
      <c r="H521" s="27" t="s">
        <v>823</v>
      </c>
      <c r="I521" s="27" t="s">
        <v>1757</v>
      </c>
      <c r="K521" s="29">
        <v>1</v>
      </c>
    </row>
    <row r="522" spans="1:11" x14ac:dyDescent="0.3">
      <c r="A522" s="28">
        <v>90437</v>
      </c>
      <c r="B522" s="29" t="s">
        <v>1461</v>
      </c>
      <c r="C522" s="29" t="s">
        <v>1462</v>
      </c>
      <c r="D522" s="27" t="s">
        <v>823</v>
      </c>
      <c r="E522" s="27" t="str">
        <f t="shared" si="16"/>
        <v>NOT IN NEI</v>
      </c>
      <c r="F522" s="27" t="str">
        <f t="shared" si="16"/>
        <v>NOT IN NEI</v>
      </c>
      <c r="G522" s="27" t="str">
        <f t="shared" si="16"/>
        <v>NOT IN NEI</v>
      </c>
      <c r="H522" s="27" t="s">
        <v>823</v>
      </c>
      <c r="I522" s="27" t="s">
        <v>1757</v>
      </c>
      <c r="K522" s="29">
        <v>1</v>
      </c>
    </row>
    <row r="523" spans="1:11" x14ac:dyDescent="0.3">
      <c r="A523" s="28">
        <v>57410</v>
      </c>
      <c r="B523" s="29" t="s">
        <v>1463</v>
      </c>
      <c r="C523" s="29" t="s">
        <v>1464</v>
      </c>
      <c r="D523" s="27" t="s">
        <v>823</v>
      </c>
      <c r="E523" s="27" t="str">
        <f t="shared" si="16"/>
        <v>NOT IN NEI</v>
      </c>
      <c r="F523" s="27" t="str">
        <f t="shared" si="16"/>
        <v>NOT IN NEI</v>
      </c>
      <c r="G523" s="27" t="str">
        <f t="shared" si="16"/>
        <v>NOT IN NEI</v>
      </c>
      <c r="H523" s="27" t="s">
        <v>823</v>
      </c>
      <c r="I523" s="27" t="s">
        <v>1757</v>
      </c>
      <c r="K523" s="29">
        <v>0.1</v>
      </c>
    </row>
    <row r="524" spans="1:11" x14ac:dyDescent="0.3">
      <c r="A524" s="30">
        <v>1918021</v>
      </c>
      <c r="B524" s="34" t="s">
        <v>1465</v>
      </c>
      <c r="C524" s="29" t="s">
        <v>1466</v>
      </c>
      <c r="D524" s="27" t="s">
        <v>823</v>
      </c>
      <c r="E524" s="27" t="str">
        <f t="shared" si="16"/>
        <v>NOT IN NEI</v>
      </c>
      <c r="F524" s="27" t="str">
        <f t="shared" si="16"/>
        <v>NOT IN NEI</v>
      </c>
      <c r="G524" s="27" t="str">
        <f t="shared" si="16"/>
        <v>NOT IN NEI</v>
      </c>
      <c r="H524" s="27" t="s">
        <v>823</v>
      </c>
      <c r="I524" s="27" t="s">
        <v>1757</v>
      </c>
      <c r="K524" s="29">
        <v>1</v>
      </c>
    </row>
    <row r="525" spans="1:11" x14ac:dyDescent="0.3">
      <c r="A525" s="28">
        <v>88891</v>
      </c>
      <c r="B525" s="29" t="s">
        <v>1467</v>
      </c>
      <c r="C525" s="29" t="s">
        <v>1468</v>
      </c>
      <c r="D525" s="27" t="s">
        <v>823</v>
      </c>
      <c r="E525" s="27" t="str">
        <f t="shared" ref="E525:G544" si="17">D525</f>
        <v>NOT IN NEI</v>
      </c>
      <c r="F525" s="27" t="str">
        <f t="shared" si="17"/>
        <v>NOT IN NEI</v>
      </c>
      <c r="G525" s="27" t="str">
        <f t="shared" si="17"/>
        <v>NOT IN NEI</v>
      </c>
      <c r="H525" s="27" t="s">
        <v>823</v>
      </c>
      <c r="I525" s="27" t="s">
        <v>1757</v>
      </c>
      <c r="K525" s="29">
        <v>1</v>
      </c>
    </row>
    <row r="526" spans="1:11" x14ac:dyDescent="0.3">
      <c r="A526" s="28">
        <v>51036</v>
      </c>
      <c r="B526" s="29" t="s">
        <v>1469</v>
      </c>
      <c r="C526" s="29" t="s">
        <v>1470</v>
      </c>
      <c r="D526" s="27" t="s">
        <v>823</v>
      </c>
      <c r="E526" s="27" t="str">
        <f t="shared" si="17"/>
        <v>NOT IN NEI</v>
      </c>
      <c r="F526" s="27" t="str">
        <f t="shared" si="17"/>
        <v>NOT IN NEI</v>
      </c>
      <c r="G526" s="27" t="str">
        <f t="shared" si="17"/>
        <v>NOT IN NEI</v>
      </c>
      <c r="H526" s="27" t="s">
        <v>823</v>
      </c>
      <c r="I526" s="27" t="s">
        <v>1757</v>
      </c>
      <c r="K526" s="29">
        <v>1</v>
      </c>
    </row>
    <row r="527" spans="1:11" x14ac:dyDescent="0.3">
      <c r="A527" s="28">
        <v>29232937</v>
      </c>
      <c r="B527" s="29" t="s">
        <v>1471</v>
      </c>
      <c r="C527" s="29" t="s">
        <v>1472</v>
      </c>
      <c r="D527" s="27" t="s">
        <v>823</v>
      </c>
      <c r="E527" s="27" t="str">
        <f t="shared" si="17"/>
        <v>NOT IN NEI</v>
      </c>
      <c r="F527" s="27" t="str">
        <f t="shared" si="17"/>
        <v>NOT IN NEI</v>
      </c>
      <c r="G527" s="27" t="str">
        <f t="shared" si="17"/>
        <v>NOT IN NEI</v>
      </c>
      <c r="H527" s="27" t="s">
        <v>823</v>
      </c>
      <c r="I527" s="27" t="s">
        <v>1757</v>
      </c>
      <c r="K527" s="29">
        <v>1</v>
      </c>
    </row>
    <row r="528" spans="1:11" x14ac:dyDescent="0.3">
      <c r="A528" s="30">
        <v>7758012</v>
      </c>
      <c r="B528" s="34" t="s">
        <v>1746</v>
      </c>
      <c r="C528" s="29" t="s">
        <v>1473</v>
      </c>
      <c r="D528" s="27" t="s">
        <v>823</v>
      </c>
      <c r="E528" s="27" t="str">
        <f t="shared" si="17"/>
        <v>NOT IN NEI</v>
      </c>
      <c r="F528" s="27" t="str">
        <f t="shared" si="17"/>
        <v>NOT IN NEI</v>
      </c>
      <c r="G528" s="27" t="str">
        <f t="shared" si="17"/>
        <v>NOT IN NEI</v>
      </c>
      <c r="H528" s="27" t="s">
        <v>823</v>
      </c>
      <c r="I528" s="27" t="s">
        <v>1757</v>
      </c>
      <c r="K528" s="29">
        <v>0.1</v>
      </c>
    </row>
    <row r="529" spans="1:11" x14ac:dyDescent="0.3">
      <c r="A529" s="28">
        <v>128030</v>
      </c>
      <c r="B529" s="29" t="s">
        <v>1474</v>
      </c>
      <c r="C529" s="29" t="s">
        <v>1475</v>
      </c>
      <c r="D529" s="27" t="s">
        <v>823</v>
      </c>
      <c r="E529" s="27" t="str">
        <f t="shared" si="17"/>
        <v>NOT IN NEI</v>
      </c>
      <c r="F529" s="27" t="str">
        <f t="shared" si="17"/>
        <v>NOT IN NEI</v>
      </c>
      <c r="G529" s="27" t="str">
        <f t="shared" si="17"/>
        <v>NOT IN NEI</v>
      </c>
      <c r="H529" s="27" t="s">
        <v>823</v>
      </c>
      <c r="I529" s="27" t="s">
        <v>1757</v>
      </c>
      <c r="K529" s="29">
        <v>1</v>
      </c>
    </row>
    <row r="530" spans="1:11" x14ac:dyDescent="0.3">
      <c r="A530" s="28">
        <v>137417</v>
      </c>
      <c r="B530" s="29" t="s">
        <v>1476</v>
      </c>
      <c r="C530" s="29" t="s">
        <v>1477</v>
      </c>
      <c r="D530" s="27" t="s">
        <v>823</v>
      </c>
      <c r="E530" s="27" t="str">
        <f t="shared" si="17"/>
        <v>NOT IN NEI</v>
      </c>
      <c r="F530" s="27" t="str">
        <f t="shared" si="17"/>
        <v>NOT IN NEI</v>
      </c>
      <c r="G530" s="27" t="str">
        <f t="shared" si="17"/>
        <v>NOT IN NEI</v>
      </c>
      <c r="H530" s="27" t="s">
        <v>823</v>
      </c>
      <c r="I530" s="27" t="s">
        <v>1757</v>
      </c>
      <c r="K530" s="29">
        <v>1</v>
      </c>
    </row>
    <row r="531" spans="1:11" x14ac:dyDescent="0.3">
      <c r="A531" s="28">
        <v>41198087</v>
      </c>
      <c r="B531" s="29" t="s">
        <v>1478</v>
      </c>
      <c r="C531" s="29" t="s">
        <v>1479</v>
      </c>
      <c r="D531" s="27" t="s">
        <v>823</v>
      </c>
      <c r="E531" s="27" t="str">
        <f t="shared" si="17"/>
        <v>NOT IN NEI</v>
      </c>
      <c r="F531" s="27" t="str">
        <f t="shared" si="17"/>
        <v>NOT IN NEI</v>
      </c>
      <c r="G531" s="27" t="str">
        <f t="shared" si="17"/>
        <v>NOT IN NEI</v>
      </c>
      <c r="H531" s="27" t="s">
        <v>823</v>
      </c>
      <c r="I531" s="27" t="s">
        <v>1757</v>
      </c>
      <c r="K531" s="29">
        <v>1</v>
      </c>
    </row>
    <row r="532" spans="1:11" x14ac:dyDescent="0.3">
      <c r="A532" s="28">
        <v>7287196</v>
      </c>
      <c r="B532" s="29" t="s">
        <v>1480</v>
      </c>
      <c r="C532" s="29" t="s">
        <v>1481</v>
      </c>
      <c r="D532" s="27" t="s">
        <v>823</v>
      </c>
      <c r="E532" s="27" t="str">
        <f t="shared" si="17"/>
        <v>NOT IN NEI</v>
      </c>
      <c r="F532" s="27" t="str">
        <f t="shared" si="17"/>
        <v>NOT IN NEI</v>
      </c>
      <c r="G532" s="27" t="str">
        <f t="shared" si="17"/>
        <v>NOT IN NEI</v>
      </c>
      <c r="H532" s="27" t="s">
        <v>823</v>
      </c>
      <c r="I532" s="27" t="s">
        <v>1757</v>
      </c>
      <c r="K532" s="29">
        <v>1</v>
      </c>
    </row>
    <row r="533" spans="1:11" x14ac:dyDescent="0.3">
      <c r="A533" s="28">
        <v>23950585</v>
      </c>
      <c r="B533" s="29" t="s">
        <v>1482</v>
      </c>
      <c r="C533" s="29" t="s">
        <v>1483</v>
      </c>
      <c r="D533" s="27" t="s">
        <v>823</v>
      </c>
      <c r="E533" s="27" t="str">
        <f t="shared" si="17"/>
        <v>NOT IN NEI</v>
      </c>
      <c r="F533" s="27" t="str">
        <f t="shared" si="17"/>
        <v>NOT IN NEI</v>
      </c>
      <c r="G533" s="27" t="str">
        <f t="shared" si="17"/>
        <v>NOT IN NEI</v>
      </c>
      <c r="H533" s="27" t="s">
        <v>823</v>
      </c>
      <c r="I533" s="27" t="s">
        <v>1757</v>
      </c>
      <c r="K533" s="29">
        <v>1</v>
      </c>
    </row>
    <row r="534" spans="1:11" x14ac:dyDescent="0.3">
      <c r="A534" s="28">
        <v>1918167</v>
      </c>
      <c r="B534" s="29" t="s">
        <v>1484</v>
      </c>
      <c r="C534" s="29" t="s">
        <v>1485</v>
      </c>
      <c r="D534" s="27" t="s">
        <v>823</v>
      </c>
      <c r="E534" s="27" t="str">
        <f t="shared" si="17"/>
        <v>NOT IN NEI</v>
      </c>
      <c r="F534" s="27" t="str">
        <f t="shared" si="17"/>
        <v>NOT IN NEI</v>
      </c>
      <c r="G534" s="27" t="str">
        <f t="shared" si="17"/>
        <v>NOT IN NEI</v>
      </c>
      <c r="H534" s="27" t="s">
        <v>823</v>
      </c>
      <c r="I534" s="27" t="s">
        <v>1757</v>
      </c>
      <c r="K534" s="29">
        <v>1</v>
      </c>
    </row>
    <row r="535" spans="1:11" x14ac:dyDescent="0.3">
      <c r="A535" s="28">
        <v>709988</v>
      </c>
      <c r="B535" s="29" t="s">
        <v>1486</v>
      </c>
      <c r="C535" s="29" t="s">
        <v>1487</v>
      </c>
      <c r="D535" s="27" t="s">
        <v>823</v>
      </c>
      <c r="E535" s="27" t="str">
        <f t="shared" si="17"/>
        <v>NOT IN NEI</v>
      </c>
      <c r="F535" s="27" t="str">
        <f t="shared" si="17"/>
        <v>NOT IN NEI</v>
      </c>
      <c r="G535" s="27" t="str">
        <f t="shared" si="17"/>
        <v>NOT IN NEI</v>
      </c>
      <c r="H535" s="27" t="s">
        <v>823</v>
      </c>
      <c r="I535" s="27" t="s">
        <v>1757</v>
      </c>
      <c r="K535" s="29">
        <v>1</v>
      </c>
    </row>
    <row r="536" spans="1:11" x14ac:dyDescent="0.3">
      <c r="A536" s="28">
        <v>2312358</v>
      </c>
      <c r="B536" s="29" t="s">
        <v>1488</v>
      </c>
      <c r="C536" s="29" t="s">
        <v>1489</v>
      </c>
      <c r="D536" s="27" t="s">
        <v>823</v>
      </c>
      <c r="E536" s="27" t="str">
        <f t="shared" si="17"/>
        <v>NOT IN NEI</v>
      </c>
      <c r="F536" s="27" t="str">
        <f t="shared" si="17"/>
        <v>NOT IN NEI</v>
      </c>
      <c r="G536" s="27" t="str">
        <f t="shared" si="17"/>
        <v>NOT IN NEI</v>
      </c>
      <c r="H536" s="27" t="s">
        <v>823</v>
      </c>
      <c r="I536" s="27" t="s">
        <v>1757</v>
      </c>
      <c r="K536" s="29">
        <v>1</v>
      </c>
    </row>
    <row r="537" spans="1:11" x14ac:dyDescent="0.3">
      <c r="A537" s="28">
        <v>107197</v>
      </c>
      <c r="B537" s="29" t="s">
        <v>1490</v>
      </c>
      <c r="C537" s="29" t="s">
        <v>1491</v>
      </c>
      <c r="D537" s="27" t="s">
        <v>823</v>
      </c>
      <c r="E537" s="27" t="str">
        <f t="shared" si="17"/>
        <v>NOT IN NEI</v>
      </c>
      <c r="F537" s="27" t="str">
        <f t="shared" si="17"/>
        <v>NOT IN NEI</v>
      </c>
      <c r="G537" s="27" t="str">
        <f t="shared" si="17"/>
        <v>NOT IN NEI</v>
      </c>
      <c r="H537" s="27" t="s">
        <v>823</v>
      </c>
      <c r="I537" s="27" t="s">
        <v>1757</v>
      </c>
      <c r="K537" s="29">
        <v>1</v>
      </c>
    </row>
    <row r="538" spans="1:11" x14ac:dyDescent="0.3">
      <c r="A538" s="28">
        <v>31218834</v>
      </c>
      <c r="B538" s="29" t="s">
        <v>1492</v>
      </c>
      <c r="C538" s="29" t="s">
        <v>1493</v>
      </c>
      <c r="D538" s="27" t="s">
        <v>823</v>
      </c>
      <c r="E538" s="27" t="str">
        <f t="shared" si="17"/>
        <v>NOT IN NEI</v>
      </c>
      <c r="F538" s="27" t="str">
        <f t="shared" si="17"/>
        <v>NOT IN NEI</v>
      </c>
      <c r="G538" s="27" t="str">
        <f t="shared" si="17"/>
        <v>NOT IN NEI</v>
      </c>
      <c r="H538" s="27" t="s">
        <v>823</v>
      </c>
      <c r="I538" s="27" t="s">
        <v>1757</v>
      </c>
      <c r="K538" s="29">
        <v>1</v>
      </c>
    </row>
    <row r="539" spans="1:11" x14ac:dyDescent="0.3">
      <c r="A539" s="28">
        <v>60207901</v>
      </c>
      <c r="B539" s="29" t="s">
        <v>1494</v>
      </c>
      <c r="C539" s="29" t="s">
        <v>1495</v>
      </c>
      <c r="D539" s="27" t="s">
        <v>823</v>
      </c>
      <c r="E539" s="27" t="str">
        <f t="shared" si="17"/>
        <v>NOT IN NEI</v>
      </c>
      <c r="F539" s="27" t="str">
        <f t="shared" si="17"/>
        <v>NOT IN NEI</v>
      </c>
      <c r="G539" s="27" t="str">
        <f t="shared" si="17"/>
        <v>NOT IN NEI</v>
      </c>
      <c r="H539" s="27" t="s">
        <v>823</v>
      </c>
      <c r="I539" s="27" t="s">
        <v>1757</v>
      </c>
      <c r="K539" s="29">
        <v>1</v>
      </c>
    </row>
    <row r="540" spans="1:11" x14ac:dyDescent="0.3">
      <c r="A540" s="28">
        <v>115071</v>
      </c>
      <c r="B540" s="29" t="s">
        <v>1496</v>
      </c>
      <c r="C540" s="29" t="s">
        <v>1497</v>
      </c>
      <c r="D540" s="27" t="s">
        <v>823</v>
      </c>
      <c r="E540" s="27" t="str">
        <f t="shared" si="17"/>
        <v>NOT IN NEI</v>
      </c>
      <c r="F540" s="27" t="str">
        <f t="shared" si="17"/>
        <v>NOT IN NEI</v>
      </c>
      <c r="G540" s="27" t="str">
        <f t="shared" si="17"/>
        <v>NOT IN NEI</v>
      </c>
      <c r="H540" s="27" t="s">
        <v>823</v>
      </c>
      <c r="I540" s="27" t="s">
        <v>1757</v>
      </c>
      <c r="K540" s="29">
        <v>1</v>
      </c>
    </row>
    <row r="541" spans="1:11" x14ac:dyDescent="0.3">
      <c r="A541" s="28">
        <v>110861</v>
      </c>
      <c r="B541" s="29" t="s">
        <v>1498</v>
      </c>
      <c r="C541" s="29" t="s">
        <v>1499</v>
      </c>
      <c r="D541" s="27" t="s">
        <v>823</v>
      </c>
      <c r="E541" s="27" t="str">
        <f t="shared" si="17"/>
        <v>NOT IN NEI</v>
      </c>
      <c r="F541" s="27" t="str">
        <f t="shared" si="17"/>
        <v>NOT IN NEI</v>
      </c>
      <c r="G541" s="27" t="str">
        <f t="shared" si="17"/>
        <v>NOT IN NEI</v>
      </c>
      <c r="H541" s="27" t="s">
        <v>823</v>
      </c>
      <c r="I541" s="27" t="s">
        <v>1757</v>
      </c>
      <c r="K541" s="29">
        <v>1</v>
      </c>
    </row>
    <row r="542" spans="1:11" x14ac:dyDescent="0.3">
      <c r="A542" s="28">
        <v>76578148</v>
      </c>
      <c r="B542" s="29" t="s">
        <v>1500</v>
      </c>
      <c r="C542" s="29" t="s">
        <v>1501</v>
      </c>
      <c r="D542" s="27" t="s">
        <v>823</v>
      </c>
      <c r="E542" s="27" t="str">
        <f t="shared" si="17"/>
        <v>NOT IN NEI</v>
      </c>
      <c r="F542" s="27" t="str">
        <f t="shared" si="17"/>
        <v>NOT IN NEI</v>
      </c>
      <c r="G542" s="27" t="str">
        <f t="shared" si="17"/>
        <v>NOT IN NEI</v>
      </c>
      <c r="H542" s="27" t="s">
        <v>823</v>
      </c>
      <c r="I542" s="27" t="s">
        <v>1757</v>
      </c>
      <c r="K542" s="29">
        <v>1</v>
      </c>
    </row>
    <row r="543" spans="1:11" x14ac:dyDescent="0.3">
      <c r="A543" s="28">
        <v>10453868</v>
      </c>
      <c r="B543" s="29" t="s">
        <v>1502</v>
      </c>
      <c r="C543" s="29" t="s">
        <v>1503</v>
      </c>
      <c r="D543" s="27" t="s">
        <v>823</v>
      </c>
      <c r="E543" s="27" t="str">
        <f t="shared" si="17"/>
        <v>NOT IN NEI</v>
      </c>
      <c r="F543" s="27" t="str">
        <f t="shared" si="17"/>
        <v>NOT IN NEI</v>
      </c>
      <c r="G543" s="27" t="str">
        <f t="shared" si="17"/>
        <v>NOT IN NEI</v>
      </c>
      <c r="H543" s="27" t="s">
        <v>823</v>
      </c>
      <c r="I543" s="27" t="s">
        <v>1757</v>
      </c>
      <c r="K543" s="29">
        <v>1</v>
      </c>
    </row>
    <row r="544" spans="1:11" x14ac:dyDescent="0.3">
      <c r="A544" s="28">
        <v>81072</v>
      </c>
      <c r="B544" s="29" t="s">
        <v>1504</v>
      </c>
      <c r="C544" s="29" t="s">
        <v>1505</v>
      </c>
      <c r="D544" s="27" t="s">
        <v>823</v>
      </c>
      <c r="E544" s="27" t="str">
        <f t="shared" si="17"/>
        <v>NOT IN NEI</v>
      </c>
      <c r="F544" s="27" t="str">
        <f t="shared" si="17"/>
        <v>NOT IN NEI</v>
      </c>
      <c r="G544" s="27" t="str">
        <f t="shared" si="17"/>
        <v>NOT IN NEI</v>
      </c>
      <c r="H544" s="27" t="s">
        <v>823</v>
      </c>
      <c r="I544" s="27" t="s">
        <v>1757</v>
      </c>
      <c r="K544" s="29">
        <v>1</v>
      </c>
    </row>
    <row r="545" spans="1:11" x14ac:dyDescent="0.3">
      <c r="A545" s="28">
        <v>94597</v>
      </c>
      <c r="B545" s="29" t="s">
        <v>1506</v>
      </c>
      <c r="C545" s="29" t="s">
        <v>1507</v>
      </c>
      <c r="D545" s="27" t="s">
        <v>823</v>
      </c>
      <c r="E545" s="27" t="str">
        <f t="shared" ref="E545:G564" si="18">D545</f>
        <v>NOT IN NEI</v>
      </c>
      <c r="F545" s="27" t="str">
        <f t="shared" si="18"/>
        <v>NOT IN NEI</v>
      </c>
      <c r="G545" s="27" t="str">
        <f t="shared" si="18"/>
        <v>NOT IN NEI</v>
      </c>
      <c r="H545" s="27" t="s">
        <v>823</v>
      </c>
      <c r="I545" s="27" t="s">
        <v>1757</v>
      </c>
      <c r="K545" s="29">
        <v>0.1</v>
      </c>
    </row>
    <row r="546" spans="1:11" x14ac:dyDescent="0.3">
      <c r="A546" s="28">
        <v>74051802</v>
      </c>
      <c r="B546" s="29" t="s">
        <v>1508</v>
      </c>
      <c r="C546" s="29" t="s">
        <v>1509</v>
      </c>
      <c r="D546" s="27" t="s">
        <v>823</v>
      </c>
      <c r="E546" s="27" t="str">
        <f t="shared" si="18"/>
        <v>NOT IN NEI</v>
      </c>
      <c r="F546" s="27" t="str">
        <f t="shared" si="18"/>
        <v>NOT IN NEI</v>
      </c>
      <c r="G546" s="27" t="str">
        <f t="shared" si="18"/>
        <v>NOT IN NEI</v>
      </c>
      <c r="H546" s="27" t="s">
        <v>823</v>
      </c>
      <c r="I546" s="27" t="s">
        <v>1757</v>
      </c>
      <c r="K546" s="29">
        <v>1</v>
      </c>
    </row>
    <row r="547" spans="1:11" x14ac:dyDescent="0.3">
      <c r="A547" s="28">
        <v>7440224</v>
      </c>
      <c r="B547" s="29" t="s">
        <v>1510</v>
      </c>
      <c r="C547" s="29" t="s">
        <v>1511</v>
      </c>
      <c r="D547" s="27" t="s">
        <v>823</v>
      </c>
      <c r="E547" s="27" t="str">
        <f t="shared" si="18"/>
        <v>NOT IN NEI</v>
      </c>
      <c r="F547" s="27" t="str">
        <f t="shared" si="18"/>
        <v>NOT IN NEI</v>
      </c>
      <c r="G547" s="27" t="str">
        <f t="shared" si="18"/>
        <v>NOT IN NEI</v>
      </c>
      <c r="H547" s="27" t="s">
        <v>823</v>
      </c>
      <c r="I547" s="27" t="s">
        <v>1757</v>
      </c>
      <c r="K547" s="29">
        <v>1</v>
      </c>
    </row>
    <row r="548" spans="1:11" x14ac:dyDescent="0.3">
      <c r="A548" s="28">
        <v>122349</v>
      </c>
      <c r="B548" s="29" t="s">
        <v>1512</v>
      </c>
      <c r="C548" s="29" t="s">
        <v>1513</v>
      </c>
      <c r="D548" s="27" t="s">
        <v>823</v>
      </c>
      <c r="E548" s="27" t="str">
        <f t="shared" si="18"/>
        <v>NOT IN NEI</v>
      </c>
      <c r="F548" s="27" t="str">
        <f t="shared" si="18"/>
        <v>NOT IN NEI</v>
      </c>
      <c r="G548" s="27" t="str">
        <f t="shared" si="18"/>
        <v>NOT IN NEI</v>
      </c>
      <c r="H548" s="27" t="s">
        <v>823</v>
      </c>
      <c r="I548" s="27" t="s">
        <v>1757</v>
      </c>
      <c r="K548" s="29">
        <v>1</v>
      </c>
    </row>
    <row r="549" spans="1:11" x14ac:dyDescent="0.3">
      <c r="A549" s="28">
        <v>26628228</v>
      </c>
      <c r="B549" s="29" t="s">
        <v>1514</v>
      </c>
      <c r="C549" s="29" t="s">
        <v>1515</v>
      </c>
      <c r="D549" s="27" t="s">
        <v>823</v>
      </c>
      <c r="E549" s="27" t="str">
        <f t="shared" si="18"/>
        <v>NOT IN NEI</v>
      </c>
      <c r="F549" s="27" t="str">
        <f t="shared" si="18"/>
        <v>NOT IN NEI</v>
      </c>
      <c r="G549" s="27" t="str">
        <f t="shared" si="18"/>
        <v>NOT IN NEI</v>
      </c>
      <c r="H549" s="27" t="s">
        <v>823</v>
      </c>
      <c r="I549" s="27" t="s">
        <v>1757</v>
      </c>
      <c r="K549" s="29">
        <v>1</v>
      </c>
    </row>
    <row r="550" spans="1:11" x14ac:dyDescent="0.3">
      <c r="A550" s="28">
        <v>1982690</v>
      </c>
      <c r="B550" s="29" t="s">
        <v>1516</v>
      </c>
      <c r="C550" s="29" t="s">
        <v>1517</v>
      </c>
      <c r="D550" s="27" t="s">
        <v>823</v>
      </c>
      <c r="E550" s="27" t="str">
        <f t="shared" si="18"/>
        <v>NOT IN NEI</v>
      </c>
      <c r="F550" s="27" t="str">
        <f t="shared" si="18"/>
        <v>NOT IN NEI</v>
      </c>
      <c r="G550" s="27" t="str">
        <f t="shared" si="18"/>
        <v>NOT IN NEI</v>
      </c>
      <c r="H550" s="27" t="s">
        <v>823</v>
      </c>
      <c r="I550" s="27" t="s">
        <v>1757</v>
      </c>
      <c r="K550" s="29">
        <v>1</v>
      </c>
    </row>
    <row r="551" spans="1:11" x14ac:dyDescent="0.3">
      <c r="A551" s="28">
        <v>128041</v>
      </c>
      <c r="B551" s="29" t="s">
        <v>1518</v>
      </c>
      <c r="C551" s="29" t="s">
        <v>1519</v>
      </c>
      <c r="D551" s="27" t="s">
        <v>823</v>
      </c>
      <c r="E551" s="27" t="str">
        <f t="shared" si="18"/>
        <v>NOT IN NEI</v>
      </c>
      <c r="F551" s="27" t="str">
        <f t="shared" si="18"/>
        <v>NOT IN NEI</v>
      </c>
      <c r="G551" s="27" t="str">
        <f t="shared" si="18"/>
        <v>NOT IN NEI</v>
      </c>
      <c r="H551" s="27" t="s">
        <v>823</v>
      </c>
      <c r="I551" s="27" t="s">
        <v>1757</v>
      </c>
      <c r="K551" s="29">
        <v>1</v>
      </c>
    </row>
    <row r="552" spans="1:11" x14ac:dyDescent="0.3">
      <c r="A552" s="28">
        <v>62748</v>
      </c>
      <c r="B552" s="29" t="s">
        <v>1520</v>
      </c>
      <c r="C552" s="29" t="s">
        <v>1521</v>
      </c>
      <c r="D552" s="27" t="s">
        <v>823</v>
      </c>
      <c r="E552" s="27" t="str">
        <f t="shared" si="18"/>
        <v>NOT IN NEI</v>
      </c>
      <c r="F552" s="27" t="str">
        <f t="shared" si="18"/>
        <v>NOT IN NEI</v>
      </c>
      <c r="G552" s="27" t="str">
        <f t="shared" si="18"/>
        <v>NOT IN NEI</v>
      </c>
      <c r="H552" s="27" t="s">
        <v>823</v>
      </c>
      <c r="I552" s="27" t="s">
        <v>1757</v>
      </c>
      <c r="K552" s="29">
        <v>1</v>
      </c>
    </row>
    <row r="553" spans="1:11" x14ac:dyDescent="0.3">
      <c r="A553" s="28">
        <v>7632000</v>
      </c>
      <c r="B553" s="29" t="s">
        <v>1522</v>
      </c>
      <c r="C553" s="29" t="s">
        <v>1523</v>
      </c>
      <c r="D553" s="27" t="s">
        <v>823</v>
      </c>
      <c r="E553" s="27" t="str">
        <f t="shared" si="18"/>
        <v>NOT IN NEI</v>
      </c>
      <c r="F553" s="27" t="str">
        <f t="shared" si="18"/>
        <v>NOT IN NEI</v>
      </c>
      <c r="G553" s="27" t="str">
        <f t="shared" si="18"/>
        <v>NOT IN NEI</v>
      </c>
      <c r="H553" s="27" t="s">
        <v>823</v>
      </c>
      <c r="I553" s="27" t="s">
        <v>1757</v>
      </c>
      <c r="K553" s="29">
        <v>1</v>
      </c>
    </row>
    <row r="554" spans="1:11" x14ac:dyDescent="0.3">
      <c r="A554" s="28">
        <v>131522</v>
      </c>
      <c r="B554" s="29" t="s">
        <v>1524</v>
      </c>
      <c r="C554" s="29" t="s">
        <v>1525</v>
      </c>
      <c r="D554" s="27" t="s">
        <v>823</v>
      </c>
      <c r="E554" s="27" t="str">
        <f t="shared" si="18"/>
        <v>NOT IN NEI</v>
      </c>
      <c r="F554" s="27" t="str">
        <f t="shared" si="18"/>
        <v>NOT IN NEI</v>
      </c>
      <c r="G554" s="27" t="str">
        <f t="shared" si="18"/>
        <v>NOT IN NEI</v>
      </c>
      <c r="H554" s="27" t="s">
        <v>823</v>
      </c>
      <c r="I554" s="27" t="s">
        <v>1757</v>
      </c>
      <c r="K554" s="29">
        <v>1</v>
      </c>
    </row>
    <row r="555" spans="1:11" x14ac:dyDescent="0.3">
      <c r="A555" s="28">
        <v>132274</v>
      </c>
      <c r="B555" s="29" t="s">
        <v>1526</v>
      </c>
      <c r="C555" s="29" t="s">
        <v>1527</v>
      </c>
      <c r="D555" s="27" t="s">
        <v>823</v>
      </c>
      <c r="E555" s="27" t="str">
        <f t="shared" si="18"/>
        <v>NOT IN NEI</v>
      </c>
      <c r="F555" s="27" t="str">
        <f t="shared" si="18"/>
        <v>NOT IN NEI</v>
      </c>
      <c r="G555" s="27" t="str">
        <f t="shared" si="18"/>
        <v>NOT IN NEI</v>
      </c>
      <c r="H555" s="27" t="s">
        <v>823</v>
      </c>
      <c r="I555" s="27" t="s">
        <v>1757</v>
      </c>
      <c r="K555" s="29">
        <v>0.1</v>
      </c>
    </row>
    <row r="556" spans="1:11" x14ac:dyDescent="0.3">
      <c r="A556" s="28">
        <v>7664939</v>
      </c>
      <c r="B556" s="29" t="s">
        <v>1528</v>
      </c>
      <c r="C556" s="29" t="s">
        <v>1529</v>
      </c>
      <c r="D556" s="27" t="s">
        <v>823</v>
      </c>
      <c r="E556" s="27" t="str">
        <f t="shared" si="18"/>
        <v>NOT IN NEI</v>
      </c>
      <c r="F556" s="27" t="str">
        <f t="shared" si="18"/>
        <v>NOT IN NEI</v>
      </c>
      <c r="G556" s="27" t="str">
        <f t="shared" si="18"/>
        <v>NOT IN NEI</v>
      </c>
      <c r="H556" s="27" t="s">
        <v>823</v>
      </c>
      <c r="I556" s="27" t="s">
        <v>1757</v>
      </c>
      <c r="K556" s="29">
        <v>1</v>
      </c>
    </row>
    <row r="557" spans="1:11" x14ac:dyDescent="0.3">
      <c r="A557" s="28">
        <v>2699798</v>
      </c>
      <c r="B557" s="29" t="s">
        <v>1530</v>
      </c>
      <c r="C557" s="29" t="s">
        <v>1531</v>
      </c>
      <c r="D557" s="27" t="s">
        <v>823</v>
      </c>
      <c r="E557" s="27" t="str">
        <f t="shared" si="18"/>
        <v>NOT IN NEI</v>
      </c>
      <c r="F557" s="27" t="str">
        <f t="shared" si="18"/>
        <v>NOT IN NEI</v>
      </c>
      <c r="G557" s="27" t="str">
        <f t="shared" si="18"/>
        <v>NOT IN NEI</v>
      </c>
      <c r="H557" s="27" t="s">
        <v>823</v>
      </c>
      <c r="I557" s="27" t="s">
        <v>1757</v>
      </c>
      <c r="K557" s="29">
        <v>1</v>
      </c>
    </row>
    <row r="558" spans="1:11" x14ac:dyDescent="0.3">
      <c r="A558" s="28">
        <v>35400432</v>
      </c>
      <c r="B558" s="29" t="s">
        <v>1532</v>
      </c>
      <c r="C558" s="29" t="s">
        <v>1533</v>
      </c>
      <c r="D558" s="27" t="s">
        <v>823</v>
      </c>
      <c r="E558" s="27" t="str">
        <f t="shared" si="18"/>
        <v>NOT IN NEI</v>
      </c>
      <c r="F558" s="27" t="str">
        <f t="shared" si="18"/>
        <v>NOT IN NEI</v>
      </c>
      <c r="G558" s="27" t="str">
        <f t="shared" si="18"/>
        <v>NOT IN NEI</v>
      </c>
      <c r="H558" s="27" t="s">
        <v>823</v>
      </c>
      <c r="I558" s="27" t="s">
        <v>1757</v>
      </c>
      <c r="K558" s="29">
        <v>1</v>
      </c>
    </row>
    <row r="559" spans="1:11" x14ac:dyDescent="0.3">
      <c r="A559" s="28">
        <v>34014181</v>
      </c>
      <c r="B559" s="29" t="s">
        <v>1534</v>
      </c>
      <c r="C559" s="29" t="s">
        <v>1535</v>
      </c>
      <c r="D559" s="27" t="s">
        <v>823</v>
      </c>
      <c r="E559" s="27" t="str">
        <f t="shared" si="18"/>
        <v>NOT IN NEI</v>
      </c>
      <c r="F559" s="27" t="str">
        <f t="shared" si="18"/>
        <v>NOT IN NEI</v>
      </c>
      <c r="G559" s="27" t="str">
        <f t="shared" si="18"/>
        <v>NOT IN NEI</v>
      </c>
      <c r="H559" s="27" t="s">
        <v>823</v>
      </c>
      <c r="I559" s="27" t="s">
        <v>1757</v>
      </c>
      <c r="K559" s="29">
        <v>1</v>
      </c>
    </row>
    <row r="560" spans="1:11" x14ac:dyDescent="0.3">
      <c r="A560" s="28">
        <v>3383968</v>
      </c>
      <c r="B560" s="29" t="s">
        <v>1536</v>
      </c>
      <c r="C560" s="29" t="s">
        <v>1537</v>
      </c>
      <c r="D560" s="27" t="s">
        <v>823</v>
      </c>
      <c r="E560" s="27" t="str">
        <f t="shared" si="18"/>
        <v>NOT IN NEI</v>
      </c>
      <c r="F560" s="27" t="str">
        <f t="shared" si="18"/>
        <v>NOT IN NEI</v>
      </c>
      <c r="G560" s="27" t="str">
        <f t="shared" si="18"/>
        <v>NOT IN NEI</v>
      </c>
      <c r="H560" s="27" t="s">
        <v>823</v>
      </c>
      <c r="I560" s="27" t="s">
        <v>1757</v>
      </c>
      <c r="K560" s="29">
        <v>1</v>
      </c>
    </row>
    <row r="561" spans="1:11" x14ac:dyDescent="0.3">
      <c r="A561" s="28">
        <v>5902512</v>
      </c>
      <c r="B561" s="29" t="s">
        <v>1538</v>
      </c>
      <c r="C561" s="29" t="s">
        <v>1539</v>
      </c>
      <c r="D561" s="27" t="s">
        <v>823</v>
      </c>
      <c r="E561" s="27" t="str">
        <f t="shared" si="18"/>
        <v>NOT IN NEI</v>
      </c>
      <c r="F561" s="27" t="str">
        <f t="shared" si="18"/>
        <v>NOT IN NEI</v>
      </c>
      <c r="G561" s="27" t="str">
        <f t="shared" si="18"/>
        <v>NOT IN NEI</v>
      </c>
      <c r="H561" s="27" t="s">
        <v>823</v>
      </c>
      <c r="I561" s="27" t="s">
        <v>1757</v>
      </c>
      <c r="K561" s="29">
        <v>1</v>
      </c>
    </row>
    <row r="562" spans="1:11" x14ac:dyDescent="0.3">
      <c r="A562" s="28">
        <v>79947</v>
      </c>
      <c r="B562" s="29" t="s">
        <v>1540</v>
      </c>
      <c r="C562" s="29" t="s">
        <v>1541</v>
      </c>
      <c r="D562" s="27" t="s">
        <v>823</v>
      </c>
      <c r="E562" s="27" t="str">
        <f t="shared" si="18"/>
        <v>NOT IN NEI</v>
      </c>
      <c r="F562" s="27" t="str">
        <f t="shared" si="18"/>
        <v>NOT IN NEI</v>
      </c>
      <c r="G562" s="27" t="str">
        <f t="shared" si="18"/>
        <v>NOT IN NEI</v>
      </c>
      <c r="H562" s="27" t="s">
        <v>823</v>
      </c>
      <c r="I562" s="27" t="s">
        <v>1757</v>
      </c>
      <c r="K562" s="29" t="s">
        <v>527</v>
      </c>
    </row>
    <row r="563" spans="1:11" x14ac:dyDescent="0.3">
      <c r="A563" s="28">
        <v>630206</v>
      </c>
      <c r="B563" s="29" t="s">
        <v>1542</v>
      </c>
      <c r="C563" s="29" t="s">
        <v>1543</v>
      </c>
      <c r="D563" s="27" t="s">
        <v>823</v>
      </c>
      <c r="E563" s="27" t="str">
        <f t="shared" si="18"/>
        <v>NOT IN NEI</v>
      </c>
      <c r="F563" s="27" t="str">
        <f t="shared" si="18"/>
        <v>NOT IN NEI</v>
      </c>
      <c r="G563" s="27" t="str">
        <f t="shared" si="18"/>
        <v>NOT IN NEI</v>
      </c>
      <c r="H563" s="27" t="s">
        <v>823</v>
      </c>
      <c r="I563" s="27" t="s">
        <v>1757</v>
      </c>
      <c r="K563" s="29">
        <v>1</v>
      </c>
    </row>
    <row r="564" spans="1:11" x14ac:dyDescent="0.3">
      <c r="A564" s="28">
        <v>354110</v>
      </c>
      <c r="B564" s="29" t="s">
        <v>1544</v>
      </c>
      <c r="C564" s="29" t="s">
        <v>1545</v>
      </c>
      <c r="D564" s="27" t="s">
        <v>823</v>
      </c>
      <c r="E564" s="27" t="str">
        <f t="shared" si="18"/>
        <v>NOT IN NEI</v>
      </c>
      <c r="F564" s="27" t="str">
        <f t="shared" si="18"/>
        <v>NOT IN NEI</v>
      </c>
      <c r="G564" s="27" t="str">
        <f t="shared" si="18"/>
        <v>NOT IN NEI</v>
      </c>
      <c r="H564" s="27" t="s">
        <v>823</v>
      </c>
      <c r="I564" s="27" t="s">
        <v>1757</v>
      </c>
      <c r="K564" s="29">
        <v>1</v>
      </c>
    </row>
    <row r="565" spans="1:11" x14ac:dyDescent="0.3">
      <c r="A565" s="28">
        <v>354143</v>
      </c>
      <c r="B565" s="29" t="s">
        <v>1546</v>
      </c>
      <c r="C565" s="29" t="s">
        <v>1547</v>
      </c>
      <c r="D565" s="27" t="s">
        <v>823</v>
      </c>
      <c r="E565" s="27" t="str">
        <f t="shared" ref="E565:G584" si="19">D565</f>
        <v>NOT IN NEI</v>
      </c>
      <c r="F565" s="27" t="str">
        <f t="shared" si="19"/>
        <v>NOT IN NEI</v>
      </c>
      <c r="G565" s="27" t="str">
        <f t="shared" si="19"/>
        <v>NOT IN NEI</v>
      </c>
      <c r="H565" s="27" t="s">
        <v>823</v>
      </c>
      <c r="I565" s="27" t="s">
        <v>1757</v>
      </c>
      <c r="K565" s="29">
        <v>1</v>
      </c>
    </row>
    <row r="566" spans="1:11" x14ac:dyDescent="0.3">
      <c r="A566" s="28">
        <v>961115</v>
      </c>
      <c r="B566" s="29" t="s">
        <v>1548</v>
      </c>
      <c r="C566" s="29" t="s">
        <v>1549</v>
      </c>
      <c r="D566" s="27" t="s">
        <v>823</v>
      </c>
      <c r="E566" s="27" t="str">
        <f t="shared" si="19"/>
        <v>NOT IN NEI</v>
      </c>
      <c r="F566" s="27" t="str">
        <f t="shared" si="19"/>
        <v>NOT IN NEI</v>
      </c>
      <c r="G566" s="27" t="str">
        <f t="shared" si="19"/>
        <v>NOT IN NEI</v>
      </c>
      <c r="H566" s="27" t="s">
        <v>823</v>
      </c>
      <c r="I566" s="27" t="s">
        <v>1757</v>
      </c>
      <c r="K566" s="29">
        <v>1</v>
      </c>
    </row>
    <row r="567" spans="1:11" x14ac:dyDescent="0.3">
      <c r="A567" s="28">
        <v>64755</v>
      </c>
      <c r="B567" s="29" t="s">
        <v>1550</v>
      </c>
      <c r="C567" s="29" t="s">
        <v>1551</v>
      </c>
      <c r="D567" s="27" t="s">
        <v>823</v>
      </c>
      <c r="E567" s="27" t="str">
        <f t="shared" si="19"/>
        <v>NOT IN NEI</v>
      </c>
      <c r="F567" s="27" t="str">
        <f t="shared" si="19"/>
        <v>NOT IN NEI</v>
      </c>
      <c r="G567" s="27" t="str">
        <f t="shared" si="19"/>
        <v>NOT IN NEI</v>
      </c>
      <c r="H567" s="27" t="s">
        <v>823</v>
      </c>
      <c r="I567" s="27" t="s">
        <v>1757</v>
      </c>
      <c r="K567" s="29">
        <v>1</v>
      </c>
    </row>
    <row r="568" spans="1:11" x14ac:dyDescent="0.3">
      <c r="A568" s="28">
        <v>116143</v>
      </c>
      <c r="B568" s="29" t="s">
        <v>1552</v>
      </c>
      <c r="C568" s="29" t="s">
        <v>1553</v>
      </c>
      <c r="D568" s="27" t="s">
        <v>823</v>
      </c>
      <c r="E568" s="27" t="str">
        <f t="shared" si="19"/>
        <v>NOT IN NEI</v>
      </c>
      <c r="F568" s="27" t="str">
        <f t="shared" si="19"/>
        <v>NOT IN NEI</v>
      </c>
      <c r="G568" s="27" t="str">
        <f t="shared" si="19"/>
        <v>NOT IN NEI</v>
      </c>
      <c r="H568" s="27" t="s">
        <v>823</v>
      </c>
      <c r="I568" s="27" t="s">
        <v>1757</v>
      </c>
      <c r="K568" s="29">
        <v>0.1</v>
      </c>
    </row>
    <row r="569" spans="1:11" x14ac:dyDescent="0.3">
      <c r="A569" s="28">
        <v>509148</v>
      </c>
      <c r="B569" s="29" t="s">
        <v>1554</v>
      </c>
      <c r="C569" s="29" t="s">
        <v>1555</v>
      </c>
      <c r="D569" s="27" t="s">
        <v>823</v>
      </c>
      <c r="E569" s="27" t="str">
        <f t="shared" si="19"/>
        <v>NOT IN NEI</v>
      </c>
      <c r="F569" s="27" t="str">
        <f t="shared" si="19"/>
        <v>NOT IN NEI</v>
      </c>
      <c r="G569" s="27" t="str">
        <f t="shared" si="19"/>
        <v>NOT IN NEI</v>
      </c>
      <c r="H569" s="27" t="s">
        <v>823</v>
      </c>
      <c r="I569" s="27" t="s">
        <v>1757</v>
      </c>
      <c r="K569" s="29">
        <v>0.1</v>
      </c>
    </row>
    <row r="570" spans="1:11" x14ac:dyDescent="0.3">
      <c r="A570" s="28">
        <v>7696120</v>
      </c>
      <c r="B570" s="29" t="s">
        <v>1556</v>
      </c>
      <c r="C570" s="29" t="s">
        <v>1557</v>
      </c>
      <c r="D570" s="27" t="s">
        <v>823</v>
      </c>
      <c r="E570" s="27" t="str">
        <f t="shared" si="19"/>
        <v>NOT IN NEI</v>
      </c>
      <c r="F570" s="27" t="str">
        <f t="shared" si="19"/>
        <v>NOT IN NEI</v>
      </c>
      <c r="G570" s="27" t="str">
        <f t="shared" si="19"/>
        <v>NOT IN NEI</v>
      </c>
      <c r="H570" s="27" t="s">
        <v>823</v>
      </c>
      <c r="I570" s="27" t="s">
        <v>1757</v>
      </c>
      <c r="K570" s="29">
        <v>1</v>
      </c>
    </row>
    <row r="571" spans="1:11" x14ac:dyDescent="0.3">
      <c r="A571" s="28">
        <v>7440280</v>
      </c>
      <c r="B571" s="29" t="s">
        <v>1558</v>
      </c>
      <c r="C571" s="29" t="s">
        <v>1559</v>
      </c>
      <c r="D571" s="27" t="s">
        <v>823</v>
      </c>
      <c r="E571" s="27" t="str">
        <f t="shared" si="19"/>
        <v>NOT IN NEI</v>
      </c>
      <c r="F571" s="27" t="str">
        <f t="shared" si="19"/>
        <v>NOT IN NEI</v>
      </c>
      <c r="G571" s="27" t="str">
        <f t="shared" si="19"/>
        <v>NOT IN NEI</v>
      </c>
      <c r="H571" s="27" t="s">
        <v>823</v>
      </c>
      <c r="I571" s="27" t="s">
        <v>1757</v>
      </c>
      <c r="K571" s="29">
        <v>1</v>
      </c>
    </row>
    <row r="572" spans="1:11" x14ac:dyDescent="0.3">
      <c r="A572" s="28">
        <v>148798</v>
      </c>
      <c r="B572" s="29" t="s">
        <v>1560</v>
      </c>
      <c r="C572" s="29" t="s">
        <v>1561</v>
      </c>
      <c r="D572" s="27" t="s">
        <v>823</v>
      </c>
      <c r="E572" s="27" t="str">
        <f t="shared" si="19"/>
        <v>NOT IN NEI</v>
      </c>
      <c r="F572" s="27" t="str">
        <f t="shared" si="19"/>
        <v>NOT IN NEI</v>
      </c>
      <c r="G572" s="27" t="str">
        <f t="shared" si="19"/>
        <v>NOT IN NEI</v>
      </c>
      <c r="H572" s="27" t="s">
        <v>823</v>
      </c>
      <c r="I572" s="27" t="s">
        <v>1757</v>
      </c>
      <c r="K572" s="29">
        <v>1</v>
      </c>
    </row>
    <row r="573" spans="1:11" x14ac:dyDescent="0.3">
      <c r="A573" s="28">
        <v>62555</v>
      </c>
      <c r="B573" s="29" t="s">
        <v>1562</v>
      </c>
      <c r="C573" s="29" t="s">
        <v>1563</v>
      </c>
      <c r="D573" s="27" t="s">
        <v>823</v>
      </c>
      <c r="E573" s="27" t="str">
        <f t="shared" si="19"/>
        <v>NOT IN NEI</v>
      </c>
      <c r="F573" s="27" t="str">
        <f t="shared" si="19"/>
        <v>NOT IN NEI</v>
      </c>
      <c r="G573" s="27" t="str">
        <f t="shared" si="19"/>
        <v>NOT IN NEI</v>
      </c>
      <c r="H573" s="27" t="s">
        <v>823</v>
      </c>
      <c r="I573" s="27" t="s">
        <v>1757</v>
      </c>
      <c r="K573" s="29">
        <v>0.1</v>
      </c>
    </row>
    <row r="574" spans="1:11" x14ac:dyDescent="0.3">
      <c r="A574" s="28">
        <v>28249776</v>
      </c>
      <c r="B574" s="29" t="s">
        <v>1564</v>
      </c>
      <c r="C574" s="29" t="s">
        <v>1565</v>
      </c>
      <c r="D574" s="27" t="s">
        <v>823</v>
      </c>
      <c r="E574" s="27" t="str">
        <f t="shared" si="19"/>
        <v>NOT IN NEI</v>
      </c>
      <c r="F574" s="27" t="str">
        <f t="shared" si="19"/>
        <v>NOT IN NEI</v>
      </c>
      <c r="G574" s="27" t="str">
        <f t="shared" si="19"/>
        <v>NOT IN NEI</v>
      </c>
      <c r="H574" s="27" t="s">
        <v>823</v>
      </c>
      <c r="I574" s="27" t="s">
        <v>1757</v>
      </c>
      <c r="K574" s="29">
        <v>1</v>
      </c>
    </row>
    <row r="575" spans="1:11" x14ac:dyDescent="0.3">
      <c r="A575" s="28">
        <v>139651</v>
      </c>
      <c r="B575" s="29" t="s">
        <v>1566</v>
      </c>
      <c r="C575" s="29" t="s">
        <v>1567</v>
      </c>
      <c r="D575" s="27" t="s">
        <v>823</v>
      </c>
      <c r="E575" s="27" t="str">
        <f t="shared" si="19"/>
        <v>NOT IN NEI</v>
      </c>
      <c r="F575" s="27" t="str">
        <f t="shared" si="19"/>
        <v>NOT IN NEI</v>
      </c>
      <c r="G575" s="27" t="str">
        <f t="shared" si="19"/>
        <v>NOT IN NEI</v>
      </c>
      <c r="H575" s="27" t="s">
        <v>823</v>
      </c>
      <c r="I575" s="27" t="s">
        <v>1757</v>
      </c>
      <c r="K575" s="29">
        <v>0.1</v>
      </c>
    </row>
    <row r="576" spans="1:11" x14ac:dyDescent="0.3">
      <c r="A576" s="28">
        <v>59669260</v>
      </c>
      <c r="B576" s="29" t="s">
        <v>1568</v>
      </c>
      <c r="C576" s="29" t="s">
        <v>1569</v>
      </c>
      <c r="D576" s="27" t="s">
        <v>823</v>
      </c>
      <c r="E576" s="27" t="str">
        <f t="shared" si="19"/>
        <v>NOT IN NEI</v>
      </c>
      <c r="F576" s="27" t="str">
        <f t="shared" si="19"/>
        <v>NOT IN NEI</v>
      </c>
      <c r="G576" s="27" t="str">
        <f t="shared" si="19"/>
        <v>NOT IN NEI</v>
      </c>
      <c r="H576" s="27" t="s">
        <v>823</v>
      </c>
      <c r="I576" s="27" t="s">
        <v>1757</v>
      </c>
      <c r="K576" s="29">
        <v>1</v>
      </c>
    </row>
    <row r="577" spans="1:11" x14ac:dyDescent="0.3">
      <c r="A577" s="28">
        <v>23564069</v>
      </c>
      <c r="B577" s="29" t="s">
        <v>1570</v>
      </c>
      <c r="C577" s="29" t="s">
        <v>1571</v>
      </c>
      <c r="D577" s="27" t="s">
        <v>823</v>
      </c>
      <c r="E577" s="27" t="str">
        <f t="shared" si="19"/>
        <v>NOT IN NEI</v>
      </c>
      <c r="F577" s="27" t="str">
        <f t="shared" si="19"/>
        <v>NOT IN NEI</v>
      </c>
      <c r="G577" s="27" t="str">
        <f t="shared" si="19"/>
        <v>NOT IN NEI</v>
      </c>
      <c r="H577" s="27" t="s">
        <v>823</v>
      </c>
      <c r="I577" s="27" t="s">
        <v>1757</v>
      </c>
      <c r="K577" s="29">
        <v>1</v>
      </c>
    </row>
    <row r="578" spans="1:11" x14ac:dyDescent="0.3">
      <c r="A578" s="28">
        <v>23564058</v>
      </c>
      <c r="B578" s="29" t="s">
        <v>1572</v>
      </c>
      <c r="C578" s="29" t="s">
        <v>1573</v>
      </c>
      <c r="D578" s="27" t="s">
        <v>823</v>
      </c>
      <c r="E578" s="27" t="str">
        <f t="shared" si="19"/>
        <v>NOT IN NEI</v>
      </c>
      <c r="F578" s="27" t="str">
        <f t="shared" si="19"/>
        <v>NOT IN NEI</v>
      </c>
      <c r="G578" s="27" t="str">
        <f t="shared" si="19"/>
        <v>NOT IN NEI</v>
      </c>
      <c r="H578" s="27" t="s">
        <v>823</v>
      </c>
      <c r="I578" s="27" t="s">
        <v>1757</v>
      </c>
      <c r="K578" s="29">
        <v>1</v>
      </c>
    </row>
    <row r="579" spans="1:11" x14ac:dyDescent="0.3">
      <c r="A579" s="28">
        <v>79196</v>
      </c>
      <c r="B579" s="29" t="s">
        <v>1574</v>
      </c>
      <c r="C579" s="29" t="s">
        <v>1575</v>
      </c>
      <c r="D579" s="27" t="s">
        <v>823</v>
      </c>
      <c r="E579" s="27" t="str">
        <f t="shared" si="19"/>
        <v>NOT IN NEI</v>
      </c>
      <c r="F579" s="27" t="str">
        <f t="shared" si="19"/>
        <v>NOT IN NEI</v>
      </c>
      <c r="G579" s="27" t="str">
        <f t="shared" si="19"/>
        <v>NOT IN NEI</v>
      </c>
      <c r="H579" s="27" t="s">
        <v>823</v>
      </c>
      <c r="I579" s="27" t="s">
        <v>1757</v>
      </c>
      <c r="K579" s="29">
        <v>1</v>
      </c>
    </row>
    <row r="580" spans="1:11" x14ac:dyDescent="0.3">
      <c r="A580" s="28">
        <v>62566</v>
      </c>
      <c r="B580" s="29" t="s">
        <v>1576</v>
      </c>
      <c r="C580" s="29" t="s">
        <v>1577</v>
      </c>
      <c r="D580" s="27" t="s">
        <v>823</v>
      </c>
      <c r="E580" s="27" t="str">
        <f t="shared" si="19"/>
        <v>NOT IN NEI</v>
      </c>
      <c r="F580" s="27" t="str">
        <f t="shared" si="19"/>
        <v>NOT IN NEI</v>
      </c>
      <c r="G580" s="27" t="str">
        <f t="shared" si="19"/>
        <v>NOT IN NEI</v>
      </c>
      <c r="H580" s="27" t="s">
        <v>823</v>
      </c>
      <c r="I580" s="27" t="s">
        <v>1757</v>
      </c>
      <c r="K580" s="29">
        <v>0.1</v>
      </c>
    </row>
    <row r="581" spans="1:11" x14ac:dyDescent="0.3">
      <c r="A581" s="28">
        <v>137268</v>
      </c>
      <c r="B581" s="29" t="s">
        <v>1578</v>
      </c>
      <c r="C581" s="29" t="s">
        <v>1579</v>
      </c>
      <c r="D581" s="27" t="s">
        <v>823</v>
      </c>
      <c r="E581" s="27" t="str">
        <f t="shared" si="19"/>
        <v>NOT IN NEI</v>
      </c>
      <c r="F581" s="27" t="str">
        <f t="shared" si="19"/>
        <v>NOT IN NEI</v>
      </c>
      <c r="G581" s="27" t="str">
        <f t="shared" si="19"/>
        <v>NOT IN NEI</v>
      </c>
      <c r="H581" s="27" t="s">
        <v>823</v>
      </c>
      <c r="I581" s="27" t="s">
        <v>1757</v>
      </c>
      <c r="K581" s="29">
        <v>1</v>
      </c>
    </row>
    <row r="582" spans="1:11" x14ac:dyDescent="0.3">
      <c r="A582" s="28">
        <v>1314201</v>
      </c>
      <c r="B582" s="29" t="s">
        <v>1580</v>
      </c>
      <c r="C582" s="29" t="s">
        <v>1581</v>
      </c>
      <c r="D582" s="27" t="s">
        <v>823</v>
      </c>
      <c r="E582" s="27" t="str">
        <f t="shared" si="19"/>
        <v>NOT IN NEI</v>
      </c>
      <c r="F582" s="27" t="str">
        <f t="shared" si="19"/>
        <v>NOT IN NEI</v>
      </c>
      <c r="G582" s="27" t="str">
        <f t="shared" si="19"/>
        <v>NOT IN NEI</v>
      </c>
      <c r="H582" s="27" t="s">
        <v>823</v>
      </c>
      <c r="I582" s="27" t="s">
        <v>1757</v>
      </c>
      <c r="K582" s="29">
        <v>1</v>
      </c>
    </row>
    <row r="583" spans="1:11" x14ac:dyDescent="0.3">
      <c r="A583" s="28">
        <v>91087</v>
      </c>
      <c r="B583" s="29" t="s">
        <v>1582</v>
      </c>
      <c r="C583" s="29" t="s">
        <v>1583</v>
      </c>
      <c r="D583" s="27" t="s">
        <v>823</v>
      </c>
      <c r="E583" s="27" t="str">
        <f t="shared" si="19"/>
        <v>NOT IN NEI</v>
      </c>
      <c r="F583" s="27" t="str">
        <f t="shared" si="19"/>
        <v>NOT IN NEI</v>
      </c>
      <c r="G583" s="27" t="str">
        <f t="shared" si="19"/>
        <v>NOT IN NEI</v>
      </c>
      <c r="H583" s="27" t="s">
        <v>823</v>
      </c>
      <c r="I583" s="27" t="s">
        <v>1757</v>
      </c>
      <c r="K583" s="29">
        <v>0.1</v>
      </c>
    </row>
    <row r="584" spans="1:11" x14ac:dyDescent="0.3">
      <c r="A584" s="28">
        <v>26471625</v>
      </c>
      <c r="B584" s="29" t="s">
        <v>1584</v>
      </c>
      <c r="C584" s="29" t="s">
        <v>1585</v>
      </c>
      <c r="D584" s="27" t="s">
        <v>823</v>
      </c>
      <c r="E584" s="27" t="str">
        <f t="shared" si="19"/>
        <v>NOT IN NEI</v>
      </c>
      <c r="F584" s="27" t="str">
        <f t="shared" si="19"/>
        <v>NOT IN NEI</v>
      </c>
      <c r="G584" s="27" t="str">
        <f t="shared" si="19"/>
        <v>NOT IN NEI</v>
      </c>
      <c r="H584" s="27" t="s">
        <v>823</v>
      </c>
      <c r="I584" s="27" t="s">
        <v>1757</v>
      </c>
      <c r="K584" s="29">
        <v>0.1</v>
      </c>
    </row>
    <row r="585" spans="1:11" x14ac:dyDescent="0.3">
      <c r="A585" s="28">
        <v>636215</v>
      </c>
      <c r="B585" s="29" t="s">
        <v>1586</v>
      </c>
      <c r="C585" s="29" t="s">
        <v>1587</v>
      </c>
      <c r="D585" s="27" t="s">
        <v>823</v>
      </c>
      <c r="E585" s="27" t="str">
        <f t="shared" ref="E585:G604" si="20">D585</f>
        <v>NOT IN NEI</v>
      </c>
      <c r="F585" s="27" t="str">
        <f t="shared" si="20"/>
        <v>NOT IN NEI</v>
      </c>
      <c r="G585" s="27" t="str">
        <f t="shared" si="20"/>
        <v>NOT IN NEI</v>
      </c>
      <c r="H585" s="27" t="s">
        <v>823</v>
      </c>
      <c r="I585" s="27" t="s">
        <v>1757</v>
      </c>
      <c r="K585" s="29">
        <v>0.1</v>
      </c>
    </row>
    <row r="586" spans="1:11" x14ac:dyDescent="0.3">
      <c r="A586" s="28">
        <v>43121433</v>
      </c>
      <c r="B586" s="29" t="s">
        <v>1588</v>
      </c>
      <c r="C586" s="29" t="s">
        <v>1589</v>
      </c>
      <c r="D586" s="27" t="s">
        <v>823</v>
      </c>
      <c r="E586" s="27" t="str">
        <f t="shared" si="20"/>
        <v>NOT IN NEI</v>
      </c>
      <c r="F586" s="27" t="str">
        <f t="shared" si="20"/>
        <v>NOT IN NEI</v>
      </c>
      <c r="G586" s="27" t="str">
        <f t="shared" si="20"/>
        <v>NOT IN NEI</v>
      </c>
      <c r="H586" s="27" t="s">
        <v>823</v>
      </c>
      <c r="I586" s="27" t="s">
        <v>1757</v>
      </c>
      <c r="K586" s="29">
        <v>1</v>
      </c>
    </row>
    <row r="587" spans="1:11" x14ac:dyDescent="0.3">
      <c r="A587" s="28">
        <v>2303175</v>
      </c>
      <c r="B587" s="29" t="s">
        <v>1590</v>
      </c>
      <c r="C587" s="29" t="s">
        <v>1591</v>
      </c>
      <c r="D587" s="27" t="s">
        <v>823</v>
      </c>
      <c r="E587" s="27" t="str">
        <f t="shared" si="20"/>
        <v>NOT IN NEI</v>
      </c>
      <c r="F587" s="27" t="str">
        <f t="shared" si="20"/>
        <v>NOT IN NEI</v>
      </c>
      <c r="G587" s="27" t="str">
        <f t="shared" si="20"/>
        <v>NOT IN NEI</v>
      </c>
      <c r="H587" s="27" t="s">
        <v>823</v>
      </c>
      <c r="I587" s="27" t="s">
        <v>1757</v>
      </c>
      <c r="K587" s="29">
        <v>1</v>
      </c>
    </row>
    <row r="588" spans="1:11" x14ac:dyDescent="0.3">
      <c r="A588" s="28">
        <v>68768</v>
      </c>
      <c r="B588" s="29" t="s">
        <v>1592</v>
      </c>
      <c r="C588" s="29" t="s">
        <v>1593</v>
      </c>
      <c r="D588" s="27" t="s">
        <v>823</v>
      </c>
      <c r="E588" s="27" t="str">
        <f t="shared" si="20"/>
        <v>NOT IN NEI</v>
      </c>
      <c r="F588" s="27" t="str">
        <f t="shared" si="20"/>
        <v>NOT IN NEI</v>
      </c>
      <c r="G588" s="27" t="str">
        <f t="shared" si="20"/>
        <v>NOT IN NEI</v>
      </c>
      <c r="H588" s="27" t="s">
        <v>823</v>
      </c>
      <c r="I588" s="27" t="s">
        <v>1757</v>
      </c>
      <c r="K588" s="29">
        <v>1</v>
      </c>
    </row>
    <row r="589" spans="1:11" x14ac:dyDescent="0.3">
      <c r="A589" s="28">
        <v>101200480</v>
      </c>
      <c r="B589" s="29" t="s">
        <v>1594</v>
      </c>
      <c r="C589" s="29" t="s">
        <v>1595</v>
      </c>
      <c r="D589" s="27" t="s">
        <v>823</v>
      </c>
      <c r="E589" s="27" t="str">
        <f t="shared" si="20"/>
        <v>NOT IN NEI</v>
      </c>
      <c r="F589" s="27" t="str">
        <f t="shared" si="20"/>
        <v>NOT IN NEI</v>
      </c>
      <c r="G589" s="27" t="str">
        <f t="shared" si="20"/>
        <v>NOT IN NEI</v>
      </c>
      <c r="H589" s="27" t="s">
        <v>823</v>
      </c>
      <c r="I589" s="27" t="s">
        <v>1757</v>
      </c>
      <c r="K589" s="29">
        <v>1</v>
      </c>
    </row>
    <row r="590" spans="1:11" x14ac:dyDescent="0.3">
      <c r="A590" s="30">
        <v>1983104</v>
      </c>
      <c r="B590" s="34" t="s">
        <v>1596</v>
      </c>
      <c r="C590" s="29" t="s">
        <v>1597</v>
      </c>
      <c r="D590" s="27" t="s">
        <v>823</v>
      </c>
      <c r="E590" s="27" t="str">
        <f t="shared" si="20"/>
        <v>NOT IN NEI</v>
      </c>
      <c r="F590" s="27" t="str">
        <f t="shared" si="20"/>
        <v>NOT IN NEI</v>
      </c>
      <c r="G590" s="27" t="str">
        <f t="shared" si="20"/>
        <v>NOT IN NEI</v>
      </c>
      <c r="H590" s="27" t="s">
        <v>823</v>
      </c>
      <c r="I590" s="27" t="s">
        <v>1757</v>
      </c>
      <c r="K590" s="29">
        <v>1</v>
      </c>
    </row>
    <row r="591" spans="1:11" x14ac:dyDescent="0.3">
      <c r="A591" s="28">
        <v>2155706</v>
      </c>
      <c r="B591" s="29" t="s">
        <v>1598</v>
      </c>
      <c r="C591" s="29" t="s">
        <v>1599</v>
      </c>
      <c r="D591" s="27" t="s">
        <v>823</v>
      </c>
      <c r="E591" s="27" t="str">
        <f t="shared" si="20"/>
        <v>NOT IN NEI</v>
      </c>
      <c r="F591" s="27" t="str">
        <f t="shared" si="20"/>
        <v>NOT IN NEI</v>
      </c>
      <c r="G591" s="27" t="str">
        <f t="shared" si="20"/>
        <v>NOT IN NEI</v>
      </c>
      <c r="H591" s="27" t="s">
        <v>823</v>
      </c>
      <c r="I591" s="27" t="s">
        <v>1757</v>
      </c>
      <c r="K591" s="29">
        <v>1</v>
      </c>
    </row>
    <row r="592" spans="1:11" x14ac:dyDescent="0.3">
      <c r="A592" s="28">
        <v>78488</v>
      </c>
      <c r="B592" s="29" t="s">
        <v>1600</v>
      </c>
      <c r="C592" s="29" t="s">
        <v>1601</v>
      </c>
      <c r="D592" s="27" t="s">
        <v>823</v>
      </c>
      <c r="E592" s="27" t="str">
        <f t="shared" si="20"/>
        <v>NOT IN NEI</v>
      </c>
      <c r="F592" s="27" t="str">
        <f t="shared" si="20"/>
        <v>NOT IN NEI</v>
      </c>
      <c r="G592" s="27" t="str">
        <f t="shared" si="20"/>
        <v>NOT IN NEI</v>
      </c>
      <c r="H592" s="27" t="s">
        <v>823</v>
      </c>
      <c r="I592" s="27" t="s">
        <v>1757</v>
      </c>
      <c r="K592" s="29">
        <v>1</v>
      </c>
    </row>
    <row r="593" spans="1:11" x14ac:dyDescent="0.3">
      <c r="A593" s="28">
        <v>52686</v>
      </c>
      <c r="B593" s="29" t="s">
        <v>1602</v>
      </c>
      <c r="C593" s="29" t="s">
        <v>1603</v>
      </c>
      <c r="D593" s="27" t="s">
        <v>823</v>
      </c>
      <c r="E593" s="27" t="str">
        <f t="shared" si="20"/>
        <v>NOT IN NEI</v>
      </c>
      <c r="F593" s="27" t="str">
        <f t="shared" si="20"/>
        <v>NOT IN NEI</v>
      </c>
      <c r="G593" s="27" t="str">
        <f t="shared" si="20"/>
        <v>NOT IN NEI</v>
      </c>
      <c r="H593" s="27" t="s">
        <v>823</v>
      </c>
      <c r="I593" s="27" t="s">
        <v>1757</v>
      </c>
      <c r="K593" s="29">
        <v>1</v>
      </c>
    </row>
    <row r="594" spans="1:11" x14ac:dyDescent="0.3">
      <c r="A594" s="28">
        <v>76028</v>
      </c>
      <c r="B594" s="29" t="s">
        <v>1604</v>
      </c>
      <c r="C594" s="29" t="s">
        <v>1605</v>
      </c>
      <c r="D594" s="27" t="s">
        <v>823</v>
      </c>
      <c r="E594" s="27" t="str">
        <f t="shared" si="20"/>
        <v>NOT IN NEI</v>
      </c>
      <c r="F594" s="27" t="str">
        <f t="shared" si="20"/>
        <v>NOT IN NEI</v>
      </c>
      <c r="G594" s="27" t="str">
        <f t="shared" si="20"/>
        <v>NOT IN NEI</v>
      </c>
      <c r="H594" s="27" t="s">
        <v>823</v>
      </c>
      <c r="I594" s="27" t="s">
        <v>1757</v>
      </c>
      <c r="K594" s="29">
        <v>1</v>
      </c>
    </row>
    <row r="595" spans="1:11" x14ac:dyDescent="0.3">
      <c r="A595" s="28">
        <v>75694</v>
      </c>
      <c r="B595" s="29" t="s">
        <v>1606</v>
      </c>
      <c r="C595" s="29" t="s">
        <v>1607</v>
      </c>
      <c r="D595" s="27" t="s">
        <v>823</v>
      </c>
      <c r="E595" s="27" t="str">
        <f t="shared" si="20"/>
        <v>NOT IN NEI</v>
      </c>
      <c r="F595" s="27" t="str">
        <f t="shared" si="20"/>
        <v>NOT IN NEI</v>
      </c>
      <c r="G595" s="27" t="str">
        <f t="shared" si="20"/>
        <v>NOT IN NEI</v>
      </c>
      <c r="H595" s="27" t="s">
        <v>823</v>
      </c>
      <c r="I595" s="27" t="s">
        <v>1757</v>
      </c>
      <c r="K595" s="29">
        <v>1</v>
      </c>
    </row>
    <row r="596" spans="1:11" x14ac:dyDescent="0.3">
      <c r="A596" s="28">
        <v>96184</v>
      </c>
      <c r="B596" s="29" t="s">
        <v>1608</v>
      </c>
      <c r="C596" s="29" t="s">
        <v>1609</v>
      </c>
      <c r="D596" s="27" t="s">
        <v>823</v>
      </c>
      <c r="E596" s="27" t="str">
        <f t="shared" si="20"/>
        <v>NOT IN NEI</v>
      </c>
      <c r="F596" s="27" t="str">
        <f t="shared" si="20"/>
        <v>NOT IN NEI</v>
      </c>
      <c r="G596" s="27" t="str">
        <f t="shared" si="20"/>
        <v>NOT IN NEI</v>
      </c>
      <c r="H596" s="27" t="s">
        <v>823</v>
      </c>
      <c r="I596" s="27" t="s">
        <v>1757</v>
      </c>
      <c r="K596" s="29">
        <v>0.1</v>
      </c>
    </row>
    <row r="597" spans="1:11" x14ac:dyDescent="0.3">
      <c r="A597" s="28">
        <v>57213691</v>
      </c>
      <c r="B597" s="29" t="s">
        <v>1610</v>
      </c>
      <c r="C597" s="29" t="s">
        <v>1611</v>
      </c>
      <c r="D597" s="27" t="s">
        <v>823</v>
      </c>
      <c r="E597" s="27" t="str">
        <f t="shared" si="20"/>
        <v>NOT IN NEI</v>
      </c>
      <c r="F597" s="27" t="str">
        <f t="shared" si="20"/>
        <v>NOT IN NEI</v>
      </c>
      <c r="G597" s="27" t="str">
        <f t="shared" si="20"/>
        <v>NOT IN NEI</v>
      </c>
      <c r="H597" s="27" t="s">
        <v>823</v>
      </c>
      <c r="I597" s="27" t="s">
        <v>1757</v>
      </c>
      <c r="K597" s="29">
        <v>1</v>
      </c>
    </row>
    <row r="598" spans="1:11" x14ac:dyDescent="0.3">
      <c r="A598" s="28">
        <v>26644462</v>
      </c>
      <c r="B598" s="29" t="s">
        <v>1612</v>
      </c>
      <c r="C598" s="29" t="s">
        <v>1613</v>
      </c>
      <c r="D598" s="27" t="s">
        <v>823</v>
      </c>
      <c r="E598" s="27" t="str">
        <f t="shared" si="20"/>
        <v>NOT IN NEI</v>
      </c>
      <c r="F598" s="27" t="str">
        <f t="shared" si="20"/>
        <v>NOT IN NEI</v>
      </c>
      <c r="G598" s="27" t="str">
        <f t="shared" si="20"/>
        <v>NOT IN NEI</v>
      </c>
      <c r="H598" s="27" t="s">
        <v>823</v>
      </c>
      <c r="I598" s="27" t="s">
        <v>1757</v>
      </c>
      <c r="K598" s="29">
        <v>1</v>
      </c>
    </row>
    <row r="599" spans="1:11" x14ac:dyDescent="0.3">
      <c r="A599" s="28">
        <v>95636</v>
      </c>
      <c r="B599" s="29" t="s">
        <v>1614</v>
      </c>
      <c r="C599" s="29" t="s">
        <v>1615</v>
      </c>
      <c r="D599" s="27" t="s">
        <v>823</v>
      </c>
      <c r="E599" s="27" t="str">
        <f t="shared" si="20"/>
        <v>NOT IN NEI</v>
      </c>
      <c r="F599" s="27" t="str">
        <f t="shared" si="20"/>
        <v>NOT IN NEI</v>
      </c>
      <c r="G599" s="27" t="str">
        <f t="shared" si="20"/>
        <v>NOT IN NEI</v>
      </c>
      <c r="H599" s="27" t="s">
        <v>823</v>
      </c>
      <c r="I599" s="27" t="s">
        <v>1757</v>
      </c>
      <c r="K599" s="29">
        <v>1</v>
      </c>
    </row>
    <row r="600" spans="1:11" x14ac:dyDescent="0.3">
      <c r="A600" s="28">
        <v>2655154</v>
      </c>
      <c r="B600" s="29" t="s">
        <v>1616</v>
      </c>
      <c r="C600" s="29" t="s">
        <v>1617</v>
      </c>
      <c r="D600" s="27" t="s">
        <v>823</v>
      </c>
      <c r="E600" s="27" t="str">
        <f t="shared" si="20"/>
        <v>NOT IN NEI</v>
      </c>
      <c r="F600" s="27" t="str">
        <f t="shared" si="20"/>
        <v>NOT IN NEI</v>
      </c>
      <c r="G600" s="27" t="str">
        <f t="shared" si="20"/>
        <v>NOT IN NEI</v>
      </c>
      <c r="H600" s="27" t="s">
        <v>823</v>
      </c>
      <c r="I600" s="27" t="s">
        <v>1757</v>
      </c>
      <c r="K600" s="29">
        <v>1</v>
      </c>
    </row>
    <row r="601" spans="1:11" x14ac:dyDescent="0.3">
      <c r="A601" s="28">
        <v>639587</v>
      </c>
      <c r="B601" s="29" t="s">
        <v>1618</v>
      </c>
      <c r="C601" s="29" t="s">
        <v>1619</v>
      </c>
      <c r="D601" s="27" t="s">
        <v>823</v>
      </c>
      <c r="E601" s="27" t="str">
        <f t="shared" si="20"/>
        <v>NOT IN NEI</v>
      </c>
      <c r="F601" s="27" t="str">
        <f t="shared" si="20"/>
        <v>NOT IN NEI</v>
      </c>
      <c r="G601" s="27" t="str">
        <f t="shared" si="20"/>
        <v>NOT IN NEI</v>
      </c>
      <c r="H601" s="27" t="s">
        <v>823</v>
      </c>
      <c r="I601" s="27" t="s">
        <v>1757</v>
      </c>
      <c r="K601" s="29">
        <v>1</v>
      </c>
    </row>
    <row r="602" spans="1:11" x14ac:dyDescent="0.3">
      <c r="A602" s="28">
        <v>76879</v>
      </c>
      <c r="B602" s="29" t="s">
        <v>1620</v>
      </c>
      <c r="C602" s="29" t="s">
        <v>1621</v>
      </c>
      <c r="D602" s="27" t="s">
        <v>823</v>
      </c>
      <c r="E602" s="27" t="str">
        <f t="shared" si="20"/>
        <v>NOT IN NEI</v>
      </c>
      <c r="F602" s="27" t="str">
        <f t="shared" si="20"/>
        <v>NOT IN NEI</v>
      </c>
      <c r="G602" s="27" t="str">
        <f t="shared" si="20"/>
        <v>NOT IN NEI</v>
      </c>
      <c r="H602" s="27" t="s">
        <v>823</v>
      </c>
      <c r="I602" s="27" t="s">
        <v>1757</v>
      </c>
      <c r="K602" s="29">
        <v>1</v>
      </c>
    </row>
    <row r="603" spans="1:11" x14ac:dyDescent="0.3">
      <c r="A603" s="28">
        <v>126727</v>
      </c>
      <c r="B603" s="29" t="s">
        <v>1622</v>
      </c>
      <c r="C603" s="29" t="s">
        <v>1623</v>
      </c>
      <c r="D603" s="27" t="s">
        <v>823</v>
      </c>
      <c r="E603" s="27" t="str">
        <f t="shared" si="20"/>
        <v>NOT IN NEI</v>
      </c>
      <c r="F603" s="27" t="str">
        <f t="shared" si="20"/>
        <v>NOT IN NEI</v>
      </c>
      <c r="G603" s="27" t="str">
        <f t="shared" si="20"/>
        <v>NOT IN NEI</v>
      </c>
      <c r="H603" s="27" t="s">
        <v>823</v>
      </c>
      <c r="I603" s="27" t="s">
        <v>1757</v>
      </c>
      <c r="K603" s="29">
        <v>0.1</v>
      </c>
    </row>
    <row r="604" spans="1:11" x14ac:dyDescent="0.3">
      <c r="A604" s="28">
        <v>72571</v>
      </c>
      <c r="B604" s="29" t="s">
        <v>1624</v>
      </c>
      <c r="C604" s="29" t="s">
        <v>1625</v>
      </c>
      <c r="D604" s="27" t="s">
        <v>823</v>
      </c>
      <c r="E604" s="27" t="str">
        <f t="shared" si="20"/>
        <v>NOT IN NEI</v>
      </c>
      <c r="F604" s="27" t="str">
        <f t="shared" si="20"/>
        <v>NOT IN NEI</v>
      </c>
      <c r="G604" s="27" t="str">
        <f t="shared" si="20"/>
        <v>NOT IN NEI</v>
      </c>
      <c r="H604" s="27" t="s">
        <v>823</v>
      </c>
      <c r="I604" s="27" t="s">
        <v>1757</v>
      </c>
      <c r="K604" s="29">
        <v>0.1</v>
      </c>
    </row>
    <row r="605" spans="1:11" x14ac:dyDescent="0.3">
      <c r="A605" s="28">
        <v>7440622</v>
      </c>
      <c r="B605" s="29" t="s">
        <v>1626</v>
      </c>
      <c r="C605" s="29" t="s">
        <v>1627</v>
      </c>
      <c r="D605" s="27" t="s">
        <v>823</v>
      </c>
      <c r="E605" s="27" t="str">
        <f t="shared" ref="E605:G613" si="21">D605</f>
        <v>NOT IN NEI</v>
      </c>
      <c r="F605" s="27" t="str">
        <f t="shared" si="21"/>
        <v>NOT IN NEI</v>
      </c>
      <c r="G605" s="27" t="str">
        <f t="shared" si="21"/>
        <v>NOT IN NEI</v>
      </c>
      <c r="H605" s="27" t="s">
        <v>823</v>
      </c>
      <c r="I605" s="27" t="s">
        <v>1757</v>
      </c>
      <c r="K605" s="29">
        <v>1</v>
      </c>
    </row>
    <row r="606" spans="1:11" x14ac:dyDescent="0.3">
      <c r="A606" s="28">
        <v>50471448</v>
      </c>
      <c r="B606" s="29" t="s">
        <v>1628</v>
      </c>
      <c r="C606" s="29" t="s">
        <v>1629</v>
      </c>
      <c r="D606" s="27" t="s">
        <v>823</v>
      </c>
      <c r="E606" s="27" t="str">
        <f t="shared" si="21"/>
        <v>NOT IN NEI</v>
      </c>
      <c r="F606" s="27" t="str">
        <f t="shared" si="21"/>
        <v>NOT IN NEI</v>
      </c>
      <c r="G606" s="27" t="str">
        <f t="shared" si="21"/>
        <v>NOT IN NEI</v>
      </c>
      <c r="H606" s="27" t="s">
        <v>823</v>
      </c>
      <c r="I606" s="27" t="s">
        <v>1757</v>
      </c>
      <c r="K606" s="29">
        <v>1</v>
      </c>
    </row>
    <row r="607" spans="1:11" x14ac:dyDescent="0.3">
      <c r="A607" s="28">
        <v>75025</v>
      </c>
      <c r="B607" s="29" t="s">
        <v>1630</v>
      </c>
      <c r="C607" s="29" t="s">
        <v>1631</v>
      </c>
      <c r="D607" s="27" t="s">
        <v>823</v>
      </c>
      <c r="E607" s="27" t="str">
        <f t="shared" si="21"/>
        <v>NOT IN NEI</v>
      </c>
      <c r="F607" s="27" t="str">
        <f t="shared" si="21"/>
        <v>NOT IN NEI</v>
      </c>
      <c r="G607" s="27" t="str">
        <f t="shared" si="21"/>
        <v>NOT IN NEI</v>
      </c>
      <c r="H607" s="27" t="s">
        <v>823</v>
      </c>
      <c r="I607" s="27" t="s">
        <v>1757</v>
      </c>
      <c r="K607" s="29">
        <v>0.1</v>
      </c>
    </row>
    <row r="608" spans="1:11" x14ac:dyDescent="0.3">
      <c r="A608" s="28">
        <v>87627</v>
      </c>
      <c r="B608" s="29" t="s">
        <v>1632</v>
      </c>
      <c r="C608" s="29" t="s">
        <v>1633</v>
      </c>
      <c r="D608" s="27" t="s">
        <v>823</v>
      </c>
      <c r="E608" s="27" t="str">
        <f t="shared" si="21"/>
        <v>NOT IN NEI</v>
      </c>
      <c r="F608" s="27" t="str">
        <f t="shared" si="21"/>
        <v>NOT IN NEI</v>
      </c>
      <c r="G608" s="27" t="str">
        <f t="shared" si="21"/>
        <v>NOT IN NEI</v>
      </c>
      <c r="H608" s="27" t="s">
        <v>823</v>
      </c>
      <c r="I608" s="27" t="s">
        <v>1757</v>
      </c>
      <c r="K608" s="29">
        <v>0.1</v>
      </c>
    </row>
    <row r="609" spans="1:14" x14ac:dyDescent="0.3">
      <c r="A609" s="28">
        <v>7440666</v>
      </c>
      <c r="B609" s="29" t="s">
        <v>1634</v>
      </c>
      <c r="C609" s="29" t="s">
        <v>1635</v>
      </c>
      <c r="D609" s="27" t="s">
        <v>823</v>
      </c>
      <c r="E609" s="27" t="str">
        <f t="shared" si="21"/>
        <v>NOT IN NEI</v>
      </c>
      <c r="F609" s="27" t="str">
        <f t="shared" si="21"/>
        <v>NOT IN NEI</v>
      </c>
      <c r="G609" s="27" t="str">
        <f t="shared" si="21"/>
        <v>NOT IN NEI</v>
      </c>
      <c r="H609" s="27" t="s">
        <v>823</v>
      </c>
      <c r="I609" s="27" t="s">
        <v>1757</v>
      </c>
      <c r="K609" s="29">
        <v>1</v>
      </c>
    </row>
    <row r="610" spans="1:14" x14ac:dyDescent="0.3">
      <c r="A610" s="28">
        <v>12122677</v>
      </c>
      <c r="B610" s="29" t="s">
        <v>1636</v>
      </c>
      <c r="C610" s="29" t="s">
        <v>1637</v>
      </c>
      <c r="D610" s="27" t="s">
        <v>823</v>
      </c>
      <c r="E610" s="27" t="str">
        <f t="shared" si="21"/>
        <v>NOT IN NEI</v>
      </c>
      <c r="F610" s="27" t="str">
        <f t="shared" si="21"/>
        <v>NOT IN NEI</v>
      </c>
      <c r="G610" s="27" t="str">
        <f t="shared" si="21"/>
        <v>NOT IN NEI</v>
      </c>
      <c r="H610" s="27" t="s">
        <v>823</v>
      </c>
      <c r="I610" s="27" t="s">
        <v>1757</v>
      </c>
      <c r="K610" s="29">
        <v>1</v>
      </c>
    </row>
    <row r="611" spans="1:14" x14ac:dyDescent="0.3">
      <c r="A611" s="28" t="s">
        <v>1638</v>
      </c>
      <c r="B611" s="29" t="s">
        <v>1638</v>
      </c>
      <c r="C611" s="29" t="s">
        <v>1639</v>
      </c>
      <c r="D611" s="27" t="s">
        <v>823</v>
      </c>
      <c r="E611" s="27" t="str">
        <f t="shared" si="21"/>
        <v>NOT IN NEI</v>
      </c>
      <c r="F611" s="27" t="str">
        <f t="shared" si="21"/>
        <v>NOT IN NEI</v>
      </c>
      <c r="G611" s="27" t="str">
        <f t="shared" si="21"/>
        <v>NOT IN NEI</v>
      </c>
      <c r="H611" s="27" t="s">
        <v>823</v>
      </c>
      <c r="I611" s="27" t="s">
        <v>1757</v>
      </c>
      <c r="K611" s="29">
        <v>1</v>
      </c>
      <c r="L611" s="29" t="s">
        <v>1640</v>
      </c>
    </row>
    <row r="612" spans="1:14" x14ac:dyDescent="0.3">
      <c r="A612" s="28" t="s">
        <v>1641</v>
      </c>
      <c r="B612" s="29" t="s">
        <v>1641</v>
      </c>
      <c r="C612" s="29" t="s">
        <v>1642</v>
      </c>
      <c r="D612" s="27" t="s">
        <v>823</v>
      </c>
      <c r="E612" s="27" t="str">
        <f t="shared" si="21"/>
        <v>NOT IN NEI</v>
      </c>
      <c r="F612" s="27" t="str">
        <f t="shared" si="21"/>
        <v>NOT IN NEI</v>
      </c>
      <c r="G612" s="27" t="str">
        <f t="shared" si="21"/>
        <v>NOT IN NEI</v>
      </c>
      <c r="H612" s="27" t="s">
        <v>823</v>
      </c>
      <c r="I612" s="27" t="s">
        <v>1757</v>
      </c>
      <c r="K612" s="29">
        <v>0.1</v>
      </c>
      <c r="L612" s="29" t="s">
        <v>1643</v>
      </c>
    </row>
    <row r="613" spans="1:14" x14ac:dyDescent="0.3">
      <c r="A613" s="28" t="s">
        <v>1644</v>
      </c>
      <c r="B613" s="29" t="s">
        <v>1644</v>
      </c>
      <c r="C613" s="29" t="s">
        <v>1645</v>
      </c>
      <c r="D613" s="27" t="s">
        <v>823</v>
      </c>
      <c r="E613" s="27" t="str">
        <f t="shared" si="21"/>
        <v>NOT IN NEI</v>
      </c>
      <c r="F613" s="27" t="str">
        <f t="shared" si="21"/>
        <v>NOT IN NEI</v>
      </c>
      <c r="G613" s="27" t="str">
        <f t="shared" si="21"/>
        <v>NOT IN NEI</v>
      </c>
      <c r="H613" s="27" t="s">
        <v>823</v>
      </c>
      <c r="I613" s="27" t="s">
        <v>1757</v>
      </c>
      <c r="K613" s="29">
        <v>1</v>
      </c>
      <c r="L613" s="29" t="s">
        <v>1646</v>
      </c>
    </row>
    <row r="614" spans="1:14" x14ac:dyDescent="0.3">
      <c r="A614" s="28" t="s">
        <v>271</v>
      </c>
      <c r="B614" s="29" t="s">
        <v>271</v>
      </c>
      <c r="C614" s="29" t="s">
        <v>1647</v>
      </c>
      <c r="D614" s="27" t="s">
        <v>1750</v>
      </c>
      <c r="E614" s="27" t="s">
        <v>1750</v>
      </c>
      <c r="F614" s="27" t="s">
        <v>1750</v>
      </c>
      <c r="G614" s="27" t="s">
        <v>1750</v>
      </c>
      <c r="H614" s="31" t="s">
        <v>133</v>
      </c>
      <c r="I614" s="31" t="s">
        <v>1753</v>
      </c>
      <c r="J614" s="29" t="s">
        <v>1648</v>
      </c>
      <c r="K614" s="29">
        <v>1</v>
      </c>
      <c r="L614" s="29" t="s">
        <v>2458</v>
      </c>
      <c r="N614" s="75" t="s">
        <v>2459</v>
      </c>
    </row>
    <row r="615" spans="1:14" x14ac:dyDescent="0.3">
      <c r="A615" s="28" t="s">
        <v>1649</v>
      </c>
      <c r="B615" s="29" t="s">
        <v>1649</v>
      </c>
      <c r="C615" s="29" t="s">
        <v>1650</v>
      </c>
      <c r="D615" s="27" t="s">
        <v>823</v>
      </c>
      <c r="E615" s="27" t="str">
        <f t="shared" ref="E615:G627" si="22">D615</f>
        <v>NOT IN NEI</v>
      </c>
      <c r="F615" s="27" t="str">
        <f t="shared" si="22"/>
        <v>NOT IN NEI</v>
      </c>
      <c r="G615" s="27" t="str">
        <f t="shared" si="22"/>
        <v>NOT IN NEI</v>
      </c>
      <c r="H615" s="27" t="s">
        <v>823</v>
      </c>
      <c r="I615" s="27" t="s">
        <v>1757</v>
      </c>
      <c r="K615" s="29">
        <v>1</v>
      </c>
      <c r="L615" s="29" t="s">
        <v>1651</v>
      </c>
    </row>
    <row r="616" spans="1:14" x14ac:dyDescent="0.3">
      <c r="A616" s="28" t="s">
        <v>1652</v>
      </c>
      <c r="B616" s="29" t="s">
        <v>1652</v>
      </c>
      <c r="C616" s="29" t="s">
        <v>1653</v>
      </c>
      <c r="D616" s="27" t="s">
        <v>823</v>
      </c>
      <c r="E616" s="27" t="str">
        <f t="shared" si="22"/>
        <v>NOT IN NEI</v>
      </c>
      <c r="F616" s="27" t="str">
        <f t="shared" si="22"/>
        <v>NOT IN NEI</v>
      </c>
      <c r="G616" s="27" t="str">
        <f t="shared" si="22"/>
        <v>NOT IN NEI</v>
      </c>
      <c r="H616" s="27" t="s">
        <v>823</v>
      </c>
      <c r="I616" s="27" t="s">
        <v>1757</v>
      </c>
      <c r="K616" s="29" t="s">
        <v>527</v>
      </c>
      <c r="L616" s="29" t="s">
        <v>2453</v>
      </c>
      <c r="M616" s="29" t="s">
        <v>138</v>
      </c>
      <c r="N616" s="29" t="s">
        <v>2456</v>
      </c>
    </row>
    <row r="617" spans="1:14" x14ac:dyDescent="0.3">
      <c r="A617" s="28" t="s">
        <v>1655</v>
      </c>
      <c r="B617" s="29" t="s">
        <v>1655</v>
      </c>
      <c r="C617" s="29" t="s">
        <v>1656</v>
      </c>
      <c r="D617" s="27" t="s">
        <v>823</v>
      </c>
      <c r="E617" s="27" t="str">
        <f t="shared" si="22"/>
        <v>NOT IN NEI</v>
      </c>
      <c r="F617" s="27" t="str">
        <f t="shared" si="22"/>
        <v>NOT IN NEI</v>
      </c>
      <c r="G617" s="27" t="str">
        <f t="shared" si="22"/>
        <v>NOT IN NEI</v>
      </c>
      <c r="H617" s="27" t="s">
        <v>823</v>
      </c>
      <c r="I617" s="27" t="s">
        <v>1757</v>
      </c>
      <c r="K617" s="29">
        <v>1</v>
      </c>
      <c r="L617" s="29" t="s">
        <v>1657</v>
      </c>
    </row>
    <row r="618" spans="1:14" x14ac:dyDescent="0.3">
      <c r="A618" s="28" t="s">
        <v>1658</v>
      </c>
      <c r="B618" s="29" t="s">
        <v>1658</v>
      </c>
      <c r="C618" s="29" t="s">
        <v>1659</v>
      </c>
      <c r="D618" s="27" t="s">
        <v>823</v>
      </c>
      <c r="E618" s="27" t="str">
        <f t="shared" si="22"/>
        <v>NOT IN NEI</v>
      </c>
      <c r="F618" s="27" t="str">
        <f t="shared" si="22"/>
        <v>NOT IN NEI</v>
      </c>
      <c r="G618" s="27" t="str">
        <f t="shared" si="22"/>
        <v>NOT IN NEI</v>
      </c>
      <c r="H618" s="27" t="s">
        <v>823</v>
      </c>
      <c r="I618" s="27" t="s">
        <v>1757</v>
      </c>
      <c r="K618" s="29">
        <v>1</v>
      </c>
    </row>
    <row r="619" spans="1:14" ht="115.2" customHeight="1" x14ac:dyDescent="0.3">
      <c r="A619" s="28" t="s">
        <v>1660</v>
      </c>
      <c r="B619" s="29" t="s">
        <v>1660</v>
      </c>
      <c r="C619" s="29" t="s">
        <v>1661</v>
      </c>
      <c r="D619" s="27" t="s">
        <v>823</v>
      </c>
      <c r="E619" s="27" t="str">
        <f t="shared" si="22"/>
        <v>NOT IN NEI</v>
      </c>
      <c r="F619" s="27" t="str">
        <f t="shared" si="22"/>
        <v>NOT IN NEI</v>
      </c>
      <c r="G619" s="27" t="str">
        <f t="shared" si="22"/>
        <v>NOT IN NEI</v>
      </c>
      <c r="H619" s="27" t="s">
        <v>823</v>
      </c>
      <c r="I619" s="27" t="s">
        <v>1757</v>
      </c>
      <c r="J619" s="74" t="s">
        <v>138</v>
      </c>
      <c r="K619" s="29">
        <v>1</v>
      </c>
      <c r="L619" s="29" t="s">
        <v>2448</v>
      </c>
      <c r="M619" s="67" t="s">
        <v>138</v>
      </c>
      <c r="N619" s="29" t="s">
        <v>1690</v>
      </c>
    </row>
    <row r="620" spans="1:14" x14ac:dyDescent="0.3">
      <c r="A620" s="28" t="s">
        <v>1662</v>
      </c>
      <c r="B620" s="29" t="s">
        <v>1662</v>
      </c>
      <c r="C620" s="29" t="s">
        <v>1663</v>
      </c>
      <c r="D620" s="27" t="s">
        <v>823</v>
      </c>
      <c r="E620" s="27" t="str">
        <f t="shared" si="22"/>
        <v>NOT IN NEI</v>
      </c>
      <c r="F620" s="27" t="str">
        <f>E620</f>
        <v>NOT IN NEI</v>
      </c>
      <c r="G620" s="27" t="str">
        <f t="shared" si="22"/>
        <v>NOT IN NEI</v>
      </c>
      <c r="H620" s="27" t="s">
        <v>823</v>
      </c>
      <c r="I620" s="27" t="s">
        <v>1757</v>
      </c>
      <c r="K620" s="29">
        <v>0.1</v>
      </c>
      <c r="L620" s="29" t="s">
        <v>1664</v>
      </c>
    </row>
    <row r="621" spans="1:14" x14ac:dyDescent="0.3">
      <c r="A621" s="28" t="s">
        <v>1665</v>
      </c>
      <c r="B621" s="29" t="s">
        <v>1665</v>
      </c>
      <c r="C621" s="29" t="s">
        <v>1666</v>
      </c>
      <c r="D621" s="27" t="s">
        <v>823</v>
      </c>
      <c r="E621" s="27" t="str">
        <f t="shared" si="22"/>
        <v>NOT IN NEI</v>
      </c>
      <c r="F621" s="27" t="str">
        <f t="shared" si="22"/>
        <v>NOT IN NEI</v>
      </c>
      <c r="G621" s="27" t="str">
        <f t="shared" si="22"/>
        <v>NOT IN NEI</v>
      </c>
      <c r="H621" s="27" t="s">
        <v>823</v>
      </c>
      <c r="I621" s="27" t="s">
        <v>1757</v>
      </c>
      <c r="J621" s="29" t="s">
        <v>1667</v>
      </c>
      <c r="K621" s="29" t="s">
        <v>1668</v>
      </c>
      <c r="L621" s="29" t="s">
        <v>1669</v>
      </c>
    </row>
    <row r="622" spans="1:14" x14ac:dyDescent="0.3">
      <c r="A622" s="28" t="s">
        <v>1670</v>
      </c>
      <c r="B622" s="29" t="s">
        <v>1670</v>
      </c>
      <c r="C622" s="29" t="s">
        <v>1671</v>
      </c>
      <c r="D622" s="27" t="s">
        <v>823</v>
      </c>
      <c r="E622" s="27" t="str">
        <f t="shared" si="22"/>
        <v>NOT IN NEI</v>
      </c>
      <c r="F622" s="27" t="str">
        <f t="shared" si="22"/>
        <v>NOT IN NEI</v>
      </c>
      <c r="G622" s="27" t="str">
        <f t="shared" si="22"/>
        <v>NOT IN NEI</v>
      </c>
      <c r="H622" s="27" t="s">
        <v>823</v>
      </c>
      <c r="I622" s="27" t="s">
        <v>1757</v>
      </c>
      <c r="K622" s="29">
        <v>1</v>
      </c>
      <c r="L622" s="29" t="s">
        <v>1672</v>
      </c>
    </row>
    <row r="623" spans="1:14" x14ac:dyDescent="0.3">
      <c r="A623" s="28" t="s">
        <v>1673</v>
      </c>
      <c r="B623" s="29" t="s">
        <v>1673</v>
      </c>
      <c r="C623" s="29" t="s">
        <v>1674</v>
      </c>
      <c r="D623" s="27" t="s">
        <v>823</v>
      </c>
      <c r="E623" s="27" t="str">
        <f t="shared" si="22"/>
        <v>NOT IN NEI</v>
      </c>
      <c r="F623" s="27" t="str">
        <f t="shared" si="22"/>
        <v>NOT IN NEI</v>
      </c>
      <c r="G623" s="27" t="str">
        <f t="shared" si="22"/>
        <v>NOT IN NEI</v>
      </c>
      <c r="H623" s="27" t="s">
        <v>823</v>
      </c>
      <c r="I623" s="27" t="s">
        <v>1757</v>
      </c>
      <c r="K623" s="29">
        <v>1</v>
      </c>
      <c r="L623" s="29" t="s">
        <v>1675</v>
      </c>
    </row>
    <row r="624" spans="1:14" x14ac:dyDescent="0.3">
      <c r="A624" s="28" t="s">
        <v>1676</v>
      </c>
      <c r="B624" s="29" t="s">
        <v>1676</v>
      </c>
      <c r="C624" s="29" t="s">
        <v>1677</v>
      </c>
      <c r="D624" s="27" t="s">
        <v>823</v>
      </c>
      <c r="E624" s="27" t="str">
        <f t="shared" si="22"/>
        <v>NOT IN NEI</v>
      </c>
      <c r="F624" s="27" t="str">
        <f t="shared" si="22"/>
        <v>NOT IN NEI</v>
      </c>
      <c r="G624" s="27" t="str">
        <f t="shared" si="22"/>
        <v>NOT IN NEI</v>
      </c>
      <c r="H624" s="27" t="s">
        <v>823</v>
      </c>
      <c r="I624" s="27" t="s">
        <v>1757</v>
      </c>
      <c r="K624" s="29">
        <v>1</v>
      </c>
      <c r="L624" s="29" t="s">
        <v>1678</v>
      </c>
    </row>
    <row r="625" spans="1:14" x14ac:dyDescent="0.3">
      <c r="A625" s="28" t="s">
        <v>1679</v>
      </c>
      <c r="B625" s="29" t="s">
        <v>1679</v>
      </c>
      <c r="C625" s="29" t="s">
        <v>1680</v>
      </c>
      <c r="D625" s="27" t="s">
        <v>823</v>
      </c>
      <c r="E625" s="27" t="str">
        <f t="shared" si="22"/>
        <v>NOT IN NEI</v>
      </c>
      <c r="F625" s="27" t="str">
        <f t="shared" si="22"/>
        <v>NOT IN NEI</v>
      </c>
      <c r="G625" s="27" t="str">
        <f t="shared" si="22"/>
        <v>NOT IN NEI</v>
      </c>
      <c r="H625" s="27" t="s">
        <v>823</v>
      </c>
      <c r="I625" s="27" t="s">
        <v>1757</v>
      </c>
      <c r="K625" s="29">
        <v>1</v>
      </c>
      <c r="L625" s="29" t="s">
        <v>1681</v>
      </c>
    </row>
    <row r="626" spans="1:14" x14ac:dyDescent="0.3">
      <c r="A626" s="28" t="s">
        <v>1682</v>
      </c>
      <c r="B626" s="29" t="s">
        <v>1682</v>
      </c>
      <c r="C626" s="29" t="s">
        <v>1683</v>
      </c>
      <c r="D626" s="27" t="s">
        <v>823</v>
      </c>
      <c r="E626" s="27" t="str">
        <f t="shared" si="22"/>
        <v>NOT IN NEI</v>
      </c>
      <c r="F626" s="27" t="str">
        <f t="shared" si="22"/>
        <v>NOT IN NEI</v>
      </c>
      <c r="G626" s="27" t="str">
        <f t="shared" si="22"/>
        <v>NOT IN NEI</v>
      </c>
      <c r="H626" s="27" t="s">
        <v>823</v>
      </c>
      <c r="I626" s="27" t="s">
        <v>1757</v>
      </c>
      <c r="K626" s="29">
        <v>1</v>
      </c>
      <c r="L626" s="29" t="s">
        <v>1684</v>
      </c>
    </row>
    <row r="627" spans="1:14" x14ac:dyDescent="0.3">
      <c r="A627" s="28" t="s">
        <v>1685</v>
      </c>
      <c r="B627" s="29" t="s">
        <v>1685</v>
      </c>
      <c r="C627" s="29" t="s">
        <v>1686</v>
      </c>
      <c r="D627" s="27" t="s">
        <v>823</v>
      </c>
      <c r="E627" s="27" t="str">
        <f t="shared" si="22"/>
        <v>NOT IN NEI</v>
      </c>
      <c r="F627" s="27" t="str">
        <f t="shared" si="22"/>
        <v>NOT IN NEI</v>
      </c>
      <c r="G627" s="27" t="str">
        <f t="shared" si="22"/>
        <v>NOT IN NEI</v>
      </c>
      <c r="H627" s="27" t="s">
        <v>823</v>
      </c>
      <c r="I627" s="27" t="s">
        <v>1757</v>
      </c>
      <c r="K627" s="29">
        <v>1</v>
      </c>
      <c r="L627" s="29" t="s">
        <v>1687</v>
      </c>
    </row>
    <row r="628" spans="1:14" s="31" customFormat="1" x14ac:dyDescent="0.3">
      <c r="A628" s="30" t="s">
        <v>309</v>
      </c>
      <c r="B628" s="31" t="s">
        <v>309</v>
      </c>
      <c r="C628" s="31" t="s">
        <v>1701</v>
      </c>
      <c r="D628" s="27" t="s">
        <v>1750</v>
      </c>
      <c r="E628" s="27" t="s">
        <v>1750</v>
      </c>
      <c r="F628" s="27" t="s">
        <v>1750</v>
      </c>
      <c r="G628" s="27" t="s">
        <v>1750</v>
      </c>
      <c r="H628" s="31" t="s">
        <v>133</v>
      </c>
      <c r="I628" s="31" t="s">
        <v>1753</v>
      </c>
      <c r="J628" s="31" t="s">
        <v>1854</v>
      </c>
      <c r="K628" s="31">
        <v>1</v>
      </c>
      <c r="L628" s="31" t="s">
        <v>1702</v>
      </c>
    </row>
    <row r="629" spans="1:14" s="31" customFormat="1" ht="115.2" x14ac:dyDescent="0.3">
      <c r="A629" s="30" t="s">
        <v>343</v>
      </c>
      <c r="B629" s="31" t="s">
        <v>343</v>
      </c>
      <c r="C629" s="31" t="s">
        <v>1703</v>
      </c>
      <c r="D629" s="28" t="str">
        <f>VLOOKUP(A629,'NEI to TRI Crosswalk'!A:A,1,FALSE)</f>
        <v>N590</v>
      </c>
      <c r="E629" s="29" t="str">
        <f>VLOOKUP(D629,'NEI to TRI Crosswalk'!A:B,2,FALSE)</f>
        <v>Polycyclic aromatic compounds (includes 25 specific compounds)</v>
      </c>
      <c r="F629" s="30" t="s">
        <v>50</v>
      </c>
      <c r="G629" s="29" t="s">
        <v>103</v>
      </c>
      <c r="H629" s="29" t="s">
        <v>51</v>
      </c>
      <c r="I629" s="31" t="s">
        <v>1758</v>
      </c>
      <c r="J629" s="26" t="s">
        <v>1774</v>
      </c>
      <c r="K629" s="31" t="s">
        <v>527</v>
      </c>
      <c r="L629" s="40" t="s">
        <v>2449</v>
      </c>
      <c r="N629" s="31" t="s">
        <v>2457</v>
      </c>
    </row>
    <row r="630" spans="1:14" x14ac:dyDescent="0.3">
      <c r="A630" s="28" t="s">
        <v>304</v>
      </c>
      <c r="B630" s="29" t="s">
        <v>304</v>
      </c>
      <c r="C630" s="29" t="s">
        <v>1704</v>
      </c>
      <c r="D630" s="29">
        <v>57125</v>
      </c>
      <c r="E630" s="29" t="str">
        <f>VLOOKUP(D630,'NEI to TRI Crosswalk'!A:B,2,FALSE)</f>
        <v>Cyanide</v>
      </c>
      <c r="F630" s="29" t="str">
        <f>VLOOKUP(D630,'NEI to TRI Crosswalk'!A:G,7,FALSE)</f>
        <v>HAP</v>
      </c>
      <c r="G630" s="29" t="str">
        <f>VLOOKUP(D630,'NEI to TRI Crosswalk'!A:H,8,FALSE)</f>
        <v>Cyanide Compounds</v>
      </c>
      <c r="H630" s="31" t="s">
        <v>207</v>
      </c>
      <c r="I630" s="31" t="s">
        <v>1759</v>
      </c>
      <c r="J630" s="29" t="s">
        <v>2470</v>
      </c>
      <c r="K630" s="29">
        <v>1</v>
      </c>
      <c r="L630" s="29" t="s">
        <v>1705</v>
      </c>
    </row>
    <row r="631" spans="1:14" x14ac:dyDescent="0.3">
      <c r="A631" s="28" t="s">
        <v>1706</v>
      </c>
      <c r="B631" s="29" t="s">
        <v>1706</v>
      </c>
      <c r="C631" s="29" t="s">
        <v>1707</v>
      </c>
      <c r="D631" s="28">
        <v>7439921</v>
      </c>
      <c r="E631" s="29" t="str">
        <f>VLOOKUP(D631,'NEI to TRI Crosswalk'!A:B,2,FALSE)</f>
        <v>Lead</v>
      </c>
      <c r="F631" s="29" t="s">
        <v>1765</v>
      </c>
      <c r="G631" s="29" t="str">
        <f>VLOOKUP(D631,'NEI to TRI Crosswalk'!A:H,8,FALSE)</f>
        <v>Lead Compounds</v>
      </c>
      <c r="H631" s="29" t="s">
        <v>207</v>
      </c>
      <c r="I631" s="35" t="s">
        <v>1754</v>
      </c>
      <c r="J631" t="s">
        <v>1767</v>
      </c>
      <c r="K631" s="29" t="s">
        <v>527</v>
      </c>
      <c r="L631" s="29" t="s">
        <v>1708</v>
      </c>
    </row>
    <row r="632" spans="1:14" x14ac:dyDescent="0.3">
      <c r="A632" s="28" t="s">
        <v>1709</v>
      </c>
      <c r="B632" s="29" t="s">
        <v>1709</v>
      </c>
      <c r="C632" s="29" t="s">
        <v>1710</v>
      </c>
      <c r="D632" s="29">
        <v>7439965</v>
      </c>
      <c r="E632" s="29" t="str">
        <f>VLOOKUP(D632,'NEI to TRI Crosswalk'!A:B,2,FALSE)</f>
        <v>Manganese</v>
      </c>
      <c r="F632" s="29" t="str">
        <f>VLOOKUP(D632,'NEI to TRI Crosswalk'!A:G,7,FALSE)</f>
        <v>HAP</v>
      </c>
      <c r="G632" s="29" t="str">
        <f>VLOOKUP(D632,'NEI to TRI Crosswalk'!A:H,8,FALSE)</f>
        <v>Manganese Compounds</v>
      </c>
      <c r="H632" s="29" t="s">
        <v>207</v>
      </c>
      <c r="I632" s="35" t="s">
        <v>1754</v>
      </c>
      <c r="K632" s="29">
        <v>1</v>
      </c>
      <c r="L632" s="29" t="s">
        <v>1711</v>
      </c>
    </row>
    <row r="633" spans="1:14" x14ac:dyDescent="0.3">
      <c r="A633" s="28" t="s">
        <v>1712</v>
      </c>
      <c r="B633" s="29" t="s">
        <v>1712</v>
      </c>
      <c r="C633" s="29" t="s">
        <v>1713</v>
      </c>
      <c r="D633" s="28">
        <v>7439976</v>
      </c>
      <c r="E633" s="29" t="str">
        <f>VLOOKUP(D633,'NEI to TRI Crosswalk'!A:B,2,FALSE)</f>
        <v>Mercury</v>
      </c>
      <c r="F633" s="29" t="str">
        <f>VLOOKUP(D633,'NEI to TRI Crosswalk'!A:G,7,FALSE)</f>
        <v>HAP</v>
      </c>
      <c r="G633" s="29" t="str">
        <f>VLOOKUP(D633,'NEI to TRI Crosswalk'!A:H,8,FALSE)</f>
        <v>Mercury Compounds</v>
      </c>
      <c r="H633" s="29" t="s">
        <v>207</v>
      </c>
      <c r="I633" s="35" t="s">
        <v>1754</v>
      </c>
      <c r="K633" s="29" t="s">
        <v>527</v>
      </c>
      <c r="L633" s="29" t="s">
        <v>1714</v>
      </c>
    </row>
    <row r="634" spans="1:14" x14ac:dyDescent="0.3">
      <c r="A634" s="28" t="s">
        <v>206</v>
      </c>
      <c r="B634" s="29" t="s">
        <v>206</v>
      </c>
      <c r="C634" s="29" t="s">
        <v>1715</v>
      </c>
      <c r="D634" s="29">
        <v>7440020</v>
      </c>
      <c r="E634" s="29" t="str">
        <f>VLOOKUP(D634,'NEI to TRI Crosswalk'!A:B,2,FALSE)</f>
        <v>Nickel</v>
      </c>
      <c r="F634" s="29" t="str">
        <f>VLOOKUP(D634,'NEI to TRI Crosswalk'!A:G,7,FALSE)</f>
        <v>HAP</v>
      </c>
      <c r="G634" s="29" t="str">
        <f>VLOOKUP(D634,'NEI to TRI Crosswalk'!A:H,8,FALSE)</f>
        <v>Nickel Compounds</v>
      </c>
      <c r="H634" s="29" t="s">
        <v>207</v>
      </c>
      <c r="I634" s="35" t="s">
        <v>1754</v>
      </c>
      <c r="J634" s="29" t="s">
        <v>138</v>
      </c>
      <c r="K634" s="29">
        <v>0.1</v>
      </c>
      <c r="L634" s="29" t="s">
        <v>1716</v>
      </c>
    </row>
    <row r="635" spans="1:14" x14ac:dyDescent="0.3">
      <c r="A635" s="28" t="s">
        <v>1717</v>
      </c>
      <c r="B635" s="29" t="s">
        <v>1717</v>
      </c>
      <c r="C635" s="29" t="s">
        <v>1718</v>
      </c>
      <c r="D635" s="29">
        <v>7440360</v>
      </c>
      <c r="E635" s="29" t="str">
        <f>VLOOKUP(D635,'NEI to TRI Crosswalk'!A:B,2,FALSE)</f>
        <v>Antimony</v>
      </c>
      <c r="F635" s="29" t="str">
        <f>VLOOKUP(D635,'NEI to TRI Crosswalk'!A:G,7,FALSE)</f>
        <v>HAP</v>
      </c>
      <c r="G635" s="29" t="str">
        <f>VLOOKUP(D635,'NEI to TRI Crosswalk'!A:H,8,FALSE)</f>
        <v>Antimony Compounds</v>
      </c>
      <c r="H635" s="29" t="s">
        <v>207</v>
      </c>
      <c r="I635" s="35" t="s">
        <v>1754</v>
      </c>
      <c r="K635" s="29">
        <v>1</v>
      </c>
      <c r="L635" s="29" t="s">
        <v>1719</v>
      </c>
    </row>
    <row r="636" spans="1:14" x14ac:dyDescent="0.3">
      <c r="A636" s="28" t="s">
        <v>1720</v>
      </c>
      <c r="B636" s="29" t="s">
        <v>1720</v>
      </c>
      <c r="C636" s="29" t="s">
        <v>1721</v>
      </c>
      <c r="D636" s="29">
        <v>7440382</v>
      </c>
      <c r="E636" s="29" t="str">
        <f>VLOOKUP(D636,'NEI to TRI Crosswalk'!A:B,2,FALSE)</f>
        <v>Arsenic</v>
      </c>
      <c r="F636" s="29" t="str">
        <f>VLOOKUP(D636,'NEI to TRI Crosswalk'!A:G,7,FALSE)</f>
        <v>HAP</v>
      </c>
      <c r="G636" s="29" t="str">
        <f>VLOOKUP(D636,'NEI to TRI Crosswalk'!A:H,8,FALSE)</f>
        <v>Arsenic Compounds</v>
      </c>
      <c r="H636" s="29" t="s">
        <v>207</v>
      </c>
      <c r="I636" s="35" t="s">
        <v>1754</v>
      </c>
      <c r="J636" s="29" t="s">
        <v>1722</v>
      </c>
      <c r="K636" s="29" t="s">
        <v>1668</v>
      </c>
      <c r="L636" s="29" t="s">
        <v>1723</v>
      </c>
    </row>
    <row r="637" spans="1:14" x14ac:dyDescent="0.3">
      <c r="A637" s="28" t="s">
        <v>1724</v>
      </c>
      <c r="B637" s="29" t="s">
        <v>1724</v>
      </c>
      <c r="C637" s="29" t="s">
        <v>1725</v>
      </c>
      <c r="D637" s="29">
        <v>7440417</v>
      </c>
      <c r="E637" s="29" t="str">
        <f>VLOOKUP(D637,'NEI to TRI Crosswalk'!A:B,2,FALSE)</f>
        <v>Beryllium</v>
      </c>
      <c r="F637" s="29" t="str">
        <f>VLOOKUP(D637,'NEI to TRI Crosswalk'!A:G,7,FALSE)</f>
        <v>HAP</v>
      </c>
      <c r="G637" s="29" t="str">
        <f>VLOOKUP(D637,'NEI to TRI Crosswalk'!A:H,8,FALSE)</f>
        <v>Beryllium Compounds</v>
      </c>
      <c r="H637" s="29" t="s">
        <v>207</v>
      </c>
      <c r="I637" s="35" t="s">
        <v>1754</v>
      </c>
      <c r="K637" s="29">
        <v>0.1</v>
      </c>
      <c r="L637" s="29" t="s">
        <v>1726</v>
      </c>
    </row>
    <row r="638" spans="1:14" x14ac:dyDescent="0.3">
      <c r="A638" s="28" t="s">
        <v>1727</v>
      </c>
      <c r="B638" s="29" t="s">
        <v>1727</v>
      </c>
      <c r="C638" s="29" t="s">
        <v>1728</v>
      </c>
      <c r="D638" s="29">
        <v>7440439</v>
      </c>
      <c r="E638" s="29" t="str">
        <f>VLOOKUP(D638,'NEI to TRI Crosswalk'!A:B,2,FALSE)</f>
        <v>Cadmium</v>
      </c>
      <c r="F638" s="29" t="str">
        <f>VLOOKUP(D638,'NEI to TRI Crosswalk'!A:G,7,FALSE)</f>
        <v>HAP</v>
      </c>
      <c r="G638" s="29" t="str">
        <f>VLOOKUP(D638,'NEI to TRI Crosswalk'!A:H,8,FALSE)</f>
        <v>Cadmium Compounds</v>
      </c>
      <c r="H638" s="29" t="s">
        <v>207</v>
      </c>
      <c r="I638" s="35" t="s">
        <v>1754</v>
      </c>
      <c r="K638" s="29">
        <v>0.1</v>
      </c>
      <c r="L638" s="29" t="s">
        <v>1729</v>
      </c>
    </row>
    <row r="639" spans="1:14" x14ac:dyDescent="0.3">
      <c r="A639" s="28" t="s">
        <v>219</v>
      </c>
      <c r="B639" s="29" t="s">
        <v>219</v>
      </c>
      <c r="C639" s="29" t="s">
        <v>1730</v>
      </c>
      <c r="D639" s="29">
        <v>7440473</v>
      </c>
      <c r="E639" s="29" t="str">
        <f>VLOOKUP(D639,'NEI to TRI Crosswalk'!A:B,2,FALSE)</f>
        <v>Chromium</v>
      </c>
      <c r="F639" s="29" t="str">
        <f>VLOOKUP(D639,'NEI to TRI Crosswalk'!A:G,7,FALSE)</f>
        <v>HAP</v>
      </c>
      <c r="G639" s="29" t="str">
        <f>VLOOKUP(D639,'NEI to TRI Crosswalk'!A:H,8,FALSE)</f>
        <v>Chromium Compounds</v>
      </c>
      <c r="H639" s="29" t="s">
        <v>207</v>
      </c>
      <c r="I639" s="35" t="s">
        <v>1754</v>
      </c>
      <c r="J639" s="29" t="s">
        <v>1731</v>
      </c>
      <c r="K639" s="29" t="s">
        <v>1668</v>
      </c>
      <c r="L639" s="29" t="s">
        <v>1732</v>
      </c>
    </row>
    <row r="640" spans="1:14" x14ac:dyDescent="0.3">
      <c r="A640" s="28" t="s">
        <v>1733</v>
      </c>
      <c r="B640" s="29" t="s">
        <v>1733</v>
      </c>
      <c r="C640" s="29" t="s">
        <v>1734</v>
      </c>
      <c r="D640" s="29">
        <v>7440484</v>
      </c>
      <c r="E640" s="29" t="str">
        <f>VLOOKUP(D640,'NEI to TRI Crosswalk'!A:B,2,FALSE)</f>
        <v>Cobalt</v>
      </c>
      <c r="F640" s="29" t="str">
        <f>VLOOKUP(D640,'NEI to TRI Crosswalk'!A:G,7,FALSE)</f>
        <v>HAP</v>
      </c>
      <c r="G640" s="29" t="str">
        <f>VLOOKUP(D640,'NEI to TRI Crosswalk'!A:H,8,FALSE)</f>
        <v>Cobalt Compounds</v>
      </c>
      <c r="H640" s="29" t="s">
        <v>207</v>
      </c>
      <c r="I640" s="35" t="s">
        <v>1754</v>
      </c>
      <c r="J640" s="29" t="s">
        <v>1735</v>
      </c>
      <c r="K640" s="29" t="s">
        <v>1668</v>
      </c>
      <c r="L640" s="29" t="s">
        <v>1736</v>
      </c>
    </row>
    <row r="641" spans="1:14" x14ac:dyDescent="0.3">
      <c r="A641" s="28" t="s">
        <v>1737</v>
      </c>
      <c r="B641" s="29" t="s">
        <v>1737</v>
      </c>
      <c r="C641" s="29" t="s">
        <v>1738</v>
      </c>
      <c r="D641" s="28">
        <v>7782492</v>
      </c>
      <c r="E641" s="29" t="str">
        <f>VLOOKUP(D641,'NEI to TRI Crosswalk'!A:B,2,FALSE)</f>
        <v>Selenium</v>
      </c>
      <c r="F641" s="29" t="str">
        <f>VLOOKUP(D641,'NEI to TRI Crosswalk'!A:G,7,FALSE)</f>
        <v>HAP</v>
      </c>
      <c r="G641" s="29" t="str">
        <f>VLOOKUP(D641,'NEI to TRI Crosswalk'!A:H,8,FALSE)</f>
        <v>Selenium Compounds</v>
      </c>
      <c r="H641" s="29" t="s">
        <v>207</v>
      </c>
      <c r="I641" s="35" t="s">
        <v>1754</v>
      </c>
      <c r="K641" s="29">
        <v>1</v>
      </c>
      <c r="L641" s="29" t="s">
        <v>1739</v>
      </c>
    </row>
    <row r="642" spans="1:14" x14ac:dyDescent="0.3">
      <c r="A642" s="28">
        <v>7664417</v>
      </c>
      <c r="B642" s="29" t="s">
        <v>249</v>
      </c>
      <c r="C642" s="29" t="s">
        <v>1740</v>
      </c>
      <c r="D642" s="9" t="s">
        <v>247</v>
      </c>
      <c r="E642" s="29" t="str">
        <f>VLOOKUP(D642,'NEI to TRI Crosswalk'!A:B,2,FALSE)</f>
        <v>Ammonia</v>
      </c>
      <c r="F642" s="29" t="str">
        <f>VLOOKUP(D642,'NEI to TRI Crosswalk'!A:G,7,FALSE)</f>
        <v>CAP</v>
      </c>
      <c r="G642" s="29" t="str">
        <f>VLOOKUP(D642,'NEI to TRI Crosswalk'!A:H,8,FALSE)</f>
        <v>Ammonia</v>
      </c>
      <c r="H642" s="29" t="s">
        <v>207</v>
      </c>
      <c r="I642" s="29" t="s">
        <v>1758</v>
      </c>
      <c r="K642" s="29">
        <v>1</v>
      </c>
    </row>
    <row r="643" spans="1:14" x14ac:dyDescent="0.3">
      <c r="A643" s="28" t="s">
        <v>1741</v>
      </c>
      <c r="B643" s="29" t="s">
        <v>1741</v>
      </c>
      <c r="C643" s="29" t="s">
        <v>1742</v>
      </c>
      <c r="D643" s="30" t="s">
        <v>1770</v>
      </c>
      <c r="E643" s="30" t="str">
        <f>D643</f>
        <v>See Notes</v>
      </c>
      <c r="F643" s="30" t="s">
        <v>50</v>
      </c>
      <c r="G643" s="30" t="s">
        <v>103</v>
      </c>
      <c r="H643" s="31" t="s">
        <v>133</v>
      </c>
      <c r="I643" s="29" t="s">
        <v>1771</v>
      </c>
      <c r="J643" s="29" t="s">
        <v>2450</v>
      </c>
      <c r="K643" s="29" t="s">
        <v>527</v>
      </c>
      <c r="L643" s="29" t="s">
        <v>2455</v>
      </c>
    </row>
    <row r="644" spans="1:14" s="64" customFormat="1" ht="115.2" customHeight="1" x14ac:dyDescent="0.3">
      <c r="A644" s="65" t="s">
        <v>2438</v>
      </c>
      <c r="B644" s="65" t="s">
        <v>2438</v>
      </c>
      <c r="C644" s="66" t="s">
        <v>2439</v>
      </c>
      <c r="D644" s="62" t="s">
        <v>823</v>
      </c>
      <c r="E644" s="62" t="s">
        <v>823</v>
      </c>
      <c r="F644" s="62" t="s">
        <v>823</v>
      </c>
      <c r="G644" s="62" t="s">
        <v>823</v>
      </c>
      <c r="H644" s="62" t="s">
        <v>823</v>
      </c>
      <c r="I644" s="62" t="s">
        <v>1757</v>
      </c>
      <c r="J644" s="63" t="s">
        <v>2242</v>
      </c>
      <c r="K644" s="63">
        <v>1</v>
      </c>
      <c r="L644" s="72" t="s">
        <v>2452</v>
      </c>
      <c r="M644" s="71"/>
      <c r="N644" s="64" t="s">
        <v>2243</v>
      </c>
    </row>
    <row r="645" spans="1:14" x14ac:dyDescent="0.3">
      <c r="A645">
        <v>307357</v>
      </c>
      <c r="B645" t="s">
        <v>2261</v>
      </c>
      <c r="C645" t="s">
        <v>1907</v>
      </c>
      <c r="D645" s="28">
        <f>VLOOKUP(A645,'NEI to TRI Crosswalk'!A:H,1,FALSE)</f>
        <v>307357</v>
      </c>
      <c r="E645" t="str">
        <f>VLOOKUP(A645,'NEI to TRI Crosswalk'!A:H,2,FALSE)</f>
        <v>Perfluorooctanesulfonyl fluoride (POSF)</v>
      </c>
      <c r="F645" t="str">
        <f>VLOOKUP(A645,'NEI to TRI Crosswalk'!A:H,7,FALSE)</f>
        <v>PFAS</v>
      </c>
      <c r="G645" t="s">
        <v>1908</v>
      </c>
      <c r="H645" s="29" t="s">
        <v>51</v>
      </c>
      <c r="I645" s="6" t="s">
        <v>2262</v>
      </c>
      <c r="J645" t="s">
        <v>2263</v>
      </c>
      <c r="K645">
        <v>1</v>
      </c>
      <c r="L645"/>
      <c r="M645"/>
    </row>
    <row r="646" spans="1:14" x14ac:dyDescent="0.3">
      <c r="A646">
        <v>307551</v>
      </c>
      <c r="B646" t="s">
        <v>2264</v>
      </c>
      <c r="C646" t="s">
        <v>1910</v>
      </c>
      <c r="D646" s="28">
        <f>VLOOKUP(A646,'NEI to TRI Crosswalk'!A:H,1,FALSE)</f>
        <v>307551</v>
      </c>
      <c r="E646" t="str">
        <f>VLOOKUP(A646,'NEI to TRI Crosswalk'!A:H,2,FALSE)</f>
        <v>Perfluorododecanoic acid (PFDoA)</v>
      </c>
      <c r="F646" t="str">
        <f>VLOOKUP(A646,'NEI to TRI Crosswalk'!A:H,7,FALSE)</f>
        <v>PFAS</v>
      </c>
      <c r="G646" t="s">
        <v>1908</v>
      </c>
      <c r="H646" s="29" t="s">
        <v>51</v>
      </c>
      <c r="I646" s="6" t="s">
        <v>2262</v>
      </c>
      <c r="J646" t="s">
        <v>2263</v>
      </c>
      <c r="K646">
        <v>1</v>
      </c>
      <c r="L646"/>
      <c r="M646"/>
    </row>
    <row r="647" spans="1:14" x14ac:dyDescent="0.3">
      <c r="A647">
        <v>335660</v>
      </c>
      <c r="B647" t="s">
        <v>2265</v>
      </c>
      <c r="C647" t="s">
        <v>1912</v>
      </c>
      <c r="D647" s="28">
        <f>VLOOKUP(A647,'NEI to TRI Crosswalk'!A:H,1,FALSE)</f>
        <v>335660</v>
      </c>
      <c r="E647" t="str">
        <f>VLOOKUP(A647,'NEI to TRI Crosswalk'!A:H,2,FALSE)</f>
        <v>Perfluorooctanoyl fluoride (PFOF)</v>
      </c>
      <c r="F647" t="str">
        <f>VLOOKUP(A647,'NEI to TRI Crosswalk'!A:H,7,FALSE)</f>
        <v>PFAS</v>
      </c>
      <c r="G647" t="s">
        <v>1908</v>
      </c>
      <c r="H647" s="29" t="s">
        <v>51</v>
      </c>
      <c r="I647" s="6" t="s">
        <v>2262</v>
      </c>
      <c r="J647" t="s">
        <v>2263</v>
      </c>
      <c r="K647">
        <v>1</v>
      </c>
      <c r="L647"/>
      <c r="M647"/>
    </row>
    <row r="648" spans="1:14" x14ac:dyDescent="0.3">
      <c r="A648">
        <v>335671</v>
      </c>
      <c r="B648" t="s">
        <v>2266</v>
      </c>
      <c r="C648" t="s">
        <v>1914</v>
      </c>
      <c r="D648" s="28">
        <f>VLOOKUP(A648,'NEI to TRI Crosswalk'!A:H,1,FALSE)</f>
        <v>335671</v>
      </c>
      <c r="E648" t="str">
        <f>VLOOKUP(A648,'NEI to TRI Crosswalk'!A:H,2,FALSE)</f>
        <v>Perfluorooctanoic acid (PFOA)</v>
      </c>
      <c r="F648" t="str">
        <f>VLOOKUP(A648,'NEI to TRI Crosswalk'!A:H,7,FALSE)</f>
        <v>PFAS</v>
      </c>
      <c r="G648" t="s">
        <v>1908</v>
      </c>
      <c r="H648" s="29" t="s">
        <v>51</v>
      </c>
      <c r="I648" s="6" t="s">
        <v>2262</v>
      </c>
      <c r="J648" t="s">
        <v>2263</v>
      </c>
      <c r="K648">
        <v>0.1</v>
      </c>
      <c r="L648"/>
      <c r="M648"/>
    </row>
    <row r="649" spans="1:14" x14ac:dyDescent="0.3">
      <c r="A649">
        <v>335717</v>
      </c>
      <c r="B649" t="s">
        <v>2267</v>
      </c>
      <c r="C649" t="s">
        <v>1916</v>
      </c>
      <c r="D649" s="28">
        <f>VLOOKUP(A649,'NEI to TRI Crosswalk'!A:H,1,FALSE)</f>
        <v>335717</v>
      </c>
      <c r="E649" t="str">
        <f>VLOOKUP(A649,'NEI to TRI Crosswalk'!A:H,2,FALSE)</f>
        <v>Perfluoroheptanesulphonyl fluoride</v>
      </c>
      <c r="F649" t="str">
        <f>VLOOKUP(A649,'NEI to TRI Crosswalk'!A:H,7,FALSE)</f>
        <v>PFAS</v>
      </c>
      <c r="G649" t="s">
        <v>1908</v>
      </c>
      <c r="H649" s="29" t="s">
        <v>51</v>
      </c>
      <c r="I649" s="6" t="s">
        <v>2262</v>
      </c>
      <c r="J649" t="s">
        <v>2263</v>
      </c>
      <c r="K649">
        <v>1</v>
      </c>
      <c r="L649"/>
      <c r="M649"/>
    </row>
    <row r="650" spans="1:14" x14ac:dyDescent="0.3">
      <c r="A650">
        <v>335762</v>
      </c>
      <c r="B650" t="s">
        <v>2268</v>
      </c>
      <c r="C650" t="s">
        <v>1918</v>
      </c>
      <c r="D650" s="28">
        <f>VLOOKUP(A650,'NEI to TRI Crosswalk'!A:H,1,FALSE)</f>
        <v>335762</v>
      </c>
      <c r="E650" t="str">
        <f>VLOOKUP(A650,'NEI to TRI Crosswalk'!A:H,2,FALSE)</f>
        <v>Perfluorodecanoic acid (PFDA)</v>
      </c>
      <c r="F650" t="str">
        <f>VLOOKUP(A650,'NEI to TRI Crosswalk'!A:H,7,FALSE)</f>
        <v>PFAS</v>
      </c>
      <c r="G650" t="s">
        <v>1908</v>
      </c>
      <c r="H650" s="29" t="s">
        <v>51</v>
      </c>
      <c r="I650" s="6" t="s">
        <v>2262</v>
      </c>
      <c r="J650" t="s">
        <v>2263</v>
      </c>
      <c r="K650">
        <v>1</v>
      </c>
      <c r="L650"/>
      <c r="M650"/>
    </row>
    <row r="651" spans="1:14" x14ac:dyDescent="0.3">
      <c r="A651">
        <v>335955</v>
      </c>
      <c r="B651" t="s">
        <v>2269</v>
      </c>
      <c r="C651" t="s">
        <v>1920</v>
      </c>
      <c r="D651" s="28">
        <f>VLOOKUP(A651,'NEI to TRI Crosswalk'!A:H,1,FALSE)</f>
        <v>335955</v>
      </c>
      <c r="E651" t="str">
        <f>VLOOKUP(A651,'NEI to TRI Crosswalk'!A:H,2,FALSE)</f>
        <v>Sodium perfluorooctanoate (NaPFO)</v>
      </c>
      <c r="F651" t="str">
        <f>VLOOKUP(A651,'NEI to TRI Crosswalk'!A:H,7,FALSE)</f>
        <v>PFAS</v>
      </c>
      <c r="G651" t="s">
        <v>1908</v>
      </c>
      <c r="H651" s="29" t="s">
        <v>51</v>
      </c>
      <c r="I651" s="6" t="s">
        <v>2262</v>
      </c>
      <c r="J651" t="s">
        <v>2263</v>
      </c>
      <c r="K651">
        <v>1</v>
      </c>
      <c r="L651"/>
      <c r="M651"/>
    </row>
    <row r="652" spans="1:14" x14ac:dyDescent="0.3">
      <c r="A652">
        <v>355464</v>
      </c>
      <c r="B652" t="s">
        <v>2270</v>
      </c>
      <c r="C652" t="s">
        <v>1922</v>
      </c>
      <c r="D652" s="28">
        <f>VLOOKUP(A652,'NEI to TRI Crosswalk'!A:H,1,FALSE)</f>
        <v>355464</v>
      </c>
      <c r="E652" t="str">
        <f>VLOOKUP(A652,'NEI to TRI Crosswalk'!A:H,2,FALSE)</f>
        <v>Perfluorohexanesulfonic acid (PFHxS)</v>
      </c>
      <c r="F652" t="str">
        <f>VLOOKUP(A652,'NEI to TRI Crosswalk'!A:H,7,FALSE)</f>
        <v>PFAS</v>
      </c>
      <c r="G652" t="s">
        <v>1908</v>
      </c>
      <c r="H652" s="29" t="s">
        <v>51</v>
      </c>
      <c r="I652" s="6" t="s">
        <v>2262</v>
      </c>
      <c r="J652" t="s">
        <v>2263</v>
      </c>
      <c r="K652">
        <v>1</v>
      </c>
      <c r="L652"/>
      <c r="M652"/>
    </row>
    <row r="653" spans="1:14" x14ac:dyDescent="0.3">
      <c r="A653">
        <v>375951</v>
      </c>
      <c r="B653" t="s">
        <v>2271</v>
      </c>
      <c r="C653" t="s">
        <v>1924</v>
      </c>
      <c r="D653" s="28">
        <f>VLOOKUP(A653,'NEI to TRI Crosswalk'!A:H,1,FALSE)</f>
        <v>375951</v>
      </c>
      <c r="E653" t="str">
        <f>VLOOKUP(A653,'NEI to TRI Crosswalk'!A:H,2,FALSE)</f>
        <v>Perfluorononanoic acid (PFNA)</v>
      </c>
      <c r="F653" t="str">
        <f>VLOOKUP(A653,'NEI to TRI Crosswalk'!A:H,7,FALSE)</f>
        <v>PFAS</v>
      </c>
      <c r="G653" t="s">
        <v>1908</v>
      </c>
      <c r="H653" s="29" t="s">
        <v>51</v>
      </c>
      <c r="I653" s="6" t="s">
        <v>2262</v>
      </c>
      <c r="J653" t="s">
        <v>2263</v>
      </c>
      <c r="K653">
        <v>1</v>
      </c>
      <c r="L653"/>
      <c r="M653"/>
    </row>
    <row r="654" spans="1:14" x14ac:dyDescent="0.3">
      <c r="A654">
        <v>376067</v>
      </c>
      <c r="B654" t="s">
        <v>2272</v>
      </c>
      <c r="C654" t="s">
        <v>1926</v>
      </c>
      <c r="D654" s="28">
        <f>VLOOKUP(A654,'NEI to TRI Crosswalk'!A:H,1,FALSE)</f>
        <v>376067</v>
      </c>
      <c r="E654" t="str">
        <f>VLOOKUP(A654,'NEI to TRI Crosswalk'!A:H,2,FALSE)</f>
        <v>Perfluorotetradecanoic acid (PFTeDA)</v>
      </c>
      <c r="F654" t="str">
        <f>VLOOKUP(A654,'NEI to TRI Crosswalk'!A:H,7,FALSE)</f>
        <v>PFAS</v>
      </c>
      <c r="G654" t="s">
        <v>1908</v>
      </c>
      <c r="H654" s="29" t="s">
        <v>51</v>
      </c>
      <c r="I654" s="6" t="s">
        <v>2262</v>
      </c>
      <c r="J654" t="s">
        <v>2263</v>
      </c>
      <c r="K654">
        <v>1</v>
      </c>
      <c r="L654"/>
      <c r="M654"/>
    </row>
    <row r="655" spans="1:14" x14ac:dyDescent="0.3">
      <c r="A655">
        <v>376147</v>
      </c>
      <c r="B655" t="s">
        <v>2273</v>
      </c>
      <c r="C655" t="s">
        <v>1928</v>
      </c>
      <c r="D655" s="28">
        <f>VLOOKUP(A655,'NEI to TRI Crosswalk'!A:H,1,FALSE)</f>
        <v>376147</v>
      </c>
      <c r="E655" t="str">
        <f>VLOOKUP(A655,'NEI to TRI Crosswalk'!A:H,2,FALSE)</f>
        <v>2-(Ethyl((heptadecafluorooctyl)sulfonyl)amino)ethyl methacrylate</v>
      </c>
      <c r="F655" t="str">
        <f>VLOOKUP(A655,'NEI to TRI Crosswalk'!A:H,7,FALSE)</f>
        <v>PFAS</v>
      </c>
      <c r="G655" t="s">
        <v>1908</v>
      </c>
      <c r="H655" s="29" t="s">
        <v>51</v>
      </c>
      <c r="I655" s="6" t="s">
        <v>2262</v>
      </c>
      <c r="J655" t="s">
        <v>2263</v>
      </c>
      <c r="K655">
        <v>1</v>
      </c>
      <c r="L655"/>
      <c r="M655"/>
    </row>
    <row r="656" spans="1:14" x14ac:dyDescent="0.3">
      <c r="A656">
        <v>376272</v>
      </c>
      <c r="B656" t="s">
        <v>2274</v>
      </c>
      <c r="C656" t="s">
        <v>1929</v>
      </c>
      <c r="D656" s="28">
        <f>VLOOKUP(A656,'NEI to TRI Crosswalk'!A:H,1,FALSE)</f>
        <v>376272</v>
      </c>
      <c r="E656" t="str">
        <f>VLOOKUP(A656,'NEI to TRI Crosswalk'!A:H,2,FALSE)</f>
        <v>Methyl perfluorooctanoate</v>
      </c>
      <c r="F656" t="str">
        <f>VLOOKUP(A656,'NEI to TRI Crosswalk'!A:H,7,FALSE)</f>
        <v>PFAS</v>
      </c>
      <c r="G656" t="s">
        <v>1908</v>
      </c>
      <c r="H656" s="29" t="s">
        <v>51</v>
      </c>
      <c r="I656" s="6" t="s">
        <v>2262</v>
      </c>
      <c r="J656" t="s">
        <v>2263</v>
      </c>
      <c r="K656">
        <v>1</v>
      </c>
      <c r="L656"/>
      <c r="M656"/>
    </row>
    <row r="657" spans="1:13" x14ac:dyDescent="0.3">
      <c r="A657">
        <v>383073</v>
      </c>
      <c r="B657" t="s">
        <v>2275</v>
      </c>
      <c r="C657" t="s">
        <v>1931</v>
      </c>
      <c r="D657" s="28">
        <f>VLOOKUP(A657,'NEI to TRI Crosswalk'!A:H,1,FALSE)</f>
        <v>383073</v>
      </c>
      <c r="E657" t="str">
        <f>VLOOKUP(A657,'NEI to TRI Crosswalk'!A:H,2,FALSE)</f>
        <v>2-(Butyl((heptadecafluorooctyl)sulfonyl)amino)ethyl acrylate</v>
      </c>
      <c r="F657" t="str">
        <f>VLOOKUP(A657,'NEI to TRI Crosswalk'!A:H,7,FALSE)</f>
        <v>PFAS</v>
      </c>
      <c r="G657" t="s">
        <v>1908</v>
      </c>
      <c r="H657" s="29" t="s">
        <v>51</v>
      </c>
      <c r="I657" s="6" t="s">
        <v>2262</v>
      </c>
      <c r="J657" t="s">
        <v>2263</v>
      </c>
      <c r="K657">
        <v>1</v>
      </c>
      <c r="L657"/>
      <c r="M657"/>
    </row>
    <row r="658" spans="1:13" x14ac:dyDescent="0.3">
      <c r="A658">
        <v>423825</v>
      </c>
      <c r="B658" t="s">
        <v>2276</v>
      </c>
      <c r="C658" t="s">
        <v>1933</v>
      </c>
      <c r="D658" s="28">
        <f>VLOOKUP(A658,'NEI to TRI Crosswalk'!A:H,1,FALSE)</f>
        <v>423825</v>
      </c>
      <c r="E658" t="str">
        <f>VLOOKUP(A658,'NEI to TRI Crosswalk'!A:H,2,FALSE)</f>
        <v>2-(Ethyl[(heptadecafluorooctyl)sulfonyl)amino)ethyl acrylate</v>
      </c>
      <c r="F658" t="str">
        <f>VLOOKUP(A658,'NEI to TRI Crosswalk'!A:H,7,FALSE)</f>
        <v>PFAS</v>
      </c>
      <c r="G658" t="s">
        <v>1908</v>
      </c>
      <c r="H658" s="29" t="s">
        <v>51</v>
      </c>
      <c r="I658" s="6" t="s">
        <v>2262</v>
      </c>
      <c r="J658" t="s">
        <v>2263</v>
      </c>
      <c r="K658">
        <v>1</v>
      </c>
      <c r="L658"/>
      <c r="M658"/>
    </row>
    <row r="659" spans="1:13" x14ac:dyDescent="0.3">
      <c r="A659">
        <v>678397</v>
      </c>
      <c r="B659" t="s">
        <v>2277</v>
      </c>
      <c r="C659" t="s">
        <v>1935</v>
      </c>
      <c r="D659" s="28">
        <f>VLOOKUP(A659,'NEI to TRI Crosswalk'!A:H,1,FALSE)</f>
        <v>678397</v>
      </c>
      <c r="E659" t="str">
        <f>VLOOKUP(A659,'NEI to TRI Crosswalk'!A:H,2,FALSE)</f>
        <v>8:2 Fluorotelomer alcohol (8:2 FTOH)</v>
      </c>
      <c r="F659" t="str">
        <f>VLOOKUP(A659,'NEI to TRI Crosswalk'!A:H,7,FALSE)</f>
        <v>PFAS</v>
      </c>
      <c r="G659" t="s">
        <v>1908</v>
      </c>
      <c r="H659" s="29" t="s">
        <v>51</v>
      </c>
      <c r="I659" s="6" t="s">
        <v>2262</v>
      </c>
      <c r="J659" t="s">
        <v>2263</v>
      </c>
      <c r="K659">
        <v>1</v>
      </c>
      <c r="L659"/>
      <c r="M659"/>
    </row>
    <row r="660" spans="1:13" x14ac:dyDescent="0.3">
      <c r="A660">
        <v>865861</v>
      </c>
      <c r="B660" t="s">
        <v>2278</v>
      </c>
      <c r="C660" t="s">
        <v>1937</v>
      </c>
      <c r="D660" s="28">
        <f>VLOOKUP(A660,'NEI to TRI Crosswalk'!A:H,1,FALSE)</f>
        <v>865861</v>
      </c>
      <c r="E660" t="str">
        <f>VLOOKUP(A660,'NEI to TRI Crosswalk'!A:H,2,FALSE)</f>
        <v>10:2 Fluorotelomer alcohol (10:2 FTOH)</v>
      </c>
      <c r="F660" t="str">
        <f>VLOOKUP(A660,'NEI to TRI Crosswalk'!A:H,7,FALSE)</f>
        <v>PFAS</v>
      </c>
      <c r="G660" t="s">
        <v>1908</v>
      </c>
      <c r="H660" s="29" t="s">
        <v>51</v>
      </c>
      <c r="I660" s="6" t="s">
        <v>2262</v>
      </c>
      <c r="J660" t="s">
        <v>2263</v>
      </c>
      <c r="K660">
        <v>1</v>
      </c>
      <c r="L660"/>
      <c r="M660"/>
    </row>
    <row r="661" spans="1:13" x14ac:dyDescent="0.3">
      <c r="A661">
        <v>1652637</v>
      </c>
      <c r="B661" t="s">
        <v>2279</v>
      </c>
      <c r="C661" t="s">
        <v>1939</v>
      </c>
      <c r="D661" s="28">
        <f>VLOOKUP(A661,'NEI to TRI Crosswalk'!A:H,1,FALSE)</f>
        <v>1652637</v>
      </c>
      <c r="E661" t="str">
        <f>VLOOKUP(A661,'NEI to TRI Crosswalk'!A:H,2,FALSE)</f>
        <v>Perfluorooctanesulfonamido ammonium iodide</v>
      </c>
      <c r="F661" t="str">
        <f>VLOOKUP(A661,'NEI to TRI Crosswalk'!A:H,7,FALSE)</f>
        <v>PFAS</v>
      </c>
      <c r="G661" t="s">
        <v>1908</v>
      </c>
      <c r="H661" s="29" t="s">
        <v>51</v>
      </c>
      <c r="I661" s="6" t="s">
        <v>2262</v>
      </c>
      <c r="J661" t="s">
        <v>2263</v>
      </c>
      <c r="K661">
        <v>1</v>
      </c>
      <c r="L661"/>
      <c r="M661"/>
    </row>
    <row r="662" spans="1:13" x14ac:dyDescent="0.3">
      <c r="A662">
        <v>1691992</v>
      </c>
      <c r="B662" t="s">
        <v>2280</v>
      </c>
      <c r="C662" t="s">
        <v>1941</v>
      </c>
      <c r="D662" s="28">
        <f>VLOOKUP(A662,'NEI to TRI Crosswalk'!A:H,1,FALSE)</f>
        <v>1691992</v>
      </c>
      <c r="E662" t="str">
        <f>VLOOKUP(A662,'NEI to TRI Crosswalk'!A:H,2,FALSE)</f>
        <v>2-(N-ethylperfluoro-1-octanesulfonamido)-ethanol (N-EtFOSE)</v>
      </c>
      <c r="F662" t="str">
        <f>VLOOKUP(A662,'NEI to TRI Crosswalk'!A:H,7,FALSE)</f>
        <v>PFAS</v>
      </c>
      <c r="G662" t="s">
        <v>1908</v>
      </c>
      <c r="H662" s="29" t="s">
        <v>51</v>
      </c>
      <c r="I662" s="6" t="s">
        <v>2262</v>
      </c>
      <c r="J662" t="s">
        <v>2263</v>
      </c>
      <c r="K662">
        <v>1</v>
      </c>
      <c r="L662"/>
      <c r="M662"/>
    </row>
    <row r="663" spans="1:13" x14ac:dyDescent="0.3">
      <c r="A663">
        <v>1763231</v>
      </c>
      <c r="B663" t="s">
        <v>2281</v>
      </c>
      <c r="C663" t="s">
        <v>1943</v>
      </c>
      <c r="D663" s="28">
        <f>VLOOKUP(A663,'NEI to TRI Crosswalk'!A:H,1,FALSE)</f>
        <v>1763231</v>
      </c>
      <c r="E663" t="str">
        <f>VLOOKUP(A663,'NEI to TRI Crosswalk'!A:H,2,FALSE)</f>
        <v>Perfluorooctanesulfonic acid (PFOS)</v>
      </c>
      <c r="F663" t="str">
        <f>VLOOKUP(A663,'NEI to TRI Crosswalk'!A:H,7,FALSE)</f>
        <v>PFAS</v>
      </c>
      <c r="G663" t="s">
        <v>1908</v>
      </c>
      <c r="H663" s="29" t="s">
        <v>51</v>
      </c>
      <c r="I663" s="6" t="s">
        <v>2262</v>
      </c>
      <c r="J663" t="s">
        <v>2263</v>
      </c>
      <c r="K663">
        <v>1</v>
      </c>
      <c r="L663"/>
      <c r="M663"/>
    </row>
    <row r="664" spans="1:13" x14ac:dyDescent="0.3">
      <c r="A664">
        <v>1996889</v>
      </c>
      <c r="B664" t="s">
        <v>2282</v>
      </c>
      <c r="C664" t="s">
        <v>1945</v>
      </c>
      <c r="D664" s="28">
        <f>VLOOKUP(A664,'NEI to TRI Crosswalk'!A:H,1,FALSE)</f>
        <v>1996889</v>
      </c>
      <c r="E664" t="str">
        <f>VLOOKUP(A664,'NEI to TRI Crosswalk'!A:H,2,FALSE)</f>
        <v>8:2 Fluorotelomer methacrylate</v>
      </c>
      <c r="F664" t="str">
        <f>VLOOKUP(A664,'NEI to TRI Crosswalk'!A:H,7,FALSE)</f>
        <v>PFAS</v>
      </c>
      <c r="G664" t="s">
        <v>1908</v>
      </c>
      <c r="H664" s="29" t="s">
        <v>51</v>
      </c>
      <c r="I664" s="6" t="s">
        <v>2262</v>
      </c>
      <c r="J664" t="s">
        <v>2263</v>
      </c>
      <c r="K664">
        <v>1</v>
      </c>
      <c r="L664"/>
      <c r="M664"/>
    </row>
    <row r="665" spans="1:13" x14ac:dyDescent="0.3">
      <c r="A665">
        <v>2043530</v>
      </c>
      <c r="B665" t="s">
        <v>2283</v>
      </c>
      <c r="C665" t="s">
        <v>1947</v>
      </c>
      <c r="D665" s="28">
        <f>VLOOKUP(A665,'NEI to TRI Crosswalk'!A:H,1,FALSE)</f>
        <v>2043530</v>
      </c>
      <c r="E665" t="str">
        <f>VLOOKUP(A665,'NEI to TRI Crosswalk'!A:H,2,FALSE)</f>
        <v>8:2 Fluorotelomer iodide</v>
      </c>
      <c r="F665" t="str">
        <f>VLOOKUP(A665,'NEI to TRI Crosswalk'!A:H,7,FALSE)</f>
        <v>PFAS</v>
      </c>
      <c r="G665" t="s">
        <v>1908</v>
      </c>
      <c r="H665" s="29" t="s">
        <v>51</v>
      </c>
      <c r="I665" s="6" t="s">
        <v>2262</v>
      </c>
      <c r="J665" t="s">
        <v>2263</v>
      </c>
      <c r="K665">
        <v>1</v>
      </c>
      <c r="L665"/>
      <c r="M665"/>
    </row>
    <row r="666" spans="1:13" x14ac:dyDescent="0.3">
      <c r="A666">
        <v>2043541</v>
      </c>
      <c r="B666" t="s">
        <v>2284</v>
      </c>
      <c r="C666" t="s">
        <v>1949</v>
      </c>
      <c r="D666" s="28">
        <f>VLOOKUP(A666,'NEI to TRI Crosswalk'!A:H,1,FALSE)</f>
        <v>2043541</v>
      </c>
      <c r="E666" t="str">
        <f>VLOOKUP(A666,'NEI to TRI Crosswalk'!A:H,2,FALSE)</f>
        <v>10:2 Fluorotelomer iodide</v>
      </c>
      <c r="F666" t="str">
        <f>VLOOKUP(A666,'NEI to TRI Crosswalk'!A:H,7,FALSE)</f>
        <v>PFAS</v>
      </c>
      <c r="G666" t="s">
        <v>1908</v>
      </c>
      <c r="H666" s="29" t="s">
        <v>51</v>
      </c>
      <c r="I666" s="6" t="s">
        <v>2262</v>
      </c>
      <c r="J666" t="s">
        <v>2263</v>
      </c>
      <c r="K666">
        <v>1</v>
      </c>
      <c r="L666"/>
      <c r="M666"/>
    </row>
    <row r="667" spans="1:13" x14ac:dyDescent="0.3">
      <c r="A667">
        <v>2144549</v>
      </c>
      <c r="B667" t="s">
        <v>2285</v>
      </c>
      <c r="C667" t="s">
        <v>1951</v>
      </c>
      <c r="D667" s="28">
        <f>VLOOKUP(A667,'NEI to TRI Crosswalk'!A:H,1,FALSE)</f>
        <v>2144549</v>
      </c>
      <c r="E667" t="str">
        <f>VLOOKUP(A667,'NEI to TRI Crosswalk'!A:H,2,FALSE)</f>
        <v>10:2 Fluorotelomer methacrylate</v>
      </c>
      <c r="F667" t="str">
        <f>VLOOKUP(A667,'NEI to TRI Crosswalk'!A:H,7,FALSE)</f>
        <v>PFAS</v>
      </c>
      <c r="G667" t="s">
        <v>1908</v>
      </c>
      <c r="H667" s="29" t="s">
        <v>51</v>
      </c>
      <c r="I667" s="6" t="s">
        <v>2262</v>
      </c>
      <c r="J667" t="s">
        <v>2263</v>
      </c>
      <c r="K667">
        <v>1</v>
      </c>
      <c r="L667"/>
      <c r="M667"/>
    </row>
    <row r="668" spans="1:13" x14ac:dyDescent="0.3">
      <c r="A668">
        <v>2263094</v>
      </c>
      <c r="B668" t="s">
        <v>2286</v>
      </c>
      <c r="C668" t="s">
        <v>1953</v>
      </c>
      <c r="D668" s="28">
        <f>VLOOKUP(A668,'NEI to TRI Crosswalk'!A:H,1,FALSE)</f>
        <v>2263094</v>
      </c>
      <c r="E668" t="str">
        <f>VLOOKUP(A668,'NEI to TRI Crosswalk'!A:H,2,FALSE)</f>
        <v>N-Butyl-N-(2-hydroxyethyl)perfluoro-1-octanesulfonamide</v>
      </c>
      <c r="F668" t="str">
        <f>VLOOKUP(A668,'NEI to TRI Crosswalk'!A:H,7,FALSE)</f>
        <v>PFAS</v>
      </c>
      <c r="G668" t="s">
        <v>1908</v>
      </c>
      <c r="H668" s="29" t="s">
        <v>51</v>
      </c>
      <c r="I668" s="6" t="s">
        <v>2262</v>
      </c>
      <c r="J668" t="s">
        <v>2263</v>
      </c>
      <c r="K668">
        <v>1</v>
      </c>
      <c r="L668"/>
      <c r="M668"/>
    </row>
    <row r="669" spans="1:13" x14ac:dyDescent="0.3">
      <c r="A669">
        <v>2795393</v>
      </c>
      <c r="B669" t="s">
        <v>2287</v>
      </c>
      <c r="C669" t="s">
        <v>1955</v>
      </c>
      <c r="D669" s="28">
        <f>VLOOKUP(A669,'NEI to TRI Crosswalk'!A:H,1,FALSE)</f>
        <v>2795393</v>
      </c>
      <c r="E669" t="str">
        <f>VLOOKUP(A669,'NEI to TRI Crosswalk'!A:H,2,FALSE)</f>
        <v>Potassium perfluorooctanesulfonate (PFOS-K)</v>
      </c>
      <c r="F669" t="str">
        <f>VLOOKUP(A669,'NEI to TRI Crosswalk'!A:H,7,FALSE)</f>
        <v>PFAS</v>
      </c>
      <c r="G669" t="s">
        <v>1908</v>
      </c>
      <c r="H669" s="29" t="s">
        <v>51</v>
      </c>
      <c r="I669" s="6" t="s">
        <v>2262</v>
      </c>
      <c r="J669" t="s">
        <v>2263</v>
      </c>
      <c r="K669">
        <v>1</v>
      </c>
      <c r="L669"/>
      <c r="M669"/>
    </row>
    <row r="670" spans="1:13" x14ac:dyDescent="0.3">
      <c r="A670">
        <v>2991517</v>
      </c>
      <c r="B670" t="s">
        <v>2288</v>
      </c>
      <c r="C670" t="s">
        <v>1957</v>
      </c>
      <c r="D670" s="28">
        <f>VLOOKUP(A670,'NEI to TRI Crosswalk'!A:H,1,FALSE)</f>
        <v>2991517</v>
      </c>
      <c r="E670" t="str">
        <f>VLOOKUP(A670,'NEI to TRI Crosswalk'!A:H,2,FALSE)</f>
        <v>Potassium N-ethyl-N-((heptadecafluorooctyl)sulphonyl)glycinate</v>
      </c>
      <c r="F670" t="str">
        <f>VLOOKUP(A670,'NEI to TRI Crosswalk'!A:H,7,FALSE)</f>
        <v>PFAS</v>
      </c>
      <c r="G670" t="s">
        <v>1908</v>
      </c>
      <c r="H670" s="29" t="s">
        <v>51</v>
      </c>
      <c r="I670" s="6" t="s">
        <v>2262</v>
      </c>
      <c r="J670" t="s">
        <v>2263</v>
      </c>
      <c r="K670">
        <v>1</v>
      </c>
      <c r="L670"/>
      <c r="M670"/>
    </row>
    <row r="671" spans="1:13" x14ac:dyDescent="0.3">
      <c r="A671">
        <v>3107184</v>
      </c>
      <c r="B671" t="s">
        <v>2289</v>
      </c>
      <c r="C671" t="s">
        <v>1959</v>
      </c>
      <c r="D671" s="28">
        <f>VLOOKUP(A671,'NEI to TRI Crosswalk'!A:H,1,FALSE)</f>
        <v>3107184</v>
      </c>
      <c r="E671" t="str">
        <f>VLOOKUP(A671,'NEI to TRI Crosswalk'!A:H,2,FALSE)</f>
        <v>Potassium perfluorocyclohexyl sulfonate</v>
      </c>
      <c r="F671" t="str">
        <f>VLOOKUP(A671,'NEI to TRI Crosswalk'!A:H,7,FALSE)</f>
        <v>PFAS</v>
      </c>
      <c r="G671" t="s">
        <v>1908</v>
      </c>
      <c r="H671" s="29" t="s">
        <v>51</v>
      </c>
      <c r="I671" s="6" t="s">
        <v>2262</v>
      </c>
      <c r="J671" t="s">
        <v>2263</v>
      </c>
      <c r="K671">
        <v>1</v>
      </c>
      <c r="L671"/>
      <c r="M671"/>
    </row>
    <row r="672" spans="1:13" x14ac:dyDescent="0.3">
      <c r="A672">
        <v>3825261</v>
      </c>
      <c r="B672" t="s">
        <v>2290</v>
      </c>
      <c r="C672" t="s">
        <v>1961</v>
      </c>
      <c r="D672" s="28">
        <f>VLOOKUP(A672,'NEI to TRI Crosswalk'!A:H,1,FALSE)</f>
        <v>3825261</v>
      </c>
      <c r="E672" t="str">
        <f>VLOOKUP(A672,'NEI to TRI Crosswalk'!A:H,2,FALSE)</f>
        <v>Ammonium perfluorooctanoate (APFO)</v>
      </c>
      <c r="F672" t="str">
        <f>VLOOKUP(A672,'NEI to TRI Crosswalk'!A:H,7,FALSE)</f>
        <v>PFAS</v>
      </c>
      <c r="G672" t="s">
        <v>1908</v>
      </c>
      <c r="H672" s="29" t="s">
        <v>51</v>
      </c>
      <c r="I672" s="6" t="s">
        <v>2262</v>
      </c>
      <c r="J672" t="s">
        <v>2263</v>
      </c>
      <c r="K672">
        <v>1</v>
      </c>
      <c r="L672"/>
      <c r="M672"/>
    </row>
    <row r="673" spans="1:13" x14ac:dyDescent="0.3">
      <c r="A673">
        <v>3871996</v>
      </c>
      <c r="B673" t="s">
        <v>2291</v>
      </c>
      <c r="C673" t="s">
        <v>1963</v>
      </c>
      <c r="D673" s="28">
        <f>VLOOKUP(A673,'NEI to TRI Crosswalk'!A:H,1,FALSE)</f>
        <v>3871996</v>
      </c>
      <c r="E673" t="str">
        <f>VLOOKUP(A673,'NEI to TRI Crosswalk'!A:H,2,FALSE)</f>
        <v>Potassium perfluorohexanesulfonate (PFHS-K)</v>
      </c>
      <c r="F673" t="str">
        <f>VLOOKUP(A673,'NEI to TRI Crosswalk'!A:H,7,FALSE)</f>
        <v>PFAS</v>
      </c>
      <c r="G673" t="s">
        <v>1908</v>
      </c>
      <c r="H673" s="29" t="s">
        <v>51</v>
      </c>
      <c r="I673" s="6" t="s">
        <v>2262</v>
      </c>
      <c r="J673" t="s">
        <v>2263</v>
      </c>
      <c r="K673">
        <v>1</v>
      </c>
      <c r="L673"/>
      <c r="M673"/>
    </row>
    <row r="674" spans="1:13" x14ac:dyDescent="0.3">
      <c r="A674">
        <v>3872251</v>
      </c>
      <c r="B674" t="s">
        <v>2292</v>
      </c>
      <c r="C674" t="s">
        <v>1965</v>
      </c>
      <c r="D674" s="28">
        <f>VLOOKUP(A674,'NEI to TRI Crosswalk'!A:H,1,FALSE)</f>
        <v>3872251</v>
      </c>
      <c r="E674" t="str">
        <f>VLOOKUP(A674,'NEI to TRI Crosswalk'!A:H,2,FALSE)</f>
        <v>Potassium perfluoropentanesulfonate</v>
      </c>
      <c r="F674" t="str">
        <f>VLOOKUP(A674,'NEI to TRI Crosswalk'!A:H,7,FALSE)</f>
        <v>PFAS</v>
      </c>
      <c r="G674" t="s">
        <v>1908</v>
      </c>
      <c r="H674" s="29" t="s">
        <v>51</v>
      </c>
      <c r="I674" s="6" t="s">
        <v>2262</v>
      </c>
      <c r="J674" t="s">
        <v>2263</v>
      </c>
      <c r="K674">
        <v>1</v>
      </c>
      <c r="L674"/>
      <c r="M674"/>
    </row>
    <row r="675" spans="1:13" x14ac:dyDescent="0.3">
      <c r="A675">
        <v>4151502</v>
      </c>
      <c r="B675" t="s">
        <v>2293</v>
      </c>
      <c r="C675" t="s">
        <v>1967</v>
      </c>
      <c r="D675" s="28">
        <f>VLOOKUP(A675,'NEI to TRI Crosswalk'!A:H,1,FALSE)</f>
        <v>4151502</v>
      </c>
      <c r="E675" t="str">
        <f>VLOOKUP(A675,'NEI to TRI Crosswalk'!A:H,2,FALSE)</f>
        <v>Sulfluramid (N-EtFOSA)</v>
      </c>
      <c r="F675" t="str">
        <f>VLOOKUP(A675,'NEI to TRI Crosswalk'!A:H,7,FALSE)</f>
        <v>PFAS</v>
      </c>
      <c r="G675" t="s">
        <v>1908</v>
      </c>
      <c r="H675" s="29" t="s">
        <v>51</v>
      </c>
      <c r="I675" s="6" t="s">
        <v>2262</v>
      </c>
      <c r="J675" t="s">
        <v>2263</v>
      </c>
      <c r="K675">
        <v>1</v>
      </c>
      <c r="L675"/>
      <c r="M675"/>
    </row>
    <row r="676" spans="1:13" x14ac:dyDescent="0.3">
      <c r="A676">
        <v>4980534</v>
      </c>
      <c r="B676" t="s">
        <v>2294</v>
      </c>
      <c r="C676" t="s">
        <v>1969</v>
      </c>
      <c r="D676" s="28">
        <f>VLOOKUP(A676,'NEI to TRI Crosswalk'!A:H,1,FALSE)</f>
        <v>4980534</v>
      </c>
      <c r="E676" t="str">
        <f>VLOOKUP(A676,'NEI to TRI Crosswalk'!A:H,2,FALSE)</f>
        <v>(Perfluorotetradecyl)ethyl 2-methyl-2-propenoate</v>
      </c>
      <c r="F676" t="str">
        <f>VLOOKUP(A676,'NEI to TRI Crosswalk'!A:H,7,FALSE)</f>
        <v>PFAS</v>
      </c>
      <c r="G676" t="s">
        <v>1908</v>
      </c>
      <c r="H676" s="29" t="s">
        <v>51</v>
      </c>
      <c r="I676" s="6" t="s">
        <v>2262</v>
      </c>
      <c r="J676" t="s">
        <v>2263</v>
      </c>
      <c r="K676">
        <v>1</v>
      </c>
      <c r="L676"/>
      <c r="M676"/>
    </row>
    <row r="677" spans="1:13" x14ac:dyDescent="0.3">
      <c r="A677">
        <v>6014751</v>
      </c>
      <c r="B677" t="s">
        <v>2295</v>
      </c>
      <c r="C677" t="s">
        <v>1971</v>
      </c>
      <c r="D677" s="28">
        <f>VLOOKUP(A677,'NEI to TRI Crosswalk'!A:H,1,FALSE)</f>
        <v>6014751</v>
      </c>
      <c r="E677" t="str">
        <f>VLOOKUP(A677,'NEI to TRI Crosswalk'!A:H,2,FALSE)</f>
        <v>(Perfluorododecyl)ethyl methacrylate</v>
      </c>
      <c r="F677" t="str">
        <f>VLOOKUP(A677,'NEI to TRI Crosswalk'!A:H,7,FALSE)</f>
        <v>PFAS</v>
      </c>
      <c r="G677" t="s">
        <v>1908</v>
      </c>
      <c r="H677" s="29" t="s">
        <v>51</v>
      </c>
      <c r="I677" s="6" t="s">
        <v>2262</v>
      </c>
      <c r="J677" t="s">
        <v>2263</v>
      </c>
      <c r="K677">
        <v>1</v>
      </c>
      <c r="L677"/>
      <c r="M677"/>
    </row>
    <row r="678" spans="1:13" x14ac:dyDescent="0.3">
      <c r="A678">
        <v>13252136</v>
      </c>
      <c r="B678" t="s">
        <v>2296</v>
      </c>
      <c r="C678" t="s">
        <v>1973</v>
      </c>
      <c r="D678" s="28">
        <f>VLOOKUP(A678,'NEI to TRI Crosswalk'!A:H,1,FALSE)</f>
        <v>13252136</v>
      </c>
      <c r="E678" t="str">
        <f>VLOOKUP(A678,'NEI to TRI Crosswalk'!A:H,2,FALSE)</f>
        <v>Hexafluoropropylene oxide dimer acid (HFPO-DA) (GenX)</v>
      </c>
      <c r="F678" t="str">
        <f>VLOOKUP(A678,'NEI to TRI Crosswalk'!A:H,7,FALSE)</f>
        <v>PFAS</v>
      </c>
      <c r="G678" t="s">
        <v>1908</v>
      </c>
      <c r="H678" s="29" t="s">
        <v>51</v>
      </c>
      <c r="I678" s="6" t="s">
        <v>2262</v>
      </c>
      <c r="J678" t="s">
        <v>2263</v>
      </c>
      <c r="K678">
        <v>1</v>
      </c>
      <c r="L678"/>
      <c r="M678"/>
    </row>
    <row r="679" spans="1:13" x14ac:dyDescent="0.3">
      <c r="A679">
        <v>16517116</v>
      </c>
      <c r="B679" t="s">
        <v>2297</v>
      </c>
      <c r="C679" t="s">
        <v>1975</v>
      </c>
      <c r="D679" s="28">
        <f>VLOOKUP(A679,'NEI to TRI Crosswalk'!A:H,1,FALSE)</f>
        <v>16517116</v>
      </c>
      <c r="E679" t="str">
        <f>VLOOKUP(A679,'NEI to TRI Crosswalk'!A:H,2,FALSE)</f>
        <v>Perfluorooctadecanoic acid (PFODA)</v>
      </c>
      <c r="F679" t="str">
        <f>VLOOKUP(A679,'NEI to TRI Crosswalk'!A:H,7,FALSE)</f>
        <v>PFAS</v>
      </c>
      <c r="G679" t="s">
        <v>1908</v>
      </c>
      <c r="H679" s="29" t="s">
        <v>51</v>
      </c>
      <c r="I679" s="6" t="s">
        <v>2262</v>
      </c>
      <c r="J679" t="s">
        <v>2263</v>
      </c>
      <c r="K679">
        <v>1</v>
      </c>
      <c r="L679"/>
      <c r="M679"/>
    </row>
    <row r="680" spans="1:13" x14ac:dyDescent="0.3">
      <c r="A680">
        <v>17202414</v>
      </c>
      <c r="B680" t="s">
        <v>2298</v>
      </c>
      <c r="C680" t="s">
        <v>1977</v>
      </c>
      <c r="D680" s="28">
        <f>VLOOKUP(A680,'NEI to TRI Crosswalk'!A:H,1,FALSE)</f>
        <v>17202414</v>
      </c>
      <c r="E680" t="str">
        <f>VLOOKUP(A680,'NEI to TRI Crosswalk'!A:H,2,FALSE)</f>
        <v>Ammonium perfluorononanesulfonate (AFPN)</v>
      </c>
      <c r="F680" t="str">
        <f>VLOOKUP(A680,'NEI to TRI Crosswalk'!A:H,7,FALSE)</f>
        <v>PFAS</v>
      </c>
      <c r="G680" t="s">
        <v>1908</v>
      </c>
      <c r="H680" s="29" t="s">
        <v>51</v>
      </c>
      <c r="I680" s="6" t="s">
        <v>2262</v>
      </c>
      <c r="J680" t="s">
        <v>2263</v>
      </c>
      <c r="K680">
        <v>1</v>
      </c>
      <c r="L680"/>
      <c r="M680"/>
    </row>
    <row r="681" spans="1:13" x14ac:dyDescent="0.3">
      <c r="A681">
        <v>17741605</v>
      </c>
      <c r="B681" t="s">
        <v>2299</v>
      </c>
      <c r="C681" t="s">
        <v>1979</v>
      </c>
      <c r="D681" s="28">
        <f>VLOOKUP(A681,'NEI to TRI Crosswalk'!A:H,1,FALSE)</f>
        <v>17741605</v>
      </c>
      <c r="E681" t="str">
        <f>VLOOKUP(A681,'NEI to TRI Crosswalk'!A:H,2,FALSE)</f>
        <v>10:2 Fluorotelomer acrylate</v>
      </c>
      <c r="F681" t="str">
        <f>VLOOKUP(A681,'NEI to TRI Crosswalk'!A:H,7,FALSE)</f>
        <v>PFAS</v>
      </c>
      <c r="G681" t="s">
        <v>1908</v>
      </c>
      <c r="H681" s="29" t="s">
        <v>51</v>
      </c>
      <c r="I681" s="6" t="s">
        <v>2262</v>
      </c>
      <c r="J681" t="s">
        <v>2263</v>
      </c>
      <c r="K681">
        <v>1</v>
      </c>
      <c r="L681"/>
      <c r="M681"/>
    </row>
    <row r="682" spans="1:13" x14ac:dyDescent="0.3">
      <c r="A682">
        <v>21652584</v>
      </c>
      <c r="B682" t="s">
        <v>2300</v>
      </c>
      <c r="C682" t="s">
        <v>1981</v>
      </c>
      <c r="D682" s="28">
        <f>VLOOKUP(A682,'NEI to TRI Crosswalk'!A:H,1,FALSE)</f>
        <v>21652584</v>
      </c>
      <c r="E682" t="str">
        <f>VLOOKUP(A682,'NEI to TRI Crosswalk'!A:H,2,FALSE)</f>
        <v>(Perfluorooctyl)ethylene</v>
      </c>
      <c r="F682" t="str">
        <f>VLOOKUP(A682,'NEI to TRI Crosswalk'!A:H,7,FALSE)</f>
        <v>PFAS</v>
      </c>
      <c r="G682" t="s">
        <v>1908</v>
      </c>
      <c r="H682" s="29" t="s">
        <v>51</v>
      </c>
      <c r="I682" s="6" t="s">
        <v>2262</v>
      </c>
      <c r="J682" t="s">
        <v>2263</v>
      </c>
      <c r="K682">
        <v>1</v>
      </c>
      <c r="L682"/>
      <c r="M682"/>
    </row>
    <row r="683" spans="1:13" x14ac:dyDescent="0.3">
      <c r="A683">
        <v>24448097</v>
      </c>
      <c r="B683" t="s">
        <v>2301</v>
      </c>
      <c r="C683" t="s">
        <v>1983</v>
      </c>
      <c r="D683" s="28">
        <f>VLOOKUP(A683,'NEI to TRI Crosswalk'!A:H,1,FALSE)</f>
        <v>24448097</v>
      </c>
      <c r="E683" t="str">
        <f>VLOOKUP(A683,'NEI to TRI Crosswalk'!A:H,2,FALSE)</f>
        <v>2-(N-methylperfluoro-1-octanesulfonamido)-ethanol (N-MeFOSE)</v>
      </c>
      <c r="F683" t="str">
        <f>VLOOKUP(A683,'NEI to TRI Crosswalk'!A:H,7,FALSE)</f>
        <v>PFAS</v>
      </c>
      <c r="G683" t="s">
        <v>1908</v>
      </c>
      <c r="H683" s="29" t="s">
        <v>51</v>
      </c>
      <c r="I683" s="6" t="s">
        <v>2262</v>
      </c>
      <c r="J683" t="s">
        <v>2263</v>
      </c>
      <c r="K683">
        <v>1</v>
      </c>
      <c r="L683"/>
      <c r="M683"/>
    </row>
    <row r="684" spans="1:13" x14ac:dyDescent="0.3">
      <c r="A684">
        <v>25268773</v>
      </c>
      <c r="B684" t="s">
        <v>2302</v>
      </c>
      <c r="C684" t="s">
        <v>1985</v>
      </c>
      <c r="D684" s="28">
        <f>VLOOKUP(A684,'NEI to TRI Crosswalk'!A:H,1,FALSE)</f>
        <v>25268773</v>
      </c>
      <c r="E684" t="str">
        <f>VLOOKUP(A684,'NEI to TRI Crosswalk'!A:H,2,FALSE)</f>
        <v>N-Methylperfluorooctanesulfonamidoethyl acrylate</v>
      </c>
      <c r="F684" t="str">
        <f>VLOOKUP(A684,'NEI to TRI Crosswalk'!A:H,7,FALSE)</f>
        <v>PFAS</v>
      </c>
      <c r="G684" t="s">
        <v>1908</v>
      </c>
      <c r="H684" s="29" t="s">
        <v>51</v>
      </c>
      <c r="I684" s="6" t="s">
        <v>2262</v>
      </c>
      <c r="J684" t="s">
        <v>2263</v>
      </c>
      <c r="K684">
        <v>1</v>
      </c>
      <c r="L684"/>
      <c r="M684"/>
    </row>
    <row r="685" spans="1:13" x14ac:dyDescent="0.3">
      <c r="A685">
        <v>27619905</v>
      </c>
      <c r="B685" t="s">
        <v>2303</v>
      </c>
      <c r="C685" t="s">
        <v>1987</v>
      </c>
      <c r="D685" s="28">
        <f>VLOOKUP(A685,'NEI to TRI Crosswalk'!A:H,1,FALSE)</f>
        <v>27619905</v>
      </c>
      <c r="E685" t="str">
        <f>VLOOKUP(A685,'NEI to TRI Crosswalk'!A:H,2,FALSE)</f>
        <v>2-(Heptadecafluorooctyl)ethanesulfonic acid chloride</v>
      </c>
      <c r="F685" t="str">
        <f>VLOOKUP(A685,'NEI to TRI Crosswalk'!A:H,7,FALSE)</f>
        <v>PFAS</v>
      </c>
      <c r="G685" t="s">
        <v>1908</v>
      </c>
      <c r="H685" s="29" t="s">
        <v>51</v>
      </c>
      <c r="I685" s="6" t="s">
        <v>2262</v>
      </c>
      <c r="J685" t="s">
        <v>2263</v>
      </c>
      <c r="K685">
        <v>1</v>
      </c>
      <c r="L685"/>
      <c r="M685"/>
    </row>
    <row r="686" spans="1:13" x14ac:dyDescent="0.3">
      <c r="A686">
        <v>27619916</v>
      </c>
      <c r="B686" t="s">
        <v>2304</v>
      </c>
      <c r="C686" t="s">
        <v>1989</v>
      </c>
      <c r="D686" s="28">
        <f>VLOOKUP(A686,'NEI to TRI Crosswalk'!A:H,1,FALSE)</f>
        <v>27619916</v>
      </c>
      <c r="E686" t="str">
        <f>VLOOKUP(A686,'NEI to TRI Crosswalk'!A:H,2,FALSE)</f>
        <v>(Perfluorodecanyl)ethylsulfonyl chloride</v>
      </c>
      <c r="F686" t="str">
        <f>VLOOKUP(A686,'NEI to TRI Crosswalk'!A:H,7,FALSE)</f>
        <v>PFAS</v>
      </c>
      <c r="G686" t="s">
        <v>1908</v>
      </c>
      <c r="H686" s="29" t="s">
        <v>51</v>
      </c>
      <c r="I686" s="6" t="s">
        <v>2262</v>
      </c>
      <c r="J686" t="s">
        <v>2263</v>
      </c>
      <c r="K686">
        <v>1</v>
      </c>
      <c r="L686"/>
      <c r="M686"/>
    </row>
    <row r="687" spans="1:13" x14ac:dyDescent="0.3">
      <c r="A687">
        <v>27905459</v>
      </c>
      <c r="B687" t="s">
        <v>2305</v>
      </c>
      <c r="C687" t="s">
        <v>1991</v>
      </c>
      <c r="D687" s="28">
        <f>VLOOKUP(A687,'NEI to TRI Crosswalk'!A:H,1,FALSE)</f>
        <v>27905459</v>
      </c>
      <c r="E687" t="str">
        <f>VLOOKUP(A687,'NEI to TRI Crosswalk'!A:H,2,FALSE)</f>
        <v>8:2 Fluorotelomer acrylate</v>
      </c>
      <c r="F687" t="str">
        <f>VLOOKUP(A687,'NEI to TRI Crosswalk'!A:H,7,FALSE)</f>
        <v>PFAS</v>
      </c>
      <c r="G687" t="s">
        <v>1908</v>
      </c>
      <c r="H687" s="29" t="s">
        <v>51</v>
      </c>
      <c r="I687" s="6" t="s">
        <v>2262</v>
      </c>
      <c r="J687" t="s">
        <v>2263</v>
      </c>
      <c r="K687">
        <v>1</v>
      </c>
      <c r="L687"/>
      <c r="M687"/>
    </row>
    <row r="688" spans="1:13" x14ac:dyDescent="0.3">
      <c r="A688">
        <v>29081569</v>
      </c>
      <c r="B688" t="s">
        <v>2306</v>
      </c>
      <c r="C688" t="s">
        <v>1993</v>
      </c>
      <c r="D688" s="28">
        <f>VLOOKUP(A688,'NEI to TRI Crosswalk'!A:H,1,FALSE)</f>
        <v>29081569</v>
      </c>
      <c r="E688" t="str">
        <f>VLOOKUP(A688,'NEI to TRI Crosswalk'!A:H,2,FALSE)</f>
        <v>Ammonium perfluorooctanesulfonate</v>
      </c>
      <c r="F688" t="str">
        <f>VLOOKUP(A688,'NEI to TRI Crosswalk'!A:H,7,FALSE)</f>
        <v>PFAS</v>
      </c>
      <c r="G688" t="s">
        <v>1908</v>
      </c>
      <c r="H688" s="29" t="s">
        <v>51</v>
      </c>
      <c r="I688" s="6" t="s">
        <v>2262</v>
      </c>
      <c r="J688" t="s">
        <v>2263</v>
      </c>
      <c r="K688">
        <v>1</v>
      </c>
      <c r="L688"/>
      <c r="M688"/>
    </row>
    <row r="689" spans="1:13" x14ac:dyDescent="0.3">
      <c r="A689">
        <v>29117086</v>
      </c>
      <c r="B689" t="s">
        <v>2307</v>
      </c>
      <c r="C689" t="s">
        <v>1995</v>
      </c>
      <c r="D689" s="28">
        <f>VLOOKUP(A689,'NEI to TRI Crosswalk'!A:H,1,FALSE)</f>
        <v>29117086</v>
      </c>
      <c r="E689" t="str">
        <f>VLOOKUP(A689,'NEI to TRI Crosswalk'!A:H,2,FALSE)</f>
        <v>Poly(oxy-1,2-ethanediyl), .alpha.-[2-[ethyl[(heptadecafluorooctyl)sulfonyl]amino]ethyl]-.omega.-h...</v>
      </c>
      <c r="F689" t="str">
        <f>VLOOKUP(A689,'NEI to TRI Crosswalk'!A:H,7,FALSE)</f>
        <v>PFAS</v>
      </c>
      <c r="G689" t="s">
        <v>1908</v>
      </c>
      <c r="H689" s="29" t="s">
        <v>51</v>
      </c>
      <c r="I689" s="6" t="s">
        <v>2262</v>
      </c>
      <c r="J689" t="s">
        <v>2263</v>
      </c>
      <c r="K689">
        <v>1</v>
      </c>
      <c r="L689"/>
      <c r="M689"/>
    </row>
    <row r="690" spans="1:13" x14ac:dyDescent="0.3">
      <c r="A690">
        <v>29457725</v>
      </c>
      <c r="B690" t="s">
        <v>2308</v>
      </c>
      <c r="C690" t="s">
        <v>1997</v>
      </c>
      <c r="D690" s="28">
        <f>VLOOKUP(A690,'NEI to TRI Crosswalk'!A:H,1,FALSE)</f>
        <v>29457725</v>
      </c>
      <c r="E690" t="str">
        <f>VLOOKUP(A690,'NEI to TRI Crosswalk'!A:H,2,FALSE)</f>
        <v>Lithium perfluorooctanesulfonate (LPOS)</v>
      </c>
      <c r="F690" t="str">
        <f>VLOOKUP(A690,'NEI to TRI Crosswalk'!A:H,7,FALSE)</f>
        <v>PFAS</v>
      </c>
      <c r="G690" t="s">
        <v>1908</v>
      </c>
      <c r="H690" s="29" t="s">
        <v>51</v>
      </c>
      <c r="I690" s="6" t="s">
        <v>2262</v>
      </c>
      <c r="J690" t="s">
        <v>2263</v>
      </c>
      <c r="K690">
        <v>1</v>
      </c>
      <c r="L690"/>
      <c r="M690"/>
    </row>
    <row r="691" spans="1:13" x14ac:dyDescent="0.3">
      <c r="A691">
        <v>30046312</v>
      </c>
      <c r="B691" t="s">
        <v>2309</v>
      </c>
      <c r="C691" t="s">
        <v>1999</v>
      </c>
      <c r="D691" s="28">
        <f>VLOOKUP(A691,'NEI to TRI Crosswalk'!A:H,1,FALSE)</f>
        <v>30046312</v>
      </c>
      <c r="E691" t="str">
        <f>VLOOKUP(A691,'NEI to TRI Crosswalk'!A:H,2,FALSE)</f>
        <v>1-Iodo-1H,1H,2H,2H-perfluorotetradecane</v>
      </c>
      <c r="F691" t="str">
        <f>VLOOKUP(A691,'NEI to TRI Crosswalk'!A:H,7,FALSE)</f>
        <v>PFAS</v>
      </c>
      <c r="G691" t="s">
        <v>1908</v>
      </c>
      <c r="H691" s="29" t="s">
        <v>51</v>
      </c>
      <c r="I691" s="6" t="s">
        <v>2262</v>
      </c>
      <c r="J691" t="s">
        <v>2263</v>
      </c>
      <c r="K691">
        <v>1</v>
      </c>
      <c r="L691"/>
      <c r="M691"/>
    </row>
    <row r="692" spans="1:13" x14ac:dyDescent="0.3">
      <c r="A692">
        <v>31506328</v>
      </c>
      <c r="B692" t="s">
        <v>2310</v>
      </c>
      <c r="C692" t="s">
        <v>2001</v>
      </c>
      <c r="D692" s="28">
        <f>VLOOKUP(A692,'NEI to TRI Crosswalk'!A:H,1,FALSE)</f>
        <v>31506328</v>
      </c>
      <c r="E692" t="str">
        <f>VLOOKUP(A692,'NEI to TRI Crosswalk'!A:H,2,FALSE)</f>
        <v>N-Methylperfluorooctanesulfonamide (N-MeFOSA)</v>
      </c>
      <c r="F692" t="str">
        <f>VLOOKUP(A692,'NEI to TRI Crosswalk'!A:H,7,FALSE)</f>
        <v>PFAS</v>
      </c>
      <c r="G692" t="s">
        <v>1908</v>
      </c>
      <c r="H692" s="29" t="s">
        <v>51</v>
      </c>
      <c r="I692" s="6" t="s">
        <v>2262</v>
      </c>
      <c r="J692" t="s">
        <v>2263</v>
      </c>
      <c r="K692">
        <v>1</v>
      </c>
      <c r="L692"/>
      <c r="M692"/>
    </row>
    <row r="693" spans="1:13" x14ac:dyDescent="0.3">
      <c r="A693">
        <v>34362497</v>
      </c>
      <c r="B693" t="s">
        <v>2311</v>
      </c>
      <c r="C693" t="s">
        <v>2002</v>
      </c>
      <c r="D693" s="28">
        <f>VLOOKUP(A693,'NEI to TRI Crosswalk'!A:H,1,FALSE)</f>
        <v>34362497</v>
      </c>
      <c r="E693" t="str">
        <f>VLOOKUP(A693,'NEI to TRI Crosswalk'!A:H,2,FALSE)</f>
        <v>1,1,2,2-Tetrahydroperfluorohexadecyl acrylate</v>
      </c>
      <c r="F693" t="str">
        <f>VLOOKUP(A693,'NEI to TRI Crosswalk'!A:H,7,FALSE)</f>
        <v>PFAS</v>
      </c>
      <c r="G693" t="s">
        <v>1908</v>
      </c>
      <c r="H693" s="29" t="s">
        <v>51</v>
      </c>
      <c r="I693" s="6" t="s">
        <v>2262</v>
      </c>
      <c r="J693" t="s">
        <v>2263</v>
      </c>
      <c r="K693">
        <v>1</v>
      </c>
      <c r="L693"/>
      <c r="M693"/>
    </row>
    <row r="694" spans="1:13" x14ac:dyDescent="0.3">
      <c r="A694">
        <v>34395249</v>
      </c>
      <c r="B694" t="s">
        <v>2312</v>
      </c>
      <c r="C694" t="s">
        <v>2003</v>
      </c>
      <c r="D694" s="28">
        <f>VLOOKUP(A694,'NEI to TRI Crosswalk'!A:H,1,FALSE)</f>
        <v>34395249</v>
      </c>
      <c r="E694" t="str">
        <f>VLOOKUP(A694,'NEI to TRI Crosswalk'!A:H,2,FALSE)</f>
        <v>1,1,2,2-Tetrahydroperfluorotetradecyl acrylate</v>
      </c>
      <c r="F694" t="str">
        <f>VLOOKUP(A694,'NEI to TRI Crosswalk'!A:H,7,FALSE)</f>
        <v>PFAS</v>
      </c>
      <c r="G694" t="s">
        <v>1908</v>
      </c>
      <c r="H694" s="29" t="s">
        <v>51</v>
      </c>
      <c r="I694" s="6" t="s">
        <v>2262</v>
      </c>
      <c r="J694" t="s">
        <v>2263</v>
      </c>
      <c r="K694">
        <v>1</v>
      </c>
      <c r="L694"/>
      <c r="M694"/>
    </row>
    <row r="695" spans="1:13" x14ac:dyDescent="0.3">
      <c r="A695">
        <v>37338480</v>
      </c>
      <c r="B695" t="s">
        <v>2313</v>
      </c>
      <c r="C695" t="s">
        <v>2005</v>
      </c>
      <c r="D695" s="28">
        <f>VLOOKUP(A695,'NEI to TRI Crosswalk'!A:H,1,FALSE)</f>
        <v>37338480</v>
      </c>
      <c r="E695" t="str">
        <f>VLOOKUP(A695,'NEI to TRI Crosswalk'!A:H,2,FALSE)</f>
        <v>Poly[oxy(methyl-1,2-ethanediyl)], .alpha.-[2-[ethyl[(heptadecafluorooctyl)sulfonyl]amino]ethyl]-....</v>
      </c>
      <c r="F695" t="str">
        <f>VLOOKUP(A695,'NEI to TRI Crosswalk'!A:H,7,FALSE)</f>
        <v>PFAS</v>
      </c>
      <c r="G695" t="s">
        <v>1908</v>
      </c>
      <c r="H695" s="29" t="s">
        <v>51</v>
      </c>
      <c r="I695" s="6" t="s">
        <v>2262</v>
      </c>
      <c r="J695" t="s">
        <v>2263</v>
      </c>
      <c r="K695">
        <v>1</v>
      </c>
      <c r="L695"/>
      <c r="M695"/>
    </row>
    <row r="696" spans="1:13" x14ac:dyDescent="0.3">
      <c r="A696">
        <v>38006745</v>
      </c>
      <c r="B696" t="s">
        <v>2314</v>
      </c>
      <c r="C696" t="s">
        <v>2007</v>
      </c>
      <c r="D696" s="28">
        <f>VLOOKUP(A696,'NEI to TRI Crosswalk'!A:H,1,FALSE)</f>
        <v>38006745</v>
      </c>
      <c r="E696" t="str">
        <f>VLOOKUP(A696,'NEI to TRI Crosswalk'!A:H,2,FALSE)</f>
        <v>(3-(Perfluorooctyl)sulphonylaminopropyl)trimethylammonium chloride</v>
      </c>
      <c r="F696" t="str">
        <f>VLOOKUP(A696,'NEI to TRI Crosswalk'!A:H,7,FALSE)</f>
        <v>PFAS</v>
      </c>
      <c r="G696" t="s">
        <v>1908</v>
      </c>
      <c r="H696" s="29" t="s">
        <v>51</v>
      </c>
      <c r="I696" s="6" t="s">
        <v>2262</v>
      </c>
      <c r="J696" t="s">
        <v>2263</v>
      </c>
      <c r="K696">
        <v>1</v>
      </c>
      <c r="L696"/>
      <c r="M696"/>
    </row>
    <row r="697" spans="1:13" x14ac:dyDescent="0.3">
      <c r="A697">
        <v>39239775</v>
      </c>
      <c r="B697" t="s">
        <v>2315</v>
      </c>
      <c r="C697" t="s">
        <v>2009</v>
      </c>
      <c r="D697" s="28">
        <f>VLOOKUP(A697,'NEI to TRI Crosswalk'!A:H,1,FALSE)</f>
        <v>39239775</v>
      </c>
      <c r="E697" t="str">
        <f>VLOOKUP(A697,'NEI to TRI Crosswalk'!A:H,2,FALSE)</f>
        <v>2-(Perfluorododecyl)ethanol (12:2 FTOH)</v>
      </c>
      <c r="F697" t="str">
        <f>VLOOKUP(A697,'NEI to TRI Crosswalk'!A:H,7,FALSE)</f>
        <v>PFAS</v>
      </c>
      <c r="G697" t="s">
        <v>1908</v>
      </c>
      <c r="H697" s="29" t="s">
        <v>51</v>
      </c>
      <c r="I697" s="6" t="s">
        <v>2262</v>
      </c>
      <c r="J697" t="s">
        <v>2263</v>
      </c>
      <c r="K697">
        <v>1</v>
      </c>
      <c r="L697"/>
      <c r="M697"/>
    </row>
    <row r="698" spans="1:13" x14ac:dyDescent="0.3">
      <c r="A698">
        <v>52166822</v>
      </c>
      <c r="B698" t="s">
        <v>2316</v>
      </c>
      <c r="C698" t="s">
        <v>2011</v>
      </c>
      <c r="D698" s="28">
        <f>VLOOKUP(A698,'NEI to TRI Crosswalk'!A:H,1,FALSE)</f>
        <v>52166822</v>
      </c>
      <c r="E698" t="str">
        <f>VLOOKUP(A698,'NEI to TRI Crosswalk'!A:H,2,FALSE)</f>
        <v>Trimethyl-3-(perfluorohexyl)sulphonylaminopropylammonium chloride</v>
      </c>
      <c r="F698" t="str">
        <f>VLOOKUP(A698,'NEI to TRI Crosswalk'!A:H,7,FALSE)</f>
        <v>PFAS</v>
      </c>
      <c r="G698" t="s">
        <v>1908</v>
      </c>
      <c r="H698" s="29" t="s">
        <v>51</v>
      </c>
      <c r="I698" s="6" t="s">
        <v>2262</v>
      </c>
      <c r="J698" t="s">
        <v>2263</v>
      </c>
      <c r="K698">
        <v>1</v>
      </c>
      <c r="L698"/>
      <c r="M698"/>
    </row>
    <row r="699" spans="1:13" x14ac:dyDescent="0.3">
      <c r="A699">
        <v>55910106</v>
      </c>
      <c r="B699" t="s">
        <v>2317</v>
      </c>
      <c r="C699" t="s">
        <v>2013</v>
      </c>
      <c r="D699" s="28">
        <f>VLOOKUP(A699,'NEI to TRI Crosswalk'!A:H,1,FALSE)</f>
        <v>55910106</v>
      </c>
      <c r="E699" t="str">
        <f>VLOOKUP(A699,'NEI to TRI Crosswalk'!A:H,2,FALSE)</f>
        <v>Potassium N-((heptadecafluorooctyl)sulphonyl)-N-propylglycinate</v>
      </c>
      <c r="F699" t="str">
        <f>VLOOKUP(A699,'NEI to TRI Crosswalk'!A:H,7,FALSE)</f>
        <v>PFAS</v>
      </c>
      <c r="G699" t="s">
        <v>1908</v>
      </c>
      <c r="H699" s="29" t="s">
        <v>51</v>
      </c>
      <c r="I699" s="6" t="s">
        <v>2262</v>
      </c>
      <c r="J699" t="s">
        <v>2263</v>
      </c>
      <c r="K699">
        <v>1</v>
      </c>
      <c r="L699"/>
      <c r="M699"/>
    </row>
    <row r="700" spans="1:13" x14ac:dyDescent="0.3">
      <c r="A700">
        <v>56372237</v>
      </c>
      <c r="B700" t="s">
        <v>2318</v>
      </c>
      <c r="C700" t="s">
        <v>2015</v>
      </c>
      <c r="D700" s="28">
        <f>VLOOKUP(A700,'NEI to TRI Crosswalk'!A:H,1,FALSE)</f>
        <v>56372237</v>
      </c>
      <c r="E700" t="str">
        <f>VLOOKUP(A700,'NEI to TRI Crosswalk'!A:H,2,FALSE)</f>
        <v>Poly(oxy-1,2-ethanediyl), .alpha.-[2-[ethyl[(tridecafluorohexyl)sulfonyl]amino]ethyl]-.omega.-hyd...</v>
      </c>
      <c r="F700" t="str">
        <f>VLOOKUP(A700,'NEI to TRI Crosswalk'!A:H,7,FALSE)</f>
        <v>PFAS</v>
      </c>
      <c r="G700" t="s">
        <v>1908</v>
      </c>
      <c r="H700" s="29" t="s">
        <v>51</v>
      </c>
      <c r="I700" s="6" t="s">
        <v>2262</v>
      </c>
      <c r="J700" t="s">
        <v>2263</v>
      </c>
      <c r="K700">
        <v>1</v>
      </c>
      <c r="L700"/>
      <c r="M700"/>
    </row>
    <row r="701" spans="1:13" x14ac:dyDescent="0.3">
      <c r="A701">
        <v>56773423</v>
      </c>
      <c r="B701" t="s">
        <v>2319</v>
      </c>
      <c r="C701" t="s">
        <v>2017</v>
      </c>
      <c r="D701" s="28">
        <f>VLOOKUP(A701,'NEI to TRI Crosswalk'!A:H,1,FALSE)</f>
        <v>56773423</v>
      </c>
      <c r="E701" t="str">
        <f>VLOOKUP(A701,'NEI to TRI Crosswalk'!A:H,2,FALSE)</f>
        <v>Tetraethylammonium perfluorooctanesulfonate</v>
      </c>
      <c r="F701" t="str">
        <f>VLOOKUP(A701,'NEI to TRI Crosswalk'!A:H,7,FALSE)</f>
        <v>PFAS</v>
      </c>
      <c r="G701" t="s">
        <v>1908</v>
      </c>
      <c r="H701" s="29" t="s">
        <v>51</v>
      </c>
      <c r="I701" s="6" t="s">
        <v>2262</v>
      </c>
      <c r="J701" t="s">
        <v>2263</v>
      </c>
      <c r="K701">
        <v>1</v>
      </c>
      <c r="L701"/>
      <c r="M701"/>
    </row>
    <row r="702" spans="1:13" x14ac:dyDescent="0.3">
      <c r="A702">
        <v>59071102</v>
      </c>
      <c r="B702" t="s">
        <v>2320</v>
      </c>
      <c r="C702" t="s">
        <v>2019</v>
      </c>
      <c r="D702" s="28">
        <f>VLOOKUP(A702,'NEI to TRI Crosswalk'!A:H,1,FALSE)</f>
        <v>59071102</v>
      </c>
      <c r="E702" t="str">
        <f>VLOOKUP(A702,'NEI to TRI Crosswalk'!A:H,2,FALSE)</f>
        <v>2-((Ethyl(pentadecafluoroheptyl)sulfonyl)amino)ethyl acrylate</v>
      </c>
      <c r="F702" t="str">
        <f>VLOOKUP(A702,'NEI to TRI Crosswalk'!A:H,7,FALSE)</f>
        <v>PFAS</v>
      </c>
      <c r="G702" t="s">
        <v>1908</v>
      </c>
      <c r="H702" s="29" t="s">
        <v>51</v>
      </c>
      <c r="I702" s="6" t="s">
        <v>2262</v>
      </c>
      <c r="J702" t="s">
        <v>2263</v>
      </c>
      <c r="K702">
        <v>1</v>
      </c>
      <c r="L702"/>
      <c r="M702"/>
    </row>
    <row r="703" spans="1:13" x14ac:dyDescent="0.3">
      <c r="A703">
        <v>60270555</v>
      </c>
      <c r="B703" t="s">
        <v>2321</v>
      </c>
      <c r="C703" t="s">
        <v>2021</v>
      </c>
      <c r="D703" s="28">
        <f>VLOOKUP(A703,'NEI to TRI Crosswalk'!A:H,1,FALSE)</f>
        <v>60270555</v>
      </c>
      <c r="E703" t="str">
        <f>VLOOKUP(A703,'NEI to TRI Crosswalk'!A:H,2,FALSE)</f>
        <v>Potassium perfluoroheptanesulfonate</v>
      </c>
      <c r="F703" t="str">
        <f>VLOOKUP(A703,'NEI to TRI Crosswalk'!A:H,7,FALSE)</f>
        <v>PFAS</v>
      </c>
      <c r="G703" t="s">
        <v>1908</v>
      </c>
      <c r="H703" s="29" t="s">
        <v>51</v>
      </c>
      <c r="I703" s="6" t="s">
        <v>2262</v>
      </c>
      <c r="J703" t="s">
        <v>2263</v>
      </c>
      <c r="K703">
        <v>1</v>
      </c>
      <c r="L703"/>
      <c r="M703"/>
    </row>
    <row r="704" spans="1:13" x14ac:dyDescent="0.3">
      <c r="A704">
        <v>60699516</v>
      </c>
      <c r="B704" t="s">
        <v>2322</v>
      </c>
      <c r="C704" t="s">
        <v>2023</v>
      </c>
      <c r="D704" s="28">
        <f>VLOOKUP(A704,'NEI to TRI Crosswalk'!A:H,1,FALSE)</f>
        <v>60699516</v>
      </c>
      <c r="E704" t="str">
        <f>VLOOKUP(A704,'NEI to TRI Crosswalk'!A:H,2,FALSE)</f>
        <v>2-(Perfluorotetradecyl)ethanol</v>
      </c>
      <c r="F704" t="str">
        <f>VLOOKUP(A704,'NEI to TRI Crosswalk'!A:H,7,FALSE)</f>
        <v>PFAS</v>
      </c>
      <c r="G704" t="s">
        <v>1908</v>
      </c>
      <c r="H704" s="29" t="s">
        <v>51</v>
      </c>
      <c r="I704" s="6" t="s">
        <v>2262</v>
      </c>
      <c r="J704" t="s">
        <v>2263</v>
      </c>
      <c r="K704">
        <v>1</v>
      </c>
      <c r="L704"/>
      <c r="M704"/>
    </row>
    <row r="705" spans="1:13" x14ac:dyDescent="0.3">
      <c r="A705">
        <v>61660126</v>
      </c>
      <c r="B705" t="s">
        <v>2323</v>
      </c>
      <c r="C705" t="s">
        <v>2025</v>
      </c>
      <c r="D705" s="28">
        <f>VLOOKUP(A705,'NEI to TRI Crosswalk'!A:H,1,FALSE)</f>
        <v>61660126</v>
      </c>
      <c r="E705" t="str">
        <f>VLOOKUP(A705,'NEI to TRI Crosswalk'!A:H,2,FALSE)</f>
        <v>N-Ethyl-N-[3-(trimethoxysilyl)propyl]perfluorooctanesulfonamide</v>
      </c>
      <c r="F705" t="str">
        <f>VLOOKUP(A705,'NEI to TRI Crosswalk'!A:H,7,FALSE)</f>
        <v>PFAS</v>
      </c>
      <c r="G705" t="s">
        <v>1908</v>
      </c>
      <c r="H705" s="29" t="s">
        <v>51</v>
      </c>
      <c r="I705" s="6" t="s">
        <v>2262</v>
      </c>
      <c r="J705" t="s">
        <v>2263</v>
      </c>
      <c r="K705">
        <v>1</v>
      </c>
      <c r="L705"/>
      <c r="M705"/>
    </row>
    <row r="706" spans="1:13" x14ac:dyDescent="0.3">
      <c r="A706">
        <v>61798683</v>
      </c>
      <c r="B706" t="s">
        <v>2324</v>
      </c>
      <c r="C706" t="s">
        <v>2027</v>
      </c>
      <c r="D706" s="28">
        <f>VLOOKUP(A706,'NEI to TRI Crosswalk'!A:H,1,FALSE)</f>
        <v>61798683</v>
      </c>
      <c r="E706" t="str">
        <f>VLOOKUP(A706,'NEI to TRI Crosswalk'!A:H,2,FALSE)</f>
        <v>N-((Perfluorooctyl)-1-ethyl)pyridinium 4-methylbenzenesulfonate</v>
      </c>
      <c r="F706" t="str">
        <f>VLOOKUP(A706,'NEI to TRI Crosswalk'!A:H,7,FALSE)</f>
        <v>PFAS</v>
      </c>
      <c r="G706" t="s">
        <v>1908</v>
      </c>
      <c r="H706" s="29" t="s">
        <v>51</v>
      </c>
      <c r="I706" s="6" t="s">
        <v>2262</v>
      </c>
      <c r="J706" t="s">
        <v>2263</v>
      </c>
      <c r="K706">
        <v>1</v>
      </c>
      <c r="L706"/>
      <c r="M706"/>
    </row>
    <row r="707" spans="1:13" x14ac:dyDescent="0.3">
      <c r="A707">
        <v>62037803</v>
      </c>
      <c r="B707" t="s">
        <v>2325</v>
      </c>
      <c r="C707" t="s">
        <v>2029</v>
      </c>
      <c r="D707" s="28">
        <f>VLOOKUP(A707,'NEI to TRI Crosswalk'!A:H,1,FALSE)</f>
        <v>62037803</v>
      </c>
      <c r="E707" t="str">
        <f>VLOOKUP(A707,'NEI to TRI Crosswalk'!A:H,2,FALSE)</f>
        <v>Ammonium perfluoro-2-methyl-3-oxahexanoate</v>
      </c>
      <c r="F707" t="str">
        <f>VLOOKUP(A707,'NEI to TRI Crosswalk'!A:H,7,FALSE)</f>
        <v>PFAS</v>
      </c>
      <c r="G707" t="s">
        <v>1908</v>
      </c>
      <c r="H707" s="29" t="s">
        <v>51</v>
      </c>
      <c r="I707" s="6" t="s">
        <v>2262</v>
      </c>
      <c r="J707" t="s">
        <v>2263</v>
      </c>
      <c r="K707">
        <v>1</v>
      </c>
      <c r="L707"/>
      <c r="M707"/>
    </row>
    <row r="708" spans="1:13" x14ac:dyDescent="0.3">
      <c r="A708">
        <v>65104656</v>
      </c>
      <c r="B708" t="s">
        <v>2326</v>
      </c>
      <c r="C708" t="s">
        <v>2031</v>
      </c>
      <c r="D708" s="28">
        <f>VLOOKUP(A708,'NEI to TRI Crosswalk'!A:H,1,FALSE)</f>
        <v>65104656</v>
      </c>
      <c r="E708" t="str">
        <f>VLOOKUP(A708,'NEI to TRI Crosswalk'!A:H,2,FALSE)</f>
        <v>18:2 Fluorotelomer alcohol (18:2 FTOH)</v>
      </c>
      <c r="F708" t="str">
        <f>VLOOKUP(A708,'NEI to TRI Crosswalk'!A:H,7,FALSE)</f>
        <v>PFAS</v>
      </c>
      <c r="G708" t="s">
        <v>1908</v>
      </c>
      <c r="H708" s="29" t="s">
        <v>51</v>
      </c>
      <c r="I708" s="6" t="s">
        <v>2262</v>
      </c>
      <c r="J708" t="s">
        <v>2263</v>
      </c>
      <c r="K708">
        <v>1</v>
      </c>
      <c r="L708"/>
      <c r="M708"/>
    </row>
    <row r="709" spans="1:13" x14ac:dyDescent="0.3">
      <c r="A709">
        <v>65104678</v>
      </c>
      <c r="B709" t="s">
        <v>2327</v>
      </c>
      <c r="C709" t="s">
        <v>2033</v>
      </c>
      <c r="D709" s="28">
        <f>VLOOKUP(A709,'NEI to TRI Crosswalk'!A:H,1,FALSE)</f>
        <v>65104678</v>
      </c>
      <c r="E709" t="str">
        <f>VLOOKUP(A709,'NEI to TRI Crosswalk'!A:H,2,FALSE)</f>
        <v>1,1,2,2-Tetrahydroperfluoro-1-octadecanol</v>
      </c>
      <c r="F709" t="str">
        <f>VLOOKUP(A709,'NEI to TRI Crosswalk'!A:H,7,FALSE)</f>
        <v>PFAS</v>
      </c>
      <c r="G709" t="s">
        <v>1908</v>
      </c>
      <c r="H709" s="29" t="s">
        <v>51</v>
      </c>
      <c r="I709" s="6" t="s">
        <v>2262</v>
      </c>
      <c r="J709" t="s">
        <v>2263</v>
      </c>
      <c r="K709">
        <v>1</v>
      </c>
      <c r="L709"/>
      <c r="M709"/>
    </row>
    <row r="710" spans="1:13" x14ac:dyDescent="0.3">
      <c r="A710">
        <v>65510556</v>
      </c>
      <c r="B710" t="s">
        <v>2328</v>
      </c>
      <c r="C710" t="s">
        <v>2035</v>
      </c>
      <c r="D710" s="28">
        <f>VLOOKUP(A710,'NEI to TRI Crosswalk'!A:H,1,FALSE)</f>
        <v>65510556</v>
      </c>
      <c r="E710" t="str">
        <f>VLOOKUP(A710,'NEI to TRI Crosswalk'!A:H,2,FALSE)</f>
        <v>2-(Perfluorotetradecyl)-1-iodoethane</v>
      </c>
      <c r="F710" t="str">
        <f>VLOOKUP(A710,'NEI to TRI Crosswalk'!A:H,7,FALSE)</f>
        <v>PFAS</v>
      </c>
      <c r="G710" t="s">
        <v>1908</v>
      </c>
      <c r="H710" s="29" t="s">
        <v>51</v>
      </c>
      <c r="I710" s="6" t="s">
        <v>2262</v>
      </c>
      <c r="J710" t="s">
        <v>2263</v>
      </c>
      <c r="K710">
        <v>1</v>
      </c>
      <c r="L710"/>
      <c r="M710"/>
    </row>
    <row r="711" spans="1:13" x14ac:dyDescent="0.3">
      <c r="A711">
        <v>65530598</v>
      </c>
      <c r="B711" t="s">
        <v>2329</v>
      </c>
      <c r="C711" t="s">
        <v>2037</v>
      </c>
      <c r="D711" s="28">
        <f>VLOOKUP(A711,'NEI to TRI Crosswalk'!A:H,1,FALSE)</f>
        <v>65530598</v>
      </c>
      <c r="E711" t="str">
        <f>VLOOKUP(A711,'NEI to TRI Crosswalk'!A:H,2,FALSE)</f>
        <v>Poly(difluoromethylene), .alpha.-fluoro-.omega.-(2-hydroxyethyl)-, 2-hydroxy-1,2,3-propanetricarb...</v>
      </c>
      <c r="F711" t="str">
        <f>VLOOKUP(A711,'NEI to TRI Crosswalk'!A:H,7,FALSE)</f>
        <v>PFAS</v>
      </c>
      <c r="G711" t="s">
        <v>1908</v>
      </c>
      <c r="H711" s="29" t="s">
        <v>51</v>
      </c>
      <c r="I711" s="6" t="s">
        <v>2262</v>
      </c>
      <c r="J711" t="s">
        <v>2263</v>
      </c>
      <c r="K711">
        <v>1</v>
      </c>
      <c r="L711"/>
      <c r="M711"/>
    </row>
    <row r="712" spans="1:13" x14ac:dyDescent="0.3">
      <c r="A712">
        <v>65530612</v>
      </c>
      <c r="B712" t="s">
        <v>2330</v>
      </c>
      <c r="C712" t="s">
        <v>2039</v>
      </c>
      <c r="D712" s="28">
        <f>VLOOKUP(A712,'NEI to TRI Crosswalk'!A:H,1,FALSE)</f>
        <v>65530612</v>
      </c>
      <c r="E712" t="str">
        <f>VLOOKUP(A712,'NEI to TRI Crosswalk'!A:H,2,FALSE)</f>
        <v>Poly(difluoromethylene), .alpha.-fluoro-.omega.-[2-(phosphonooxy)ethyl]-</v>
      </c>
      <c r="F712" t="str">
        <f>VLOOKUP(A712,'NEI to TRI Crosswalk'!A:H,7,FALSE)</f>
        <v>PFAS</v>
      </c>
      <c r="G712" t="s">
        <v>1908</v>
      </c>
      <c r="H712" s="29" t="s">
        <v>51</v>
      </c>
      <c r="I712" s="6" t="s">
        <v>2262</v>
      </c>
      <c r="J712" t="s">
        <v>2263</v>
      </c>
      <c r="K712">
        <v>1</v>
      </c>
      <c r="L712"/>
      <c r="M712"/>
    </row>
    <row r="713" spans="1:13" x14ac:dyDescent="0.3">
      <c r="A713">
        <v>65530623</v>
      </c>
      <c r="B713" t="s">
        <v>2331</v>
      </c>
      <c r="C713" t="s">
        <v>2041</v>
      </c>
      <c r="D713" s="28">
        <f>VLOOKUP(A713,'NEI to TRI Crosswalk'!A:H,1,FALSE)</f>
        <v>65530623</v>
      </c>
      <c r="E713" t="str">
        <f>VLOOKUP(A713,'NEI to TRI Crosswalk'!A:H,2,FALSE)</f>
        <v>Poly(difluoromethylene), .alpha.,.alpha.'-[phosphinicobis(oxy-2,1-ethanediyl)]bis[.omega.-fluoro-</v>
      </c>
      <c r="F713" t="str">
        <f>VLOOKUP(A713,'NEI to TRI Crosswalk'!A:H,7,FALSE)</f>
        <v>PFAS</v>
      </c>
      <c r="G713" t="s">
        <v>1908</v>
      </c>
      <c r="H713" s="29" t="s">
        <v>51</v>
      </c>
      <c r="I713" s="6" t="s">
        <v>2262</v>
      </c>
      <c r="J713" t="s">
        <v>2263</v>
      </c>
      <c r="K713">
        <v>1</v>
      </c>
      <c r="L713"/>
      <c r="M713"/>
    </row>
    <row r="714" spans="1:13" x14ac:dyDescent="0.3">
      <c r="A714">
        <v>65530634</v>
      </c>
      <c r="B714" t="s">
        <v>2332</v>
      </c>
      <c r="C714" t="s">
        <v>2043</v>
      </c>
      <c r="D714" s="28">
        <f>VLOOKUP(A714,'NEI to TRI Crosswalk'!A:H,1,FALSE)</f>
        <v>65530634</v>
      </c>
      <c r="E714" t="str">
        <f>VLOOKUP(A714,'NEI to TRI Crosswalk'!A:H,2,FALSE)</f>
        <v>Ethanol, 2,2'-iminobis-, compd. with .alpha.-fluoro-.omega.-[2-(phosphonooxy)ethyl]poly(difluorom...</v>
      </c>
      <c r="F714" t="str">
        <f>VLOOKUP(A714,'NEI to TRI Crosswalk'!A:H,7,FALSE)</f>
        <v>PFAS</v>
      </c>
      <c r="G714" t="s">
        <v>1908</v>
      </c>
      <c r="H714" s="29" t="s">
        <v>51</v>
      </c>
      <c r="I714" s="6" t="s">
        <v>2262</v>
      </c>
      <c r="J714" t="s">
        <v>2263</v>
      </c>
      <c r="K714">
        <v>1</v>
      </c>
      <c r="L714"/>
      <c r="M714"/>
    </row>
    <row r="715" spans="1:13" x14ac:dyDescent="0.3">
      <c r="A715">
        <v>65530645</v>
      </c>
      <c r="B715" t="s">
        <v>2333</v>
      </c>
      <c r="C715" t="s">
        <v>2045</v>
      </c>
      <c r="D715" s="28">
        <f>VLOOKUP(A715,'NEI to TRI Crosswalk'!A:H,1,FALSE)</f>
        <v>65530645</v>
      </c>
      <c r="E715" t="str">
        <f>VLOOKUP(A715,'NEI to TRI Crosswalk'!A:H,2,FALSE)</f>
        <v>Ethanol, 2,2'-iminobis-, compd. with .alpha.,.alpha.'-[phosphinicobis(oxy-2,1-ethanediyl)]bis[.om...</v>
      </c>
      <c r="F715" t="str">
        <f>VLOOKUP(A715,'NEI to TRI Crosswalk'!A:H,7,FALSE)</f>
        <v>PFAS</v>
      </c>
      <c r="G715" t="s">
        <v>1908</v>
      </c>
      <c r="H715" s="29" t="s">
        <v>51</v>
      </c>
      <c r="I715" s="6" t="s">
        <v>2262</v>
      </c>
      <c r="J715" t="s">
        <v>2263</v>
      </c>
      <c r="K715">
        <v>1</v>
      </c>
      <c r="L715"/>
      <c r="M715"/>
    </row>
    <row r="716" spans="1:13" x14ac:dyDescent="0.3">
      <c r="A716">
        <v>65530656</v>
      </c>
      <c r="B716" t="s">
        <v>2334</v>
      </c>
      <c r="C716" t="s">
        <v>2047</v>
      </c>
      <c r="D716" s="28">
        <f>VLOOKUP(A716,'NEI to TRI Crosswalk'!A:H,1,FALSE)</f>
        <v>65530656</v>
      </c>
      <c r="E716" t="str">
        <f>VLOOKUP(A716,'NEI to TRI Crosswalk'!A:H,2,FALSE)</f>
        <v>Poly(difluoromethylene), .alpha.-fluoro-.omega.-[2-[(1-oxooctadecyl)oxy]ethyl]-</v>
      </c>
      <c r="F716" t="str">
        <f>VLOOKUP(A716,'NEI to TRI Crosswalk'!A:H,7,FALSE)</f>
        <v>PFAS</v>
      </c>
      <c r="G716" t="s">
        <v>1908</v>
      </c>
      <c r="H716" s="29" t="s">
        <v>51</v>
      </c>
      <c r="I716" s="6" t="s">
        <v>2262</v>
      </c>
      <c r="J716" t="s">
        <v>2263</v>
      </c>
      <c r="K716">
        <v>1</v>
      </c>
      <c r="L716"/>
      <c r="M716"/>
    </row>
    <row r="717" spans="1:13" x14ac:dyDescent="0.3">
      <c r="A717">
        <v>65530667</v>
      </c>
      <c r="B717" t="s">
        <v>2335</v>
      </c>
      <c r="C717" t="s">
        <v>2049</v>
      </c>
      <c r="D717" s="28">
        <f>VLOOKUP(A717,'NEI to TRI Crosswalk'!A:H,1,FALSE)</f>
        <v>65530667</v>
      </c>
      <c r="E717" t="str">
        <f>VLOOKUP(A717,'NEI to TRI Crosswalk'!A:H,2,FALSE)</f>
        <v>Poly(difluoromethylene), .alpha.-fluoro-.omega.-[2-[(2-methyl-1-oxo-2-propenyl)oxy]ethyl]-</v>
      </c>
      <c r="F717" t="str">
        <f>VLOOKUP(A717,'NEI to TRI Crosswalk'!A:H,7,FALSE)</f>
        <v>PFAS</v>
      </c>
      <c r="G717" t="s">
        <v>1908</v>
      </c>
      <c r="H717" s="29" t="s">
        <v>51</v>
      </c>
      <c r="I717" s="6" t="s">
        <v>2262</v>
      </c>
      <c r="J717" t="s">
        <v>2263</v>
      </c>
      <c r="K717">
        <v>1</v>
      </c>
      <c r="L717"/>
      <c r="M717"/>
    </row>
    <row r="718" spans="1:13" x14ac:dyDescent="0.3">
      <c r="A718">
        <v>65530690</v>
      </c>
      <c r="B718" t="s">
        <v>2336</v>
      </c>
      <c r="C718" t="s">
        <v>2051</v>
      </c>
      <c r="D718" s="28">
        <f>VLOOKUP(A718,'NEI to TRI Crosswalk'!A:H,1,FALSE)</f>
        <v>65530690</v>
      </c>
      <c r="E718" t="str">
        <f>VLOOKUP(A718,'NEI to TRI Crosswalk'!A:H,2,FALSE)</f>
        <v>Poly(difluoromethylene), .alpha.-[2-[(2-carboxyethyl)thio]ethyl]-.omega.-fluoro-, lithium salt</v>
      </c>
      <c r="F718" t="str">
        <f>VLOOKUP(A718,'NEI to TRI Crosswalk'!A:H,7,FALSE)</f>
        <v>PFAS</v>
      </c>
      <c r="G718" t="s">
        <v>1908</v>
      </c>
      <c r="H718" s="29" t="s">
        <v>51</v>
      </c>
      <c r="I718" s="6" t="s">
        <v>2262</v>
      </c>
      <c r="J718" t="s">
        <v>2263</v>
      </c>
      <c r="K718">
        <v>1</v>
      </c>
      <c r="L718"/>
      <c r="M718"/>
    </row>
    <row r="719" spans="1:13" x14ac:dyDescent="0.3">
      <c r="A719">
        <v>65530703</v>
      </c>
      <c r="B719" t="s">
        <v>2337</v>
      </c>
      <c r="C719" t="s">
        <v>2053</v>
      </c>
      <c r="D719" s="28">
        <f>VLOOKUP(A719,'NEI to TRI Crosswalk'!A:H,1,FALSE)</f>
        <v>65530703</v>
      </c>
      <c r="E719" t="str">
        <f>VLOOKUP(A719,'NEI to TRI Crosswalk'!A:H,2,FALSE)</f>
        <v>Poly(difluoromethylene), .alpha.,.alpha.'-[phosphinicobis(oxy-2,1-ethanediyl)]bis[.omega.-fluoro-...</v>
      </c>
      <c r="F719" t="str">
        <f>VLOOKUP(A719,'NEI to TRI Crosswalk'!A:H,7,FALSE)</f>
        <v>PFAS</v>
      </c>
      <c r="G719" t="s">
        <v>1908</v>
      </c>
      <c r="H719" s="29" t="s">
        <v>51</v>
      </c>
      <c r="I719" s="6" t="s">
        <v>2262</v>
      </c>
      <c r="J719" t="s">
        <v>2263</v>
      </c>
      <c r="K719">
        <v>1</v>
      </c>
      <c r="L719"/>
      <c r="M719"/>
    </row>
    <row r="720" spans="1:13" x14ac:dyDescent="0.3">
      <c r="A720">
        <v>65530714</v>
      </c>
      <c r="B720" t="s">
        <v>2338</v>
      </c>
      <c r="C720" t="s">
        <v>2055</v>
      </c>
      <c r="D720" s="28">
        <f>VLOOKUP(A720,'NEI to TRI Crosswalk'!A:H,1,FALSE)</f>
        <v>65530714</v>
      </c>
      <c r="E720" t="str">
        <f>VLOOKUP(A720,'NEI to TRI Crosswalk'!A:H,2,FALSE)</f>
        <v>Poly(difluoromethylene), .alpha.-fluoro-.omega.-[2-(phosphonooxy)ethyl]-, monoammonium salt</v>
      </c>
      <c r="F720" t="str">
        <f>VLOOKUP(A720,'NEI to TRI Crosswalk'!A:H,7,FALSE)</f>
        <v>PFAS</v>
      </c>
      <c r="G720" t="s">
        <v>1908</v>
      </c>
      <c r="H720" s="29" t="s">
        <v>51</v>
      </c>
      <c r="I720" s="6" t="s">
        <v>2262</v>
      </c>
      <c r="J720" t="s">
        <v>2263</v>
      </c>
      <c r="K720">
        <v>1</v>
      </c>
      <c r="L720"/>
      <c r="M720"/>
    </row>
    <row r="721" spans="1:13" x14ac:dyDescent="0.3">
      <c r="A721">
        <v>65530725</v>
      </c>
      <c r="B721" t="s">
        <v>2339</v>
      </c>
      <c r="C721" t="s">
        <v>2057</v>
      </c>
      <c r="D721" s="28">
        <f>VLOOKUP(A721,'NEI to TRI Crosswalk'!A:H,1,FALSE)</f>
        <v>65530725</v>
      </c>
      <c r="E721" t="str">
        <f>VLOOKUP(A721,'NEI to TRI Crosswalk'!A:H,2,FALSE)</f>
        <v>Poly(difluoromethylene), .alpha.-fluoro-.omega.-[2-(phosphonooxy)ethyl]-, diammonium salt</v>
      </c>
      <c r="F721" t="str">
        <f>VLOOKUP(A721,'NEI to TRI Crosswalk'!A:H,7,FALSE)</f>
        <v>PFAS</v>
      </c>
      <c r="G721" t="s">
        <v>1908</v>
      </c>
      <c r="H721" s="29" t="s">
        <v>51</v>
      </c>
      <c r="I721" s="6" t="s">
        <v>2262</v>
      </c>
      <c r="J721" t="s">
        <v>2263</v>
      </c>
      <c r="K721">
        <v>1</v>
      </c>
      <c r="L721"/>
      <c r="M721"/>
    </row>
    <row r="722" spans="1:13" x14ac:dyDescent="0.3">
      <c r="A722">
        <v>65530747</v>
      </c>
      <c r="B722" t="s">
        <v>2340</v>
      </c>
      <c r="C722" t="s">
        <v>2058</v>
      </c>
      <c r="D722" s="28">
        <f>VLOOKUP(A722,'NEI to TRI Crosswalk'!A:H,1,FALSE)</f>
        <v>65530747</v>
      </c>
      <c r="E722" t="str">
        <f>VLOOKUP(A722,'NEI to TRI Crosswalk'!A:H,2,FALSE)</f>
        <v>Ethanol, 2,2'-iminobis-, compd. with .alpha.-fluoro-.omega.-[2-(phosphonooxy)ethyl]poly(difluorom...</v>
      </c>
      <c r="F722" t="str">
        <f>VLOOKUP(A722,'NEI to TRI Crosswalk'!A:H,7,FALSE)</f>
        <v>PFAS</v>
      </c>
      <c r="G722" t="s">
        <v>1908</v>
      </c>
      <c r="H722" s="29" t="s">
        <v>51</v>
      </c>
      <c r="I722" s="6" t="s">
        <v>2262</v>
      </c>
      <c r="J722" t="s">
        <v>2263</v>
      </c>
      <c r="K722">
        <v>1</v>
      </c>
      <c r="L722"/>
      <c r="M722"/>
    </row>
    <row r="723" spans="1:13" x14ac:dyDescent="0.3">
      <c r="A723">
        <v>65530838</v>
      </c>
      <c r="B723" t="s">
        <v>2341</v>
      </c>
      <c r="C723" t="s">
        <v>2060</v>
      </c>
      <c r="D723" s="28">
        <f>VLOOKUP(A723,'NEI to TRI Crosswalk'!A:H,1,FALSE)</f>
        <v>65530838</v>
      </c>
      <c r="E723" t="str">
        <f>VLOOKUP(A723,'NEI to TRI Crosswalk'!A:H,2,FALSE)</f>
        <v>Poly(difluoromethylene), .alpha.-[2-[(2-carboxyethyl)thio]ethyl]-.omega.-fluoro-</v>
      </c>
      <c r="F723" t="str">
        <f>VLOOKUP(A723,'NEI to TRI Crosswalk'!A:H,7,FALSE)</f>
        <v>PFAS</v>
      </c>
      <c r="G723" t="s">
        <v>1908</v>
      </c>
      <c r="H723" s="29" t="s">
        <v>51</v>
      </c>
      <c r="I723" s="6" t="s">
        <v>2262</v>
      </c>
      <c r="J723" t="s">
        <v>2263</v>
      </c>
      <c r="K723">
        <v>1</v>
      </c>
      <c r="L723"/>
      <c r="M723"/>
    </row>
    <row r="724" spans="1:13" x14ac:dyDescent="0.3">
      <c r="A724">
        <v>65545804</v>
      </c>
      <c r="B724" t="s">
        <v>2342</v>
      </c>
      <c r="C724" t="s">
        <v>2062</v>
      </c>
      <c r="D724" s="28">
        <f>VLOOKUP(A724,'NEI to TRI Crosswalk'!A:H,1,FALSE)</f>
        <v>65545804</v>
      </c>
      <c r="E724" t="str">
        <f>VLOOKUP(A724,'NEI to TRI Crosswalk'!A:H,2,FALSE)</f>
        <v>Poly(oxy-1,2-ethanediyl), .alpha.-hydro-.omega.-hydroxy-, ether with .alpha.-fluoro-.omega.-(2-hy...</v>
      </c>
      <c r="F724" t="str">
        <f>VLOOKUP(A724,'NEI to TRI Crosswalk'!A:H,7,FALSE)</f>
        <v>PFAS</v>
      </c>
      <c r="G724" t="s">
        <v>1908</v>
      </c>
      <c r="H724" s="29" t="s">
        <v>51</v>
      </c>
      <c r="I724" s="6" t="s">
        <v>2262</v>
      </c>
      <c r="J724" t="s">
        <v>2263</v>
      </c>
      <c r="K724">
        <v>1</v>
      </c>
      <c r="L724"/>
      <c r="M724"/>
    </row>
    <row r="725" spans="1:13" x14ac:dyDescent="0.3">
      <c r="A725">
        <v>65605563</v>
      </c>
      <c r="B725" t="s">
        <v>2343</v>
      </c>
      <c r="C725" t="s">
        <v>2064</v>
      </c>
      <c r="D725" s="28">
        <f>VLOOKUP(A725,'NEI to TRI Crosswalk'!A:H,1,FALSE)</f>
        <v>65605563</v>
      </c>
      <c r="E725" t="str">
        <f>VLOOKUP(A725,'NEI to TRI Crosswalk'!A:H,2,FALSE)</f>
        <v>Poly(difluoromethylene), .alpha.-fluoro-.omega.-(2-hydroxyethyl)-, dihydrogen 2-hydroxy-1,2,3-pro...</v>
      </c>
      <c r="F725" t="str">
        <f>VLOOKUP(A725,'NEI to TRI Crosswalk'!A:H,7,FALSE)</f>
        <v>PFAS</v>
      </c>
      <c r="G725" t="s">
        <v>1908</v>
      </c>
      <c r="H725" s="29" t="s">
        <v>51</v>
      </c>
      <c r="I725" s="6" t="s">
        <v>2262</v>
      </c>
      <c r="J725" t="s">
        <v>2263</v>
      </c>
      <c r="K725">
        <v>1</v>
      </c>
      <c r="L725"/>
      <c r="M725"/>
    </row>
    <row r="726" spans="1:13" x14ac:dyDescent="0.3">
      <c r="A726">
        <v>65605574</v>
      </c>
      <c r="B726" t="s">
        <v>2344</v>
      </c>
      <c r="C726" t="s">
        <v>2066</v>
      </c>
      <c r="D726" s="28">
        <f>VLOOKUP(A726,'NEI to TRI Crosswalk'!A:H,1,FALSE)</f>
        <v>65605574</v>
      </c>
      <c r="E726" t="str">
        <f>VLOOKUP(A726,'NEI to TRI Crosswalk'!A:H,2,FALSE)</f>
        <v>Poly(difluoromethylene), .alpha.-fluoro-.omega.-(2-hydroxyethyl)-, hydrogen 2-hydroxy-1,2,3-propa...</v>
      </c>
      <c r="F726" t="str">
        <f>VLOOKUP(A726,'NEI to TRI Crosswalk'!A:H,7,FALSE)</f>
        <v>PFAS</v>
      </c>
      <c r="G726" t="s">
        <v>1908</v>
      </c>
      <c r="H726" s="29" t="s">
        <v>51</v>
      </c>
      <c r="I726" s="6" t="s">
        <v>2262</v>
      </c>
      <c r="J726" t="s">
        <v>2263</v>
      </c>
      <c r="K726">
        <v>1</v>
      </c>
      <c r="L726"/>
      <c r="M726"/>
    </row>
    <row r="727" spans="1:13" x14ac:dyDescent="0.3">
      <c r="A727">
        <v>65605585</v>
      </c>
      <c r="B727" t="s">
        <v>2345</v>
      </c>
      <c r="C727" t="s">
        <v>2068</v>
      </c>
      <c r="D727" s="28">
        <f>VLOOKUP(A727,'NEI to TRI Crosswalk'!A:H,1,FALSE)</f>
        <v>65605585</v>
      </c>
      <c r="E727" t="str">
        <f>VLOOKUP(A727,'NEI to TRI Crosswalk'!A:H,2,FALSE)</f>
        <v>Dodecyl 2-methylprop-2-enoate;3,3,3-trifluoropropyl 2-methylprop-2-enoate</v>
      </c>
      <c r="F727" t="str">
        <f>VLOOKUP(A727,'NEI to TRI Crosswalk'!A:H,7,FALSE)</f>
        <v>PFAS</v>
      </c>
      <c r="G727" t="s">
        <v>1908</v>
      </c>
      <c r="H727" s="29" t="s">
        <v>51</v>
      </c>
      <c r="I727" s="6" t="s">
        <v>2262</v>
      </c>
      <c r="J727" t="s">
        <v>2263</v>
      </c>
      <c r="K727">
        <v>1</v>
      </c>
      <c r="L727"/>
      <c r="M727"/>
    </row>
    <row r="728" spans="1:13" x14ac:dyDescent="0.3">
      <c r="A728">
        <v>65605596</v>
      </c>
      <c r="B728" t="s">
        <v>2346</v>
      </c>
      <c r="C728" t="s">
        <v>2070</v>
      </c>
      <c r="D728" s="28">
        <f>VLOOKUP(A728,'NEI to TRI Crosswalk'!A:H,1,FALSE)</f>
        <v>65605596</v>
      </c>
      <c r="E728" t="str">
        <f>VLOOKUP(A728,'NEI to TRI Crosswalk'!A:H,2,FALSE)</f>
        <v>2-Propenoic acid, 2-methyl-, dodecyl ester, polymer with .alpha.-fluoro-.omega.-[2-[(2-methyl-1-o...</v>
      </c>
      <c r="F728" t="str">
        <f>VLOOKUP(A728,'NEI to TRI Crosswalk'!A:H,7,FALSE)</f>
        <v>PFAS</v>
      </c>
      <c r="G728" t="s">
        <v>1908</v>
      </c>
      <c r="H728" s="29" t="s">
        <v>51</v>
      </c>
      <c r="I728" s="6" t="s">
        <v>2262</v>
      </c>
      <c r="J728" t="s">
        <v>2263</v>
      </c>
      <c r="K728">
        <v>1</v>
      </c>
      <c r="L728"/>
      <c r="M728"/>
    </row>
    <row r="729" spans="1:13" x14ac:dyDescent="0.3">
      <c r="A729">
        <v>65605734</v>
      </c>
      <c r="B729" t="s">
        <v>2347</v>
      </c>
      <c r="C729" t="s">
        <v>2072</v>
      </c>
      <c r="D729" s="28">
        <f>VLOOKUP(A729,'NEI to TRI Crosswalk'!A:H,1,FALSE)</f>
        <v>65605734</v>
      </c>
      <c r="E729" t="str">
        <f>VLOOKUP(A729,'NEI to TRI Crosswalk'!A:H,2,FALSE)</f>
        <v>Poly(difluoromethylene), .alpha.-fluoro-.omega.-[2-[(1-oxo-2-propenyl)oxy]ethyl]-, homopolymer</v>
      </c>
      <c r="F729" t="str">
        <f>VLOOKUP(A729,'NEI to TRI Crosswalk'!A:H,7,FALSE)</f>
        <v>PFAS</v>
      </c>
      <c r="G729" t="s">
        <v>1908</v>
      </c>
      <c r="H729" s="29" t="s">
        <v>51</v>
      </c>
      <c r="I729" s="6" t="s">
        <v>2262</v>
      </c>
      <c r="J729" t="s">
        <v>2263</v>
      </c>
      <c r="K729">
        <v>1</v>
      </c>
      <c r="L729"/>
      <c r="M729"/>
    </row>
    <row r="730" spans="1:13" x14ac:dyDescent="0.3">
      <c r="A730">
        <v>65636353</v>
      </c>
      <c r="B730" t="s">
        <v>2348</v>
      </c>
      <c r="C730" t="s">
        <v>2074</v>
      </c>
      <c r="D730" s="28">
        <f>VLOOKUP(A730,'NEI to TRI Crosswalk'!A:H,1,FALSE)</f>
        <v>65636353</v>
      </c>
      <c r="E730" t="str">
        <f>VLOOKUP(A730,'NEI to TRI Crosswalk'!A:H,2,FALSE)</f>
        <v>Ethanaminium, N,N-diethyl-N-methyl-2-[(2-methyl-1-oxo-2-propenyl)oxy]-, methyl sulfate, polymer w...</v>
      </c>
      <c r="F730" t="str">
        <f>VLOOKUP(A730,'NEI to TRI Crosswalk'!A:H,7,FALSE)</f>
        <v>PFAS</v>
      </c>
      <c r="G730" t="s">
        <v>1908</v>
      </c>
      <c r="H730" s="29" t="s">
        <v>51</v>
      </c>
      <c r="I730" s="6" t="s">
        <v>2262</v>
      </c>
      <c r="J730" t="s">
        <v>2263</v>
      </c>
      <c r="K730">
        <v>1</v>
      </c>
      <c r="L730"/>
      <c r="M730"/>
    </row>
    <row r="731" spans="1:13" x14ac:dyDescent="0.3">
      <c r="A731">
        <v>67584423</v>
      </c>
      <c r="B731" t="s">
        <v>2349</v>
      </c>
      <c r="C731" t="s">
        <v>2076</v>
      </c>
      <c r="D731" s="28">
        <f>VLOOKUP(A731,'NEI to TRI Crosswalk'!A:H,1,FALSE)</f>
        <v>67584423</v>
      </c>
      <c r="E731" t="str">
        <f>VLOOKUP(A731,'NEI to TRI Crosswalk'!A:H,2,FALSE)</f>
        <v>Potassium perfluoro(perfluoroethyl)cyclohexanesulfonate (PFecHS-K)</v>
      </c>
      <c r="F731" t="str">
        <f>VLOOKUP(A731,'NEI to TRI Crosswalk'!A:H,7,FALSE)</f>
        <v>PFAS</v>
      </c>
      <c r="G731" t="s">
        <v>1908</v>
      </c>
      <c r="H731" s="29" t="s">
        <v>51</v>
      </c>
      <c r="I731" s="6" t="s">
        <v>2262</v>
      </c>
      <c r="J731" t="s">
        <v>2263</v>
      </c>
      <c r="K731">
        <v>1</v>
      </c>
      <c r="L731"/>
      <c r="M731"/>
    </row>
    <row r="732" spans="1:13" x14ac:dyDescent="0.3">
      <c r="A732">
        <v>67584525</v>
      </c>
      <c r="B732" t="s">
        <v>2350</v>
      </c>
      <c r="C732" t="s">
        <v>2078</v>
      </c>
      <c r="D732" s="28">
        <f>VLOOKUP(A732,'NEI to TRI Crosswalk'!A:H,1,FALSE)</f>
        <v>67584525</v>
      </c>
      <c r="E732" t="str">
        <f>VLOOKUP(A732,'NEI to TRI Crosswalk'!A:H,2,FALSE)</f>
        <v>Potassium N-ethyl-N-((undecafluoropentyl)sulphonyl)glycinate</v>
      </c>
      <c r="F732" t="str">
        <f>VLOOKUP(A732,'NEI to TRI Crosswalk'!A:H,7,FALSE)</f>
        <v>PFAS</v>
      </c>
      <c r="G732" t="s">
        <v>1908</v>
      </c>
      <c r="H732" s="29" t="s">
        <v>51</v>
      </c>
      <c r="I732" s="6" t="s">
        <v>2262</v>
      </c>
      <c r="J732" t="s">
        <v>2263</v>
      </c>
      <c r="K732">
        <v>1</v>
      </c>
      <c r="L732"/>
      <c r="M732"/>
    </row>
    <row r="733" spans="1:13" x14ac:dyDescent="0.3">
      <c r="A733">
        <v>67584536</v>
      </c>
      <c r="B733" t="s">
        <v>2351</v>
      </c>
      <c r="C733" t="s">
        <v>2080</v>
      </c>
      <c r="D733" s="28">
        <f>VLOOKUP(A733,'NEI to TRI Crosswalk'!A:H,1,FALSE)</f>
        <v>67584536</v>
      </c>
      <c r="E733" t="str">
        <f>VLOOKUP(A733,'NEI to TRI Crosswalk'!A:H,2,FALSE)</f>
        <v>Potassium N-ethyl-N-((tridecafluorohexyl)sulphonyl)glycinate</v>
      </c>
      <c r="F733" t="str">
        <f>VLOOKUP(A733,'NEI to TRI Crosswalk'!A:H,7,FALSE)</f>
        <v>PFAS</v>
      </c>
      <c r="G733" t="s">
        <v>1908</v>
      </c>
      <c r="H733" s="29" t="s">
        <v>51</v>
      </c>
      <c r="I733" s="6" t="s">
        <v>2262</v>
      </c>
      <c r="J733" t="s">
        <v>2263</v>
      </c>
      <c r="K733">
        <v>1</v>
      </c>
      <c r="L733"/>
      <c r="M733"/>
    </row>
    <row r="734" spans="1:13" x14ac:dyDescent="0.3">
      <c r="A734">
        <v>67584569</v>
      </c>
      <c r="B734" t="s">
        <v>2352</v>
      </c>
      <c r="C734" t="s">
        <v>2082</v>
      </c>
      <c r="D734" s="28">
        <f>VLOOKUP(A734,'NEI to TRI Crosswalk'!A:H,1,FALSE)</f>
        <v>67584569</v>
      </c>
      <c r="E734" t="str">
        <f>VLOOKUP(A734,'NEI to TRI Crosswalk'!A:H,2,FALSE)</f>
        <v>2-(Methyl((undecafluoropentyl)sulphonyl)amino)ethyl acrylate</v>
      </c>
      <c r="F734" t="str">
        <f>VLOOKUP(A734,'NEI to TRI Crosswalk'!A:H,7,FALSE)</f>
        <v>PFAS</v>
      </c>
      <c r="G734" t="s">
        <v>1908</v>
      </c>
      <c r="H734" s="29" t="s">
        <v>51</v>
      </c>
      <c r="I734" s="6" t="s">
        <v>2262</v>
      </c>
      <c r="J734" t="s">
        <v>2263</v>
      </c>
      <c r="K734">
        <v>1</v>
      </c>
      <c r="L734"/>
      <c r="M734"/>
    </row>
    <row r="735" spans="1:13" x14ac:dyDescent="0.3">
      <c r="A735">
        <v>67584570</v>
      </c>
      <c r="B735" t="s">
        <v>2353</v>
      </c>
      <c r="C735" t="s">
        <v>2084</v>
      </c>
      <c r="D735" s="28">
        <f>VLOOKUP(A735,'NEI to TRI Crosswalk'!A:H,1,FALSE)</f>
        <v>67584570</v>
      </c>
      <c r="E735" t="str">
        <f>VLOOKUP(A735,'NEI to TRI Crosswalk'!A:H,2,FALSE)</f>
        <v>2-(Methyl((tridecafluorohexyl)sulphonyl)amino)ethyl acrylate</v>
      </c>
      <c r="F735" t="str">
        <f>VLOOKUP(A735,'NEI to TRI Crosswalk'!A:H,7,FALSE)</f>
        <v>PFAS</v>
      </c>
      <c r="G735" t="s">
        <v>1908</v>
      </c>
      <c r="H735" s="29" t="s">
        <v>51</v>
      </c>
      <c r="I735" s="6" t="s">
        <v>2262</v>
      </c>
      <c r="J735" t="s">
        <v>2263</v>
      </c>
      <c r="K735">
        <v>1</v>
      </c>
      <c r="L735"/>
      <c r="M735"/>
    </row>
    <row r="736" spans="1:13" x14ac:dyDescent="0.3">
      <c r="A736">
        <v>67584581</v>
      </c>
      <c r="B736" t="s">
        <v>2354</v>
      </c>
      <c r="C736" t="s">
        <v>2086</v>
      </c>
      <c r="D736" s="28">
        <f>VLOOKUP(A736,'NEI to TRI Crosswalk'!A:H,1,FALSE)</f>
        <v>67584581</v>
      </c>
      <c r="E736" t="str">
        <f>VLOOKUP(A736,'NEI to TRI Crosswalk'!A:H,2,FALSE)</f>
        <v>3-((Perfluoroheptyl)sulfonylamino)-N,N,N-trimethyl-1-propanaminium iodide</v>
      </c>
      <c r="F736" t="str">
        <f>VLOOKUP(A736,'NEI to TRI Crosswalk'!A:H,7,FALSE)</f>
        <v>PFAS</v>
      </c>
      <c r="G736" t="s">
        <v>1908</v>
      </c>
      <c r="H736" s="29" t="s">
        <v>51</v>
      </c>
      <c r="I736" s="6" t="s">
        <v>2262</v>
      </c>
      <c r="J736" t="s">
        <v>2263</v>
      </c>
      <c r="K736">
        <v>1</v>
      </c>
      <c r="L736"/>
      <c r="M736"/>
    </row>
    <row r="737" spans="1:13" x14ac:dyDescent="0.3">
      <c r="A737">
        <v>67584627</v>
      </c>
      <c r="B737" t="s">
        <v>2355</v>
      </c>
      <c r="C737" t="s">
        <v>2088</v>
      </c>
      <c r="D737" s="28">
        <f>VLOOKUP(A737,'NEI to TRI Crosswalk'!A:H,1,FALSE)</f>
        <v>67584627</v>
      </c>
      <c r="E737" t="str">
        <f>VLOOKUP(A737,'NEI to TRI Crosswalk'!A:H,2,FALSE)</f>
        <v>Potassium N-ethyl-N-((pentadecafluoroheptyl)sulphonyl)glycinate</v>
      </c>
      <c r="F737" t="str">
        <f>VLOOKUP(A737,'NEI to TRI Crosswalk'!A:H,7,FALSE)</f>
        <v>PFAS</v>
      </c>
      <c r="G737" t="s">
        <v>1908</v>
      </c>
      <c r="H737" s="29" t="s">
        <v>51</v>
      </c>
      <c r="I737" s="6" t="s">
        <v>2262</v>
      </c>
      <c r="J737" t="s">
        <v>2263</v>
      </c>
      <c r="K737">
        <v>1</v>
      </c>
      <c r="L737"/>
      <c r="M737"/>
    </row>
    <row r="738" spans="1:13" x14ac:dyDescent="0.3">
      <c r="A738">
        <v>67905195</v>
      </c>
      <c r="B738" t="s">
        <v>2356</v>
      </c>
      <c r="C738" t="s">
        <v>2090</v>
      </c>
      <c r="D738" s="28">
        <f>VLOOKUP(A738,'NEI to TRI Crosswalk'!A:H,1,FALSE)</f>
        <v>67905195</v>
      </c>
      <c r="E738" t="str">
        <f>VLOOKUP(A738,'NEI to TRI Crosswalk'!A:H,2,FALSE)</f>
        <v>Perfluorohexadecanoic acid (PFHxDA)</v>
      </c>
      <c r="F738" t="str">
        <f>VLOOKUP(A738,'NEI to TRI Crosswalk'!A:H,7,FALSE)</f>
        <v>PFAS</v>
      </c>
      <c r="G738" t="s">
        <v>1908</v>
      </c>
      <c r="H738" s="29" t="s">
        <v>51</v>
      </c>
      <c r="I738" s="6" t="s">
        <v>2262</v>
      </c>
      <c r="J738" t="s">
        <v>2263</v>
      </c>
      <c r="K738">
        <v>1</v>
      </c>
      <c r="L738"/>
      <c r="M738"/>
    </row>
    <row r="739" spans="1:13" x14ac:dyDescent="0.3">
      <c r="A739">
        <v>67906427</v>
      </c>
      <c r="B739" t="s">
        <v>2357</v>
      </c>
      <c r="C739" t="s">
        <v>2092</v>
      </c>
      <c r="D739" s="28">
        <f>VLOOKUP(A739,'NEI to TRI Crosswalk'!A:H,1,FALSE)</f>
        <v>67906427</v>
      </c>
      <c r="E739" t="str">
        <f>VLOOKUP(A739,'NEI to TRI Crosswalk'!A:H,2,FALSE)</f>
        <v>Ammonium perfluorodecanesulfonate</v>
      </c>
      <c r="F739" t="str">
        <f>VLOOKUP(A739,'NEI to TRI Crosswalk'!A:H,7,FALSE)</f>
        <v>PFAS</v>
      </c>
      <c r="G739" t="s">
        <v>1908</v>
      </c>
      <c r="H739" s="29" t="s">
        <v>51</v>
      </c>
      <c r="I739" s="6" t="s">
        <v>2262</v>
      </c>
      <c r="J739" t="s">
        <v>2263</v>
      </c>
      <c r="K739">
        <v>1</v>
      </c>
      <c r="L739"/>
      <c r="M739"/>
    </row>
    <row r="740" spans="1:13" x14ac:dyDescent="0.3">
      <c r="A740">
        <v>67969691</v>
      </c>
      <c r="B740" t="s">
        <v>2358</v>
      </c>
      <c r="C740" t="s">
        <v>2094</v>
      </c>
      <c r="D740" s="28">
        <f>VLOOKUP(A740,'NEI to TRI Crosswalk'!A:H,1,FALSE)</f>
        <v>67969691</v>
      </c>
      <c r="E740" t="str">
        <f>VLOOKUP(A740,'NEI to TRI Crosswalk'!A:H,2,FALSE)</f>
        <v>N-ethyl-N-[2-(phosphonooxy)ethyl]perfluorooctanesulfonamide diammonium salt</v>
      </c>
      <c r="F740" t="str">
        <f>VLOOKUP(A740,'NEI to TRI Crosswalk'!A:H,7,FALSE)</f>
        <v>PFAS</v>
      </c>
      <c r="G740" t="s">
        <v>1908</v>
      </c>
      <c r="H740" s="29" t="s">
        <v>51</v>
      </c>
      <c r="I740" s="6" t="s">
        <v>2262</v>
      </c>
      <c r="J740" t="s">
        <v>2263</v>
      </c>
      <c r="K740">
        <v>1</v>
      </c>
      <c r="L740"/>
      <c r="M740"/>
    </row>
    <row r="741" spans="1:13" x14ac:dyDescent="0.3">
      <c r="A741">
        <v>68084628</v>
      </c>
      <c r="B741" t="s">
        <v>2359</v>
      </c>
      <c r="C741" t="s">
        <v>2096</v>
      </c>
      <c r="D741" s="28">
        <f>VLOOKUP(A741,'NEI to TRI Crosswalk'!A:H,1,FALSE)</f>
        <v>68084628</v>
      </c>
      <c r="E741" t="str">
        <f>VLOOKUP(A741,'NEI to TRI Crosswalk'!A:H,2,FALSE)</f>
        <v>2-(Methyl((pentadecafluoroheptyl)sulphonyl)amino)ethyl acrylate</v>
      </c>
      <c r="F741" t="str">
        <f>VLOOKUP(A741,'NEI to TRI Crosswalk'!A:H,7,FALSE)</f>
        <v>PFAS</v>
      </c>
      <c r="G741" t="s">
        <v>1908</v>
      </c>
      <c r="H741" s="29" t="s">
        <v>51</v>
      </c>
      <c r="I741" s="6" t="s">
        <v>2262</v>
      </c>
      <c r="J741" t="s">
        <v>2263</v>
      </c>
      <c r="K741">
        <v>1</v>
      </c>
      <c r="L741"/>
      <c r="M741"/>
    </row>
    <row r="742" spans="1:13" x14ac:dyDescent="0.3">
      <c r="A742">
        <v>68140181</v>
      </c>
      <c r="B742" t="s">
        <v>2360</v>
      </c>
      <c r="C742" t="s">
        <v>2098</v>
      </c>
      <c r="D742" s="28">
        <f>VLOOKUP(A742,'NEI to TRI Crosswalk'!A:H,1,FALSE)</f>
        <v>68140181</v>
      </c>
      <c r="E742" t="str">
        <f>VLOOKUP(A742,'NEI to TRI Crosswalk'!A:H,2,FALSE)</f>
        <v>Thiols, C4-10, .gamma.-.omega.-perfluoro</v>
      </c>
      <c r="F742" t="str">
        <f>VLOOKUP(A742,'NEI to TRI Crosswalk'!A:H,7,FALSE)</f>
        <v>PFAS</v>
      </c>
      <c r="G742" t="s">
        <v>1908</v>
      </c>
      <c r="H742" s="29" t="s">
        <v>51</v>
      </c>
      <c r="I742" s="6" t="s">
        <v>2262</v>
      </c>
      <c r="J742" t="s">
        <v>2263</v>
      </c>
      <c r="K742">
        <v>1</v>
      </c>
      <c r="L742"/>
      <c r="M742"/>
    </row>
    <row r="743" spans="1:13" x14ac:dyDescent="0.3">
      <c r="A743">
        <v>68140205</v>
      </c>
      <c r="B743" t="s">
        <v>2361</v>
      </c>
      <c r="C743" t="s">
        <v>2100</v>
      </c>
      <c r="D743" s="28">
        <f>VLOOKUP(A743,'NEI to TRI Crosswalk'!A:H,1,FALSE)</f>
        <v>68140205</v>
      </c>
      <c r="E743" t="str">
        <f>VLOOKUP(A743,'NEI to TRI Crosswalk'!A:H,2,FALSE)</f>
        <v>Thiols, C6-12, .gamma.-.omega.-perfluoro</v>
      </c>
      <c r="F743" t="str">
        <f>VLOOKUP(A743,'NEI to TRI Crosswalk'!A:H,7,FALSE)</f>
        <v>PFAS</v>
      </c>
      <c r="G743" t="s">
        <v>1908</v>
      </c>
      <c r="H743" s="29" t="s">
        <v>51</v>
      </c>
      <c r="I743" s="6" t="s">
        <v>2262</v>
      </c>
      <c r="J743" t="s">
        <v>2263</v>
      </c>
      <c r="K743">
        <v>1</v>
      </c>
      <c r="L743"/>
      <c r="M743"/>
    </row>
    <row r="744" spans="1:13" x14ac:dyDescent="0.3">
      <c r="A744">
        <v>68140216</v>
      </c>
      <c r="B744" t="s">
        <v>2362</v>
      </c>
      <c r="C744" t="s">
        <v>2102</v>
      </c>
      <c r="D744" s="28">
        <f>VLOOKUP(A744,'NEI to TRI Crosswalk'!A:H,1,FALSE)</f>
        <v>68140216</v>
      </c>
      <c r="E744" t="str">
        <f>VLOOKUP(A744,'NEI to TRI Crosswalk'!A:H,2,FALSE)</f>
        <v>Thiols, C10-20, .gamma.-.omega.-perfluoro</v>
      </c>
      <c r="F744" t="str">
        <f>VLOOKUP(A744,'NEI to TRI Crosswalk'!A:H,7,FALSE)</f>
        <v>PFAS</v>
      </c>
      <c r="G744" t="s">
        <v>1908</v>
      </c>
      <c r="H744" s="29" t="s">
        <v>51</v>
      </c>
      <c r="I744" s="6" t="s">
        <v>2262</v>
      </c>
      <c r="J744" t="s">
        <v>2263</v>
      </c>
      <c r="K744">
        <v>1</v>
      </c>
      <c r="L744"/>
      <c r="M744"/>
    </row>
    <row r="745" spans="1:13" x14ac:dyDescent="0.3">
      <c r="A745">
        <v>68141026</v>
      </c>
      <c r="B745" t="s">
        <v>2363</v>
      </c>
      <c r="C745" t="s">
        <v>2103</v>
      </c>
      <c r="D745" s="28">
        <f>VLOOKUP(A745,'NEI to TRI Crosswalk'!A:H,1,FALSE)</f>
        <v>68141026</v>
      </c>
      <c r="E745" t="str">
        <f>VLOOKUP(A745,'NEI to TRI Crosswalk'!A:H,2,FALSE)</f>
        <v>Chromium(III) perfluorooctanoate</v>
      </c>
      <c r="F745" t="str">
        <f>VLOOKUP(A745,'NEI to TRI Crosswalk'!A:H,7,FALSE)</f>
        <v>PFAS</v>
      </c>
      <c r="G745" t="s">
        <v>1908</v>
      </c>
      <c r="H745" s="29" t="s">
        <v>51</v>
      </c>
      <c r="I745" s="6" t="s">
        <v>2262</v>
      </c>
      <c r="J745" t="s">
        <v>2263</v>
      </c>
      <c r="K745">
        <v>1</v>
      </c>
      <c r="L745"/>
      <c r="M745"/>
    </row>
    <row r="746" spans="1:13" x14ac:dyDescent="0.3">
      <c r="A746">
        <v>68156014</v>
      </c>
      <c r="B746" t="s">
        <v>2364</v>
      </c>
      <c r="C746" t="s">
        <v>2104</v>
      </c>
      <c r="D746" s="28">
        <f>VLOOKUP(A746,'NEI to TRI Crosswalk'!A:H,1,FALSE)</f>
        <v>68156014</v>
      </c>
      <c r="E746" t="str">
        <f>VLOOKUP(A746,'NEI to TRI Crosswalk'!A:H,2,FALSE)</f>
        <v>Cyclohexanesulfonic acid, nonafluorobis(trifluoromethyl)-, potassium salt</v>
      </c>
      <c r="F746" t="str">
        <f>VLOOKUP(A746,'NEI to TRI Crosswalk'!A:H,7,FALSE)</f>
        <v>PFAS</v>
      </c>
      <c r="G746" t="s">
        <v>1908</v>
      </c>
      <c r="H746" s="29" t="s">
        <v>51</v>
      </c>
      <c r="I746" s="6" t="s">
        <v>2262</v>
      </c>
      <c r="J746" t="s">
        <v>2263</v>
      </c>
      <c r="K746">
        <v>1</v>
      </c>
      <c r="L746"/>
      <c r="M746"/>
    </row>
    <row r="747" spans="1:13" x14ac:dyDescent="0.3">
      <c r="A747">
        <v>68156070</v>
      </c>
      <c r="B747" t="s">
        <v>2365</v>
      </c>
      <c r="C747" t="s">
        <v>2106</v>
      </c>
      <c r="D747" s="28">
        <f>VLOOKUP(A747,'NEI to TRI Crosswalk'!A:H,1,FALSE)</f>
        <v>68156070</v>
      </c>
      <c r="E747" t="str">
        <f>VLOOKUP(A747,'NEI to TRI Crosswalk'!A:H,2,FALSE)</f>
        <v>Potassium decafluoro(trifluoromethyl)cyclohexanesulphonate</v>
      </c>
      <c r="F747" t="str">
        <f>VLOOKUP(A747,'NEI to TRI Crosswalk'!A:H,7,FALSE)</f>
        <v>PFAS</v>
      </c>
      <c r="G747" t="s">
        <v>1908</v>
      </c>
      <c r="H747" s="29" t="s">
        <v>51</v>
      </c>
      <c r="I747" s="6" t="s">
        <v>2262</v>
      </c>
      <c r="J747" t="s">
        <v>2263</v>
      </c>
      <c r="K747">
        <v>1</v>
      </c>
      <c r="L747"/>
      <c r="M747"/>
    </row>
    <row r="748" spans="1:13" x14ac:dyDescent="0.3">
      <c r="A748">
        <v>68187257</v>
      </c>
      <c r="B748" t="s">
        <v>2366</v>
      </c>
      <c r="C748" t="s">
        <v>2108</v>
      </c>
      <c r="D748" s="28">
        <f>VLOOKUP(A748,'NEI to TRI Crosswalk'!A:H,1,FALSE)</f>
        <v>68187257</v>
      </c>
      <c r="E748" t="str">
        <f>VLOOKUP(A748,'NEI to TRI Crosswalk'!A:H,2,FALSE)</f>
        <v>Butanoic acid, 4-[[3-(dimethylamino)propyl]amino]-4-oxo-, 2(or 3)-[(.gamma.-.omega.-perfluoro-C6-...</v>
      </c>
      <c r="F748" t="str">
        <f>VLOOKUP(A748,'NEI to TRI Crosswalk'!A:H,7,FALSE)</f>
        <v>PFAS</v>
      </c>
      <c r="G748" t="s">
        <v>1908</v>
      </c>
      <c r="H748" s="29" t="s">
        <v>51</v>
      </c>
      <c r="I748" s="6" t="s">
        <v>2262</v>
      </c>
      <c r="J748" t="s">
        <v>2263</v>
      </c>
      <c r="K748">
        <v>1</v>
      </c>
      <c r="L748"/>
      <c r="M748"/>
    </row>
    <row r="749" spans="1:13" x14ac:dyDescent="0.3">
      <c r="A749">
        <v>68187473</v>
      </c>
      <c r="B749" t="s">
        <v>2367</v>
      </c>
      <c r="C749" t="s">
        <v>2110</v>
      </c>
      <c r="D749" s="28">
        <f>VLOOKUP(A749,'NEI to TRI Crosswalk'!A:H,1,FALSE)</f>
        <v>68187473</v>
      </c>
      <c r="E749" t="str">
        <f>VLOOKUP(A749,'NEI to TRI Crosswalk'!A:H,2,FALSE)</f>
        <v>1-Propanesulfonic acid, 2-methyl-, 2-[[1-oxo-3-[(.gamma.-.omega.-perfluoro-C4-16-alkyl)thio]propy...</v>
      </c>
      <c r="F749" t="str">
        <f>VLOOKUP(A749,'NEI to TRI Crosswalk'!A:H,7,FALSE)</f>
        <v>PFAS</v>
      </c>
      <c r="G749" t="s">
        <v>1908</v>
      </c>
      <c r="H749" s="29" t="s">
        <v>51</v>
      </c>
      <c r="I749" s="6" t="s">
        <v>2262</v>
      </c>
      <c r="J749" t="s">
        <v>2263</v>
      </c>
      <c r="K749">
        <v>1</v>
      </c>
      <c r="L749"/>
      <c r="M749"/>
    </row>
    <row r="750" spans="1:13" x14ac:dyDescent="0.3">
      <c r="A750">
        <v>68188125</v>
      </c>
      <c r="B750" t="s">
        <v>2368</v>
      </c>
      <c r="C750" t="s">
        <v>2112</v>
      </c>
      <c r="D750" s="28">
        <f>VLOOKUP(A750,'NEI to TRI Crosswalk'!A:H,1,FALSE)</f>
        <v>68188125</v>
      </c>
      <c r="E750" t="str">
        <f>VLOOKUP(A750,'NEI to TRI Crosswalk'!A:H,2,FALSE)</f>
        <v>Alkyl iodides, C4-20, .gamma.-.omega.-perfluoro</v>
      </c>
      <c r="F750" t="str">
        <f>VLOOKUP(A750,'NEI to TRI Crosswalk'!A:H,7,FALSE)</f>
        <v>PFAS</v>
      </c>
      <c r="G750" t="s">
        <v>1908</v>
      </c>
      <c r="H750" s="29" t="s">
        <v>51</v>
      </c>
      <c r="I750" s="6" t="s">
        <v>2262</v>
      </c>
      <c r="J750" t="s">
        <v>2263</v>
      </c>
      <c r="K750">
        <v>1</v>
      </c>
      <c r="L750"/>
      <c r="M750"/>
    </row>
    <row r="751" spans="1:13" x14ac:dyDescent="0.3">
      <c r="A751">
        <v>68227963</v>
      </c>
      <c r="B751" t="s">
        <v>2369</v>
      </c>
      <c r="C751" t="s">
        <v>2114</v>
      </c>
      <c r="D751" s="28">
        <f>VLOOKUP(A751,'NEI to TRI Crosswalk'!A:H,1,FALSE)</f>
        <v>68227963</v>
      </c>
      <c r="E751" t="str">
        <f>VLOOKUP(A751,'NEI to TRI Crosswalk'!A:H,2,FALSE)</f>
        <v>2-Propenoic acid, butyl ester, telomer with 2-[[(heptadecafluorooctyl)sulfonyl]methylamino]ethyl ...</v>
      </c>
      <c r="F751" t="str">
        <f>VLOOKUP(A751,'NEI to TRI Crosswalk'!A:H,7,FALSE)</f>
        <v>PFAS</v>
      </c>
      <c r="G751" t="s">
        <v>1908</v>
      </c>
      <c r="H751" s="29" t="s">
        <v>51</v>
      </c>
      <c r="I751" s="6" t="s">
        <v>2262</v>
      </c>
      <c r="J751" t="s">
        <v>2263</v>
      </c>
      <c r="K751">
        <v>1</v>
      </c>
      <c r="L751"/>
      <c r="M751"/>
    </row>
    <row r="752" spans="1:13" x14ac:dyDescent="0.3">
      <c r="A752">
        <v>68239430</v>
      </c>
      <c r="B752" t="s">
        <v>2370</v>
      </c>
      <c r="C752" t="s">
        <v>2116</v>
      </c>
      <c r="D752" s="28">
        <f>VLOOKUP(A752,'NEI to TRI Crosswalk'!A:H,1,FALSE)</f>
        <v>68239430</v>
      </c>
      <c r="E752" t="str">
        <f>VLOOKUP(A752,'NEI to TRI Crosswalk'!A:H,2,FALSE)</f>
        <v>2-Propenoic acid, 2-methyl-, 2-ethylhexyl ester, polymer with .alpha.-fluoro-.omega.-[2-[(2-methy...</v>
      </c>
      <c r="F752" t="str">
        <f>VLOOKUP(A752,'NEI to TRI Crosswalk'!A:H,7,FALSE)</f>
        <v>PFAS</v>
      </c>
      <c r="G752" t="s">
        <v>1908</v>
      </c>
      <c r="H752" s="29" t="s">
        <v>51</v>
      </c>
      <c r="I752" s="6" t="s">
        <v>2262</v>
      </c>
      <c r="J752" t="s">
        <v>2263</v>
      </c>
      <c r="K752">
        <v>1</v>
      </c>
      <c r="L752"/>
      <c r="M752"/>
    </row>
    <row r="753" spans="1:13" x14ac:dyDescent="0.3">
      <c r="A753">
        <v>68259074</v>
      </c>
      <c r="B753" t="s">
        <v>2371</v>
      </c>
      <c r="C753" t="s">
        <v>2118</v>
      </c>
      <c r="D753" s="28">
        <f>VLOOKUP(A753,'NEI to TRI Crosswalk'!A:H,1,FALSE)</f>
        <v>68259074</v>
      </c>
      <c r="E753" t="str">
        <f>VLOOKUP(A753,'NEI to TRI Crosswalk'!A:H,2,FALSE)</f>
        <v>Ammonium perfluoroheptanesulfonate</v>
      </c>
      <c r="F753" t="str">
        <f>VLOOKUP(A753,'NEI to TRI Crosswalk'!A:H,7,FALSE)</f>
        <v>PFAS</v>
      </c>
      <c r="G753" t="s">
        <v>1908</v>
      </c>
      <c r="H753" s="29" t="s">
        <v>51</v>
      </c>
      <c r="I753" s="6" t="s">
        <v>2262</v>
      </c>
      <c r="J753" t="s">
        <v>2263</v>
      </c>
      <c r="K753">
        <v>1</v>
      </c>
      <c r="L753"/>
      <c r="M753"/>
    </row>
    <row r="754" spans="1:13" x14ac:dyDescent="0.3">
      <c r="A754">
        <v>68259085</v>
      </c>
      <c r="B754" t="s">
        <v>2372</v>
      </c>
      <c r="C754" t="s">
        <v>2120</v>
      </c>
      <c r="D754" s="28">
        <f>VLOOKUP(A754,'NEI to TRI Crosswalk'!A:H,1,FALSE)</f>
        <v>68259085</v>
      </c>
      <c r="E754" t="str">
        <f>VLOOKUP(A754,'NEI to TRI Crosswalk'!A:H,2,FALSE)</f>
        <v>Ammonium perfluorohexanesulphonate</v>
      </c>
      <c r="F754" t="str">
        <f>VLOOKUP(A754,'NEI to TRI Crosswalk'!A:H,7,FALSE)</f>
        <v>PFAS</v>
      </c>
      <c r="G754" t="s">
        <v>1908</v>
      </c>
      <c r="H754" s="29" t="s">
        <v>51</v>
      </c>
      <c r="I754" s="6" t="s">
        <v>2262</v>
      </c>
      <c r="J754" t="s">
        <v>2263</v>
      </c>
      <c r="K754">
        <v>1</v>
      </c>
      <c r="L754"/>
      <c r="M754"/>
    </row>
    <row r="755" spans="1:13" x14ac:dyDescent="0.3">
      <c r="A755">
        <v>68259096</v>
      </c>
      <c r="B755" t="s">
        <v>2373</v>
      </c>
      <c r="C755" t="s">
        <v>2122</v>
      </c>
      <c r="D755" s="28">
        <f>VLOOKUP(A755,'NEI to TRI Crosswalk'!A:H,1,FALSE)</f>
        <v>68259096</v>
      </c>
      <c r="E755" t="str">
        <f>VLOOKUP(A755,'NEI to TRI Crosswalk'!A:H,2,FALSE)</f>
        <v>Ammonium perfluoropentanesulfonate</v>
      </c>
      <c r="F755" t="str">
        <f>VLOOKUP(A755,'NEI to TRI Crosswalk'!A:H,7,FALSE)</f>
        <v>PFAS</v>
      </c>
      <c r="G755" t="s">
        <v>1908</v>
      </c>
      <c r="H755" s="29" t="s">
        <v>51</v>
      </c>
      <c r="I755" s="6" t="s">
        <v>2262</v>
      </c>
      <c r="J755" t="s">
        <v>2263</v>
      </c>
      <c r="K755">
        <v>1</v>
      </c>
      <c r="L755"/>
      <c r="M755"/>
    </row>
    <row r="756" spans="1:13" x14ac:dyDescent="0.3">
      <c r="A756">
        <v>68259381</v>
      </c>
      <c r="B756" t="s">
        <v>2374</v>
      </c>
      <c r="C756" t="s">
        <v>2124</v>
      </c>
      <c r="D756" s="28">
        <f>VLOOKUP(A756,'NEI to TRI Crosswalk'!A:H,1,FALSE)</f>
        <v>68259381</v>
      </c>
      <c r="E756" t="str">
        <f>VLOOKUP(A756,'NEI to TRI Crosswalk'!A:H,2,FALSE)</f>
        <v>Poly[oxy(methyl-1,2-ethanediyl)], .alpha.-[2-[ethyl[(tridecafluorohexyl)sulfonyl]amino]ethyl]-.om...</v>
      </c>
      <c r="F756" t="str">
        <f>VLOOKUP(A756,'NEI to TRI Crosswalk'!A:H,7,FALSE)</f>
        <v>PFAS</v>
      </c>
      <c r="G756" t="s">
        <v>1908</v>
      </c>
      <c r="H756" s="29" t="s">
        <v>51</v>
      </c>
      <c r="I756" s="6" t="s">
        <v>2262</v>
      </c>
      <c r="J756" t="s">
        <v>2263</v>
      </c>
      <c r="K756">
        <v>1</v>
      </c>
      <c r="L756"/>
      <c r="M756"/>
    </row>
    <row r="757" spans="1:13" x14ac:dyDescent="0.3">
      <c r="A757">
        <v>68259392</v>
      </c>
      <c r="B757" t="s">
        <v>2375</v>
      </c>
      <c r="C757" t="s">
        <v>2126</v>
      </c>
      <c r="D757" s="28">
        <f>VLOOKUP(A757,'NEI to TRI Crosswalk'!A:H,1,FALSE)</f>
        <v>68259392</v>
      </c>
      <c r="E757" t="str">
        <f>VLOOKUP(A757,'NEI to TRI Crosswalk'!A:H,2,FALSE)</f>
        <v>Poly[oxy(methyl-1,2-ethanediyl)], .alpha.-[2-[ethyl[(pentadecafluoroheptyl)sulfonyl]amino]ethyl]-...</v>
      </c>
      <c r="F757" t="str">
        <f>VLOOKUP(A757,'NEI to TRI Crosswalk'!A:H,7,FALSE)</f>
        <v>PFAS</v>
      </c>
      <c r="G757" t="s">
        <v>1908</v>
      </c>
      <c r="H757" s="29" t="s">
        <v>51</v>
      </c>
      <c r="I757" s="6" t="s">
        <v>2262</v>
      </c>
      <c r="J757" t="s">
        <v>2263</v>
      </c>
      <c r="K757">
        <v>1</v>
      </c>
      <c r="L757"/>
      <c r="M757"/>
    </row>
    <row r="758" spans="1:13" x14ac:dyDescent="0.3">
      <c r="A758">
        <v>68298624</v>
      </c>
      <c r="B758" t="s">
        <v>2376</v>
      </c>
      <c r="C758" t="s">
        <v>2128</v>
      </c>
      <c r="D758" s="28">
        <f>VLOOKUP(A758,'NEI to TRI Crosswalk'!A:H,1,FALSE)</f>
        <v>68298624</v>
      </c>
      <c r="E758" t="str">
        <f>VLOOKUP(A758,'NEI to TRI Crosswalk'!A:H,2,FALSE)</f>
        <v>2-Propenoic acid, 2-[butyl[(heptadecafluorooctyl)sulfonyl]amino]ethyl ester, telomer with 2-[buty...</v>
      </c>
      <c r="F758" t="str">
        <f>VLOOKUP(A758,'NEI to TRI Crosswalk'!A:H,7,FALSE)</f>
        <v>PFAS</v>
      </c>
      <c r="G758" t="s">
        <v>1908</v>
      </c>
      <c r="H758" s="29" t="s">
        <v>51</v>
      </c>
      <c r="I758" s="6" t="s">
        <v>2262</v>
      </c>
      <c r="J758" t="s">
        <v>2263</v>
      </c>
      <c r="K758">
        <v>1</v>
      </c>
      <c r="L758"/>
      <c r="M758"/>
    </row>
    <row r="759" spans="1:13" x14ac:dyDescent="0.3">
      <c r="A759">
        <v>68298806</v>
      </c>
      <c r="B759" t="s">
        <v>2377</v>
      </c>
      <c r="C759" t="s">
        <v>2130</v>
      </c>
      <c r="D759" s="28">
        <f>VLOOKUP(A759,'NEI to TRI Crosswalk'!A:H,1,FALSE)</f>
        <v>68298806</v>
      </c>
      <c r="E759" t="str">
        <f>VLOOKUP(A759,'NEI to TRI Crosswalk'!A:H,2,FALSE)</f>
        <v>Poly(oxy-1,2-ethanediyl), .alpha.-[2-[ethyl[(undecafluoropentyl)sulfonyl]amino]ethyl]-.omega.-hyd...</v>
      </c>
      <c r="F759" t="str">
        <f>VLOOKUP(A759,'NEI to TRI Crosswalk'!A:H,7,FALSE)</f>
        <v>PFAS</v>
      </c>
      <c r="G759" t="s">
        <v>1908</v>
      </c>
      <c r="H759" s="29" t="s">
        <v>51</v>
      </c>
      <c r="I759" s="6" t="s">
        <v>2262</v>
      </c>
      <c r="J759" t="s">
        <v>2263</v>
      </c>
      <c r="K759">
        <v>1</v>
      </c>
      <c r="L759"/>
      <c r="M759"/>
    </row>
    <row r="760" spans="1:13" x14ac:dyDescent="0.3">
      <c r="A760">
        <v>68298817</v>
      </c>
      <c r="B760" t="s">
        <v>2378</v>
      </c>
      <c r="C760" t="s">
        <v>2132</v>
      </c>
      <c r="D760" s="28">
        <f>VLOOKUP(A760,'NEI to TRI Crosswalk'!A:H,1,FALSE)</f>
        <v>68298817</v>
      </c>
      <c r="E760" t="str">
        <f>VLOOKUP(A760,'NEI to TRI Crosswalk'!A:H,2,FALSE)</f>
        <v>Poly(oxy-1,2-ethanediyl), .alpha.-[2-[ethyl[(pentadecafluoroheptyl)sulfonyl]amino]ethyl]-.omega.-...</v>
      </c>
      <c r="F760" t="str">
        <f>VLOOKUP(A760,'NEI to TRI Crosswalk'!A:H,7,FALSE)</f>
        <v>PFAS</v>
      </c>
      <c r="G760" t="s">
        <v>1908</v>
      </c>
      <c r="H760" s="29" t="s">
        <v>51</v>
      </c>
      <c r="I760" s="6" t="s">
        <v>2262</v>
      </c>
      <c r="J760" t="s">
        <v>2263</v>
      </c>
      <c r="K760">
        <v>1</v>
      </c>
      <c r="L760"/>
      <c r="M760"/>
    </row>
    <row r="761" spans="1:13" x14ac:dyDescent="0.3">
      <c r="A761">
        <v>68310178</v>
      </c>
      <c r="B761" t="s">
        <v>2379</v>
      </c>
      <c r="C761" t="s">
        <v>2134</v>
      </c>
      <c r="D761" s="28">
        <f>VLOOKUP(A761,'NEI to TRI Crosswalk'!A:H,1,FALSE)</f>
        <v>68310178</v>
      </c>
      <c r="E761" t="str">
        <f>VLOOKUP(A761,'NEI to TRI Crosswalk'!A:H,2,FALSE)</f>
        <v>Poly[oxy(methyl-1,2-ethanediyl)], .alpha.-[2-[ethyl[(undecafluoropentyl)sulfonyl]amino]ethyl]-.om...</v>
      </c>
      <c r="F761" t="str">
        <f>VLOOKUP(A761,'NEI to TRI Crosswalk'!A:H,7,FALSE)</f>
        <v>PFAS</v>
      </c>
      <c r="G761" t="s">
        <v>1908</v>
      </c>
      <c r="H761" s="29" t="s">
        <v>51</v>
      </c>
      <c r="I761" s="6" t="s">
        <v>2262</v>
      </c>
      <c r="J761" t="s">
        <v>2263</v>
      </c>
      <c r="K761">
        <v>1</v>
      </c>
      <c r="L761"/>
      <c r="M761"/>
    </row>
    <row r="762" spans="1:13" x14ac:dyDescent="0.3">
      <c r="A762">
        <v>68391082</v>
      </c>
      <c r="B762" t="s">
        <v>2380</v>
      </c>
      <c r="C762" t="s">
        <v>2136</v>
      </c>
      <c r="D762" s="28">
        <f>VLOOKUP(A762,'NEI to TRI Crosswalk'!A:H,1,FALSE)</f>
        <v>68391082</v>
      </c>
      <c r="E762" t="str">
        <f>VLOOKUP(A762,'NEI to TRI Crosswalk'!A:H,2,FALSE)</f>
        <v>Alcohols, C8-14, .gamma.-.omega.-perfluoro</v>
      </c>
      <c r="F762" t="str">
        <f>VLOOKUP(A762,'NEI to TRI Crosswalk'!A:H,7,FALSE)</f>
        <v>PFAS</v>
      </c>
      <c r="G762" t="s">
        <v>1908</v>
      </c>
      <c r="H762" s="29" t="s">
        <v>51</v>
      </c>
      <c r="I762" s="6" t="s">
        <v>2262</v>
      </c>
      <c r="J762" t="s">
        <v>2263</v>
      </c>
      <c r="K762">
        <v>1</v>
      </c>
      <c r="L762"/>
      <c r="M762"/>
    </row>
    <row r="763" spans="1:13" x14ac:dyDescent="0.3">
      <c r="A763">
        <v>68412680</v>
      </c>
      <c r="B763" t="s">
        <v>2381</v>
      </c>
      <c r="C763" t="s">
        <v>2137</v>
      </c>
      <c r="D763" s="28">
        <f>VLOOKUP(A763,'NEI to TRI Crosswalk'!A:H,1,FALSE)</f>
        <v>68412680</v>
      </c>
      <c r="E763" t="str">
        <f>VLOOKUP(A763,'NEI to TRI Crosswalk'!A:H,2,FALSE)</f>
        <v>Phosphonic acid, perfluoro-C6-12-alkyl derivs.</v>
      </c>
      <c r="F763" t="str">
        <f>VLOOKUP(A763,'NEI to TRI Crosswalk'!A:H,7,FALSE)</f>
        <v>PFAS</v>
      </c>
      <c r="G763" t="s">
        <v>1908</v>
      </c>
      <c r="H763" s="29" t="s">
        <v>51</v>
      </c>
      <c r="I763" s="6" t="s">
        <v>2262</v>
      </c>
      <c r="J763" t="s">
        <v>2263</v>
      </c>
      <c r="K763">
        <v>1</v>
      </c>
      <c r="L763"/>
      <c r="M763"/>
    </row>
    <row r="764" spans="1:13" x14ac:dyDescent="0.3">
      <c r="A764">
        <v>68412691</v>
      </c>
      <c r="B764" t="s">
        <v>2382</v>
      </c>
      <c r="C764" t="s">
        <v>2138</v>
      </c>
      <c r="D764" s="28">
        <f>VLOOKUP(A764,'NEI to TRI Crosswalk'!A:H,1,FALSE)</f>
        <v>68412691</v>
      </c>
      <c r="E764" t="str">
        <f>VLOOKUP(A764,'NEI to TRI Crosswalk'!A:H,2,FALSE)</f>
        <v>Phosphinic acid, bis(perfluoro-C6-12-alkyl) derivs.</v>
      </c>
      <c r="F764" t="str">
        <f>VLOOKUP(A764,'NEI to TRI Crosswalk'!A:H,7,FALSE)</f>
        <v>PFAS</v>
      </c>
      <c r="G764" t="s">
        <v>1908</v>
      </c>
      <c r="H764" s="29" t="s">
        <v>51</v>
      </c>
      <c r="I764" s="6" t="s">
        <v>2262</v>
      </c>
      <c r="J764" t="s">
        <v>2263</v>
      </c>
      <c r="K764">
        <v>1</v>
      </c>
      <c r="L764"/>
      <c r="M764"/>
    </row>
    <row r="765" spans="1:13" x14ac:dyDescent="0.3">
      <c r="A765">
        <v>68515628</v>
      </c>
      <c r="B765" t="s">
        <v>2383</v>
      </c>
      <c r="C765" t="s">
        <v>2140</v>
      </c>
      <c r="D765" s="28">
        <f>VLOOKUP(A765,'NEI to TRI Crosswalk'!A:H,1,FALSE)</f>
        <v>68515628</v>
      </c>
      <c r="E765" t="str">
        <f>VLOOKUP(A765,'NEI to TRI Crosswalk'!A:H,2,FALSE)</f>
        <v>1,4-Benzenedicarboxylic acid, dimethyl ester, reaction products with bis(2-hydroxyethyl)terephtha...</v>
      </c>
      <c r="F765" t="str">
        <f>VLOOKUP(A765,'NEI to TRI Crosswalk'!A:H,7,FALSE)</f>
        <v>PFAS</v>
      </c>
      <c r="G765" t="s">
        <v>1908</v>
      </c>
      <c r="H765" s="29" t="s">
        <v>51</v>
      </c>
      <c r="I765" s="6" t="s">
        <v>2262</v>
      </c>
      <c r="J765" t="s">
        <v>2263</v>
      </c>
      <c r="K765">
        <v>1</v>
      </c>
      <c r="L765"/>
      <c r="M765"/>
    </row>
    <row r="766" spans="1:13" x14ac:dyDescent="0.3">
      <c r="A766">
        <v>68555748</v>
      </c>
      <c r="B766" t="s">
        <v>2384</v>
      </c>
      <c r="C766" t="s">
        <v>2142</v>
      </c>
      <c r="D766" s="28">
        <f>VLOOKUP(A766,'NEI to TRI Crosswalk'!A:H,1,FALSE)</f>
        <v>68555748</v>
      </c>
      <c r="E766" t="str">
        <f>VLOOKUP(A766,'NEI to TRI Crosswalk'!A:H,2,FALSE)</f>
        <v>N-(2-Hydroxyethyl)-N-methyl-perfluoropentanesulfonamide</v>
      </c>
      <c r="F766" t="str">
        <f>VLOOKUP(A766,'NEI to TRI Crosswalk'!A:H,7,FALSE)</f>
        <v>PFAS</v>
      </c>
      <c r="G766" t="s">
        <v>1908</v>
      </c>
      <c r="H766" s="29" t="s">
        <v>51</v>
      </c>
      <c r="I766" s="6" t="s">
        <v>2262</v>
      </c>
      <c r="J766" t="s">
        <v>2263</v>
      </c>
      <c r="K766">
        <v>1</v>
      </c>
      <c r="L766"/>
      <c r="M766"/>
    </row>
    <row r="767" spans="1:13" x14ac:dyDescent="0.3">
      <c r="A767">
        <v>68555759</v>
      </c>
      <c r="B767" t="s">
        <v>2385</v>
      </c>
      <c r="C767" t="s">
        <v>2144</v>
      </c>
      <c r="D767" s="28">
        <f>VLOOKUP(A767,'NEI to TRI Crosswalk'!A:H,1,FALSE)</f>
        <v>68555759</v>
      </c>
      <c r="E767" t="str">
        <f>VLOOKUP(A767,'NEI to TRI Crosswalk'!A:H,2,FALSE)</f>
        <v>N-(2-Hydroxyethyl)-N-methyl-perfluorohexanesulfonamide</v>
      </c>
      <c r="F767" t="str">
        <f>VLOOKUP(A767,'NEI to TRI Crosswalk'!A:H,7,FALSE)</f>
        <v>PFAS</v>
      </c>
      <c r="G767" t="s">
        <v>1908</v>
      </c>
      <c r="H767" s="29" t="s">
        <v>51</v>
      </c>
      <c r="I767" s="6" t="s">
        <v>2262</v>
      </c>
      <c r="J767" t="s">
        <v>2263</v>
      </c>
      <c r="K767">
        <v>1</v>
      </c>
      <c r="L767"/>
      <c r="M767"/>
    </row>
    <row r="768" spans="1:13" x14ac:dyDescent="0.3">
      <c r="A768">
        <v>68555760</v>
      </c>
      <c r="B768" t="s">
        <v>2386</v>
      </c>
      <c r="C768" t="s">
        <v>2146</v>
      </c>
      <c r="D768" s="28">
        <f>VLOOKUP(A768,'NEI to TRI Crosswalk'!A:H,1,FALSE)</f>
        <v>68555760</v>
      </c>
      <c r="E768" t="str">
        <f>VLOOKUP(A768,'NEI to TRI Crosswalk'!A:H,2,FALSE)</f>
        <v>N-(2-Hydroxyethyl)-N-methyl-perfluoroheptanesulfonamide</v>
      </c>
      <c r="F768" t="str">
        <f>VLOOKUP(A768,'NEI to TRI Crosswalk'!A:H,7,FALSE)</f>
        <v>PFAS</v>
      </c>
      <c r="G768" t="s">
        <v>1908</v>
      </c>
      <c r="H768" s="29" t="s">
        <v>51</v>
      </c>
      <c r="I768" s="6" t="s">
        <v>2262</v>
      </c>
      <c r="J768" t="s">
        <v>2263</v>
      </c>
      <c r="K768">
        <v>1</v>
      </c>
      <c r="L768"/>
      <c r="M768"/>
    </row>
    <row r="769" spans="1:13" x14ac:dyDescent="0.3">
      <c r="A769">
        <v>68555817</v>
      </c>
      <c r="B769" t="s">
        <v>2387</v>
      </c>
      <c r="C769" t="s">
        <v>2148</v>
      </c>
      <c r="D769" s="28">
        <f>VLOOKUP(A769,'NEI to TRI Crosswalk'!A:H,1,FALSE)</f>
        <v>68555817</v>
      </c>
      <c r="E769" t="str">
        <f>VLOOKUP(A769,'NEI to TRI Crosswalk'!A:H,2,FALSE)</f>
        <v>Trimethyl-3-(((pentadecafluoroheptyl)sulphonyl)amino)propylammonium chloride</v>
      </c>
      <c r="F769" t="str">
        <f>VLOOKUP(A769,'NEI to TRI Crosswalk'!A:H,7,FALSE)</f>
        <v>PFAS</v>
      </c>
      <c r="G769" t="s">
        <v>1908</v>
      </c>
      <c r="H769" s="29" t="s">
        <v>51</v>
      </c>
      <c r="I769" s="6" t="s">
        <v>2262</v>
      </c>
      <c r="J769" t="s">
        <v>2263</v>
      </c>
      <c r="K769">
        <v>1</v>
      </c>
      <c r="L769"/>
      <c r="M769"/>
    </row>
    <row r="770" spans="1:13" x14ac:dyDescent="0.3">
      <c r="A770">
        <v>68555919</v>
      </c>
      <c r="B770" t="s">
        <v>2388</v>
      </c>
      <c r="C770" t="s">
        <v>2150</v>
      </c>
      <c r="D770" s="28">
        <f>VLOOKUP(A770,'NEI to TRI Crosswalk'!A:H,1,FALSE)</f>
        <v>68555919</v>
      </c>
      <c r="E770" t="str">
        <f>VLOOKUP(A770,'NEI to TRI Crosswalk'!A:H,2,FALSE)</f>
        <v>2-Propenoic acid, 2-methyl-, 2-[ethyl[(heptadecafluorooctyl)sulfonyl]amino]ethyl ester, polymer w...</v>
      </c>
      <c r="F770" t="str">
        <f>VLOOKUP(A770,'NEI to TRI Crosswalk'!A:H,7,FALSE)</f>
        <v>PFAS</v>
      </c>
      <c r="G770" t="s">
        <v>1908</v>
      </c>
      <c r="H770" s="29" t="s">
        <v>51</v>
      </c>
      <c r="I770" s="6" t="s">
        <v>2262</v>
      </c>
      <c r="J770" t="s">
        <v>2263</v>
      </c>
      <c r="K770">
        <v>1</v>
      </c>
      <c r="L770"/>
      <c r="M770"/>
    </row>
    <row r="771" spans="1:13" x14ac:dyDescent="0.3">
      <c r="A771">
        <v>68758576</v>
      </c>
      <c r="B771" t="s">
        <v>2389</v>
      </c>
      <c r="C771" t="s">
        <v>2152</v>
      </c>
      <c r="D771" s="28">
        <f>VLOOKUP(A771,'NEI to TRI Crosswalk'!A:H,1,FALSE)</f>
        <v>68758576</v>
      </c>
      <c r="E771" t="str">
        <f>VLOOKUP(A771,'NEI to TRI Crosswalk'!A:H,2,FALSE)</f>
        <v>(Perfluorododecyl)ethylsulfonyl chloride</v>
      </c>
      <c r="F771" t="str">
        <f>VLOOKUP(A771,'NEI to TRI Crosswalk'!A:H,7,FALSE)</f>
        <v>PFAS</v>
      </c>
      <c r="G771" t="s">
        <v>1908</v>
      </c>
      <c r="H771" s="29" t="s">
        <v>51</v>
      </c>
      <c r="I771" s="6" t="s">
        <v>2262</v>
      </c>
      <c r="J771" t="s">
        <v>2263</v>
      </c>
      <c r="K771">
        <v>1</v>
      </c>
      <c r="L771"/>
      <c r="M771"/>
    </row>
    <row r="772" spans="1:13" x14ac:dyDescent="0.3">
      <c r="A772">
        <v>68867607</v>
      </c>
      <c r="B772" t="s">
        <v>2390</v>
      </c>
      <c r="C772" t="s">
        <v>2154</v>
      </c>
      <c r="D772" s="28">
        <f>VLOOKUP(A772,'NEI to TRI Crosswalk'!A:H,1,FALSE)</f>
        <v>68867607</v>
      </c>
      <c r="E772" t="str">
        <f>VLOOKUP(A772,'NEI to TRI Crosswalk'!A:H,2,FALSE)</f>
        <v>2-Propenoic acid, 2-[[(heptadecafluorooctyl)sulfonyl]methylamino]ethyl ester, polymer with 2-[met...</v>
      </c>
      <c r="F772" t="str">
        <f>VLOOKUP(A772,'NEI to TRI Crosswalk'!A:H,7,FALSE)</f>
        <v>PFAS</v>
      </c>
      <c r="G772" t="s">
        <v>1908</v>
      </c>
      <c r="H772" s="29" t="s">
        <v>51</v>
      </c>
      <c r="I772" s="6" t="s">
        <v>2262</v>
      </c>
      <c r="J772" t="s">
        <v>2263</v>
      </c>
      <c r="K772">
        <v>1</v>
      </c>
      <c r="L772"/>
      <c r="M772"/>
    </row>
    <row r="773" spans="1:13" x14ac:dyDescent="0.3">
      <c r="A773">
        <v>68957551</v>
      </c>
      <c r="B773" t="s">
        <v>2391</v>
      </c>
      <c r="C773" t="s">
        <v>2156</v>
      </c>
      <c r="D773" s="28">
        <f>VLOOKUP(A773,'NEI to TRI Crosswalk'!A:H,1,FALSE)</f>
        <v>68957551</v>
      </c>
      <c r="E773" t="str">
        <f>VLOOKUP(A773,'NEI to TRI Crosswalk'!A:H,2,FALSE)</f>
        <v>3-((Perfluoropentylsulfonyl)amino)-N,N,N-trimethylpropanaminium chloride</v>
      </c>
      <c r="F773" t="str">
        <f>VLOOKUP(A773,'NEI to TRI Crosswalk'!A:H,7,FALSE)</f>
        <v>PFAS</v>
      </c>
      <c r="G773" t="s">
        <v>1908</v>
      </c>
      <c r="H773" s="29" t="s">
        <v>51</v>
      </c>
      <c r="I773" s="6" t="s">
        <v>2262</v>
      </c>
      <c r="J773" t="s">
        <v>2263</v>
      </c>
      <c r="K773">
        <v>1</v>
      </c>
      <c r="L773"/>
      <c r="M773"/>
    </row>
    <row r="774" spans="1:13" x14ac:dyDescent="0.3">
      <c r="A774">
        <v>68957573</v>
      </c>
      <c r="B774" t="s">
        <v>2392</v>
      </c>
      <c r="C774" t="s">
        <v>2158</v>
      </c>
      <c r="D774" s="28">
        <f>VLOOKUP(A774,'NEI to TRI Crosswalk'!A:H,1,FALSE)</f>
        <v>68957573</v>
      </c>
      <c r="E774" t="str">
        <f>VLOOKUP(A774,'NEI to TRI Crosswalk'!A:H,2,FALSE)</f>
        <v>3-((Perfluoropentylsulfonyl)amino)-N,N,N-trimethylpropanaminium iodide</v>
      </c>
      <c r="F774" t="str">
        <f>VLOOKUP(A774,'NEI to TRI Crosswalk'!A:H,7,FALSE)</f>
        <v>PFAS</v>
      </c>
      <c r="G774" t="s">
        <v>1908</v>
      </c>
      <c r="H774" s="29" t="s">
        <v>51</v>
      </c>
      <c r="I774" s="6" t="s">
        <v>2262</v>
      </c>
      <c r="J774" t="s">
        <v>2263</v>
      </c>
      <c r="K774">
        <v>1</v>
      </c>
      <c r="L774"/>
      <c r="M774"/>
    </row>
    <row r="775" spans="1:13" x14ac:dyDescent="0.3">
      <c r="A775">
        <v>68957584</v>
      </c>
      <c r="B775" t="s">
        <v>2393</v>
      </c>
      <c r="C775" t="s">
        <v>2160</v>
      </c>
      <c r="D775" s="28">
        <f>VLOOKUP(A775,'NEI to TRI Crosswalk'!A:H,1,FALSE)</f>
        <v>68957584</v>
      </c>
      <c r="E775" t="str">
        <f>VLOOKUP(A775,'NEI to TRI Crosswalk'!A:H,2,FALSE)</f>
        <v>3-((Perfluorohexylsulfonyl)amino)-N,N,N-trimethylpropanaminium iodide</v>
      </c>
      <c r="F775" t="str">
        <f>VLOOKUP(A775,'NEI to TRI Crosswalk'!A:H,7,FALSE)</f>
        <v>PFAS</v>
      </c>
      <c r="G775" t="s">
        <v>1908</v>
      </c>
      <c r="H775" s="29" t="s">
        <v>51</v>
      </c>
      <c r="I775" s="6" t="s">
        <v>2262</v>
      </c>
      <c r="J775" t="s">
        <v>2263</v>
      </c>
      <c r="K775">
        <v>1</v>
      </c>
      <c r="L775"/>
      <c r="M775"/>
    </row>
    <row r="776" spans="1:13" x14ac:dyDescent="0.3">
      <c r="A776">
        <v>68957620</v>
      </c>
      <c r="B776" t="s">
        <v>2394</v>
      </c>
      <c r="C776" t="s">
        <v>2162</v>
      </c>
      <c r="D776" s="28">
        <f>VLOOKUP(A776,'NEI to TRI Crosswalk'!A:H,1,FALSE)</f>
        <v>68957620</v>
      </c>
      <c r="E776" t="str">
        <f>VLOOKUP(A776,'NEI to TRI Crosswalk'!A:H,2,FALSE)</f>
        <v>N-Ethyl-perfluoroheptane-1-sulfonamide</v>
      </c>
      <c r="F776" t="str">
        <f>VLOOKUP(A776,'NEI to TRI Crosswalk'!A:H,7,FALSE)</f>
        <v>PFAS</v>
      </c>
      <c r="G776" t="s">
        <v>1908</v>
      </c>
      <c r="H776" s="29" t="s">
        <v>51</v>
      </c>
      <c r="I776" s="6" t="s">
        <v>2262</v>
      </c>
      <c r="J776" t="s">
        <v>2263</v>
      </c>
      <c r="K776">
        <v>1</v>
      </c>
      <c r="L776"/>
      <c r="M776"/>
    </row>
    <row r="777" spans="1:13" x14ac:dyDescent="0.3">
      <c r="A777">
        <v>68958601</v>
      </c>
      <c r="B777" t="s">
        <v>2395</v>
      </c>
      <c r="C777" t="s">
        <v>2164</v>
      </c>
      <c r="D777" s="28">
        <f>VLOOKUP(A777,'NEI to TRI Crosswalk'!A:H,1,FALSE)</f>
        <v>68958601</v>
      </c>
      <c r="E777" t="str">
        <f>VLOOKUP(A777,'NEI to TRI Crosswalk'!A:H,2,FALSE)</f>
        <v>Poly(oxy-1,2-ethanediyl), alpha-(2-(ethyl((pentadecafluoroheptyl)sulfonyl)amino)ethyl)-omega-meth...</v>
      </c>
      <c r="F777" t="str">
        <f>VLOOKUP(A777,'NEI to TRI Crosswalk'!A:H,7,FALSE)</f>
        <v>PFAS</v>
      </c>
      <c r="G777" t="s">
        <v>1908</v>
      </c>
      <c r="H777" s="29" t="s">
        <v>51</v>
      </c>
      <c r="I777" s="6" t="s">
        <v>2262</v>
      </c>
      <c r="J777" t="s">
        <v>2263</v>
      </c>
      <c r="K777">
        <v>1</v>
      </c>
      <c r="L777"/>
      <c r="M777"/>
    </row>
    <row r="778" spans="1:13" x14ac:dyDescent="0.3">
      <c r="A778">
        <v>68958612</v>
      </c>
      <c r="B778" t="s">
        <v>2396</v>
      </c>
      <c r="C778" t="s">
        <v>2166</v>
      </c>
      <c r="D778" s="28">
        <f>VLOOKUP(A778,'NEI to TRI Crosswalk'!A:H,1,FALSE)</f>
        <v>68958612</v>
      </c>
      <c r="E778" t="str">
        <f>VLOOKUP(A778,'NEI to TRI Crosswalk'!A:H,2,FALSE)</f>
        <v>Poly(oxy-1,2-ethanediyl), .alpha.-[2-[ethyl[(heptadecafluorooctyl)sulfonyl]amino]ethyl]-.omega.-m...</v>
      </c>
      <c r="F778" t="str">
        <f>VLOOKUP(A778,'NEI to TRI Crosswalk'!A:H,7,FALSE)</f>
        <v>PFAS</v>
      </c>
      <c r="G778" t="s">
        <v>1908</v>
      </c>
      <c r="H778" s="29" t="s">
        <v>51</v>
      </c>
      <c r="I778" s="6" t="s">
        <v>2262</v>
      </c>
      <c r="J778" t="s">
        <v>2263</v>
      </c>
      <c r="K778">
        <v>1</v>
      </c>
      <c r="L778"/>
      <c r="M778"/>
    </row>
    <row r="779" spans="1:13" x14ac:dyDescent="0.3">
      <c r="A779">
        <v>70225148</v>
      </c>
      <c r="B779" t="s">
        <v>2397</v>
      </c>
      <c r="C779" t="s">
        <v>2168</v>
      </c>
      <c r="D779" s="28">
        <f>VLOOKUP(A779,'NEI to TRI Crosswalk'!A:H,1,FALSE)</f>
        <v>70225148</v>
      </c>
      <c r="E779" t="str">
        <f>VLOOKUP(A779,'NEI to TRI Crosswalk'!A:H,2,FALSE)</f>
        <v>Bis(2-hydroxyethyl)ammonium perfluorooctanesulfonic acid</v>
      </c>
      <c r="F779" t="str">
        <f>VLOOKUP(A779,'NEI to TRI Crosswalk'!A:H,7,FALSE)</f>
        <v>PFAS</v>
      </c>
      <c r="G779" t="s">
        <v>1908</v>
      </c>
      <c r="H779" s="29" t="s">
        <v>51</v>
      </c>
      <c r="I779" s="6" t="s">
        <v>2262</v>
      </c>
      <c r="J779" t="s">
        <v>2263</v>
      </c>
      <c r="K779">
        <v>1</v>
      </c>
      <c r="L779"/>
      <c r="M779"/>
    </row>
    <row r="780" spans="1:13" x14ac:dyDescent="0.3">
      <c r="A780">
        <v>70225159</v>
      </c>
      <c r="B780" t="s">
        <v>2398</v>
      </c>
      <c r="C780" t="s">
        <v>2170</v>
      </c>
      <c r="D780" s="28">
        <f>VLOOKUP(A780,'NEI to TRI Crosswalk'!A:H,1,FALSE)</f>
        <v>70225159</v>
      </c>
      <c r="E780" t="str">
        <f>VLOOKUP(A780,'NEI to TRI Crosswalk'!A:H,2,FALSE)</f>
        <v>Bis(2-hydroxyethyl)ammonium perfluoroheptanesulfonate</v>
      </c>
      <c r="F780" t="str">
        <f>VLOOKUP(A780,'NEI to TRI Crosswalk'!A:H,7,FALSE)</f>
        <v>PFAS</v>
      </c>
      <c r="G780" t="s">
        <v>1908</v>
      </c>
      <c r="H780" s="29" t="s">
        <v>51</v>
      </c>
      <c r="I780" s="6" t="s">
        <v>2262</v>
      </c>
      <c r="J780" t="s">
        <v>2263</v>
      </c>
      <c r="K780">
        <v>1</v>
      </c>
      <c r="L780"/>
      <c r="M780"/>
    </row>
    <row r="781" spans="1:13" x14ac:dyDescent="0.3">
      <c r="A781">
        <v>70225160</v>
      </c>
      <c r="B781" t="s">
        <v>2399</v>
      </c>
      <c r="C781" t="s">
        <v>2172</v>
      </c>
      <c r="D781" s="28">
        <f>VLOOKUP(A781,'NEI to TRI Crosswalk'!A:H,1,FALSE)</f>
        <v>70225160</v>
      </c>
      <c r="E781" t="str">
        <f>VLOOKUP(A781,'NEI to TRI Crosswalk'!A:H,2,FALSE)</f>
        <v>Bis(2-hydroxyethyl)ammonium perfluorohexanesulfonate</v>
      </c>
      <c r="F781" t="str">
        <f>VLOOKUP(A781,'NEI to TRI Crosswalk'!A:H,7,FALSE)</f>
        <v>PFAS</v>
      </c>
      <c r="G781" t="s">
        <v>1908</v>
      </c>
      <c r="H781" s="29" t="s">
        <v>51</v>
      </c>
      <c r="I781" s="6" t="s">
        <v>2262</v>
      </c>
      <c r="J781" t="s">
        <v>2263</v>
      </c>
      <c r="K781">
        <v>1</v>
      </c>
      <c r="L781"/>
      <c r="M781"/>
    </row>
    <row r="782" spans="1:13" x14ac:dyDescent="0.3">
      <c r="A782">
        <v>70225171</v>
      </c>
      <c r="B782" t="s">
        <v>2400</v>
      </c>
      <c r="C782" t="s">
        <v>2174</v>
      </c>
      <c r="D782" s="28">
        <f>VLOOKUP(A782,'NEI to TRI Crosswalk'!A:H,1,FALSE)</f>
        <v>70225171</v>
      </c>
      <c r="E782" t="str">
        <f>VLOOKUP(A782,'NEI to TRI Crosswalk'!A:H,2,FALSE)</f>
        <v>Bis(2-hydroxyethyl)ammonium perfluoropentanesulfonate</v>
      </c>
      <c r="F782" t="str">
        <f>VLOOKUP(A782,'NEI to TRI Crosswalk'!A:H,7,FALSE)</f>
        <v>PFAS</v>
      </c>
      <c r="G782" t="s">
        <v>1908</v>
      </c>
      <c r="H782" s="29" t="s">
        <v>51</v>
      </c>
      <c r="I782" s="6" t="s">
        <v>2262</v>
      </c>
      <c r="J782" t="s">
        <v>2263</v>
      </c>
      <c r="K782">
        <v>1</v>
      </c>
      <c r="L782"/>
      <c r="M782"/>
    </row>
    <row r="783" spans="1:13" x14ac:dyDescent="0.3">
      <c r="A783">
        <v>70969470</v>
      </c>
      <c r="B783" t="s">
        <v>2401</v>
      </c>
      <c r="C783" t="s">
        <v>2176</v>
      </c>
      <c r="D783" s="28">
        <f>VLOOKUP(A783,'NEI to TRI Crosswalk'!A:H,1,FALSE)</f>
        <v>70969470</v>
      </c>
      <c r="E783" t="str">
        <f>VLOOKUP(A783,'NEI to TRI Crosswalk'!A:H,2,FALSE)</f>
        <v>Thiols, C8-20, .gamma.-.omega.-perfluoro, telomers with acrylamide</v>
      </c>
      <c r="F783" t="str">
        <f>VLOOKUP(A783,'NEI to TRI Crosswalk'!A:H,7,FALSE)</f>
        <v>PFAS</v>
      </c>
      <c r="G783" t="s">
        <v>1908</v>
      </c>
      <c r="H783" s="29" t="s">
        <v>51</v>
      </c>
      <c r="I783" s="6" t="s">
        <v>2262</v>
      </c>
      <c r="J783" t="s">
        <v>2263</v>
      </c>
      <c r="K783">
        <v>1</v>
      </c>
      <c r="L783"/>
      <c r="M783"/>
    </row>
    <row r="784" spans="1:13" x14ac:dyDescent="0.3">
      <c r="A784">
        <v>70983594</v>
      </c>
      <c r="B784" t="s">
        <v>2402</v>
      </c>
      <c r="C784" t="s">
        <v>2178</v>
      </c>
      <c r="D784" s="28">
        <f>VLOOKUP(A784,'NEI to TRI Crosswalk'!A:H,1,FALSE)</f>
        <v>70983594</v>
      </c>
      <c r="E784" t="str">
        <f>VLOOKUP(A784,'NEI to TRI Crosswalk'!A:H,2,FALSE)</f>
        <v>Poly(oxy-1,2-ethanediyl), .alpha.-methyl-.omega.-hydroxy-, 2-hydroxy-3-[(.gamma.-.omega.-perfluor...</v>
      </c>
      <c r="F784" t="str">
        <f>VLOOKUP(A784,'NEI to TRI Crosswalk'!A:H,7,FALSE)</f>
        <v>PFAS</v>
      </c>
      <c r="G784" t="s">
        <v>1908</v>
      </c>
      <c r="H784" s="29" t="s">
        <v>51</v>
      </c>
      <c r="I784" s="6" t="s">
        <v>2262</v>
      </c>
      <c r="J784" t="s">
        <v>2263</v>
      </c>
      <c r="K784">
        <v>1</v>
      </c>
      <c r="L784"/>
      <c r="M784"/>
    </row>
    <row r="785" spans="1:13" x14ac:dyDescent="0.3">
      <c r="A785">
        <v>70983607</v>
      </c>
      <c r="B785" t="s">
        <v>2403</v>
      </c>
      <c r="C785" t="s">
        <v>2180</v>
      </c>
      <c r="D785" s="28">
        <f>VLOOKUP(A785,'NEI to TRI Crosswalk'!A:H,1,FALSE)</f>
        <v>70983607</v>
      </c>
      <c r="E785" t="str">
        <f>VLOOKUP(A785,'NEI to TRI Crosswalk'!A:H,2,FALSE)</f>
        <v>1-Propanaminium, 2-hydroxy-N,N,N-trimethyl-, 3-[(.gamma.-.omega.-perfluoro-C6-20-alkyl)thio] deri...</v>
      </c>
      <c r="F785" t="str">
        <f>VLOOKUP(A785,'NEI to TRI Crosswalk'!A:H,7,FALSE)</f>
        <v>PFAS</v>
      </c>
      <c r="G785" t="s">
        <v>1908</v>
      </c>
      <c r="H785" s="29" t="s">
        <v>51</v>
      </c>
      <c r="I785" s="6" t="s">
        <v>2262</v>
      </c>
      <c r="J785" t="s">
        <v>2263</v>
      </c>
      <c r="K785">
        <v>1</v>
      </c>
      <c r="L785"/>
      <c r="M785"/>
    </row>
    <row r="786" spans="1:13" x14ac:dyDescent="0.3">
      <c r="A786">
        <v>71608601</v>
      </c>
      <c r="B786" t="s">
        <v>2404</v>
      </c>
      <c r="C786" t="s">
        <v>2182</v>
      </c>
      <c r="D786" s="28">
        <f>VLOOKUP(A786,'NEI to TRI Crosswalk'!A:H,1,FALSE)</f>
        <v>71608601</v>
      </c>
      <c r="E786" t="str">
        <f>VLOOKUP(A786,'NEI to TRI Crosswalk'!A:H,2,FALSE)</f>
        <v>Pentanoic acid, 4,4-bis[(.gamma.-.omega.-perfluoro-C8-20-alkyl)thio] derivs.</v>
      </c>
      <c r="F786" t="str">
        <f>VLOOKUP(A786,'NEI to TRI Crosswalk'!A:H,7,FALSE)</f>
        <v>PFAS</v>
      </c>
      <c r="G786" t="s">
        <v>1908</v>
      </c>
      <c r="H786" s="29" t="s">
        <v>51</v>
      </c>
      <c r="I786" s="6" t="s">
        <v>2262</v>
      </c>
      <c r="J786" t="s">
        <v>2263</v>
      </c>
      <c r="K786">
        <v>1</v>
      </c>
      <c r="L786"/>
      <c r="M786"/>
    </row>
    <row r="787" spans="1:13" x14ac:dyDescent="0.3">
      <c r="A787">
        <v>72623779</v>
      </c>
      <c r="B787" t="s">
        <v>2405</v>
      </c>
      <c r="C787" t="s">
        <v>2183</v>
      </c>
      <c r="D787" s="28">
        <f>VLOOKUP(A787,'NEI to TRI Crosswalk'!A:H,1,FALSE)</f>
        <v>72623779</v>
      </c>
      <c r="E787" t="str">
        <f>VLOOKUP(A787,'NEI to TRI Crosswalk'!A:H,2,FALSE)</f>
        <v>Fatty acids, C6-18, perfluoro, ammonium salts</v>
      </c>
      <c r="F787" t="str">
        <f>VLOOKUP(A787,'NEI to TRI Crosswalk'!A:H,7,FALSE)</f>
        <v>PFAS</v>
      </c>
      <c r="G787" t="s">
        <v>1908</v>
      </c>
      <c r="H787" s="29" t="s">
        <v>51</v>
      </c>
      <c r="I787" s="6" t="s">
        <v>2262</v>
      </c>
      <c r="J787" t="s">
        <v>2263</v>
      </c>
      <c r="K787">
        <v>1</v>
      </c>
      <c r="L787"/>
      <c r="M787"/>
    </row>
    <row r="788" spans="1:13" x14ac:dyDescent="0.3">
      <c r="A788">
        <v>72968388</v>
      </c>
      <c r="B788" t="s">
        <v>2406</v>
      </c>
      <c r="C788" t="s">
        <v>2184</v>
      </c>
      <c r="D788" s="28">
        <f>VLOOKUP(A788,'NEI to TRI Crosswalk'!A:H,1,FALSE)</f>
        <v>72968388</v>
      </c>
      <c r="E788" t="str">
        <f>VLOOKUP(A788,'NEI to TRI Crosswalk'!A:H,2,FALSE)</f>
        <v>Fatty acids, C7-13, perfluoro, ammonium salts</v>
      </c>
      <c r="F788" t="str">
        <f>VLOOKUP(A788,'NEI to TRI Crosswalk'!A:H,7,FALSE)</f>
        <v>PFAS</v>
      </c>
      <c r="G788" t="s">
        <v>1908</v>
      </c>
      <c r="H788" s="29" t="s">
        <v>51</v>
      </c>
      <c r="I788" s="6" t="s">
        <v>2262</v>
      </c>
      <c r="J788" t="s">
        <v>2263</v>
      </c>
      <c r="K788">
        <v>1</v>
      </c>
      <c r="L788"/>
      <c r="M788"/>
    </row>
    <row r="789" spans="1:13" x14ac:dyDescent="0.3">
      <c r="A789">
        <v>74499448</v>
      </c>
      <c r="B789" t="s">
        <v>2407</v>
      </c>
      <c r="C789" t="s">
        <v>2186</v>
      </c>
      <c r="D789" s="28">
        <f>VLOOKUP(A789,'NEI to TRI Crosswalk'!A:H,1,FALSE)</f>
        <v>74499448</v>
      </c>
      <c r="E789" t="str">
        <f>VLOOKUP(A789,'NEI to TRI Crosswalk'!A:H,2,FALSE)</f>
        <v xml:space="preserve">Phosphoric acid, .gamma.-.omega.-perfluoro-C8-16-alkyl esters, compds. with diethanolamine </v>
      </c>
      <c r="F789" t="str">
        <f>VLOOKUP(A789,'NEI to TRI Crosswalk'!A:H,7,FALSE)</f>
        <v>PFAS</v>
      </c>
      <c r="G789" t="s">
        <v>1908</v>
      </c>
      <c r="H789" s="29" t="s">
        <v>51</v>
      </c>
      <c r="I789" s="6" t="s">
        <v>2262</v>
      </c>
      <c r="J789" t="s">
        <v>2263</v>
      </c>
      <c r="K789">
        <v>1</v>
      </c>
      <c r="L789"/>
      <c r="M789"/>
    </row>
    <row r="790" spans="1:13" x14ac:dyDescent="0.3">
      <c r="A790">
        <v>78560448</v>
      </c>
      <c r="B790" t="s">
        <v>2408</v>
      </c>
      <c r="C790" t="s">
        <v>2188</v>
      </c>
      <c r="D790" s="28">
        <f>VLOOKUP(A790,'NEI to TRI Crosswalk'!A:H,1,FALSE)</f>
        <v>78560448</v>
      </c>
      <c r="E790" t="str">
        <f>VLOOKUP(A790,'NEI to TRI Crosswalk'!A:H,2,FALSE)</f>
        <v>1H,1H,2H,2H-Perfluorodecyltrichlorosilane</v>
      </c>
      <c r="F790" t="str">
        <f>VLOOKUP(A790,'NEI to TRI Crosswalk'!A:H,7,FALSE)</f>
        <v>PFAS</v>
      </c>
      <c r="G790" t="s">
        <v>1908</v>
      </c>
      <c r="H790" s="29" t="s">
        <v>51</v>
      </c>
      <c r="I790" s="6" t="s">
        <v>2262</v>
      </c>
      <c r="J790" t="s">
        <v>2263</v>
      </c>
      <c r="K790">
        <v>1</v>
      </c>
      <c r="L790"/>
      <c r="M790"/>
    </row>
    <row r="791" spans="1:13" x14ac:dyDescent="0.3">
      <c r="A791">
        <v>80010373</v>
      </c>
      <c r="B791" t="s">
        <v>2409</v>
      </c>
      <c r="C791" t="s">
        <v>2190</v>
      </c>
      <c r="D791" s="28">
        <f>VLOOKUP(A791,'NEI to TRI Crosswalk'!A:H,1,FALSE)</f>
        <v>80010373</v>
      </c>
      <c r="E791" t="str">
        <f>VLOOKUP(A791,'NEI to TRI Crosswalk'!A:H,2,FALSE)</f>
        <v>Poly(difluoromethylene), .alpha.-fluoro-.omega.-[2-sulphoethyl)-</v>
      </c>
      <c r="F791" t="str">
        <f>VLOOKUP(A791,'NEI to TRI Crosswalk'!A:H,7,FALSE)</f>
        <v>PFAS</v>
      </c>
      <c r="G791" t="s">
        <v>1908</v>
      </c>
      <c r="H791" s="29" t="s">
        <v>51</v>
      </c>
      <c r="I791" s="6" t="s">
        <v>2262</v>
      </c>
      <c r="J791" t="s">
        <v>2263</v>
      </c>
      <c r="K791">
        <v>1</v>
      </c>
      <c r="L791"/>
      <c r="M791"/>
    </row>
    <row r="792" spans="1:13" x14ac:dyDescent="0.3">
      <c r="A792">
        <v>83048651</v>
      </c>
      <c r="B792" t="s">
        <v>2410</v>
      </c>
      <c r="C792" t="s">
        <v>2192</v>
      </c>
      <c r="D792" s="28">
        <f>VLOOKUP(A792,'NEI to TRI Crosswalk'!A:H,1,FALSE)</f>
        <v>83048651</v>
      </c>
      <c r="E792" t="str">
        <f>VLOOKUP(A792,'NEI to TRI Crosswalk'!A:H,2,FALSE)</f>
        <v>1H,1H,2H,2H-Perfluorodecyltrimethoxysilane</v>
      </c>
      <c r="F792" t="str">
        <f>VLOOKUP(A792,'NEI to TRI Crosswalk'!A:H,7,FALSE)</f>
        <v>PFAS</v>
      </c>
      <c r="G792" t="s">
        <v>1908</v>
      </c>
      <c r="H792" s="29" t="s">
        <v>51</v>
      </c>
      <c r="I792" s="6" t="s">
        <v>2262</v>
      </c>
      <c r="J792" t="s">
        <v>2263</v>
      </c>
      <c r="K792">
        <v>1</v>
      </c>
      <c r="L792"/>
      <c r="M792"/>
    </row>
    <row r="793" spans="1:13" x14ac:dyDescent="0.3">
      <c r="A793">
        <v>95144120</v>
      </c>
      <c r="B793" t="s">
        <v>2411</v>
      </c>
      <c r="C793" t="s">
        <v>2194</v>
      </c>
      <c r="D793" s="28">
        <f>VLOOKUP(A793,'NEI to TRI Crosswalk'!A:H,1,FALSE)</f>
        <v>95144120</v>
      </c>
      <c r="E793" t="str">
        <f>VLOOKUP(A793,'NEI to TRI Crosswalk'!A:H,2,FALSE)</f>
        <v>Poly(difluoromethylene), .alpha.-fluoro-.omega.-[2-(phosphonooxy)ethyl]-, ammonium salt</v>
      </c>
      <c r="F793" t="str">
        <f>VLOOKUP(A793,'NEI to TRI Crosswalk'!A:H,7,FALSE)</f>
        <v>PFAS</v>
      </c>
      <c r="G793" t="s">
        <v>1908</v>
      </c>
      <c r="H793" s="29" t="s">
        <v>51</v>
      </c>
      <c r="I793" s="6" t="s">
        <v>2262</v>
      </c>
      <c r="J793" t="s">
        <v>2263</v>
      </c>
      <c r="K793">
        <v>1</v>
      </c>
      <c r="L793"/>
      <c r="M793"/>
    </row>
    <row r="794" spans="1:13" x14ac:dyDescent="0.3">
      <c r="A794">
        <v>97553952</v>
      </c>
      <c r="B794" t="s">
        <v>2412</v>
      </c>
      <c r="C794" t="s">
        <v>2196</v>
      </c>
      <c r="D794" s="28">
        <f>VLOOKUP(A794,'NEI to TRI Crosswalk'!A:H,1,FALSE)</f>
        <v>97553952</v>
      </c>
      <c r="E794" t="str">
        <f>VLOOKUP(A794,'NEI to TRI Crosswalk'!A:H,2,FALSE)</f>
        <v>Thiocyanic acid, .gamma.-.omega.-perfluoro-C4-20-alkyl esters</v>
      </c>
      <c r="F794" t="str">
        <f>VLOOKUP(A794,'NEI to TRI Crosswalk'!A:H,7,FALSE)</f>
        <v>PFAS</v>
      </c>
      <c r="G794" t="s">
        <v>1908</v>
      </c>
      <c r="H794" s="29" t="s">
        <v>51</v>
      </c>
      <c r="I794" s="6" t="s">
        <v>2262</v>
      </c>
      <c r="J794" t="s">
        <v>2263</v>
      </c>
      <c r="K794">
        <v>1</v>
      </c>
      <c r="L794"/>
      <c r="M794"/>
    </row>
    <row r="795" spans="1:13" x14ac:dyDescent="0.3">
      <c r="A795">
        <v>97659477</v>
      </c>
      <c r="B795" t="s">
        <v>2413</v>
      </c>
      <c r="C795" t="s">
        <v>2198</v>
      </c>
      <c r="D795" s="28">
        <f>VLOOKUP(A795,'NEI to TRI Crosswalk'!A:H,1,FALSE)</f>
        <v>97659477</v>
      </c>
      <c r="E795" t="str">
        <f>VLOOKUP(A795,'NEI to TRI Crosswalk'!A:H,2,FALSE)</f>
        <v>Alkenes, C8-14 .alpha.-, .delta.-.omega.-perfluoro</v>
      </c>
      <c r="F795" t="str">
        <f>VLOOKUP(A795,'NEI to TRI Crosswalk'!A:H,7,FALSE)</f>
        <v>PFAS</v>
      </c>
      <c r="G795" t="s">
        <v>1908</v>
      </c>
      <c r="H795" s="29" t="s">
        <v>51</v>
      </c>
      <c r="I795" s="6" t="s">
        <v>2262</v>
      </c>
      <c r="J795" t="s">
        <v>2263</v>
      </c>
      <c r="K795">
        <v>1</v>
      </c>
      <c r="L795"/>
      <c r="M795"/>
    </row>
    <row r="796" spans="1:13" x14ac:dyDescent="0.3">
      <c r="A796">
        <v>118400718</v>
      </c>
      <c r="B796" t="s">
        <v>2414</v>
      </c>
      <c r="C796" t="s">
        <v>2200</v>
      </c>
      <c r="D796" s="28">
        <f>VLOOKUP(A796,'NEI to TRI Crosswalk'!A:H,1,FALSE)</f>
        <v>118400718</v>
      </c>
      <c r="E796" t="str">
        <f>VLOOKUP(A796,'NEI to TRI Crosswalk'!A:H,2,FALSE)</f>
        <v>Disulfides, bis(.gamma.-.omega.-perfluoro-C6-20-alkyl)</v>
      </c>
      <c r="F796" t="str">
        <f>VLOOKUP(A796,'NEI to TRI Crosswalk'!A:H,7,FALSE)</f>
        <v>PFAS</v>
      </c>
      <c r="G796" t="s">
        <v>1908</v>
      </c>
      <c r="H796" s="29" t="s">
        <v>51</v>
      </c>
      <c r="I796" s="6" t="s">
        <v>2262</v>
      </c>
      <c r="J796" t="s">
        <v>2263</v>
      </c>
      <c r="K796">
        <v>1</v>
      </c>
      <c r="L796"/>
      <c r="M796"/>
    </row>
    <row r="797" spans="1:13" x14ac:dyDescent="0.3">
      <c r="A797">
        <v>123171686</v>
      </c>
      <c r="B797" t="s">
        <v>2415</v>
      </c>
      <c r="C797" t="s">
        <v>2202</v>
      </c>
      <c r="D797" s="28">
        <f>VLOOKUP(A797,'NEI to TRI Crosswalk'!A:H,1,FALSE)</f>
        <v>123171686</v>
      </c>
      <c r="E797" t="str">
        <f>VLOOKUP(A797,'NEI to TRI Crosswalk'!A:H,2,FALSE)</f>
        <v>Poly(difluoromethylene), .alpha.-[2-(acetyloxy)-3-[(carboxymethyl)dimethylammonio]propyl]-.omega....</v>
      </c>
      <c r="F797" t="str">
        <f>VLOOKUP(A797,'NEI to TRI Crosswalk'!A:H,7,FALSE)</f>
        <v>PFAS</v>
      </c>
      <c r="G797" t="s">
        <v>1908</v>
      </c>
      <c r="H797" s="29" t="s">
        <v>51</v>
      </c>
      <c r="I797" s="6" t="s">
        <v>2262</v>
      </c>
      <c r="J797" t="s">
        <v>2263</v>
      </c>
      <c r="K797">
        <v>1</v>
      </c>
      <c r="L797"/>
      <c r="M797"/>
    </row>
    <row r="798" spans="1:13" x14ac:dyDescent="0.3">
      <c r="A798">
        <v>125476713</v>
      </c>
      <c r="B798" t="s">
        <v>2416</v>
      </c>
      <c r="C798" t="s">
        <v>2204</v>
      </c>
      <c r="D798" s="28">
        <f>VLOOKUP(A798,'NEI to TRI Crosswalk'!A:H,1,FALSE)</f>
        <v>125476713</v>
      </c>
      <c r="E798" t="str">
        <f>VLOOKUP(A798,'NEI to TRI Crosswalk'!A:H,2,FALSE)</f>
        <v>Silicic acid (H4SiO4), disodium salt, reaction products with chlorotrimethylsilane and 3,3,4,4,5,...</v>
      </c>
      <c r="F798" t="str">
        <f>VLOOKUP(A798,'NEI to TRI Crosswalk'!A:H,7,FALSE)</f>
        <v>PFAS</v>
      </c>
      <c r="G798" t="s">
        <v>1908</v>
      </c>
      <c r="H798" s="29" t="s">
        <v>51</v>
      </c>
      <c r="I798" s="6" t="s">
        <v>2262</v>
      </c>
      <c r="J798" t="s">
        <v>2263</v>
      </c>
      <c r="K798">
        <v>1</v>
      </c>
      <c r="L798"/>
      <c r="M798"/>
    </row>
    <row r="799" spans="1:13" x14ac:dyDescent="0.3">
      <c r="A799">
        <v>135228603</v>
      </c>
      <c r="B799" t="s">
        <v>2417</v>
      </c>
      <c r="C799" t="s">
        <v>2206</v>
      </c>
      <c r="D799" s="28">
        <f>VLOOKUP(A799,'NEI to TRI Crosswalk'!A:H,1,FALSE)</f>
        <v>135228603</v>
      </c>
      <c r="E799" t="str">
        <f>VLOOKUP(A799,'NEI to TRI Crosswalk'!A:H,2,FALSE)</f>
        <v>Hexane, 1,6-diisocyanato-, homopolymer, .gamma.-.omega.-perfluoro-C6-20-alc.-blocked</v>
      </c>
      <c r="F799" t="str">
        <f>VLOOKUP(A799,'NEI to TRI Crosswalk'!A:H,7,FALSE)</f>
        <v>PFAS</v>
      </c>
      <c r="G799" t="s">
        <v>1908</v>
      </c>
      <c r="H799" s="29" t="s">
        <v>51</v>
      </c>
      <c r="I799" s="6" t="s">
        <v>2262</v>
      </c>
      <c r="J799" t="s">
        <v>2263</v>
      </c>
      <c r="K799">
        <v>1</v>
      </c>
      <c r="L799"/>
      <c r="M799"/>
    </row>
    <row r="800" spans="1:13" x14ac:dyDescent="0.3">
      <c r="A800">
        <v>142636882</v>
      </c>
      <c r="B800" t="s">
        <v>2418</v>
      </c>
      <c r="C800" t="s">
        <v>2208</v>
      </c>
      <c r="D800" s="28">
        <f>VLOOKUP(A800,'NEI to TRI Crosswalk'!A:H,1,FALSE)</f>
        <v>142636882</v>
      </c>
      <c r="E800" t="str">
        <f>VLOOKUP(A800,'NEI to TRI Crosswalk'!A:H,2,FALSE)</f>
        <v>2-Propenoic acid, 2-methyl-, octadecyl ester, polymer with 3,3,4,4,5,5,6,6,7,7,8,8,9,9,10,10,11,1...</v>
      </c>
      <c r="F800" t="str">
        <f>VLOOKUP(A800,'NEI to TRI Crosswalk'!A:H,7,FALSE)</f>
        <v>PFAS</v>
      </c>
      <c r="G800" t="s">
        <v>1908</v>
      </c>
      <c r="H800" s="29" t="s">
        <v>51</v>
      </c>
      <c r="I800" s="6" t="s">
        <v>2262</v>
      </c>
      <c r="J800" t="s">
        <v>2263</v>
      </c>
      <c r="K800">
        <v>1</v>
      </c>
      <c r="L800"/>
      <c r="M800"/>
    </row>
    <row r="801" spans="1:13" x14ac:dyDescent="0.3">
      <c r="A801">
        <v>143372547</v>
      </c>
      <c r="B801" t="s">
        <v>2419</v>
      </c>
      <c r="C801" t="s">
        <v>2210</v>
      </c>
      <c r="D801" s="28">
        <f>VLOOKUP(A801,'NEI to TRI Crosswalk'!A:H,1,FALSE)</f>
        <v>143372547</v>
      </c>
      <c r="E801" t="str">
        <f>VLOOKUP(A801,'NEI to TRI Crosswalk'!A:H,2,FALSE)</f>
        <v>Siloxanes and Silicones, (3,3,4,4,5,5,6,6,7,7,8,8,9,9,10,10,10-heptadecafluorodecyl)oxy Me, hydro...</v>
      </c>
      <c r="F801" t="str">
        <f>VLOOKUP(A801,'NEI to TRI Crosswalk'!A:H,7,FALSE)</f>
        <v>PFAS</v>
      </c>
      <c r="G801" t="s">
        <v>1908</v>
      </c>
      <c r="H801" s="29" t="s">
        <v>51</v>
      </c>
      <c r="I801" s="6" t="s">
        <v>2262</v>
      </c>
      <c r="J801" t="s">
        <v>2263</v>
      </c>
      <c r="K801">
        <v>1</v>
      </c>
      <c r="L801"/>
      <c r="M801"/>
    </row>
    <row r="802" spans="1:13" x14ac:dyDescent="0.3">
      <c r="A802">
        <v>148240851</v>
      </c>
      <c r="B802" t="s">
        <v>2420</v>
      </c>
      <c r="C802" t="s">
        <v>2212</v>
      </c>
      <c r="D802" s="28">
        <f>VLOOKUP(A802,'NEI to TRI Crosswalk'!A:H,1,FALSE)</f>
        <v>148240851</v>
      </c>
      <c r="E802" t="str">
        <f>VLOOKUP(A802,'NEI to TRI Crosswalk'!A:H,2,FALSE)</f>
        <v>1,3-Propanediol, 2,2-bis[[(.gamma.-.omega.-perfluoro-C4-10-alkyl)thio]methyl] derivs., phosphates...</v>
      </c>
      <c r="F802" t="str">
        <f>VLOOKUP(A802,'NEI to TRI Crosswalk'!A:H,7,FALSE)</f>
        <v>PFAS</v>
      </c>
      <c r="G802" t="s">
        <v>1908</v>
      </c>
      <c r="H802" s="29" t="s">
        <v>51</v>
      </c>
      <c r="I802" s="6" t="s">
        <v>2262</v>
      </c>
      <c r="J802" t="s">
        <v>2263</v>
      </c>
      <c r="K802">
        <v>1</v>
      </c>
      <c r="L802"/>
      <c r="M802"/>
    </row>
    <row r="803" spans="1:13" x14ac:dyDescent="0.3">
      <c r="A803">
        <v>148240873</v>
      </c>
      <c r="B803" t="s">
        <v>2421</v>
      </c>
      <c r="C803" t="s">
        <v>2214</v>
      </c>
      <c r="D803" s="28">
        <f>VLOOKUP(A803,'NEI to TRI Crosswalk'!A:H,1,FALSE)</f>
        <v>148240873</v>
      </c>
      <c r="E803" t="str">
        <f>VLOOKUP(A803,'NEI to TRI Crosswalk'!A:H,2,FALSE)</f>
        <v>1,3-Propanediol, 2,2-bis[[(.gamma.-.omega.-perfluoro-C6-12-alkyl)thio]methyl] derivs., phosphates...</v>
      </c>
      <c r="F803" t="str">
        <f>VLOOKUP(A803,'NEI to TRI Crosswalk'!A:H,7,FALSE)</f>
        <v>PFAS</v>
      </c>
      <c r="G803" t="s">
        <v>1908</v>
      </c>
      <c r="H803" s="29" t="s">
        <v>51</v>
      </c>
      <c r="I803" s="6" t="s">
        <v>2262</v>
      </c>
      <c r="J803" t="s">
        <v>2263</v>
      </c>
      <c r="K803">
        <v>1</v>
      </c>
      <c r="L803"/>
      <c r="M803"/>
    </row>
    <row r="804" spans="1:13" x14ac:dyDescent="0.3">
      <c r="A804">
        <v>148240895</v>
      </c>
      <c r="B804" t="s">
        <v>2422</v>
      </c>
      <c r="C804" t="s">
        <v>2216</v>
      </c>
      <c r="D804" s="28">
        <f>VLOOKUP(A804,'NEI to TRI Crosswalk'!A:H,1,FALSE)</f>
        <v>148240895</v>
      </c>
      <c r="E804" t="str">
        <f>VLOOKUP(A804,'NEI to TRI Crosswalk'!A:H,2,FALSE)</f>
        <v>1,3-Propanediol, 2,2-bis[[(.gamma.-.omega.-perfluoro-C10-20-alkyl)thio]methyl] derivs., phosphate...</v>
      </c>
      <c r="F804" t="str">
        <f>VLOOKUP(A804,'NEI to TRI Crosswalk'!A:H,7,FALSE)</f>
        <v>PFAS</v>
      </c>
      <c r="G804" t="s">
        <v>1908</v>
      </c>
      <c r="H804" s="29" t="s">
        <v>51</v>
      </c>
      <c r="I804" s="6" t="s">
        <v>2262</v>
      </c>
      <c r="J804" t="s">
        <v>2263</v>
      </c>
      <c r="K804">
        <v>1</v>
      </c>
      <c r="L804"/>
      <c r="M804"/>
    </row>
    <row r="805" spans="1:13" x14ac:dyDescent="0.3">
      <c r="A805">
        <v>150135572</v>
      </c>
      <c r="B805" t="s">
        <v>2423</v>
      </c>
      <c r="C805" t="s">
        <v>2218</v>
      </c>
      <c r="D805" s="28">
        <f>VLOOKUP(A805,'NEI to TRI Crosswalk'!A:H,1,FALSE)</f>
        <v>150135572</v>
      </c>
      <c r="E805" t="str">
        <f>VLOOKUP(A805,'NEI to TRI Crosswalk'!A:H,2,FALSE)</f>
        <v>2-Propenoic acid, 2-methyl-, 2-(dimethylamino)ethyl ester, polymers with Bu acrylate, .gamma.-.om...</v>
      </c>
      <c r="F805" t="str">
        <f>VLOOKUP(A805,'NEI to TRI Crosswalk'!A:H,7,FALSE)</f>
        <v>PFAS</v>
      </c>
      <c r="G805" t="s">
        <v>1908</v>
      </c>
      <c r="H805" s="29" t="s">
        <v>51</v>
      </c>
      <c r="I805" s="6" t="s">
        <v>2262</v>
      </c>
      <c r="J805" t="s">
        <v>2263</v>
      </c>
      <c r="K805">
        <v>1</v>
      </c>
      <c r="L805"/>
      <c r="M805"/>
    </row>
    <row r="806" spans="1:13" x14ac:dyDescent="0.3">
      <c r="A806">
        <v>178094694</v>
      </c>
      <c r="B806" t="s">
        <v>2424</v>
      </c>
      <c r="C806" t="s">
        <v>2220</v>
      </c>
      <c r="D806" s="28">
        <f>VLOOKUP(A806,'NEI to TRI Crosswalk'!A:H,1,FALSE)</f>
        <v>178094694</v>
      </c>
      <c r="E806" t="str">
        <f>VLOOKUP(A806,'NEI to TRI Crosswalk'!A:H,2,FALSE)</f>
        <v>3-[(Perfluorooctane-1-sulfonyl)amino]-N,N-dimethylpropan-1-amine N-oxide potassium</v>
      </c>
      <c r="F806" t="str">
        <f>VLOOKUP(A806,'NEI to TRI Crosswalk'!A:H,7,FALSE)</f>
        <v>PFAS</v>
      </c>
      <c r="G806" t="s">
        <v>1908</v>
      </c>
      <c r="H806" s="29" t="s">
        <v>51</v>
      </c>
      <c r="I806" s="6" t="s">
        <v>2262</v>
      </c>
      <c r="J806" t="s">
        <v>2263</v>
      </c>
      <c r="K806">
        <v>1</v>
      </c>
      <c r="L806"/>
      <c r="M806"/>
    </row>
    <row r="807" spans="1:13" x14ac:dyDescent="0.3">
      <c r="A807">
        <v>178535234</v>
      </c>
      <c r="B807" t="s">
        <v>2425</v>
      </c>
      <c r="C807" t="s">
        <v>2222</v>
      </c>
      <c r="D807" s="28">
        <f>VLOOKUP(A807,'NEI to TRI Crosswalk'!A:H,1,FALSE)</f>
        <v>178535234</v>
      </c>
      <c r="E807" t="str">
        <f>VLOOKUP(A807,'NEI to TRI Crosswalk'!A:H,2,FALSE)</f>
        <v>Fatty acids, linseed-oil, .gamma.-.omega.-perfluoro-C8-14-alkyl esters</v>
      </c>
      <c r="F807" t="str">
        <f>VLOOKUP(A807,'NEI to TRI Crosswalk'!A:H,7,FALSE)</f>
        <v>PFAS</v>
      </c>
      <c r="G807" t="s">
        <v>1908</v>
      </c>
      <c r="H807" s="29" t="s">
        <v>51</v>
      </c>
      <c r="I807" s="6" t="s">
        <v>2262</v>
      </c>
      <c r="J807" t="s">
        <v>2263</v>
      </c>
      <c r="K807">
        <v>1</v>
      </c>
      <c r="L807"/>
      <c r="M807"/>
    </row>
    <row r="808" spans="1:13" x14ac:dyDescent="0.3">
      <c r="A808">
        <v>180582790</v>
      </c>
      <c r="B808" t="s">
        <v>2426</v>
      </c>
      <c r="C808" t="s">
        <v>2224</v>
      </c>
      <c r="D808" s="28">
        <f>VLOOKUP(A808,'NEI to TRI Crosswalk'!A:H,1,FALSE)</f>
        <v>180582790</v>
      </c>
      <c r="E808" t="str">
        <f>VLOOKUP(A808,'NEI to TRI Crosswalk'!A:H,2,FALSE)</f>
        <v>Sulfonic acids, C6-12-alkane, .gamma.-.omega.-perfluoro, ammonium salts</v>
      </c>
      <c r="F808" t="str">
        <f>VLOOKUP(A808,'NEI to TRI Crosswalk'!A:H,7,FALSE)</f>
        <v>PFAS</v>
      </c>
      <c r="G808" t="s">
        <v>1908</v>
      </c>
      <c r="H808" s="29" t="s">
        <v>51</v>
      </c>
      <c r="I808" s="6" t="s">
        <v>2262</v>
      </c>
      <c r="J808" t="s">
        <v>2263</v>
      </c>
      <c r="K808">
        <v>1</v>
      </c>
      <c r="L808"/>
      <c r="M808"/>
    </row>
    <row r="809" spans="1:13" x14ac:dyDescent="0.3">
      <c r="A809">
        <v>182176529</v>
      </c>
      <c r="B809" t="s">
        <v>2427</v>
      </c>
      <c r="C809" t="s">
        <v>2226</v>
      </c>
      <c r="D809" s="28">
        <f>VLOOKUP(A809,'NEI to TRI Crosswalk'!A:H,1,FALSE)</f>
        <v>182176529</v>
      </c>
      <c r="E809" t="str">
        <f>VLOOKUP(A809,'NEI to TRI Crosswalk'!A:H,2,FALSE)</f>
        <v>Ethaneperoxoic acid, reaction products with 3,3,4,4,5,5,6,6,7,7,8,8,9,9,10,10,10-heptadecafluorod...</v>
      </c>
      <c r="F809" t="str">
        <f>VLOOKUP(A809,'NEI to TRI Crosswalk'!A:H,7,FALSE)</f>
        <v>PFAS</v>
      </c>
      <c r="G809" t="s">
        <v>1908</v>
      </c>
      <c r="H809" s="29" t="s">
        <v>51</v>
      </c>
      <c r="I809" s="6" t="s">
        <v>2262</v>
      </c>
      <c r="J809" t="s">
        <v>2263</v>
      </c>
      <c r="K809">
        <v>1</v>
      </c>
      <c r="L809"/>
      <c r="M809"/>
    </row>
    <row r="810" spans="1:13" x14ac:dyDescent="0.3">
      <c r="A810">
        <v>196316344</v>
      </c>
      <c r="B810" t="s">
        <v>2428</v>
      </c>
      <c r="C810" t="s">
        <v>2228</v>
      </c>
      <c r="D810" s="28">
        <f>VLOOKUP(A810,'NEI to TRI Crosswalk'!A:H,1,FALSE)</f>
        <v>196316344</v>
      </c>
      <c r="E810" t="str">
        <f>VLOOKUP(A810,'NEI to TRI Crosswalk'!A:H,2,FALSE)</f>
        <v>2-Propenoic acid, 2-methyl-, 2-(dimethylamino)ethyl ester, polymers with .gamma.-.omega.-perfluor...</v>
      </c>
      <c r="F810" t="str">
        <f>VLOOKUP(A810,'NEI to TRI Crosswalk'!A:H,7,FALSE)</f>
        <v>PFAS</v>
      </c>
      <c r="G810" t="s">
        <v>1908</v>
      </c>
      <c r="H810" s="29" t="s">
        <v>51</v>
      </c>
      <c r="I810" s="6" t="s">
        <v>2262</v>
      </c>
      <c r="J810" t="s">
        <v>2263</v>
      </c>
      <c r="K810">
        <v>1</v>
      </c>
      <c r="L810"/>
      <c r="M810"/>
    </row>
    <row r="811" spans="1:13" x14ac:dyDescent="0.3">
      <c r="A811">
        <v>200513424</v>
      </c>
      <c r="B811" t="s">
        <v>2429</v>
      </c>
      <c r="C811" t="s">
        <v>2230</v>
      </c>
      <c r="D811" s="28">
        <f>VLOOKUP(A811,'NEI to TRI Crosswalk'!A:H,1,FALSE)</f>
        <v>200513424</v>
      </c>
      <c r="E811" t="str">
        <f>VLOOKUP(A811,'NEI to TRI Crosswalk'!A:H,2,FALSE)</f>
        <v>2-Propenoic acid, 2-methyl-, polymer with butyl 2-methyl-2-propenoate, 3,3,4,4,5,5,6,6,7,7,8,8,9,...</v>
      </c>
      <c r="F811" t="str">
        <f>VLOOKUP(A811,'NEI to TRI Crosswalk'!A:H,7,FALSE)</f>
        <v>PFAS</v>
      </c>
      <c r="G811" t="s">
        <v>1908</v>
      </c>
      <c r="H811" s="29" t="s">
        <v>51</v>
      </c>
      <c r="I811" s="6" t="s">
        <v>2262</v>
      </c>
      <c r="J811" t="s">
        <v>2263</v>
      </c>
      <c r="K811">
        <v>1</v>
      </c>
      <c r="L811"/>
      <c r="M811"/>
    </row>
    <row r="812" spans="1:13" x14ac:dyDescent="0.3">
      <c r="A812">
        <v>238420683</v>
      </c>
      <c r="B812" t="s">
        <v>2430</v>
      </c>
      <c r="C812" t="s">
        <v>2232</v>
      </c>
      <c r="D812" s="28">
        <f>VLOOKUP(A812,'NEI to TRI Crosswalk'!A:H,1,FALSE)</f>
        <v>238420683</v>
      </c>
      <c r="E812" t="str">
        <f>VLOOKUP(A812,'NEI to TRI Crosswalk'!A:H,2,FALSE)</f>
        <v>Propanedioic acid, mono(.gamma.-.omega.-perfluoro-C8-12-alkyl) derivs., di-me esters</v>
      </c>
      <c r="F812" t="str">
        <f>VLOOKUP(A812,'NEI to TRI Crosswalk'!A:H,7,FALSE)</f>
        <v>PFAS</v>
      </c>
      <c r="G812" t="s">
        <v>1908</v>
      </c>
      <c r="H812" s="29" t="s">
        <v>51</v>
      </c>
      <c r="I812" s="6" t="s">
        <v>2262</v>
      </c>
      <c r="J812" t="s">
        <v>2263</v>
      </c>
      <c r="K812">
        <v>1</v>
      </c>
      <c r="L812"/>
      <c r="M812"/>
    </row>
    <row r="813" spans="1:13" x14ac:dyDescent="0.3">
      <c r="A813">
        <v>238420809</v>
      </c>
      <c r="B813" t="s">
        <v>2431</v>
      </c>
      <c r="C813" t="s">
        <v>2234</v>
      </c>
      <c r="D813" s="28">
        <f>VLOOKUP(A813,'NEI to TRI Crosswalk'!A:H,1,FALSE)</f>
        <v>238420809</v>
      </c>
      <c r="E813" t="str">
        <f>VLOOKUP(A813,'NEI to TRI Crosswalk'!A:H,2,FALSE)</f>
        <v>Propanedioic acid, mono(.gamma.-.omega.-perfluoro-C8-12-alkyl) derivs., bis[4-(ethenyloxy)butyl] ...</v>
      </c>
      <c r="F813" t="str">
        <f>VLOOKUP(A813,'NEI to TRI Crosswalk'!A:H,7,FALSE)</f>
        <v>PFAS</v>
      </c>
      <c r="G813" t="s">
        <v>1908</v>
      </c>
      <c r="H813" s="29" t="s">
        <v>51</v>
      </c>
      <c r="I813" s="6" t="s">
        <v>2262</v>
      </c>
      <c r="J813" t="s">
        <v>2263</v>
      </c>
      <c r="K813">
        <v>1</v>
      </c>
      <c r="L813"/>
      <c r="M813"/>
    </row>
    <row r="814" spans="1:13" x14ac:dyDescent="0.3">
      <c r="A814">
        <v>1078142105</v>
      </c>
      <c r="B814" t="s">
        <v>2432</v>
      </c>
      <c r="C814" t="s">
        <v>2236</v>
      </c>
      <c r="D814" s="28">
        <f>VLOOKUP(A814,'NEI to TRI Crosswalk'!A:H,1,FALSE)</f>
        <v>1078142105</v>
      </c>
      <c r="E814" t="str">
        <f>VLOOKUP(A814,'NEI to TRI Crosswalk'!A:H,2,FALSE)</f>
        <v>1,3-Propanediol, 2,2-bis[[(.gamma.-.omega.-perfluoro-C6-12-alkyl)thio]methyl] derivs., polymers w...</v>
      </c>
      <c r="F814" t="str">
        <f>VLOOKUP(A814,'NEI to TRI Crosswalk'!A:H,7,FALSE)</f>
        <v>PFAS</v>
      </c>
      <c r="G814" t="s">
        <v>1908</v>
      </c>
      <c r="H814" s="29" t="s">
        <v>51</v>
      </c>
      <c r="I814" s="6" t="s">
        <v>2262</v>
      </c>
      <c r="J814" t="s">
        <v>2263</v>
      </c>
      <c r="K814">
        <v>1</v>
      </c>
      <c r="L814"/>
      <c r="M814"/>
    </row>
    <row r="815" spans="1:13" x14ac:dyDescent="0.3">
      <c r="A815">
        <v>1078712885</v>
      </c>
      <c r="B815" t="s">
        <v>2433</v>
      </c>
      <c r="C815" t="s">
        <v>2238</v>
      </c>
      <c r="D815" s="28">
        <f>VLOOKUP(A815,'NEI to TRI Crosswalk'!A:H,1,FALSE)</f>
        <v>1078712885</v>
      </c>
      <c r="E815" t="str">
        <f>VLOOKUP(A815,'NEI to TRI Crosswalk'!A:H,2,FALSE)</f>
        <v>Thiols, C4-20, .gamma.-.omega.-perfluoro, telomers with acrylamide and acrylic acid, sodium salts</v>
      </c>
      <c r="F815" t="str">
        <f>VLOOKUP(A815,'NEI to TRI Crosswalk'!A:H,7,FALSE)</f>
        <v>PFAS</v>
      </c>
      <c r="G815" t="s">
        <v>1908</v>
      </c>
      <c r="H815" s="29" t="s">
        <v>51</v>
      </c>
      <c r="I815" s="6" t="s">
        <v>2262</v>
      </c>
      <c r="J815" t="s">
        <v>2263</v>
      </c>
      <c r="K815">
        <v>1</v>
      </c>
      <c r="L815"/>
      <c r="M815"/>
    </row>
    <row r="816" spans="1:13" x14ac:dyDescent="0.3">
      <c r="A816">
        <v>1078715613</v>
      </c>
      <c r="B816" t="s">
        <v>2434</v>
      </c>
      <c r="C816" t="s">
        <v>2240</v>
      </c>
      <c r="D816" s="28">
        <f>VLOOKUP(A816,'NEI to TRI Crosswalk'!A:H,1,FALSE)</f>
        <v>1078715613</v>
      </c>
      <c r="E816" t="str">
        <f>VLOOKUP(A816,'NEI to TRI Crosswalk'!A:H,2,FALSE)</f>
        <v>1-Propanaminium, 3-amino-N-(carboxymethyl)-N,N-dimethyl-, N-[2-[(.gamma.-.omega.-perfluoro-C4-20-...</v>
      </c>
      <c r="F816" t="str">
        <f>VLOOKUP(A816,'NEI to TRI Crosswalk'!A:H,7,FALSE)</f>
        <v>PFAS</v>
      </c>
      <c r="G816" t="s">
        <v>1908</v>
      </c>
      <c r="H816" s="29" t="s">
        <v>51</v>
      </c>
      <c r="I816" s="6" t="s">
        <v>2262</v>
      </c>
      <c r="J816" t="s">
        <v>2263</v>
      </c>
      <c r="K816">
        <v>1</v>
      </c>
      <c r="L816"/>
      <c r="M816"/>
    </row>
  </sheetData>
  <autoFilter ref="A1:N816" xr:uid="{8F98D62A-2BC2-468D-B162-8DEE32A35005}"/>
  <sortState xmlns:xlrd2="http://schemas.microsoft.com/office/spreadsheetml/2017/richdata2" ref="A2:O643">
    <sortCondition ref="H2:H643"/>
  </sortState>
  <pageMargins left="0.7" right="0.7" top="0.75" bottom="0.75" header="0.3" footer="0.3"/>
  <pageSetup orientation="portrait" verticalDpi="598"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4"/>
  <sheetViews>
    <sheetView workbookViewId="0">
      <pane ySplit="1" topLeftCell="A2" activePane="bottomLeft" state="frozen"/>
      <selection pane="bottomLeft" activeCell="H8" sqref="H8"/>
    </sheetView>
  </sheetViews>
  <sheetFormatPr defaultRowHeight="14.4" x14ac:dyDescent="0.3"/>
  <cols>
    <col min="2" max="2" width="48.33203125" customWidth="1"/>
    <col min="3" max="3" width="14.109375" customWidth="1"/>
    <col min="4" max="4" width="15.44140625" customWidth="1"/>
    <col min="5" max="5" width="50.5546875" customWidth="1"/>
    <col min="6" max="6" width="8.88671875" style="77"/>
  </cols>
  <sheetData>
    <row r="1" spans="1:6" x14ac:dyDescent="0.3">
      <c r="A1" t="s">
        <v>1897</v>
      </c>
      <c r="B1" t="s">
        <v>1898</v>
      </c>
      <c r="C1" t="s">
        <v>1779</v>
      </c>
      <c r="D1" t="s">
        <v>1849</v>
      </c>
      <c r="E1" t="s">
        <v>1850</v>
      </c>
      <c r="F1" s="77" t="s">
        <v>2454</v>
      </c>
    </row>
    <row r="2" spans="1:6" x14ac:dyDescent="0.3">
      <c r="A2" t="s">
        <v>343</v>
      </c>
      <c r="B2" s="31" t="s">
        <v>1703</v>
      </c>
      <c r="C2" t="s">
        <v>1780</v>
      </c>
      <c r="D2" t="s">
        <v>1781</v>
      </c>
      <c r="E2" t="s">
        <v>1782</v>
      </c>
      <c r="F2" s="77" t="s">
        <v>2457</v>
      </c>
    </row>
    <row r="3" spans="1:6" x14ac:dyDescent="0.3">
      <c r="A3" t="s">
        <v>343</v>
      </c>
      <c r="B3" s="31" t="s">
        <v>1703</v>
      </c>
      <c r="C3" t="s">
        <v>1783</v>
      </c>
      <c r="D3" t="s">
        <v>1784</v>
      </c>
      <c r="E3" t="s">
        <v>1785</v>
      </c>
      <c r="F3" s="77" t="s">
        <v>2457</v>
      </c>
    </row>
    <row r="4" spans="1:6" x14ac:dyDescent="0.3">
      <c r="A4" t="s">
        <v>343</v>
      </c>
      <c r="B4" s="31" t="s">
        <v>1703</v>
      </c>
      <c r="C4" t="s">
        <v>1786</v>
      </c>
      <c r="D4" t="s">
        <v>1787</v>
      </c>
      <c r="E4" t="s">
        <v>1788</v>
      </c>
      <c r="F4" s="77" t="s">
        <v>2457</v>
      </c>
    </row>
    <row r="5" spans="1:6" x14ac:dyDescent="0.3">
      <c r="A5" t="s">
        <v>343</v>
      </c>
      <c r="B5" s="31" t="s">
        <v>1703</v>
      </c>
      <c r="C5" t="s">
        <v>1789</v>
      </c>
      <c r="D5" t="s">
        <v>1790</v>
      </c>
      <c r="E5" t="s">
        <v>1791</v>
      </c>
      <c r="F5" s="77" t="s">
        <v>2457</v>
      </c>
    </row>
    <row r="6" spans="1:6" x14ac:dyDescent="0.3">
      <c r="A6" t="s">
        <v>343</v>
      </c>
      <c r="B6" s="31" t="s">
        <v>1703</v>
      </c>
      <c r="C6" t="s">
        <v>1792</v>
      </c>
      <c r="D6" t="s">
        <v>1793</v>
      </c>
      <c r="E6" t="s">
        <v>1794</v>
      </c>
      <c r="F6" s="77" t="s">
        <v>2457</v>
      </c>
    </row>
    <row r="7" spans="1:6" x14ac:dyDescent="0.3">
      <c r="A7" t="s">
        <v>343</v>
      </c>
      <c r="B7" s="31" t="s">
        <v>1703</v>
      </c>
      <c r="C7" t="s">
        <v>1795</v>
      </c>
      <c r="D7" t="s">
        <v>1796</v>
      </c>
      <c r="E7" t="s">
        <v>1797</v>
      </c>
      <c r="F7" s="77" t="s">
        <v>2457</v>
      </c>
    </row>
    <row r="8" spans="1:6" x14ac:dyDescent="0.3">
      <c r="A8" t="s">
        <v>343</v>
      </c>
      <c r="B8" s="31" t="s">
        <v>1703</v>
      </c>
      <c r="C8" t="s">
        <v>1798</v>
      </c>
      <c r="D8" t="s">
        <v>1799</v>
      </c>
      <c r="E8" t="s">
        <v>1800</v>
      </c>
      <c r="F8" s="77" t="s">
        <v>2457</v>
      </c>
    </row>
    <row r="9" spans="1:6" x14ac:dyDescent="0.3">
      <c r="A9" t="s">
        <v>343</v>
      </c>
      <c r="B9" s="31" t="s">
        <v>1703</v>
      </c>
      <c r="C9" t="s">
        <v>1801</v>
      </c>
      <c r="D9" t="s">
        <v>1802</v>
      </c>
      <c r="E9" t="s">
        <v>1803</v>
      </c>
      <c r="F9" s="77" t="s">
        <v>2457</v>
      </c>
    </row>
    <row r="10" spans="1:6" x14ac:dyDescent="0.3">
      <c r="A10" t="s">
        <v>343</v>
      </c>
      <c r="B10" s="31" t="s">
        <v>1703</v>
      </c>
      <c r="C10" t="s">
        <v>1804</v>
      </c>
      <c r="D10" t="s">
        <v>1805</v>
      </c>
      <c r="E10" t="s">
        <v>1806</v>
      </c>
      <c r="F10" s="77" t="s">
        <v>2457</v>
      </c>
    </row>
    <row r="11" spans="1:6" x14ac:dyDescent="0.3">
      <c r="A11" t="s">
        <v>343</v>
      </c>
      <c r="B11" s="31" t="s">
        <v>1703</v>
      </c>
      <c r="C11" t="s">
        <v>1807</v>
      </c>
      <c r="D11" t="s">
        <v>1808</v>
      </c>
      <c r="E11" t="s">
        <v>1809</v>
      </c>
      <c r="F11" s="77" t="s">
        <v>2457</v>
      </c>
    </row>
    <row r="12" spans="1:6" x14ac:dyDescent="0.3">
      <c r="A12" t="s">
        <v>343</v>
      </c>
      <c r="B12" s="31" t="s">
        <v>1703</v>
      </c>
      <c r="C12" t="s">
        <v>1810</v>
      </c>
      <c r="D12" t="s">
        <v>1811</v>
      </c>
      <c r="E12" t="s">
        <v>1812</v>
      </c>
      <c r="F12" s="77" t="s">
        <v>2457</v>
      </c>
    </row>
    <row r="13" spans="1:6" x14ac:dyDescent="0.3">
      <c r="A13" t="s">
        <v>343</v>
      </c>
      <c r="B13" s="31" t="s">
        <v>1703</v>
      </c>
      <c r="C13" t="s">
        <v>1813</v>
      </c>
      <c r="D13" t="s">
        <v>1814</v>
      </c>
      <c r="E13" t="s">
        <v>1815</v>
      </c>
      <c r="F13" s="77" t="s">
        <v>2457</v>
      </c>
    </row>
    <row r="14" spans="1:6" x14ac:dyDescent="0.3">
      <c r="A14" t="s">
        <v>343</v>
      </c>
      <c r="B14" s="31" t="s">
        <v>1703</v>
      </c>
      <c r="C14" t="s">
        <v>1816</v>
      </c>
      <c r="D14" t="s">
        <v>1817</v>
      </c>
      <c r="E14" t="s">
        <v>1818</v>
      </c>
      <c r="F14" s="77" t="s">
        <v>2457</v>
      </c>
    </row>
    <row r="15" spans="1:6" x14ac:dyDescent="0.3">
      <c r="A15" t="s">
        <v>343</v>
      </c>
      <c r="B15" s="31" t="s">
        <v>1703</v>
      </c>
      <c r="C15" t="s">
        <v>1819</v>
      </c>
      <c r="D15" t="s">
        <v>1820</v>
      </c>
      <c r="E15" t="s">
        <v>1821</v>
      </c>
      <c r="F15" s="77" t="s">
        <v>2457</v>
      </c>
    </row>
    <row r="16" spans="1:6" x14ac:dyDescent="0.3">
      <c r="A16" t="s">
        <v>343</v>
      </c>
      <c r="B16" s="31" t="s">
        <v>1703</v>
      </c>
      <c r="C16" t="s">
        <v>1822</v>
      </c>
      <c r="D16" t="s">
        <v>1823</v>
      </c>
      <c r="E16" t="s">
        <v>1824</v>
      </c>
      <c r="F16" s="77" t="s">
        <v>2457</v>
      </c>
    </row>
    <row r="17" spans="1:6" x14ac:dyDescent="0.3">
      <c r="A17" t="s">
        <v>343</v>
      </c>
      <c r="B17" s="31" t="s">
        <v>1703</v>
      </c>
      <c r="C17" t="s">
        <v>1825</v>
      </c>
      <c r="D17" t="s">
        <v>1826</v>
      </c>
      <c r="E17" t="s">
        <v>1827</v>
      </c>
      <c r="F17" s="77" t="s">
        <v>2457</v>
      </c>
    </row>
    <row r="18" spans="1:6" x14ac:dyDescent="0.3">
      <c r="A18" t="s">
        <v>343</v>
      </c>
      <c r="B18" s="31" t="s">
        <v>1703</v>
      </c>
      <c r="C18" t="s">
        <v>1828</v>
      </c>
      <c r="D18" t="s">
        <v>1829</v>
      </c>
      <c r="E18" t="s">
        <v>1830</v>
      </c>
      <c r="F18" s="77" t="s">
        <v>2457</v>
      </c>
    </row>
    <row r="19" spans="1:6" x14ac:dyDescent="0.3">
      <c r="A19" t="s">
        <v>343</v>
      </c>
      <c r="B19" s="31" t="s">
        <v>1703</v>
      </c>
      <c r="C19" t="s">
        <v>1831</v>
      </c>
      <c r="D19" t="s">
        <v>1832</v>
      </c>
      <c r="E19" t="s">
        <v>1833</v>
      </c>
      <c r="F19" s="77" t="s">
        <v>2457</v>
      </c>
    </row>
    <row r="20" spans="1:6" x14ac:dyDescent="0.3">
      <c r="A20" t="s">
        <v>343</v>
      </c>
      <c r="B20" s="31" t="s">
        <v>1703</v>
      </c>
      <c r="C20" t="s">
        <v>1834</v>
      </c>
      <c r="D20" t="s">
        <v>1835</v>
      </c>
      <c r="E20" t="s">
        <v>345</v>
      </c>
      <c r="F20" s="77" t="s">
        <v>2457</v>
      </c>
    </row>
    <row r="21" spans="1:6" x14ac:dyDescent="0.3">
      <c r="A21" t="s">
        <v>343</v>
      </c>
      <c r="B21" s="31" t="s">
        <v>1703</v>
      </c>
      <c r="C21" t="s">
        <v>1836</v>
      </c>
      <c r="D21" t="s">
        <v>1837</v>
      </c>
      <c r="E21" t="s">
        <v>1838</v>
      </c>
      <c r="F21" s="77" t="s">
        <v>2457</v>
      </c>
    </row>
    <row r="22" spans="1:6" x14ac:dyDescent="0.3">
      <c r="A22" t="s">
        <v>343</v>
      </c>
      <c r="B22" s="31" t="s">
        <v>1703</v>
      </c>
      <c r="C22" t="s">
        <v>1839</v>
      </c>
      <c r="D22" t="s">
        <v>1840</v>
      </c>
      <c r="E22" t="s">
        <v>349</v>
      </c>
      <c r="F22" s="77" t="s">
        <v>2457</v>
      </c>
    </row>
    <row r="23" spans="1:6" x14ac:dyDescent="0.3">
      <c r="A23" t="s">
        <v>343</v>
      </c>
      <c r="B23" s="31" t="s">
        <v>1703</v>
      </c>
      <c r="C23" t="s">
        <v>1841</v>
      </c>
      <c r="D23" t="s">
        <v>1842</v>
      </c>
      <c r="E23" t="s">
        <v>353</v>
      </c>
      <c r="F23" s="77" t="s">
        <v>2457</v>
      </c>
    </row>
    <row r="24" spans="1:6" x14ac:dyDescent="0.3">
      <c r="A24" t="s">
        <v>343</v>
      </c>
      <c r="B24" s="31" t="s">
        <v>1703</v>
      </c>
      <c r="C24" t="s">
        <v>1843</v>
      </c>
      <c r="D24" t="s">
        <v>1844</v>
      </c>
      <c r="E24" t="s">
        <v>355</v>
      </c>
      <c r="F24" s="77" t="s">
        <v>2457</v>
      </c>
    </row>
    <row r="25" spans="1:6" x14ac:dyDescent="0.3">
      <c r="A25" t="s">
        <v>343</v>
      </c>
      <c r="B25" s="31" t="s">
        <v>1703</v>
      </c>
      <c r="C25" t="s">
        <v>1845</v>
      </c>
      <c r="D25" t="s">
        <v>1846</v>
      </c>
      <c r="E25" t="s">
        <v>347</v>
      </c>
      <c r="F25" s="77" t="s">
        <v>2457</v>
      </c>
    </row>
    <row r="26" spans="1:6" x14ac:dyDescent="0.3">
      <c r="A26" t="s">
        <v>343</v>
      </c>
      <c r="B26" s="31" t="s">
        <v>1703</v>
      </c>
      <c r="C26" t="s">
        <v>1847</v>
      </c>
      <c r="D26" t="s">
        <v>1848</v>
      </c>
      <c r="E26" t="s">
        <v>351</v>
      </c>
      <c r="F26" s="77" t="s">
        <v>2457</v>
      </c>
    </row>
    <row r="27" spans="1:6" x14ac:dyDescent="0.3">
      <c r="A27" t="s">
        <v>271</v>
      </c>
      <c r="B27" s="29" t="s">
        <v>1647</v>
      </c>
      <c r="C27" t="s">
        <v>1859</v>
      </c>
      <c r="D27" s="59" t="str">
        <f t="shared" ref="D27:D71" si="0">SUBSTITUTE(C27,"-","")</f>
        <v>38661722</v>
      </c>
      <c r="E27" t="s">
        <v>1894</v>
      </c>
      <c r="F27" s="77" t="s">
        <v>2459</v>
      </c>
    </row>
    <row r="28" spans="1:6" x14ac:dyDescent="0.3">
      <c r="A28" t="s">
        <v>271</v>
      </c>
      <c r="B28" s="29" t="s">
        <v>1647</v>
      </c>
      <c r="C28" t="s">
        <v>1860</v>
      </c>
      <c r="D28" s="59" t="str">
        <f t="shared" si="0"/>
        <v>10347543</v>
      </c>
      <c r="E28" t="s">
        <v>1895</v>
      </c>
      <c r="F28" s="77" t="s">
        <v>2459</v>
      </c>
    </row>
    <row r="29" spans="1:6" x14ac:dyDescent="0.3">
      <c r="A29" t="s">
        <v>271</v>
      </c>
      <c r="B29" s="29" t="s">
        <v>1647</v>
      </c>
      <c r="C29" t="s">
        <v>1862</v>
      </c>
      <c r="D29" s="59" t="str">
        <f t="shared" si="0"/>
        <v>2556367</v>
      </c>
      <c r="E29" t="s">
        <v>1861</v>
      </c>
      <c r="F29" s="77" t="s">
        <v>2459</v>
      </c>
    </row>
    <row r="30" spans="1:6" x14ac:dyDescent="0.3">
      <c r="A30" t="s">
        <v>271</v>
      </c>
      <c r="B30" s="29" t="s">
        <v>1647</v>
      </c>
      <c r="C30" t="s">
        <v>1855</v>
      </c>
      <c r="D30" s="59" t="str">
        <f t="shared" si="0"/>
        <v xml:space="preserve">134190377 </v>
      </c>
      <c r="E30" t="s">
        <v>1856</v>
      </c>
      <c r="F30" s="77" t="s">
        <v>2459</v>
      </c>
    </row>
    <row r="31" spans="1:6" x14ac:dyDescent="0.3">
      <c r="A31" t="s">
        <v>271</v>
      </c>
      <c r="B31" s="29" t="s">
        <v>1647</v>
      </c>
      <c r="C31" t="s">
        <v>1858</v>
      </c>
      <c r="D31" s="59" t="str">
        <f t="shared" si="0"/>
        <v>4128738</v>
      </c>
      <c r="E31" t="s">
        <v>1857</v>
      </c>
      <c r="F31" s="77" t="s">
        <v>2459</v>
      </c>
    </row>
    <row r="32" spans="1:6" x14ac:dyDescent="0.3">
      <c r="A32" t="s">
        <v>271</v>
      </c>
      <c r="B32" s="29" t="s">
        <v>1647</v>
      </c>
      <c r="C32" t="s">
        <v>1864</v>
      </c>
      <c r="D32" s="59" t="str">
        <f t="shared" si="0"/>
        <v>75790873</v>
      </c>
      <c r="E32" t="s">
        <v>1863</v>
      </c>
      <c r="F32" s="77" t="s">
        <v>2459</v>
      </c>
    </row>
    <row r="33" spans="1:6" x14ac:dyDescent="0.3">
      <c r="A33" t="s">
        <v>271</v>
      </c>
      <c r="B33" s="29" t="s">
        <v>1647</v>
      </c>
      <c r="C33" t="s">
        <v>1865</v>
      </c>
      <c r="D33" s="59" t="str">
        <f t="shared" si="0"/>
        <v>91930</v>
      </c>
      <c r="E33" t="s">
        <v>1866</v>
      </c>
      <c r="F33" s="77" t="s">
        <v>2459</v>
      </c>
    </row>
    <row r="34" spans="1:6" x14ac:dyDescent="0.3">
      <c r="A34" t="s">
        <v>271</v>
      </c>
      <c r="B34" s="29" t="s">
        <v>1647</v>
      </c>
      <c r="C34" t="s">
        <v>1868</v>
      </c>
      <c r="D34" s="59" t="str">
        <f t="shared" si="0"/>
        <v>91974</v>
      </c>
      <c r="E34" t="s">
        <v>1867</v>
      </c>
      <c r="F34" s="77" t="s">
        <v>2459</v>
      </c>
    </row>
    <row r="35" spans="1:6" x14ac:dyDescent="0.3">
      <c r="A35" t="s">
        <v>271</v>
      </c>
      <c r="B35" s="29" t="s">
        <v>1647</v>
      </c>
      <c r="C35" t="s">
        <v>1870</v>
      </c>
      <c r="D35" s="59" t="str">
        <f t="shared" si="0"/>
        <v>139253</v>
      </c>
      <c r="E35" t="s">
        <v>1869</v>
      </c>
      <c r="F35" s="77" t="s">
        <v>2459</v>
      </c>
    </row>
    <row r="36" spans="1:6" x14ac:dyDescent="0.3">
      <c r="A36" t="s">
        <v>271</v>
      </c>
      <c r="B36" s="29" t="s">
        <v>1647</v>
      </c>
      <c r="C36" t="s">
        <v>1877</v>
      </c>
      <c r="D36" s="59" t="str">
        <f t="shared" si="0"/>
        <v xml:space="preserve">822060 </v>
      </c>
      <c r="E36" t="s">
        <v>1878</v>
      </c>
      <c r="F36" s="77" t="s">
        <v>2459</v>
      </c>
    </row>
    <row r="37" spans="1:6" x14ac:dyDescent="0.3">
      <c r="A37" t="s">
        <v>271</v>
      </c>
      <c r="B37" s="29" t="s">
        <v>1647</v>
      </c>
      <c r="C37" t="s">
        <v>1879</v>
      </c>
      <c r="D37" s="59" t="str">
        <f t="shared" si="0"/>
        <v>4098719</v>
      </c>
      <c r="E37" t="s">
        <v>1880</v>
      </c>
      <c r="F37" s="77" t="s">
        <v>2459</v>
      </c>
    </row>
    <row r="38" spans="1:6" x14ac:dyDescent="0.3">
      <c r="A38" t="s">
        <v>271</v>
      </c>
      <c r="B38" s="29" t="s">
        <v>1647</v>
      </c>
      <c r="C38" t="s">
        <v>1875</v>
      </c>
      <c r="D38" s="59" t="str">
        <f t="shared" si="0"/>
        <v xml:space="preserve">75790840 </v>
      </c>
      <c r="E38" t="s">
        <v>1876</v>
      </c>
      <c r="F38" s="77" t="s">
        <v>2459</v>
      </c>
    </row>
    <row r="39" spans="1:6" x14ac:dyDescent="0.3">
      <c r="A39" t="s">
        <v>271</v>
      </c>
      <c r="B39" s="29" t="s">
        <v>1647</v>
      </c>
      <c r="C39" t="s">
        <v>1874</v>
      </c>
      <c r="D39" s="59" t="str">
        <f t="shared" si="0"/>
        <v>5124301</v>
      </c>
      <c r="E39" t="s">
        <v>1873</v>
      </c>
      <c r="F39" s="77" t="s">
        <v>2459</v>
      </c>
    </row>
    <row r="40" spans="1:6" x14ac:dyDescent="0.3">
      <c r="A40" t="s">
        <v>271</v>
      </c>
      <c r="B40" s="29" t="s">
        <v>1647</v>
      </c>
      <c r="C40" t="s">
        <v>1881</v>
      </c>
      <c r="D40" s="59" t="str">
        <f t="shared" si="0"/>
        <v>101688</v>
      </c>
      <c r="E40" t="s">
        <v>1882</v>
      </c>
      <c r="F40" s="77" t="s">
        <v>2459</v>
      </c>
    </row>
    <row r="41" spans="1:6" x14ac:dyDescent="0.3">
      <c r="A41" t="s">
        <v>271</v>
      </c>
      <c r="B41" s="29" t="s">
        <v>1647</v>
      </c>
      <c r="C41" t="s">
        <v>1884</v>
      </c>
      <c r="D41" s="59" t="str">
        <f t="shared" si="0"/>
        <v>3173726</v>
      </c>
      <c r="E41" t="s">
        <v>1883</v>
      </c>
      <c r="F41" s="77" t="s">
        <v>2459</v>
      </c>
    </row>
    <row r="42" spans="1:6" x14ac:dyDescent="0.3">
      <c r="A42" t="s">
        <v>271</v>
      </c>
      <c r="B42" s="29" t="s">
        <v>1647</v>
      </c>
      <c r="C42" t="s">
        <v>1886</v>
      </c>
      <c r="D42" s="59" t="str">
        <f t="shared" si="0"/>
        <v>123615</v>
      </c>
      <c r="E42" t="s">
        <v>1885</v>
      </c>
      <c r="F42" s="77" t="s">
        <v>2459</v>
      </c>
    </row>
    <row r="43" spans="1:6" x14ac:dyDescent="0.3">
      <c r="A43" t="s">
        <v>271</v>
      </c>
      <c r="B43" s="29" t="s">
        <v>1647</v>
      </c>
      <c r="C43" t="s">
        <v>1887</v>
      </c>
      <c r="D43" s="59" t="str">
        <f t="shared" si="0"/>
        <v>104494</v>
      </c>
      <c r="E43" t="s">
        <v>1888</v>
      </c>
      <c r="F43" s="77" t="s">
        <v>2459</v>
      </c>
    </row>
    <row r="44" spans="1:6" x14ac:dyDescent="0.3">
      <c r="A44" t="s">
        <v>271</v>
      </c>
      <c r="B44" s="29" t="s">
        <v>1647</v>
      </c>
      <c r="C44" t="s">
        <v>1890</v>
      </c>
      <c r="D44" s="59" t="str">
        <f t="shared" si="0"/>
        <v>9016879</v>
      </c>
      <c r="E44" t="s">
        <v>1889</v>
      </c>
      <c r="F44" s="77" t="s">
        <v>2459</v>
      </c>
    </row>
    <row r="45" spans="1:6" x14ac:dyDescent="0.3">
      <c r="A45" t="s">
        <v>271</v>
      </c>
      <c r="B45" s="29" t="s">
        <v>1647</v>
      </c>
      <c r="C45" t="s">
        <v>1872</v>
      </c>
      <c r="D45" s="59" t="str">
        <f t="shared" si="0"/>
        <v>16938220</v>
      </c>
      <c r="E45" t="s">
        <v>1871</v>
      </c>
      <c r="F45" s="77" t="s">
        <v>2459</v>
      </c>
    </row>
    <row r="46" spans="1:6" x14ac:dyDescent="0.3">
      <c r="A46" t="s">
        <v>271</v>
      </c>
      <c r="B46" s="29" t="s">
        <v>1647</v>
      </c>
      <c r="C46" t="s">
        <v>1891</v>
      </c>
      <c r="D46" s="59" t="str">
        <f t="shared" si="0"/>
        <v>15646965</v>
      </c>
      <c r="E46" t="s">
        <v>1896</v>
      </c>
      <c r="F46" s="77" t="s">
        <v>2459</v>
      </c>
    </row>
    <row r="47" spans="1:6" x14ac:dyDescent="0.3">
      <c r="A47" t="s">
        <v>1652</v>
      </c>
      <c r="B47" s="29" t="s">
        <v>1653</v>
      </c>
      <c r="C47" t="s">
        <v>1697</v>
      </c>
      <c r="D47" s="59" t="str">
        <f t="shared" si="0"/>
        <v>3194556</v>
      </c>
      <c r="E47" t="s">
        <v>1698</v>
      </c>
      <c r="F47" s="78" t="s">
        <v>1654</v>
      </c>
    </row>
    <row r="48" spans="1:6" x14ac:dyDescent="0.3">
      <c r="A48" t="s">
        <v>1652</v>
      </c>
      <c r="B48" s="29" t="s">
        <v>1653</v>
      </c>
      <c r="C48" s="58" t="s">
        <v>1699</v>
      </c>
      <c r="D48" s="59" t="str">
        <f t="shared" si="0"/>
        <v>25637994</v>
      </c>
      <c r="E48" s="58" t="s">
        <v>1700</v>
      </c>
      <c r="F48" s="78" t="s">
        <v>1654</v>
      </c>
    </row>
    <row r="49" spans="1:6" x14ac:dyDescent="0.3">
      <c r="A49" t="s">
        <v>1660</v>
      </c>
      <c r="B49" s="29" t="s">
        <v>1661</v>
      </c>
      <c r="C49" s="58" t="s">
        <v>1688</v>
      </c>
      <c r="D49" s="59" t="str">
        <f t="shared" si="0"/>
        <v>104405</v>
      </c>
      <c r="E49" s="58" t="s">
        <v>1689</v>
      </c>
      <c r="F49" s="78" t="s">
        <v>1690</v>
      </c>
    </row>
    <row r="50" spans="1:6" x14ac:dyDescent="0.3">
      <c r="A50" t="s">
        <v>1660</v>
      </c>
      <c r="B50" s="29" t="s">
        <v>1661</v>
      </c>
      <c r="C50" t="s">
        <v>1747</v>
      </c>
      <c r="D50" s="59" t="str">
        <f t="shared" si="0"/>
        <v>11066492</v>
      </c>
      <c r="E50" t="s">
        <v>1892</v>
      </c>
      <c r="F50" s="78" t="s">
        <v>1690</v>
      </c>
    </row>
    <row r="51" spans="1:6" x14ac:dyDescent="0.3">
      <c r="A51" t="s">
        <v>1660</v>
      </c>
      <c r="B51" s="29" t="s">
        <v>1661</v>
      </c>
      <c r="C51" s="58" t="s">
        <v>1691</v>
      </c>
      <c r="D51" s="59" t="str">
        <f t="shared" si="0"/>
        <v>25154523</v>
      </c>
      <c r="E51" s="58" t="s">
        <v>1661</v>
      </c>
      <c r="F51" s="78" t="s">
        <v>1690</v>
      </c>
    </row>
    <row r="52" spans="1:6" x14ac:dyDescent="0.3">
      <c r="A52" t="s">
        <v>1660</v>
      </c>
      <c r="B52" s="29" t="s">
        <v>1661</v>
      </c>
      <c r="C52" t="s">
        <v>1692</v>
      </c>
      <c r="D52" s="59" t="str">
        <f t="shared" si="0"/>
        <v>26543975</v>
      </c>
      <c r="E52" t="s">
        <v>1693</v>
      </c>
      <c r="F52" s="78" t="s">
        <v>1690</v>
      </c>
    </row>
    <row r="53" spans="1:6" x14ac:dyDescent="0.3">
      <c r="A53" t="s">
        <v>1660</v>
      </c>
      <c r="B53" s="29" t="s">
        <v>1661</v>
      </c>
      <c r="C53" t="s">
        <v>1694</v>
      </c>
      <c r="D53" s="59" t="str">
        <f t="shared" si="0"/>
        <v>84852153</v>
      </c>
      <c r="E53" t="s">
        <v>1695</v>
      </c>
      <c r="F53" s="78" t="s">
        <v>1690</v>
      </c>
    </row>
    <row r="54" spans="1:6" x14ac:dyDescent="0.3">
      <c r="A54" t="s">
        <v>1660</v>
      </c>
      <c r="B54" s="29" t="s">
        <v>1661</v>
      </c>
      <c r="C54" t="s">
        <v>1696</v>
      </c>
      <c r="D54" s="59" t="str">
        <f t="shared" si="0"/>
        <v>90481042</v>
      </c>
      <c r="E54" t="s">
        <v>1893</v>
      </c>
      <c r="F54" s="78" t="s">
        <v>1690</v>
      </c>
    </row>
    <row r="55" spans="1:6" x14ac:dyDescent="0.3">
      <c r="A55" t="s">
        <v>1741</v>
      </c>
      <c r="B55" s="29" t="s">
        <v>1742</v>
      </c>
      <c r="C55" s="31" t="s">
        <v>763</v>
      </c>
      <c r="D55" s="59" t="str">
        <f t="shared" si="0"/>
        <v>1746016</v>
      </c>
      <c r="E55" s="31" t="s">
        <v>764</v>
      </c>
      <c r="F55" s="79" t="s">
        <v>765</v>
      </c>
    </row>
    <row r="56" spans="1:6" x14ac:dyDescent="0.3">
      <c r="A56" t="s">
        <v>1741</v>
      </c>
      <c r="B56" s="29" t="s">
        <v>1742</v>
      </c>
      <c r="C56" s="31" t="s">
        <v>801</v>
      </c>
      <c r="D56" s="59" t="str">
        <f t="shared" si="0"/>
        <v>40321764</v>
      </c>
      <c r="E56" s="31" t="s">
        <v>802</v>
      </c>
      <c r="F56" s="79" t="s">
        <v>765</v>
      </c>
    </row>
    <row r="57" spans="1:6" x14ac:dyDescent="0.3">
      <c r="A57" t="s">
        <v>1741</v>
      </c>
      <c r="B57" s="29" t="s">
        <v>1742</v>
      </c>
      <c r="C57" s="31" t="s">
        <v>799</v>
      </c>
      <c r="D57" s="59" t="str">
        <f t="shared" si="0"/>
        <v>39227286</v>
      </c>
      <c r="E57" s="31" t="s">
        <v>800</v>
      </c>
      <c r="F57" s="79" t="s">
        <v>765</v>
      </c>
    </row>
    <row r="58" spans="1:6" x14ac:dyDescent="0.3">
      <c r="A58" t="s">
        <v>1741</v>
      </c>
      <c r="B58" s="29" t="s">
        <v>1742</v>
      </c>
      <c r="C58" s="31" t="s">
        <v>812</v>
      </c>
      <c r="D58" s="59" t="str">
        <f t="shared" si="0"/>
        <v>57653857</v>
      </c>
      <c r="E58" s="31" t="s">
        <v>813</v>
      </c>
      <c r="F58" s="79" t="s">
        <v>765</v>
      </c>
    </row>
    <row r="59" spans="1:6" x14ac:dyDescent="0.3">
      <c r="A59" t="s">
        <v>1741</v>
      </c>
      <c r="B59" s="29" t="s">
        <v>1742</v>
      </c>
      <c r="C59" s="31" t="s">
        <v>793</v>
      </c>
      <c r="D59" s="59" t="str">
        <f t="shared" si="0"/>
        <v>19408743</v>
      </c>
      <c r="E59" s="31" t="s">
        <v>794</v>
      </c>
      <c r="F59" s="79" t="s">
        <v>765</v>
      </c>
    </row>
    <row r="60" spans="1:6" x14ac:dyDescent="0.3">
      <c r="A60" t="s">
        <v>1741</v>
      </c>
      <c r="B60" s="29" t="s">
        <v>1742</v>
      </c>
      <c r="C60" s="31" t="s">
        <v>795</v>
      </c>
      <c r="D60" s="59" t="str">
        <f t="shared" si="0"/>
        <v>35822469</v>
      </c>
      <c r="E60" s="31" t="s">
        <v>796</v>
      </c>
      <c r="F60" s="79" t="s">
        <v>765</v>
      </c>
    </row>
    <row r="61" spans="1:6" x14ac:dyDescent="0.3">
      <c r="A61" t="s">
        <v>1741</v>
      </c>
      <c r="B61" s="29" t="s">
        <v>1742</v>
      </c>
      <c r="C61" s="31" t="s">
        <v>766</v>
      </c>
      <c r="D61" s="59" t="str">
        <f t="shared" si="0"/>
        <v>3268879</v>
      </c>
      <c r="E61" s="31" t="s">
        <v>767</v>
      </c>
      <c r="F61" s="79" t="s">
        <v>765</v>
      </c>
    </row>
    <row r="62" spans="1:6" x14ac:dyDescent="0.3">
      <c r="A62" t="s">
        <v>1741</v>
      </c>
      <c r="B62" s="29" t="s">
        <v>1742</v>
      </c>
      <c r="C62" s="31" t="s">
        <v>803</v>
      </c>
      <c r="D62" s="59" t="str">
        <f t="shared" si="0"/>
        <v>51207319</v>
      </c>
      <c r="E62" s="31" t="s">
        <v>149</v>
      </c>
      <c r="F62" s="79" t="s">
        <v>765</v>
      </c>
    </row>
    <row r="63" spans="1:6" x14ac:dyDescent="0.3">
      <c r="A63" t="s">
        <v>1741</v>
      </c>
      <c r="B63" s="29" t="s">
        <v>1742</v>
      </c>
      <c r="C63" s="31" t="s">
        <v>808</v>
      </c>
      <c r="D63" s="59" t="str">
        <f t="shared" si="0"/>
        <v>57117416</v>
      </c>
      <c r="E63" s="31" t="s">
        <v>809</v>
      </c>
      <c r="F63" s="79" t="s">
        <v>765</v>
      </c>
    </row>
    <row r="64" spans="1:6" x14ac:dyDescent="0.3">
      <c r="A64" t="s">
        <v>1741</v>
      </c>
      <c r="B64" s="29" t="s">
        <v>1742</v>
      </c>
      <c r="C64" s="31" t="s">
        <v>806</v>
      </c>
      <c r="D64" s="59" t="str">
        <f t="shared" si="0"/>
        <v>57117314</v>
      </c>
      <c r="E64" s="31" t="s">
        <v>807</v>
      </c>
      <c r="F64" s="79" t="s">
        <v>765</v>
      </c>
    </row>
    <row r="65" spans="1:6" x14ac:dyDescent="0.3">
      <c r="A65" t="s">
        <v>1741</v>
      </c>
      <c r="B65" s="29" t="s">
        <v>1742</v>
      </c>
      <c r="C65" s="31" t="s">
        <v>817</v>
      </c>
      <c r="D65" s="59" t="str">
        <f t="shared" si="0"/>
        <v>70648269</v>
      </c>
      <c r="E65" s="31" t="s">
        <v>818</v>
      </c>
      <c r="F65" s="79" t="s">
        <v>765</v>
      </c>
    </row>
    <row r="66" spans="1:6" x14ac:dyDescent="0.3">
      <c r="A66" t="s">
        <v>1741</v>
      </c>
      <c r="B66" s="29" t="s">
        <v>1742</v>
      </c>
      <c r="C66" s="31" t="s">
        <v>810</v>
      </c>
      <c r="D66" s="59" t="str">
        <f t="shared" si="0"/>
        <v>57117449</v>
      </c>
      <c r="E66" s="31" t="s">
        <v>811</v>
      </c>
      <c r="F66" s="79" t="s">
        <v>765</v>
      </c>
    </row>
    <row r="67" spans="1:6" x14ac:dyDescent="0.3">
      <c r="A67" t="s">
        <v>1741</v>
      </c>
      <c r="B67" s="29" t="s">
        <v>1742</v>
      </c>
      <c r="C67" s="31" t="s">
        <v>819</v>
      </c>
      <c r="D67" s="59" t="str">
        <f t="shared" si="0"/>
        <v>72918219</v>
      </c>
      <c r="E67" s="31" t="s">
        <v>820</v>
      </c>
      <c r="F67" s="79" t="s">
        <v>765</v>
      </c>
    </row>
    <row r="68" spans="1:6" x14ac:dyDescent="0.3">
      <c r="A68" t="s">
        <v>1741</v>
      </c>
      <c r="B68" s="29" t="s">
        <v>1742</v>
      </c>
      <c r="C68" s="31" t="s">
        <v>814</v>
      </c>
      <c r="D68" s="59" t="str">
        <f t="shared" si="0"/>
        <v>60851345</v>
      </c>
      <c r="E68" s="68" t="s">
        <v>815</v>
      </c>
      <c r="F68" s="79" t="s">
        <v>765</v>
      </c>
    </row>
    <row r="69" spans="1:6" x14ac:dyDescent="0.3">
      <c r="A69" t="s">
        <v>1741</v>
      </c>
      <c r="B69" s="29" t="s">
        <v>1742</v>
      </c>
      <c r="C69" s="31" t="s">
        <v>816</v>
      </c>
      <c r="D69" s="59" t="str">
        <f t="shared" si="0"/>
        <v>67562394</v>
      </c>
      <c r="E69" s="68" t="s">
        <v>185</v>
      </c>
      <c r="F69" s="79" t="s">
        <v>765</v>
      </c>
    </row>
    <row r="70" spans="1:6" x14ac:dyDescent="0.3">
      <c r="A70" t="s">
        <v>1741</v>
      </c>
      <c r="B70" s="29" t="s">
        <v>1742</v>
      </c>
      <c r="C70" s="31" t="s">
        <v>804</v>
      </c>
      <c r="D70" s="59" t="str">
        <f t="shared" si="0"/>
        <v>55673897</v>
      </c>
      <c r="E70" s="68" t="s">
        <v>805</v>
      </c>
      <c r="F70" s="79" t="s">
        <v>765</v>
      </c>
    </row>
    <row r="71" spans="1:6" x14ac:dyDescent="0.3">
      <c r="A71" t="s">
        <v>1741</v>
      </c>
      <c r="B71" s="29" t="s">
        <v>1742</v>
      </c>
      <c r="C71" s="31" t="s">
        <v>797</v>
      </c>
      <c r="D71" s="59" t="str">
        <f t="shared" si="0"/>
        <v>39001020</v>
      </c>
      <c r="E71" s="68" t="s">
        <v>798</v>
      </c>
      <c r="F71" s="79" t="s">
        <v>765</v>
      </c>
    </row>
    <row r="72" spans="1:6" x14ac:dyDescent="0.3">
      <c r="A72" t="s">
        <v>2438</v>
      </c>
      <c r="B72" s="66" t="s">
        <v>2439</v>
      </c>
      <c r="C72" s="73" t="s">
        <v>2447</v>
      </c>
      <c r="D72" s="59" t="str">
        <f t="shared" ref="D72:D84" si="1">SUBSTITUTE(C72,"-","")</f>
        <v>7311275</v>
      </c>
      <c r="E72" s="69" t="s">
        <v>2451</v>
      </c>
      <c r="F72" s="78" t="s">
        <v>2243</v>
      </c>
    </row>
    <row r="73" spans="1:6" x14ac:dyDescent="0.3">
      <c r="A73" t="s">
        <v>2438</v>
      </c>
      <c r="B73" s="66" t="s">
        <v>2439</v>
      </c>
      <c r="C73" t="s">
        <v>2241</v>
      </c>
      <c r="D73" s="59" t="str">
        <f t="shared" si="1"/>
        <v>9016459</v>
      </c>
      <c r="E73" s="70" t="s">
        <v>2441</v>
      </c>
      <c r="F73" s="78" t="s">
        <v>2243</v>
      </c>
    </row>
    <row r="74" spans="1:6" x14ac:dyDescent="0.3">
      <c r="A74" t="s">
        <v>2438</v>
      </c>
      <c r="B74" s="66" t="s">
        <v>2439</v>
      </c>
      <c r="C74" t="s">
        <v>2244</v>
      </c>
      <c r="D74" s="59" t="str">
        <f t="shared" si="1"/>
        <v>20427843</v>
      </c>
      <c r="E74" s="63" t="s">
        <v>2245</v>
      </c>
      <c r="F74" s="78" t="s">
        <v>2243</v>
      </c>
    </row>
    <row r="75" spans="1:6" x14ac:dyDescent="0.3">
      <c r="A75" t="s">
        <v>2438</v>
      </c>
      <c r="B75" s="66" t="s">
        <v>2439</v>
      </c>
      <c r="C75" t="s">
        <v>2246</v>
      </c>
      <c r="D75" s="59" t="str">
        <f t="shared" si="1"/>
        <v>26027383</v>
      </c>
      <c r="E75" s="70" t="s">
        <v>2442</v>
      </c>
      <c r="F75" s="78" t="s">
        <v>2243</v>
      </c>
    </row>
    <row r="76" spans="1:6" x14ac:dyDescent="0.3">
      <c r="A76" t="s">
        <v>2438</v>
      </c>
      <c r="B76" s="66" t="s">
        <v>2439</v>
      </c>
      <c r="C76" t="s">
        <v>2247</v>
      </c>
      <c r="D76" s="59" t="str">
        <f t="shared" si="1"/>
        <v>26571119</v>
      </c>
      <c r="E76" s="63" t="s">
        <v>2248</v>
      </c>
      <c r="F76" s="78" t="s">
        <v>2243</v>
      </c>
    </row>
    <row r="77" spans="1:6" x14ac:dyDescent="0.3">
      <c r="A77" t="s">
        <v>2438</v>
      </c>
      <c r="B77" s="66" t="s">
        <v>2439</v>
      </c>
      <c r="C77" t="s">
        <v>2249</v>
      </c>
      <c r="D77" s="59" t="str">
        <f t="shared" si="1"/>
        <v>27176938</v>
      </c>
      <c r="E77" s="63" t="s">
        <v>2250</v>
      </c>
      <c r="F77" s="78" t="s">
        <v>2243</v>
      </c>
    </row>
    <row r="78" spans="1:6" x14ac:dyDescent="0.3">
      <c r="A78" t="s">
        <v>2438</v>
      </c>
      <c r="B78" s="66" t="s">
        <v>2439</v>
      </c>
      <c r="C78" t="s">
        <v>2251</v>
      </c>
      <c r="D78" s="59" t="str">
        <f t="shared" si="1"/>
        <v>27177055</v>
      </c>
      <c r="E78" s="63" t="s">
        <v>2252</v>
      </c>
      <c r="F78" s="78" t="s">
        <v>2243</v>
      </c>
    </row>
    <row r="79" spans="1:6" x14ac:dyDescent="0.3">
      <c r="A79" t="s">
        <v>2438</v>
      </c>
      <c r="B79" s="66" t="s">
        <v>2439</v>
      </c>
      <c r="C79" t="s">
        <v>2253</v>
      </c>
      <c r="D79" s="59" t="str">
        <f t="shared" si="1"/>
        <v>27177088</v>
      </c>
      <c r="E79" s="63" t="s">
        <v>2254</v>
      </c>
      <c r="F79" s="78" t="s">
        <v>2243</v>
      </c>
    </row>
    <row r="80" spans="1:6" x14ac:dyDescent="0.3">
      <c r="A80" t="s">
        <v>2438</v>
      </c>
      <c r="B80" s="66" t="s">
        <v>2439</v>
      </c>
      <c r="C80" t="s">
        <v>2255</v>
      </c>
      <c r="D80" s="59" t="str">
        <f t="shared" si="1"/>
        <v>27986363</v>
      </c>
      <c r="E80" s="63" t="s">
        <v>2256</v>
      </c>
      <c r="F80" s="78" t="s">
        <v>2243</v>
      </c>
    </row>
    <row r="81" spans="1:6" x14ac:dyDescent="0.3">
      <c r="A81" t="s">
        <v>2438</v>
      </c>
      <c r="B81" s="66" t="s">
        <v>2439</v>
      </c>
      <c r="C81" t="s">
        <v>2257</v>
      </c>
      <c r="D81" s="59" t="str">
        <f t="shared" si="1"/>
        <v>37205871</v>
      </c>
      <c r="E81" s="70" t="s">
        <v>2443</v>
      </c>
      <c r="F81" s="78" t="s">
        <v>2243</v>
      </c>
    </row>
    <row r="82" spans="1:6" x14ac:dyDescent="0.3">
      <c r="A82" t="s">
        <v>2438</v>
      </c>
      <c r="B82" s="66" t="s">
        <v>2439</v>
      </c>
      <c r="C82" t="s">
        <v>2258</v>
      </c>
      <c r="D82" s="59" t="str">
        <f t="shared" si="1"/>
        <v>51938251</v>
      </c>
      <c r="E82" s="70" t="s">
        <v>2444</v>
      </c>
      <c r="F82" s="78" t="s">
        <v>2243</v>
      </c>
    </row>
    <row r="83" spans="1:6" x14ac:dyDescent="0.3">
      <c r="A83" t="s">
        <v>2438</v>
      </c>
      <c r="B83" s="66" t="s">
        <v>2439</v>
      </c>
      <c r="C83" t="s">
        <v>2259</v>
      </c>
      <c r="D83" s="59" t="str">
        <f t="shared" si="1"/>
        <v>68412544</v>
      </c>
      <c r="E83" s="70" t="s">
        <v>2445</v>
      </c>
      <c r="F83" s="78" t="s">
        <v>2243</v>
      </c>
    </row>
    <row r="84" spans="1:6" x14ac:dyDescent="0.3">
      <c r="A84" t="s">
        <v>2438</v>
      </c>
      <c r="B84" s="66" t="s">
        <v>2439</v>
      </c>
      <c r="C84" t="s">
        <v>2260</v>
      </c>
      <c r="D84" s="59" t="str">
        <f t="shared" si="1"/>
        <v>127087870</v>
      </c>
      <c r="E84" s="70" t="s">
        <v>2446</v>
      </c>
      <c r="F84" s="78" t="s">
        <v>2243</v>
      </c>
    </row>
  </sheetData>
  <autoFilter ref="A1:F84" xr:uid="{601D9305-4B0A-40EC-9D28-6AE551FB2AD6}"/>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2017-01-17T05:00:00+00:00</Document_x0020_Creation_x0020_Date>
    <EPA_x0020_Office xmlns="4ffa91fb-a0ff-4ac5-b2db-65c790d184a4">OAR-OAQPS-AQAD-EIAG</EPA_x0020_Office>
    <CategoryDescription xmlns="http://schemas.microsoft.com/sharepoint.v3" xsi:nil="true"/>
    <Identifier xmlns="4ffa91fb-a0ff-4ac5-b2db-65c790d184a4" xsi:nil="true"/>
    <_Coverage xmlns="http://schemas.microsoft.com/sharepoint/v3/fields" xsi:nil="true"/>
    <Creator xmlns="4ffa91fb-a0ff-4ac5-b2db-65c790d184a4">
      <UserInfo>
        <DisplayName>Dombrowski, Sally</DisplayName>
        <AccountId>134</AccountId>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1 6 " ? > < D a t a M a s h u p   x m l n s = " h t t p : / / s c h e m a s . m i c r o s o f t . c o m / D a t a M a s h u p " > A A A A A B Y D A A B Q S w M E F A A C A A g A P H A q 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8 c C 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H A q U S i K R 7 g O A A A A E Q A A A B M A H A B G b 3 J t d W x h c y 9 T Z W N 0 a W 9 u M S 5 t I K I Y A C i g F A A A A A A A A A A A A A A A A A A A A A A A A A A A A C t O T S 7 J z M 9 T C I b Q h t Y A U E s B A i 0 A F A A C A A g A P H A q U e n 8 W i q m A A A A + A A A A B I A A A A A A A A A A A A A A A A A A A A A A E N v b m Z p Z y 9 Q Y W N r Y W d l L n h t b F B L A Q I t A B Q A A g A I A D x w K l E P y u m r p A A A A O k A A A A T A A A A A A A A A A A A A A A A A P I A A A B b Q 2 9 u d G V u d F 9 U e X B l c 1 0 u e G 1 s U E s B A i 0 A F A A C A A g A P H A q U 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N j 0 i 9 G z i M p I h 8 U B E 7 5 t c D I A A A A A A g A A A A A A A 2 Y A A M A A A A A Q A A A A l d s E 9 0 r 4 V T 4 E e R j e 6 m p W J g A A A A A E g A A A o A A A A B A A A A A Z b A M Z 3 S v O 8 W U C T h h E x S n F U A A A A M N h / B v Z B B L I R v Y o z t i W L h G 7 U q S N k N m v u 9 b W 9 B P D 6 B C P 7 4 s t L 5 A s 5 w 7 9 P 6 W / H 7 N m x Z 7 L T G + 5 w d i P W + m S A C Z I v 6 X 4 o U J 7 G l 6 C I 3 z Y 9 R m y 6 h L 3 F A A A A J r a O k k V U v Z / u p 2 F 4 w e y i J u w N D 9 g < / D a t a M a s h u p > 
</file>

<file path=customXml/item5.xml><?xml version="1.0" encoding="utf-8"?>
<ct:contentTypeSchema xmlns:ct="http://schemas.microsoft.com/office/2006/metadata/contentType" xmlns:ma="http://schemas.microsoft.com/office/2006/metadata/properties/metaAttributes" ct:_="" ma:_="" ma:contentTypeName="Document" ma:contentTypeID="0x010100E6A68F12214E4E4FBCEBD95F00368045" ma:contentTypeVersion="6" ma:contentTypeDescription="Create a new document." ma:contentTypeScope="" ma:versionID="c53dd279b96948b6a93b2d50179d6cb9">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07dd54dd-893f-434f-b18b-e5180dc9dc95" targetNamespace="http://schemas.microsoft.com/office/2006/metadata/properties" ma:root="true" ma:fieldsID="81478811564ff3ab514ea8ee65e2a9be" ns1:_="" ns2:_="" ns3:_="" ns4:_="" ns5:_="">
    <xsd:import namespace="http://schemas.microsoft.com/sharepoint/v3"/>
    <xsd:import namespace="4ffa91fb-a0ff-4ac5-b2db-65c790d184a4"/>
    <xsd:import namespace="http://schemas.microsoft.com/sharepoint.v3"/>
    <xsd:import namespace="http://schemas.microsoft.com/sharepoint/v3/fields"/>
    <xsd:import namespace="07dd54dd-893f-434f-b18b-e5180dc9dc95"/>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738cf3bc-ac9e-4b41-84f3-67fb2dd2d565}" ma:internalName="TaxCatchAllLabel" ma:readOnly="true" ma:showField="CatchAllDataLabel" ma:web="87b93111-45fc-4200-b3fe-daede21e656b">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738cf3bc-ac9e-4b41-84f3-67fb2dd2d565}" ma:internalName="TaxCatchAll" ma:showField="CatchAllData" ma:web="87b93111-45fc-4200-b3fe-daede21e656b">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dd54dd-893f-434f-b18b-e5180dc9dc95" elementFormDefault="qualified">
    <xsd:import namespace="http://schemas.microsoft.com/office/2006/documentManagement/types"/>
    <xsd:import namespace="http://schemas.microsoft.com/office/infopath/2007/PartnerControls"/>
    <xsd:element name="MediaServiceMetadata" ma:index="29" nillable="true" ma:displayName="MediaServiceMetadata" ma:description="" ma:hidden="true" ma:internalName="MediaServiceMetadata" ma:readOnly="true">
      <xsd:simpleType>
        <xsd:restriction base="dms:Note"/>
      </xsd:simpleType>
    </xsd:element>
    <xsd:element name="MediaServiceFastMetadata" ma:index="30"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C31B95-E298-4237-B283-542FC43B2B91}">
  <ds:schemaRefs>
    <ds:schemaRef ds:uri="http://purl.org/dc/terms/"/>
    <ds:schemaRef ds:uri="http://schemas.microsoft.com/office/infopath/2007/PartnerControls"/>
    <ds:schemaRef ds:uri="http://schemas.microsoft.com/office/2006/documentManagement/types"/>
    <ds:schemaRef ds:uri="http://purl.org/dc/dcmitype/"/>
    <ds:schemaRef ds:uri="4ffa91fb-a0ff-4ac5-b2db-65c790d184a4"/>
    <ds:schemaRef ds:uri="http://schemas.microsoft.com/sharepoint.v3"/>
    <ds:schemaRef ds:uri="http://purl.org/dc/elements/1.1/"/>
    <ds:schemaRef ds:uri="http://schemas.microsoft.com/office/2006/metadata/properties"/>
    <ds:schemaRef ds:uri="http://schemas.microsoft.com/sharepoint/v3/fields"/>
    <ds:schemaRef ds:uri="http://schemas.openxmlformats.org/package/2006/metadata/core-properties"/>
    <ds:schemaRef ds:uri="07dd54dd-893f-434f-b18b-e5180dc9dc95"/>
    <ds:schemaRef ds:uri="http://schemas.microsoft.com/sharepoint/v3"/>
    <ds:schemaRef ds:uri="http://www.w3.org/XML/1998/namespace"/>
  </ds:schemaRefs>
</ds:datastoreItem>
</file>

<file path=customXml/itemProps2.xml><?xml version="1.0" encoding="utf-8"?>
<ds:datastoreItem xmlns:ds="http://schemas.openxmlformats.org/officeDocument/2006/customXml" ds:itemID="{31812956-2CB7-4B79-8076-ACDA0CD9D1FA}">
  <ds:schemaRefs>
    <ds:schemaRef ds:uri="http://schemas.microsoft.com/sharepoint/v3/contenttype/forms"/>
  </ds:schemaRefs>
</ds:datastoreItem>
</file>

<file path=customXml/itemProps3.xml><?xml version="1.0" encoding="utf-8"?>
<ds:datastoreItem xmlns:ds="http://schemas.openxmlformats.org/officeDocument/2006/customXml" ds:itemID="{6F1E6F4B-153C-4D3A-9D57-42A150E55A5B}">
  <ds:schemaRefs>
    <ds:schemaRef ds:uri="Microsoft.SharePoint.Taxonomy.ContentTypeSync"/>
  </ds:schemaRefs>
</ds:datastoreItem>
</file>

<file path=customXml/itemProps4.xml><?xml version="1.0" encoding="utf-8"?>
<ds:datastoreItem xmlns:ds="http://schemas.openxmlformats.org/officeDocument/2006/customXml" ds:itemID="{9976DE74-2659-4A81-B849-C293DAED4368}">
  <ds:schemaRefs>
    <ds:schemaRef ds:uri="http://schemas.microsoft.com/DataMashup"/>
  </ds:schemaRefs>
</ds:datastoreItem>
</file>

<file path=customXml/itemProps5.xml><?xml version="1.0" encoding="utf-8"?>
<ds:datastoreItem xmlns:ds="http://schemas.openxmlformats.org/officeDocument/2006/customXml" ds:itemID="{BDBB7B7F-3363-43BE-B4AF-6EF08E4B64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07dd54dd-893f-434f-b18b-e5180dc9dc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UPDATES</vt:lpstr>
      <vt:lpstr>NEI to TRI Crosswalk</vt:lpstr>
      <vt:lpstr>TRI to NEI Crosswalk</vt:lpstr>
      <vt:lpstr>TRI category member list</vt:lpstr>
      <vt:lpstr>'TRI to NEI Crosswalk'!Print_Area</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TRI/NEI Pollutant Crosswalk</dc:title>
  <dc:subject/>
  <dc:creator>ryan</dc:creator>
  <cp:keywords/>
  <dc:description/>
  <cp:lastModifiedBy>Strum, Madeleine</cp:lastModifiedBy>
  <cp:revision/>
  <dcterms:created xsi:type="dcterms:W3CDTF">2016-02-10T19:37:30Z</dcterms:created>
  <dcterms:modified xsi:type="dcterms:W3CDTF">2020-09-30T04:47:49Z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0x010100E6A68F12214E4E4FBCEBD95F00368045</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