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\inst\SPEED\"/>
    </mc:Choice>
  </mc:AlternateContent>
  <xr:revisionPtr revIDLastSave="0" documentId="13_ncr:1_{CC3BF010-35FC-4FB6-850B-4930ED2B0EAF}" xr6:coauthVersionLast="47" xr6:coauthVersionMax="47" xr10:uidLastSave="{00000000-0000-0000-0000-000000000000}"/>
  <bookViews>
    <workbookView xWindow="12220" yWindow="3000" windowWidth="19690" windowHeight="16860" activeTab="2" xr2:uid="{00000000-000D-0000-FFFF-FFFF00000000}"/>
  </bookViews>
  <sheets>
    <sheet name="Chart1" sheetId="3" r:id="rId1"/>
    <sheet name="Chart2" sheetId="2" r:id="rId2"/>
    <sheet name="data" sheetId="1" r:id="rId3"/>
    <sheet name="Chart3" sheetId="5" r:id="rId4"/>
    <sheet name="blockcou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F27" i="1"/>
  <c r="C27" i="1"/>
  <c r="D27" i="1" s="1"/>
  <c r="E27" i="1" s="1"/>
  <c r="J27" i="1" s="1"/>
</calcChain>
</file>

<file path=xl/sharedStrings.xml><?xml version="1.0" encoding="utf-8"?>
<sst xmlns="http://schemas.openxmlformats.org/spreadsheetml/2006/main" count="36" uniqueCount="30">
  <si>
    <t>points</t>
  </si>
  <si>
    <t>miles</t>
  </si>
  <si>
    <t>perhr</t>
  </si>
  <si>
    <t>perminute</t>
  </si>
  <si>
    <t>persecond</t>
  </si>
  <si>
    <t>minutes</t>
  </si>
  <si>
    <t>seconds</t>
  </si>
  <si>
    <t>secondsper1000</t>
  </si>
  <si>
    <t>blocks_incl_dupes</t>
  </si>
  <si>
    <t>blockspersite</t>
  </si>
  <si>
    <t>getblocks</t>
  </si>
  <si>
    <t>doagg</t>
  </si>
  <si>
    <t>within 10 miles</t>
  </si>
  <si>
    <t>within 5 miles</t>
  </si>
  <si>
    <t>within 3.1 miles (5km)</t>
  </si>
  <si>
    <t>within 1 mile</t>
  </si>
  <si>
    <t>Blocks near each FRS site on average</t>
  </si>
  <si>
    <t>within 31 miles (50km)</t>
  </si>
  <si>
    <t>Radius</t>
  </si>
  <si>
    <t>10 miles</t>
  </si>
  <si>
    <t>31 miles (50km)</t>
  </si>
  <si>
    <t xml:space="preserve">  3.1 miles (5km)</t>
  </si>
  <si>
    <t xml:space="preserve">  5 miles</t>
  </si>
  <si>
    <t>m</t>
  </si>
  <si>
    <t>b</t>
  </si>
  <si>
    <t>bb</t>
  </si>
  <si>
    <t>a</t>
  </si>
  <si>
    <t>blocks</t>
  </si>
  <si>
    <t>find nearby blocks</t>
  </si>
  <si>
    <t>aggregate indicators, percentiles,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</si>
</sst>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0" fontId="1" fillId="0" borderId="0" xfId="0" applyFont="1" applyAlignment="1">
      <alignment horizontal="center" wrapText="1"/>
    </xf>
    <xf numFmtId="43" fontId="0" fillId="0" borderId="0" xfId="0" applyNumberFormat="1"/>
    <xf numFmtId="165" fontId="0" fillId="5" borderId="0" xfId="1" applyNumberFormat="1" applyFont="1" applyFill="1"/>
    <xf numFmtId="43" fontId="0" fillId="5" borderId="0" xfId="0" applyNumberFormat="1" applyFill="1"/>
    <xf numFmtId="164" fontId="0" fillId="5" borderId="0" xfId="1" applyNumberFormat="1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165" fontId="0" fillId="7" borderId="0" xfId="1" applyNumberFormat="1" applyFont="1" applyFill="1"/>
    <xf numFmtId="0" fontId="0" fillId="7" borderId="0" xfId="0" applyFill="1"/>
    <xf numFmtId="165" fontId="1" fillId="7" borderId="0" xfId="1" applyNumberFormat="1" applyFont="1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165" fontId="0" fillId="0" borderId="0" xfId="1" applyNumberFormat="1" applyFont="1" applyFill="1"/>
    <xf numFmtId="164" fontId="0" fillId="0" borderId="0" xfId="1" applyNumberFormat="1" applyFont="1" applyFill="1"/>
    <xf numFmtId="0" fontId="0" fillId="2" borderId="0" xfId="0" applyFill="1"/>
    <xf numFmtId="0" fontId="0" fillId="8" borderId="0" xfId="0" applyFill="1"/>
    <xf numFmtId="165" fontId="0" fillId="8" borderId="0" xfId="1" applyNumberFormat="1" applyFont="1" applyFill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ont="1" applyFill="1" applyAlignment="1">
      <alignment horizontal="center"/>
    </xf>
    <xf numFmtId="165" fontId="4" fillId="0" borderId="0" xfId="1" applyNumberFormat="1" applyFont="1"/>
    <xf numFmtId="0" fontId="3" fillId="0" borderId="0" xfId="0" applyFont="1" applyAlignment="1"/>
    <xf numFmtId="165" fontId="5" fillId="0" borderId="0" xfId="1" applyNumberFormat="1" applyFont="1"/>
    <xf numFmtId="0" fontId="6" fillId="0" borderId="0" xfId="0" applyFont="1" applyAlignment="1"/>
    <xf numFmtId="165" fontId="5" fillId="0" borderId="0" xfId="1" applyNumberFormat="1" applyFont="1" applyAlignment="1">
      <alignment horizontal="left"/>
    </xf>
    <xf numFmtId="0" fontId="7" fillId="0" borderId="0" xfId="0" applyFont="1"/>
    <xf numFmtId="0" fontId="0" fillId="9" borderId="0" xfId="0" applyFont="1" applyFill="1" applyAlignment="1"/>
    <xf numFmtId="0" fontId="0" fillId="9" borderId="0" xfId="0" applyFill="1" applyAlignment="1"/>
    <xf numFmtId="0" fontId="1" fillId="9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Time needed</a:t>
            </a:r>
            <a:r>
              <a:rPr lang="en-US" sz="1800" baseline="0"/>
              <a:t> </a:t>
            </a:r>
            <a:r>
              <a:rPr lang="en-US" sz="1800"/>
              <a:t>to analyze</a:t>
            </a:r>
            <a:r>
              <a:rPr lang="en-US" sz="1800" baseline="0"/>
              <a:t> 100 to 1,000 circular buffers</a:t>
            </a:r>
            <a:endParaRPr lang="en-US" sz="1800"/>
          </a:p>
        </c:rich>
      </c:tx>
      <c:layout>
        <c:manualLayout>
          <c:xMode val="edge"/>
          <c:yMode val="edge"/>
          <c:x val="0.21798645697446417"/>
          <c:y val="4.0411600102079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133218192445"/>
          <c:y val="9.2421488534242632E-2"/>
          <c:w val="0.84721871018650463"/>
          <c:h val="0.78430976668824071"/>
        </c:manualLayout>
      </c:layout>
      <c:scatterChart>
        <c:scatterStyle val="lineMarker"/>
        <c:varyColors val="0"/>
        <c:ser>
          <c:idx val="2"/>
          <c:order val="0"/>
          <c:tx>
            <c:v>5,000 sites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data!$B$3:$B$6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data!$G$3:$G$6</c:f>
              <c:numCache>
                <c:formatCode>General</c:formatCode>
                <c:ptCount val="4"/>
                <c:pt idx="0">
                  <c:v>181</c:v>
                </c:pt>
                <c:pt idx="1">
                  <c:v>92</c:v>
                </c:pt>
                <c:pt idx="2">
                  <c:v>72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3-4417-9637-8D3C006C83DD}"/>
            </c:ext>
          </c:extLst>
        </c:ser>
        <c:ser>
          <c:idx val="0"/>
          <c:order val="1"/>
          <c:tx>
            <c:v>1,000 sites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375943082621436E-2"/>
                  <c:y val="-5.25198860074676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&gt;</a:t>
                    </a:r>
                    <a:r>
                      <a:rPr lang="en-US" sz="16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 6 million blocks</a:t>
                    </a:r>
                    <a:endParaRPr lang="en-US" sz="1600"/>
                  </a:p>
                </c:rich>
              </c:tx>
              <c:spPr>
                <a:gradFill rotWithShape="1">
                  <a:gsLst>
                    <a:gs pos="0">
                      <a:schemeClr val="dk1">
                        <a:tint val="50000"/>
                        <a:satMod val="300000"/>
                      </a:schemeClr>
                    </a:gs>
                    <a:gs pos="35000">
                      <a:schemeClr val="dk1">
                        <a:tint val="37000"/>
                        <a:satMod val="300000"/>
                      </a:schemeClr>
                    </a:gs>
                    <a:gs pos="100000">
                      <a:schemeClr val="dk1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dk1">
                      <a:shade val="95000"/>
                      <a:satMod val="105000"/>
                    </a:scheme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78936214580498"/>
                      <c:h val="6.664891101874778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E1E3-4417-9637-8D3C006C8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  <a:headEnd type="arrow"/>
                    </a:ln>
                    <a:effectLst/>
                  </c:spPr>
                </c15:leaderLines>
              </c:ext>
            </c:extLst>
          </c:dLbls>
          <c:xVal>
            <c:numRef>
              <c:f>data!$B$9:$B$13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3.1068560000000001</c:v>
                </c:pt>
                <c:pt idx="4">
                  <c:v>1</c:v>
                </c:pt>
              </c:numCache>
            </c:numRef>
          </c:xVal>
          <c:yVal>
            <c:numRef>
              <c:f>data!$G$9:$G$13</c:f>
              <c:numCache>
                <c:formatCode>General</c:formatCode>
                <c:ptCount val="5"/>
                <c:pt idx="0">
                  <c:v>41</c:v>
                </c:pt>
                <c:pt idx="1">
                  <c:v>26</c:v>
                </c:pt>
                <c:pt idx="2">
                  <c:v>23</c:v>
                </c:pt>
                <c:pt idx="3">
                  <c:v>16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3-4417-9637-8D3C006C83DD}"/>
            </c:ext>
          </c:extLst>
        </c:ser>
        <c:ser>
          <c:idx val="1"/>
          <c:order val="2"/>
          <c:tx>
            <c:v>500 sites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data!$B$15:$B$18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data!$G$15:$G$18</c:f>
              <c:numCache>
                <c:formatCode>General</c:formatCode>
                <c:ptCount val="4"/>
                <c:pt idx="0">
                  <c:v>32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3-4417-9637-8D3C006C83DD}"/>
            </c:ext>
          </c:extLst>
        </c:ser>
        <c:ser>
          <c:idx val="3"/>
          <c:order val="3"/>
          <c:tx>
            <c:v>100 sites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data!$B$20:$B$24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3.1068560000000001</c:v>
                </c:pt>
                <c:pt idx="4">
                  <c:v>1</c:v>
                </c:pt>
              </c:numCache>
            </c:numRef>
          </c:xVal>
          <c:yVal>
            <c:numRef>
              <c:f>data!$G$20:$G$24</c:f>
              <c:numCache>
                <c:formatCode>General</c:formatCode>
                <c:ptCount val="5"/>
                <c:pt idx="0">
                  <c:v>5.8</c:v>
                </c:pt>
                <c:pt idx="1">
                  <c:v>4.5</c:v>
                </c:pt>
                <c:pt idx="2">
                  <c:v>4</c:v>
                </c:pt>
                <c:pt idx="3">
                  <c:v>3.2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3-4417-9637-8D3C006C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73615"/>
        <c:axId val="2007873199"/>
      </c:scatterChart>
      <c:valAx>
        <c:axId val="2007873615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Miles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199"/>
        <c:crosses val="autoZero"/>
        <c:crossBetween val="midCat"/>
      </c:valAx>
      <c:valAx>
        <c:axId val="2007873199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Seconds</a:t>
                </a:r>
              </a:p>
            </c:rich>
          </c:tx>
          <c:layout>
            <c:manualLayout>
              <c:xMode val="edge"/>
              <c:yMode val="edge"/>
              <c:x val="3.9592670056233369E-2"/>
              <c:y val="0.42451463122664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61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Time needed</a:t>
            </a:r>
            <a:r>
              <a:rPr lang="en-US" sz="1800" baseline="0"/>
              <a:t> </a:t>
            </a:r>
            <a:r>
              <a:rPr lang="en-US" sz="1800"/>
              <a:t>to analyze</a:t>
            </a:r>
            <a:r>
              <a:rPr lang="en-US" sz="1800" baseline="0"/>
              <a:t> 500 to 5,000 circular buffers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4692663197662"/>
          <c:y val="9.2421488534242632E-2"/>
          <c:w val="0.84721871018650463"/>
          <c:h val="0.78430976668824071"/>
        </c:manualLayout>
      </c:layout>
      <c:scatterChart>
        <c:scatterStyle val="lineMarker"/>
        <c:varyColors val="0"/>
        <c:ser>
          <c:idx val="2"/>
          <c:order val="0"/>
          <c:tx>
            <c:v>5,000 sites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data!$B$3:$B$6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data!$G$3:$G$6</c:f>
              <c:numCache>
                <c:formatCode>General</c:formatCode>
                <c:ptCount val="4"/>
                <c:pt idx="0">
                  <c:v>181</c:v>
                </c:pt>
                <c:pt idx="1">
                  <c:v>92</c:v>
                </c:pt>
                <c:pt idx="2">
                  <c:v>72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1-4ABA-AD54-117E00D43560}"/>
            </c:ext>
          </c:extLst>
        </c:ser>
        <c:ser>
          <c:idx val="0"/>
          <c:order val="1"/>
          <c:tx>
            <c:v>1,000 sites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375943082621436E-2"/>
                  <c:y val="-5.25198860074676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&gt;</a:t>
                    </a:r>
                    <a:r>
                      <a:rPr lang="en-US" sz="16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 6 million blocks</a:t>
                    </a:r>
                    <a:endParaRPr lang="en-US" sz="1600"/>
                  </a:p>
                </c:rich>
              </c:tx>
              <c:spPr>
                <a:gradFill rotWithShape="1">
                  <a:gsLst>
                    <a:gs pos="0">
                      <a:schemeClr val="dk1">
                        <a:tint val="50000"/>
                        <a:satMod val="300000"/>
                      </a:schemeClr>
                    </a:gs>
                    <a:gs pos="35000">
                      <a:schemeClr val="dk1">
                        <a:tint val="37000"/>
                        <a:satMod val="300000"/>
                      </a:schemeClr>
                    </a:gs>
                    <a:gs pos="100000">
                      <a:schemeClr val="dk1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dk1">
                      <a:shade val="95000"/>
                      <a:satMod val="105000"/>
                    </a:scheme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78936214580498"/>
                      <c:h val="6.664891101874778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C331-4ABA-AD54-117E00D43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  <a:headEnd type="arrow"/>
                    </a:ln>
                    <a:effectLst/>
                  </c:spPr>
                </c15:leaderLines>
              </c:ext>
            </c:extLst>
          </c:dLbls>
          <c:xVal>
            <c:numRef>
              <c:f>data!$B$9:$B$13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3.1068560000000001</c:v>
                </c:pt>
                <c:pt idx="4">
                  <c:v>1</c:v>
                </c:pt>
              </c:numCache>
            </c:numRef>
          </c:xVal>
          <c:yVal>
            <c:numRef>
              <c:f>data!$G$9:$G$13</c:f>
              <c:numCache>
                <c:formatCode>General</c:formatCode>
                <c:ptCount val="5"/>
                <c:pt idx="0">
                  <c:v>41</c:v>
                </c:pt>
                <c:pt idx="1">
                  <c:v>26</c:v>
                </c:pt>
                <c:pt idx="2">
                  <c:v>23</c:v>
                </c:pt>
                <c:pt idx="3">
                  <c:v>16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1-4ABA-AD54-117E00D43560}"/>
            </c:ext>
          </c:extLst>
        </c:ser>
        <c:ser>
          <c:idx val="1"/>
          <c:order val="2"/>
          <c:tx>
            <c:v>500 sites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data!$B$15:$B$18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data!$G$15:$G$18</c:f>
              <c:numCache>
                <c:formatCode>General</c:formatCode>
                <c:ptCount val="4"/>
                <c:pt idx="0">
                  <c:v>32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1-4ABA-AD54-117E00D4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73615"/>
        <c:axId val="2007873199"/>
      </c:scatterChart>
      <c:valAx>
        <c:axId val="200787361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Miles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199"/>
        <c:crosses val="autoZero"/>
        <c:crossBetween val="midCat"/>
      </c:valAx>
      <c:valAx>
        <c:axId val="2007873199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Seconds</a:t>
                </a:r>
              </a:p>
            </c:rich>
          </c:tx>
          <c:layout>
            <c:manualLayout>
              <c:xMode val="edge"/>
              <c:yMode val="edge"/>
              <c:x val="3.9592670056233369E-2"/>
              <c:y val="0.42451463122664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615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Finding who lives nearby scales well.</a:t>
            </a:r>
          </a:p>
          <a:p>
            <a:pPr>
              <a:defRPr/>
            </a:pPr>
            <a:r>
              <a:rPr lang="en-US"/>
              <a:t>Calculating</a:t>
            </a:r>
            <a:r>
              <a:rPr lang="en-US" baseline="0"/>
              <a:t> all indicators &amp; percentiles </a:t>
            </a:r>
            <a:br>
              <a:rPr lang="en-US" baseline="0"/>
            </a:br>
            <a:r>
              <a:rPr lang="en-US" baseline="0"/>
              <a:t>needs optimization.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data!$C$29</c:f>
              <c:strCache>
                <c:ptCount val="1"/>
                <c:pt idx="0">
                  <c:v>find nearby blocks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data!$B$30:$B$33</c:f>
              <c:numCache>
                <c:formatCode>General</c:formatCode>
                <c:ptCount val="4"/>
                <c:pt idx="0">
                  <c:v>31</c:v>
                </c:pt>
                <c:pt idx="1">
                  <c:v>6</c:v>
                </c:pt>
                <c:pt idx="2">
                  <c:v>3.1</c:v>
                </c:pt>
                <c:pt idx="3">
                  <c:v>1</c:v>
                </c:pt>
              </c:numCache>
            </c:numRef>
          </c:cat>
          <c:val>
            <c:numRef>
              <c:f>data!$C$30:$C$33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B-44D7-A6A9-D5A2E46BC3AF}"/>
            </c:ext>
          </c:extLst>
        </c:ser>
        <c:ser>
          <c:idx val="1"/>
          <c:order val="1"/>
          <c:tx>
            <c:strRef>
              <c:f>data!$D$29</c:f>
              <c:strCache>
                <c:ptCount val="1"/>
                <c:pt idx="0">
                  <c:v>aggregate indicators, percentiles, etc.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data!$B$30:$B$33</c:f>
              <c:numCache>
                <c:formatCode>General</c:formatCode>
                <c:ptCount val="4"/>
                <c:pt idx="0">
                  <c:v>31</c:v>
                </c:pt>
                <c:pt idx="1">
                  <c:v>6</c:v>
                </c:pt>
                <c:pt idx="2">
                  <c:v>3.1</c:v>
                </c:pt>
                <c:pt idx="3">
                  <c:v>1</c:v>
                </c:pt>
              </c:numCache>
            </c:numRef>
          </c:cat>
          <c:val>
            <c:numRef>
              <c:f>data!$D$30:$D$33</c:f>
              <c:numCache>
                <c:formatCode>General</c:formatCode>
                <c:ptCount val="4"/>
                <c:pt idx="0">
                  <c:v>100</c:v>
                </c:pt>
                <c:pt idx="1">
                  <c:v>16</c:v>
                </c:pt>
                <c:pt idx="2">
                  <c:v>6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B-44D7-A6A9-D5A2E46B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592816"/>
        <c:axId val="933591152"/>
      </c:barChart>
      <c:catAx>
        <c:axId val="93359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91152"/>
        <c:crosses val="autoZero"/>
        <c:auto val="1"/>
        <c:lblAlgn val="ctr"/>
        <c:lblOffset val="100"/>
        <c:noMultiLvlLbl val="0"/>
      </c:catAx>
      <c:valAx>
        <c:axId val="9335911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blocks and residents vs radius</a:t>
            </a:r>
          </a:p>
          <a:p>
            <a:pPr>
              <a:defRPr/>
            </a:pPr>
            <a:r>
              <a:rPr lang="en-US" baseline="0"/>
              <a:t>1, 3, 5, 10, 31 miles</a:t>
            </a:r>
            <a:endParaRPr lang="en-US"/>
          </a:p>
        </c:rich>
      </c:tx>
      <c:layout>
        <c:manualLayout>
          <c:xMode val="edge"/>
          <c:yMode val="edge"/>
          <c:x val="0.34762295030860113"/>
          <c:y val="0.20523476594046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55807490716099E-3"/>
          <c:y val="1.8827828127873758E-2"/>
          <c:w val="0.99096896853762528"/>
          <c:h val="0.97234048714115617"/>
        </c:manualLayout>
      </c:layout>
      <c:bubbleChart>
        <c:varyColors val="0"/>
        <c:ser>
          <c:idx val="0"/>
          <c:order val="0"/>
          <c:tx>
            <c:strRef>
              <c:f>blockcount!$B$20</c:f>
              <c:strCache>
                <c:ptCount val="1"/>
                <c:pt idx="0">
                  <c:v>b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xVal>
            <c:numRef>
              <c:f>blockcount!$A$21:$A$25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blockcount!$B$21:$B$25</c:f>
              <c:numCache>
                <c:formatCode>General</c:formatCode>
                <c:ptCount val="5"/>
                <c:pt idx="0" formatCode="_(* #,##0_);_(* \(#,##0\);_(* &quot;-&quot;??_);_(@_)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bubbleSize>
            <c:numRef>
              <c:f>blockcount!$C$21:$C$25</c:f>
              <c:numCache>
                <c:formatCode>_(* #,##0_);_(* \(#,##0\);_(* "-"??_);_(@_)</c:formatCode>
                <c:ptCount val="5"/>
                <c:pt idx="0">
                  <c:v>127.3952</c:v>
                </c:pt>
                <c:pt idx="1">
                  <c:v>916.66660000000002</c:v>
                </c:pt>
                <c:pt idx="2">
                  <c:v>2032.0742</c:v>
                </c:pt>
                <c:pt idx="3">
                  <c:v>6286.7215999999999</c:v>
                </c:pt>
                <c:pt idx="4">
                  <c:v>34763.597999999998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482-4B7D-8C78-CFDF3DEF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690636944"/>
        <c:axId val="690636112"/>
      </c:bubbleChart>
      <c:valAx>
        <c:axId val="690636944"/>
        <c:scaling>
          <c:orientation val="minMax"/>
          <c:max val="1.1000000000000001"/>
          <c:min val="0.9"/>
        </c:scaling>
        <c:delete val="1"/>
        <c:axPos val="b"/>
        <c:numFmt formatCode="General" sourceLinked="1"/>
        <c:majorTickMark val="out"/>
        <c:minorTickMark val="none"/>
        <c:tickLblPos val="nextTo"/>
        <c:crossAx val="690636112"/>
        <c:crosses val="autoZero"/>
        <c:crossBetween val="midCat"/>
      </c:valAx>
      <c:valAx>
        <c:axId val="690636112"/>
        <c:scaling>
          <c:orientation val="minMax"/>
          <c:max val="1.1000000000000001"/>
          <c:min val="0.9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6906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ABFC24-A85F-4EEA-AE54-7C5D0E523287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1EA786-CAAA-4877-9E1E-AB65E138D30B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1B9EA9-D6EB-49E0-A911-3B780BD968E5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79EF1-DD87-B78A-93F3-76D9E8EDE1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0.34048</cdr:x>
      <cdr:y>0.38318</cdr:y>
    </cdr:from>
    <cdr:to>
      <cdr:x>0.56824</cdr:x>
      <cdr:y>0.44655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66FCB13-B7CE-4F81-1178-B79124438EA2}"/>
            </a:ext>
          </a:extLst>
        </cdr:cNvPr>
        <cdr:cNvSpPr txBox="1"/>
      </cdr:nvSpPr>
      <cdr:spPr>
        <a:xfrm xmlns:a="http://schemas.openxmlformats.org/drawingml/2006/main" rot="19937706">
          <a:off x="2948795" y="2408424"/>
          <a:ext cx="1972560" cy="398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1,000 sites</a:t>
          </a:r>
        </a:p>
      </cdr:txBody>
    </cdr:sp>
  </cdr:relSizeAnchor>
  <cdr:relSizeAnchor xmlns:cdr="http://schemas.openxmlformats.org/drawingml/2006/chartDrawing">
    <cdr:from>
      <cdr:x>0.2968</cdr:x>
      <cdr:y>0.52397</cdr:y>
    </cdr:from>
    <cdr:to>
      <cdr:x>0.52456</cdr:x>
      <cdr:y>0.58735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312AFC-9573-0CFC-5A50-A3601CCF8670}"/>
            </a:ext>
          </a:extLst>
        </cdr:cNvPr>
        <cdr:cNvSpPr txBox="1"/>
      </cdr:nvSpPr>
      <cdr:spPr>
        <a:xfrm xmlns:a="http://schemas.openxmlformats.org/drawingml/2006/main" rot="20570633">
          <a:off x="2570498" y="3293331"/>
          <a:ext cx="1972560" cy="398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500 sites</a:t>
          </a:r>
        </a:p>
      </cdr:txBody>
    </cdr:sp>
  </cdr:relSizeAnchor>
  <cdr:relSizeAnchor xmlns:cdr="http://schemas.openxmlformats.org/drawingml/2006/chartDrawing">
    <cdr:from>
      <cdr:x>0.29368</cdr:x>
      <cdr:y>0.72818</cdr:y>
    </cdr:from>
    <cdr:to>
      <cdr:x>0.52144</cdr:x>
      <cdr:y>0.79156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9B1B257-91A8-974C-D980-23F8BC66A74D}"/>
            </a:ext>
          </a:extLst>
        </cdr:cNvPr>
        <cdr:cNvSpPr txBox="1"/>
      </cdr:nvSpPr>
      <cdr:spPr>
        <a:xfrm xmlns:a="http://schemas.openxmlformats.org/drawingml/2006/main" rot="21434820">
          <a:off x="2543476" y="4576840"/>
          <a:ext cx="1972559" cy="39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sites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774F4-6611-91DD-4DED-2EB9D5FD8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0.25112</cdr:x>
      <cdr:y>0.22567</cdr:y>
    </cdr:from>
    <cdr:to>
      <cdr:x>0.47888</cdr:x>
      <cdr:y>0.28904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7FB9EC-F7A9-E3AC-68F8-F288B43D772E}"/>
            </a:ext>
          </a:extLst>
        </cdr:cNvPr>
        <cdr:cNvSpPr txBox="1"/>
      </cdr:nvSpPr>
      <cdr:spPr>
        <a:xfrm xmlns:a="http://schemas.openxmlformats.org/drawingml/2006/main" rot="19353578">
          <a:off x="2174858" y="1418390"/>
          <a:ext cx="1972553" cy="398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5,000 sites</a:t>
          </a:r>
        </a:p>
      </cdr:txBody>
    </cdr:sp>
  </cdr:relSizeAnchor>
  <cdr:relSizeAnchor xmlns:cdr="http://schemas.openxmlformats.org/drawingml/2006/chartDrawing">
    <cdr:from>
      <cdr:x>0.42238</cdr:x>
      <cdr:y>0.63468</cdr:y>
    </cdr:from>
    <cdr:to>
      <cdr:x>0.65014</cdr:x>
      <cdr:y>0.69805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66FCB13-B7CE-4F81-1178-B79124438EA2}"/>
            </a:ext>
          </a:extLst>
        </cdr:cNvPr>
        <cdr:cNvSpPr txBox="1"/>
      </cdr:nvSpPr>
      <cdr:spPr>
        <a:xfrm xmlns:a="http://schemas.openxmlformats.org/drawingml/2006/main" rot="20773446">
          <a:off x="3658140" y="3989150"/>
          <a:ext cx="1972553" cy="398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1,000 sites</a:t>
          </a:r>
        </a:p>
      </cdr:txBody>
    </cdr:sp>
  </cdr:relSizeAnchor>
  <cdr:relSizeAnchor xmlns:cdr="http://schemas.openxmlformats.org/drawingml/2006/chartDrawing">
    <cdr:from>
      <cdr:x>0.4099</cdr:x>
      <cdr:y>0.69916</cdr:y>
    </cdr:from>
    <cdr:to>
      <cdr:x>0.63766</cdr:x>
      <cdr:y>0.76254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312AFC-9573-0CFC-5A50-A3601CCF8670}"/>
            </a:ext>
          </a:extLst>
        </cdr:cNvPr>
        <cdr:cNvSpPr txBox="1"/>
      </cdr:nvSpPr>
      <cdr:spPr>
        <a:xfrm xmlns:a="http://schemas.openxmlformats.org/drawingml/2006/main" rot="20879103">
          <a:off x="3550055" y="4394471"/>
          <a:ext cx="1972553" cy="398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500 sites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376115</xdr:colOff>
      <xdr:row>30</xdr:row>
      <xdr:rowOff>9769</xdr:rowOff>
    </xdr:from>
    <xdr:to>
      <xdr:col>9</xdr:col>
      <xdr:colOff>361461</xdr:colOff>
      <xdr:row>45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75002-E5F7-6765-220D-7616377B6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853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570F7-09F3-68F7-9E4A-356FAC1F0F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4C2DA1-EF8F-4E90-B733-8EC6D32CF1BE}" name="Table2" displayName="Table2" ref="B3:C8" totalsRowShown="0" dataDxfId="0">
  <autoFilter ref="B3:C8" xr:uid="{E04C2DA1-EF8F-4E90-B733-8EC6D32CF1BE}"/>
  <sortState xmlns:xlrd2="http://schemas.microsoft.com/office/spreadsheetml/2017/richdata2" ref="B4:C8">
    <sortCondition ref="B3:B8"/>
  </sortState>
  <tableColumns count="2">
    <tableColumn id="1" xr3:uid="{051A410B-17F1-44BE-8303-6301A6E10192}" name="Blocks near each FRS site on average" dataDxfId="2" dataCellStyle="Comma"/>
    <tableColumn id="2" xr3:uid="{A032CCFC-4ADE-4319-BF40-06B9200C8801}" name="Radius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16" zoomScale="130" zoomScaleNormal="130" workbookViewId="0">
      <selection activeCell="J30" sqref="J30"/>
    </sheetView>
  </sheetViews>
  <sheetFormatPr defaultRowHeight="14.5" x14ac:dyDescent="0.35"/>
  <cols>
    <col min="3" max="3" width="11.08984375" style="4" customWidth="1"/>
    <col min="4" max="4" width="10" customWidth="1"/>
    <col min="5" max="5" width="9.54296875" customWidth="1"/>
    <col min="6" max="6" width="8.7265625" customWidth="1"/>
    <col min="10" max="10" width="14.453125" customWidth="1"/>
    <col min="11" max="11" width="18.54296875" style="4" customWidth="1"/>
    <col min="12" max="12" width="12.7265625" customWidth="1"/>
    <col min="13" max="13" width="20" customWidth="1"/>
  </cols>
  <sheetData>
    <row r="1" spans="1:13" s="1" customFormat="1" ht="32" customHeight="1" x14ac:dyDescent="0.35">
      <c r="A1" s="5" t="s">
        <v>0</v>
      </c>
      <c r="B1" s="1" t="s">
        <v>1</v>
      </c>
      <c r="C1" s="3" t="s">
        <v>2</v>
      </c>
      <c r="D1" s="9" t="s">
        <v>3</v>
      </c>
      <c r="E1" s="9" t="s">
        <v>4</v>
      </c>
      <c r="F1" s="1" t="s">
        <v>5</v>
      </c>
      <c r="G1" s="5" t="s">
        <v>6</v>
      </c>
      <c r="H1" s="27" t="s">
        <v>10</v>
      </c>
      <c r="I1" s="27" t="s">
        <v>11</v>
      </c>
      <c r="J1" s="1" t="s">
        <v>7</v>
      </c>
      <c r="K1" s="3" t="s">
        <v>8</v>
      </c>
      <c r="L1" s="1" t="s">
        <v>9</v>
      </c>
      <c r="M1" s="9" t="s">
        <v>16</v>
      </c>
    </row>
    <row r="2" spans="1:13" s="1" customFormat="1" x14ac:dyDescent="0.35">
      <c r="A2">
        <v>5000</v>
      </c>
      <c r="B2" s="7">
        <v>31</v>
      </c>
      <c r="C2" s="19"/>
      <c r="D2" s="20"/>
      <c r="E2" s="20"/>
      <c r="F2" s="21"/>
      <c r="G2" s="5"/>
      <c r="H2" s="27"/>
      <c r="I2" s="27"/>
      <c r="J2" s="21"/>
      <c r="K2" s="19"/>
      <c r="L2" s="21"/>
    </row>
    <row r="3" spans="1:13" s="1" customFormat="1" x14ac:dyDescent="0.35">
      <c r="A3" s="6">
        <v>5000</v>
      </c>
      <c r="B3" s="6">
        <v>10</v>
      </c>
      <c r="C3" s="4">
        <v>99402</v>
      </c>
      <c r="D3" s="4">
        <v>1657</v>
      </c>
      <c r="E3">
        <v>28</v>
      </c>
      <c r="F3">
        <v>3</v>
      </c>
      <c r="G3" s="6">
        <v>181</v>
      </c>
      <c r="H3" s="27"/>
      <c r="I3" s="27"/>
      <c r="J3">
        <v>36</v>
      </c>
      <c r="K3" s="4">
        <v>31433608</v>
      </c>
      <c r="L3" s="30">
        <v>6286.7215999999999</v>
      </c>
      <c r="M3" s="31" t="s">
        <v>12</v>
      </c>
    </row>
    <row r="4" spans="1:13" s="1" customFormat="1" x14ac:dyDescent="0.35">
      <c r="A4">
        <v>5000</v>
      </c>
      <c r="B4">
        <v>5</v>
      </c>
      <c r="C4" s="4">
        <v>195706</v>
      </c>
      <c r="D4" s="4">
        <v>3262</v>
      </c>
      <c r="E4">
        <v>54</v>
      </c>
      <c r="F4">
        <v>2</v>
      </c>
      <c r="G4">
        <v>92</v>
      </c>
      <c r="H4" s="27"/>
      <c r="I4" s="27"/>
      <c r="J4">
        <v>18</v>
      </c>
      <c r="K4" s="4">
        <v>10160371</v>
      </c>
      <c r="L4" s="30">
        <v>2032.0742</v>
      </c>
      <c r="M4" s="31" t="s">
        <v>13</v>
      </c>
    </row>
    <row r="5" spans="1:13" s="1" customFormat="1" x14ac:dyDescent="0.35">
      <c r="A5">
        <v>5000</v>
      </c>
      <c r="B5">
        <v>3.1068560000000001</v>
      </c>
      <c r="C5" s="4">
        <v>251257</v>
      </c>
      <c r="D5" s="4">
        <v>4188</v>
      </c>
      <c r="E5">
        <v>70</v>
      </c>
      <c r="F5">
        <v>1</v>
      </c>
      <c r="G5">
        <v>72</v>
      </c>
      <c r="H5" s="27"/>
      <c r="I5" s="27"/>
      <c r="J5">
        <v>14</v>
      </c>
      <c r="K5" s="4">
        <v>4583333</v>
      </c>
      <c r="L5" s="30">
        <v>916.66660000000002</v>
      </c>
      <c r="M5" s="31" t="s">
        <v>14</v>
      </c>
    </row>
    <row r="6" spans="1:13" s="1" customFormat="1" x14ac:dyDescent="0.35">
      <c r="A6">
        <v>5000</v>
      </c>
      <c r="B6">
        <v>1</v>
      </c>
      <c r="C6" s="4">
        <v>361032</v>
      </c>
      <c r="D6" s="4">
        <v>6017</v>
      </c>
      <c r="E6">
        <v>100</v>
      </c>
      <c r="F6">
        <v>1</v>
      </c>
      <c r="G6">
        <v>50</v>
      </c>
      <c r="H6" s="27"/>
      <c r="I6" s="27"/>
      <c r="J6">
        <v>10</v>
      </c>
      <c r="K6" s="4">
        <v>636976</v>
      </c>
      <c r="L6" s="30">
        <v>127.3952</v>
      </c>
      <c r="M6" s="31" t="s">
        <v>15</v>
      </c>
    </row>
    <row r="7" spans="1:13" s="1" customFormat="1" x14ac:dyDescent="0.35">
      <c r="A7" s="25">
        <v>2000</v>
      </c>
      <c r="B7" s="25">
        <v>5</v>
      </c>
      <c r="C7" s="26"/>
      <c r="D7" s="26"/>
      <c r="E7" s="25"/>
      <c r="F7" s="25"/>
      <c r="G7" s="25">
        <v>47</v>
      </c>
      <c r="H7" s="27"/>
      <c r="I7" s="27"/>
      <c r="J7" s="25"/>
      <c r="K7" s="26"/>
      <c r="L7" s="26"/>
    </row>
    <row r="8" spans="1:13" s="1" customFormat="1" x14ac:dyDescent="0.35">
      <c r="A8" s="15">
        <v>1000</v>
      </c>
      <c r="B8" s="7">
        <v>31</v>
      </c>
      <c r="C8" s="4">
        <v>30000.000000000004</v>
      </c>
      <c r="D8" s="4">
        <v>500.00000000000006</v>
      </c>
      <c r="E8" s="10">
        <v>8.3333333333333339</v>
      </c>
      <c r="F8">
        <v>2</v>
      </c>
      <c r="G8" s="24">
        <v>120</v>
      </c>
      <c r="H8" s="29">
        <v>20</v>
      </c>
      <c r="I8" s="29">
        <v>100</v>
      </c>
      <c r="J8">
        <v>120</v>
      </c>
      <c r="K8" s="22">
        <v>34763598</v>
      </c>
      <c r="L8" s="22">
        <f>K8/A8</f>
        <v>34763.597999999998</v>
      </c>
      <c r="M8" s="31" t="s">
        <v>17</v>
      </c>
    </row>
    <row r="9" spans="1:13" x14ac:dyDescent="0.35">
      <c r="A9" s="15">
        <v>1000</v>
      </c>
      <c r="B9">
        <v>10</v>
      </c>
      <c r="C9" s="4">
        <v>87666</v>
      </c>
      <c r="D9" s="4">
        <v>1461</v>
      </c>
      <c r="E9">
        <v>24</v>
      </c>
      <c r="F9">
        <v>1</v>
      </c>
      <c r="G9">
        <v>41</v>
      </c>
      <c r="H9" s="28"/>
      <c r="I9" s="28"/>
      <c r="J9">
        <v>41</v>
      </c>
      <c r="K9" s="4">
        <v>6326239</v>
      </c>
      <c r="L9" s="4">
        <v>6326</v>
      </c>
    </row>
    <row r="10" spans="1:13" x14ac:dyDescent="0.35">
      <c r="A10" s="15">
        <v>1000</v>
      </c>
      <c r="B10">
        <v>6</v>
      </c>
      <c r="D10" s="4"/>
      <c r="G10">
        <v>26</v>
      </c>
      <c r="H10" s="28">
        <v>8</v>
      </c>
      <c r="I10" s="28">
        <v>16</v>
      </c>
      <c r="L10" s="4"/>
    </row>
    <row r="11" spans="1:13" x14ac:dyDescent="0.35">
      <c r="A11" s="15">
        <v>1000</v>
      </c>
      <c r="B11">
        <v>5</v>
      </c>
      <c r="C11" s="4">
        <v>157843</v>
      </c>
      <c r="D11" s="4">
        <v>2631</v>
      </c>
      <c r="E11">
        <v>44</v>
      </c>
      <c r="F11">
        <v>0</v>
      </c>
      <c r="G11">
        <v>23</v>
      </c>
      <c r="H11" s="28"/>
      <c r="I11" s="28"/>
      <c r="J11">
        <v>23</v>
      </c>
      <c r="K11" s="4">
        <v>2038999</v>
      </c>
      <c r="L11" s="4">
        <v>2039</v>
      </c>
    </row>
    <row r="12" spans="1:13" x14ac:dyDescent="0.35">
      <c r="A12" s="15">
        <v>1000</v>
      </c>
      <c r="B12">
        <v>3.1068560000000001</v>
      </c>
      <c r="C12" s="4">
        <v>231320</v>
      </c>
      <c r="D12" s="4">
        <v>3855</v>
      </c>
      <c r="E12">
        <v>64</v>
      </c>
      <c r="F12">
        <v>0</v>
      </c>
      <c r="G12">
        <v>16</v>
      </c>
      <c r="H12" s="28">
        <v>7</v>
      </c>
      <c r="I12" s="28">
        <v>6</v>
      </c>
      <c r="J12">
        <v>16</v>
      </c>
      <c r="K12" s="4">
        <v>909619</v>
      </c>
      <c r="L12" s="4">
        <v>910</v>
      </c>
    </row>
    <row r="13" spans="1:13" x14ac:dyDescent="0.35">
      <c r="A13" s="15">
        <v>1000</v>
      </c>
      <c r="B13">
        <v>1</v>
      </c>
      <c r="C13" s="4">
        <v>365450</v>
      </c>
      <c r="D13" s="4">
        <v>6091</v>
      </c>
      <c r="E13">
        <v>102</v>
      </c>
      <c r="F13">
        <v>0</v>
      </c>
      <c r="G13">
        <v>10</v>
      </c>
      <c r="H13" s="28">
        <v>6</v>
      </c>
      <c r="I13" s="28">
        <v>2.5</v>
      </c>
      <c r="J13">
        <v>10</v>
      </c>
      <c r="K13" s="4">
        <v>124260</v>
      </c>
      <c r="L13" s="4">
        <v>124</v>
      </c>
    </row>
    <row r="14" spans="1:13" x14ac:dyDescent="0.35">
      <c r="A14" s="16">
        <v>500</v>
      </c>
      <c r="B14" s="7">
        <v>31</v>
      </c>
      <c r="C14" s="17"/>
      <c r="D14" s="17"/>
      <c r="E14" s="18"/>
      <c r="F14" s="18"/>
      <c r="G14" s="24"/>
      <c r="H14" s="28"/>
      <c r="I14" s="28"/>
      <c r="J14" s="18"/>
      <c r="K14" s="17"/>
      <c r="L14" s="17"/>
    </row>
    <row r="15" spans="1:13" x14ac:dyDescent="0.35">
      <c r="A15">
        <v>500</v>
      </c>
      <c r="B15">
        <v>10</v>
      </c>
      <c r="C15" s="4">
        <v>55675</v>
      </c>
      <c r="D15" s="4">
        <v>928</v>
      </c>
      <c r="E15">
        <v>15</v>
      </c>
      <c r="F15">
        <v>1</v>
      </c>
      <c r="G15">
        <v>32</v>
      </c>
      <c r="H15" s="28"/>
      <c r="I15" s="28"/>
      <c r="J15">
        <v>65</v>
      </c>
      <c r="K15" s="4">
        <v>3166319</v>
      </c>
      <c r="L15" s="4">
        <v>6333</v>
      </c>
    </row>
    <row r="16" spans="1:13" x14ac:dyDescent="0.35">
      <c r="A16">
        <v>500</v>
      </c>
      <c r="B16">
        <v>5</v>
      </c>
      <c r="C16" s="4">
        <v>107580</v>
      </c>
      <c r="D16" s="4">
        <v>1793</v>
      </c>
      <c r="E16">
        <v>30</v>
      </c>
      <c r="F16">
        <v>0</v>
      </c>
      <c r="G16">
        <v>17</v>
      </c>
      <c r="H16" s="28"/>
      <c r="I16" s="28"/>
      <c r="J16">
        <v>33</v>
      </c>
      <c r="K16" s="4">
        <v>1014213</v>
      </c>
      <c r="L16" s="4">
        <v>2028</v>
      </c>
    </row>
    <row r="17" spans="1:12" x14ac:dyDescent="0.35">
      <c r="A17">
        <v>500</v>
      </c>
      <c r="B17">
        <v>3.1068560000000001</v>
      </c>
      <c r="C17" s="4">
        <v>160444</v>
      </c>
      <c r="D17" s="4">
        <v>2674</v>
      </c>
      <c r="E17">
        <v>45</v>
      </c>
      <c r="F17">
        <v>0</v>
      </c>
      <c r="G17">
        <v>11</v>
      </c>
      <c r="H17" s="28"/>
      <c r="I17" s="28"/>
      <c r="J17">
        <v>22</v>
      </c>
      <c r="K17" s="4">
        <v>454192</v>
      </c>
      <c r="L17" s="4">
        <v>908</v>
      </c>
    </row>
    <row r="18" spans="1:12" x14ac:dyDescent="0.35">
      <c r="A18">
        <v>500</v>
      </c>
      <c r="B18">
        <v>1</v>
      </c>
      <c r="C18" s="4">
        <v>220465</v>
      </c>
      <c r="D18" s="4">
        <v>3674</v>
      </c>
      <c r="E18">
        <v>61</v>
      </c>
      <c r="F18">
        <v>0</v>
      </c>
      <c r="G18">
        <v>8</v>
      </c>
      <c r="H18" s="28"/>
      <c r="I18" s="28"/>
      <c r="J18">
        <v>16</v>
      </c>
      <c r="K18" s="4">
        <v>62209</v>
      </c>
      <c r="L18" s="4">
        <v>124</v>
      </c>
    </row>
    <row r="19" spans="1:12" x14ac:dyDescent="0.35">
      <c r="A19" s="15">
        <v>100</v>
      </c>
      <c r="B19" s="7">
        <v>31</v>
      </c>
      <c r="C19" s="4">
        <v>22500</v>
      </c>
      <c r="D19" s="4">
        <v>375</v>
      </c>
      <c r="E19" s="10">
        <v>6.25</v>
      </c>
      <c r="F19" s="2">
        <v>0.26666666666666666</v>
      </c>
      <c r="G19" s="24">
        <v>16</v>
      </c>
      <c r="H19" s="28">
        <v>2</v>
      </c>
      <c r="I19" s="28">
        <v>14</v>
      </c>
      <c r="J19">
        <v>160</v>
      </c>
      <c r="K19" s="8"/>
      <c r="L19" s="8"/>
    </row>
    <row r="20" spans="1:12" x14ac:dyDescent="0.35">
      <c r="A20" s="15">
        <v>100</v>
      </c>
      <c r="B20" s="16">
        <v>10</v>
      </c>
      <c r="C20" s="22">
        <v>61120</v>
      </c>
      <c r="D20" s="22">
        <v>1018.6666666666666</v>
      </c>
      <c r="E20" s="22">
        <v>16.977777777777778</v>
      </c>
      <c r="F20" s="23">
        <v>9.6666666666666665E-2</v>
      </c>
      <c r="G20" s="16">
        <v>5.8</v>
      </c>
      <c r="H20" s="28"/>
      <c r="I20" s="28"/>
      <c r="J20" s="16">
        <v>58</v>
      </c>
      <c r="K20" s="8"/>
      <c r="L20" s="7"/>
    </row>
    <row r="21" spans="1:12" x14ac:dyDescent="0.35">
      <c r="A21" s="15">
        <v>100</v>
      </c>
      <c r="B21" s="16">
        <v>6</v>
      </c>
      <c r="C21" s="22"/>
      <c r="D21" s="22"/>
      <c r="E21" s="22"/>
      <c r="F21" s="23"/>
      <c r="G21" s="16">
        <v>4.5</v>
      </c>
      <c r="H21" s="28">
        <v>0</v>
      </c>
      <c r="I21" s="28">
        <v>3</v>
      </c>
      <c r="J21" s="16"/>
      <c r="K21" s="8"/>
      <c r="L21" s="7"/>
    </row>
    <row r="22" spans="1:12" x14ac:dyDescent="0.35">
      <c r="A22" s="15">
        <v>100</v>
      </c>
      <c r="B22">
        <v>5</v>
      </c>
      <c r="C22" s="4">
        <v>90000</v>
      </c>
      <c r="D22" s="4">
        <v>1500</v>
      </c>
      <c r="E22" s="10">
        <v>25</v>
      </c>
      <c r="F22" s="2">
        <v>6.6666666666666666E-2</v>
      </c>
      <c r="G22">
        <v>4</v>
      </c>
      <c r="H22" s="28"/>
      <c r="I22" s="28"/>
      <c r="J22" s="4">
        <v>40</v>
      </c>
      <c r="K22" s="8"/>
      <c r="L22" s="7"/>
    </row>
    <row r="23" spans="1:12" x14ac:dyDescent="0.35">
      <c r="A23" s="15">
        <v>100</v>
      </c>
      <c r="B23">
        <v>3.1068560000000001</v>
      </c>
      <c r="C23" s="4">
        <v>112500</v>
      </c>
      <c r="D23" s="4">
        <v>1875</v>
      </c>
      <c r="E23" s="10">
        <v>31.25</v>
      </c>
      <c r="F23" s="2">
        <v>5.3333333333333337E-2</v>
      </c>
      <c r="G23">
        <v>3.2</v>
      </c>
      <c r="H23" s="28">
        <v>0</v>
      </c>
      <c r="I23" s="28">
        <v>2</v>
      </c>
      <c r="J23" s="4">
        <v>32</v>
      </c>
      <c r="K23" s="8"/>
      <c r="L23" s="7"/>
    </row>
    <row r="24" spans="1:12" x14ac:dyDescent="0.35">
      <c r="A24" s="15">
        <v>100</v>
      </c>
      <c r="B24">
        <v>1</v>
      </c>
      <c r="C24" s="4">
        <v>120000.00000000001</v>
      </c>
      <c r="D24" s="4">
        <v>2000.0000000000002</v>
      </c>
      <c r="E24" s="10">
        <v>33.333333333333336</v>
      </c>
      <c r="F24" s="2">
        <v>0.05</v>
      </c>
      <c r="G24">
        <v>3</v>
      </c>
      <c r="H24" s="28">
        <v>0</v>
      </c>
      <c r="I24" s="28">
        <v>0</v>
      </c>
      <c r="J24" s="4">
        <v>29.999999999999996</v>
      </c>
      <c r="K24" s="8"/>
      <c r="L24" s="7"/>
    </row>
    <row r="25" spans="1:12" x14ac:dyDescent="0.35">
      <c r="H25" s="28"/>
      <c r="I25" s="28"/>
    </row>
    <row r="26" spans="1:12" x14ac:dyDescent="0.35">
      <c r="H26" s="28"/>
      <c r="I26" s="28"/>
    </row>
    <row r="27" spans="1:12" x14ac:dyDescent="0.35">
      <c r="C27" s="11">
        <f>(A27/G27)*(3600)</f>
        <v>0</v>
      </c>
      <c r="D27" s="11">
        <f>C27/60</f>
        <v>0</v>
      </c>
      <c r="E27" s="12">
        <f t="shared" ref="E27" si="0">D27/60</f>
        <v>0</v>
      </c>
      <c r="F27" s="13">
        <f t="shared" ref="F27" si="1">G27/60</f>
        <v>0.05</v>
      </c>
      <c r="G27" s="14">
        <v>3</v>
      </c>
      <c r="H27" s="28"/>
      <c r="I27" s="28"/>
      <c r="J27" s="11" t="e">
        <f t="shared" ref="J27" si="2">1000/E27</f>
        <v>#DIV/0!</v>
      </c>
    </row>
    <row r="28" spans="1:12" ht="15" customHeight="1" x14ac:dyDescent="0.35"/>
    <row r="29" spans="1:12" x14ac:dyDescent="0.35">
      <c r="A29" s="5" t="s">
        <v>0</v>
      </c>
      <c r="B29" t="s">
        <v>1</v>
      </c>
      <c r="C29" s="27" t="s">
        <v>28</v>
      </c>
      <c r="D29" s="38" t="s">
        <v>29</v>
      </c>
      <c r="E29" s="4"/>
      <c r="K29"/>
    </row>
    <row r="30" spans="1:12" x14ac:dyDescent="0.35">
      <c r="A30" s="15">
        <v>1000</v>
      </c>
      <c r="B30" s="7">
        <v>31</v>
      </c>
      <c r="C30" s="36">
        <v>20</v>
      </c>
      <c r="D30" s="36">
        <v>100</v>
      </c>
      <c r="E30" s="4"/>
      <c r="K30"/>
    </row>
    <row r="31" spans="1:12" x14ac:dyDescent="0.35">
      <c r="A31" s="15">
        <v>1000</v>
      </c>
      <c r="B31">
        <v>6</v>
      </c>
      <c r="C31" s="37">
        <v>8</v>
      </c>
      <c r="D31" s="37">
        <v>16</v>
      </c>
      <c r="E31" s="4"/>
      <c r="K31"/>
    </row>
    <row r="32" spans="1:12" x14ac:dyDescent="0.35">
      <c r="A32" s="15">
        <v>1000</v>
      </c>
      <c r="B32">
        <v>3.1</v>
      </c>
      <c r="C32" s="37">
        <v>7</v>
      </c>
      <c r="D32" s="37">
        <v>6</v>
      </c>
      <c r="E32" s="4"/>
      <c r="K32"/>
    </row>
    <row r="33" spans="1:11" x14ac:dyDescent="0.35">
      <c r="A33" s="15">
        <v>1000</v>
      </c>
      <c r="B33">
        <v>1</v>
      </c>
      <c r="C33" s="37">
        <v>6</v>
      </c>
      <c r="D33" s="37">
        <v>2.5</v>
      </c>
      <c r="E33" s="4"/>
      <c r="K33"/>
    </row>
    <row r="34" spans="1:11" x14ac:dyDescent="0.35">
      <c r="A34" s="15">
        <v>100</v>
      </c>
      <c r="B34" s="7">
        <v>31</v>
      </c>
      <c r="C34" s="37">
        <v>2</v>
      </c>
      <c r="D34" s="37">
        <v>14</v>
      </c>
      <c r="E34" s="4"/>
      <c r="K34"/>
    </row>
    <row r="35" spans="1:11" x14ac:dyDescent="0.35">
      <c r="A35" s="15">
        <v>100</v>
      </c>
      <c r="B35" s="16">
        <v>6</v>
      </c>
      <c r="C35" s="37">
        <v>0</v>
      </c>
      <c r="D35" s="37">
        <v>3</v>
      </c>
      <c r="E35" s="4"/>
      <c r="K35"/>
    </row>
    <row r="36" spans="1:11" x14ac:dyDescent="0.35">
      <c r="A36" s="15">
        <v>100</v>
      </c>
      <c r="B36">
        <v>3.1068560000000001</v>
      </c>
      <c r="C36" s="37">
        <v>0</v>
      </c>
      <c r="D36" s="37">
        <v>2</v>
      </c>
      <c r="E36" s="4"/>
      <c r="K36"/>
    </row>
    <row r="37" spans="1:11" x14ac:dyDescent="0.35">
      <c r="A37" s="15">
        <v>100</v>
      </c>
      <c r="B37">
        <v>1</v>
      </c>
      <c r="C37" s="37">
        <v>0</v>
      </c>
      <c r="D37" s="37">
        <v>0</v>
      </c>
      <c r="E37" s="4"/>
      <c r="K3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DA2F-433B-46D5-B645-EA9455E674AD}">
  <dimension ref="A3:C25"/>
  <sheetViews>
    <sheetView zoomScale="160" zoomScaleNormal="160" workbookViewId="0">
      <selection activeCell="B3" sqref="B3:C8"/>
    </sheetView>
  </sheetViews>
  <sheetFormatPr defaultRowHeight="14.5" x14ac:dyDescent="0.35"/>
  <cols>
    <col min="2" max="2" width="22.453125" customWidth="1"/>
    <col min="3" max="3" width="19.7265625" bestFit="1" customWidth="1"/>
  </cols>
  <sheetData>
    <row r="3" spans="1:3" ht="35" customHeight="1" x14ac:dyDescent="0.35">
      <c r="A3" t="s">
        <v>1</v>
      </c>
      <c r="B3" s="9" t="s">
        <v>16</v>
      </c>
      <c r="C3" s="35" t="s">
        <v>18</v>
      </c>
    </row>
    <row r="4" spans="1:3" ht="23" customHeight="1" x14ac:dyDescent="0.35">
      <c r="A4">
        <v>1</v>
      </c>
      <c r="B4" s="32">
        <v>127.3952</v>
      </c>
      <c r="C4" s="33" t="s">
        <v>15</v>
      </c>
    </row>
    <row r="5" spans="1:3" x14ac:dyDescent="0.35">
      <c r="A5">
        <v>3.1</v>
      </c>
      <c r="B5" s="32">
        <v>916.66660000000002</v>
      </c>
      <c r="C5" s="33" t="s">
        <v>21</v>
      </c>
    </row>
    <row r="6" spans="1:3" x14ac:dyDescent="0.35">
      <c r="A6">
        <v>5</v>
      </c>
      <c r="B6" s="32">
        <v>2032.0742</v>
      </c>
      <c r="C6" s="33" t="s">
        <v>22</v>
      </c>
    </row>
    <row r="7" spans="1:3" x14ac:dyDescent="0.35">
      <c r="A7">
        <v>10</v>
      </c>
      <c r="B7" s="32">
        <v>6286.7215999999999</v>
      </c>
      <c r="C7" s="33" t="s">
        <v>19</v>
      </c>
    </row>
    <row r="8" spans="1:3" x14ac:dyDescent="0.35">
      <c r="A8">
        <v>31</v>
      </c>
      <c r="B8" s="34">
        <v>34763.597999999998</v>
      </c>
      <c r="C8" s="33" t="s">
        <v>20</v>
      </c>
    </row>
    <row r="13" spans="1:3" x14ac:dyDescent="0.35">
      <c r="A13" t="s">
        <v>23</v>
      </c>
      <c r="B13" t="s">
        <v>24</v>
      </c>
      <c r="C13" t="s">
        <v>25</v>
      </c>
    </row>
    <row r="14" spans="1:3" x14ac:dyDescent="0.35">
      <c r="A14">
        <v>1</v>
      </c>
      <c r="B14" s="32">
        <v>127.3952</v>
      </c>
      <c r="C14" s="32">
        <v>127.3952</v>
      </c>
    </row>
    <row r="15" spans="1:3" x14ac:dyDescent="0.35">
      <c r="A15">
        <v>3.1</v>
      </c>
      <c r="B15" s="32">
        <v>916.66660000000002</v>
      </c>
      <c r="C15" s="32">
        <v>916.66660000000002</v>
      </c>
    </row>
    <row r="16" spans="1:3" x14ac:dyDescent="0.35">
      <c r="A16">
        <v>5</v>
      </c>
      <c r="B16" s="32">
        <v>2032.0742</v>
      </c>
      <c r="C16" s="32">
        <v>2032.0742</v>
      </c>
    </row>
    <row r="17" spans="1:3" x14ac:dyDescent="0.35">
      <c r="A17">
        <v>10</v>
      </c>
      <c r="B17" s="32">
        <v>6286.7215999999999</v>
      </c>
      <c r="C17" s="32">
        <v>6286.7215999999999</v>
      </c>
    </row>
    <row r="18" spans="1:3" x14ac:dyDescent="0.35">
      <c r="A18">
        <v>31</v>
      </c>
      <c r="B18" s="34">
        <v>34763.597999999998</v>
      </c>
      <c r="C18" s="34">
        <v>34763.597999999998</v>
      </c>
    </row>
    <row r="19" spans="1:3" x14ac:dyDescent="0.35">
      <c r="B19" s="34"/>
      <c r="C19" s="34"/>
    </row>
    <row r="20" spans="1:3" x14ac:dyDescent="0.35">
      <c r="A20" t="s">
        <v>26</v>
      </c>
      <c r="B20" t="s">
        <v>24</v>
      </c>
      <c r="C20" t="s">
        <v>27</v>
      </c>
    </row>
    <row r="21" spans="1:3" x14ac:dyDescent="0.35">
      <c r="A21">
        <v>1</v>
      </c>
      <c r="B21" s="32">
        <v>1</v>
      </c>
      <c r="C21" s="32">
        <v>127.3952</v>
      </c>
    </row>
    <row r="22" spans="1:3" x14ac:dyDescent="0.35">
      <c r="A22">
        <v>1</v>
      </c>
      <c r="B22">
        <v>1</v>
      </c>
      <c r="C22" s="32">
        <v>916.66660000000002</v>
      </c>
    </row>
    <row r="23" spans="1:3" x14ac:dyDescent="0.35">
      <c r="A23">
        <v>1</v>
      </c>
      <c r="B23">
        <v>1</v>
      </c>
      <c r="C23" s="32">
        <v>2032.0742</v>
      </c>
    </row>
    <row r="24" spans="1:3" x14ac:dyDescent="0.35">
      <c r="A24">
        <v>1</v>
      </c>
      <c r="B24">
        <v>1</v>
      </c>
      <c r="C24" s="32">
        <v>6286.7215999999999</v>
      </c>
    </row>
    <row r="25" spans="1:3" x14ac:dyDescent="0.35">
      <c r="A25">
        <v>1</v>
      </c>
      <c r="B25">
        <v>1</v>
      </c>
      <c r="C25" s="34">
        <v>34763.597999999998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</vt:lpstr>
      <vt:lpstr>blockcount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Corrales, Mark</cp:lastModifiedBy>
  <dcterms:created xsi:type="dcterms:W3CDTF">2023-04-22T03:43:17Z</dcterms:created>
  <dcterms:modified xsi:type="dcterms:W3CDTF">2023-04-24T13:34:46Z</dcterms:modified>
</cp:coreProperties>
</file>