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8_{3797A8CA-8B3A-4E01-80B8-5E76D46EFAC2}" xr6:coauthVersionLast="47" xr6:coauthVersionMax="47" xr10:uidLastSave="{00000000-0000-0000-0000-000000000000}"/>
  <bookViews>
    <workbookView xWindow="28680" yWindow="-120" windowWidth="29040" windowHeight="16440"/>
  </bookViews>
  <sheets>
    <sheet name="SmeltzPFAS-fup-RED-Level4" sheetId="1" r:id="rId1"/>
  </sheets>
  <calcPr calcId="0"/>
</workbook>
</file>

<file path=xl/calcChain.xml><?xml version="1.0" encoding="utf-8"?>
<calcChain xmlns="http://schemas.openxmlformats.org/spreadsheetml/2006/main">
  <c r="I22" i="1" l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<sst xmlns="http://schemas.openxmlformats.org/spreadsheetml/2006/main" count="72" uniqueCount="51">
  <si>
    <t>Compound.Name</t>
  </si>
  <si>
    <t>Lab.Compound.Name</t>
  </si>
  <si>
    <t>DTXSID</t>
  </si>
  <si>
    <t>Fup.point</t>
  </si>
  <si>
    <t>Fup.Med</t>
  </si>
  <si>
    <t>Fup.Low</t>
  </si>
  <si>
    <t>Fup.High</t>
  </si>
  <si>
    <t>3:3 Fluorotelomer carboxylic acid</t>
  </si>
  <si>
    <t>DTXSID00379268</t>
  </si>
  <si>
    <t>Perfluoropentanoic acid</t>
  </si>
  <si>
    <t>DTXSID6062599</t>
  </si>
  <si>
    <t>Perfluorobutanesulfonic acid</t>
  </si>
  <si>
    <t>DTXSID5030030</t>
  </si>
  <si>
    <t>Perfluorooctanoic acid</t>
  </si>
  <si>
    <t>DTXSID8031865</t>
  </si>
  <si>
    <t>Perfluoro-3,6,9-trioxadecanoic acid</t>
  </si>
  <si>
    <t>DTXSID80380837</t>
  </si>
  <si>
    <t>11-H-Perfluoroundecanoic acid</t>
  </si>
  <si>
    <t>DTXSID5061954</t>
  </si>
  <si>
    <t>n-Butylparaben</t>
  </si>
  <si>
    <t>DTXSID3020209</t>
  </si>
  <si>
    <t>N-Methylperfluorooctanesulfonamide</t>
  </si>
  <si>
    <t>DTXSID1067629</t>
  </si>
  <si>
    <t>Perfluorobutanoic acid</t>
  </si>
  <si>
    <t>DTXSID4059916</t>
  </si>
  <si>
    <t>Perfluoroheptanesulfonic acid</t>
  </si>
  <si>
    <t>DTXSID8059920</t>
  </si>
  <si>
    <t>Perfluorooctanesulfonamide</t>
  </si>
  <si>
    <t>DTXSID3038939</t>
  </si>
  <si>
    <t>N-Methyl-N-(2-hydroxyethyl) perfluorooctanesulfonamide</t>
  </si>
  <si>
    <t>DTXSID7027831</t>
  </si>
  <si>
    <t>Perfluorohexanoic acid</t>
  </si>
  <si>
    <t>DTXSID3031862</t>
  </si>
  <si>
    <t>Perfluoroheptanoic acid</t>
  </si>
  <si>
    <t>DTXSID1037303</t>
  </si>
  <si>
    <t>Perfluoroundecanoic acid</t>
  </si>
  <si>
    <t>DTXSID8047553</t>
  </si>
  <si>
    <t>N-Ethylperfluorooctanesulfonamide</t>
  </si>
  <si>
    <t>DTXSID1032646</t>
  </si>
  <si>
    <t>Perfluorohexanesulfonic acid</t>
  </si>
  <si>
    <t>DTXSID7040150</t>
  </si>
  <si>
    <t>Perfluorononanoic acid</t>
  </si>
  <si>
    <t>DTXSID8031863</t>
  </si>
  <si>
    <t>Perfluorooctanesulfonic acid</t>
  </si>
  <si>
    <t>DTXSID3031864</t>
  </si>
  <si>
    <t>Perfluorodecanoic acid</t>
  </si>
  <si>
    <t>DTXSID3031860</t>
  </si>
  <si>
    <t>Perfluoro-3,6,9-trioxatridecanoic acid</t>
  </si>
  <si>
    <t>DTXSID50375114</t>
  </si>
  <si>
    <t>Uncertain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</si>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</sst>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2" totalsRowShown="0" tableBorderDxfId="2">
  <autoFilter ref="A1:I22"/>
  <tableColumns count="9">
    <tableColumn id="1" name="Compound.Name"/>
    <tableColumn id="2" name="Lab.Compound.Name"/>
    <tableColumn id="3" name="DTXSID"/>
    <tableColumn id="4" name="Fup.point"/>
    <tableColumn id="5" name="Fup.Med"/>
    <tableColumn id="6" name="Fup.Low"/>
    <tableColumn id="7" name="Fup.High"/>
    <tableColumn id="8" name="Uncertain" dataDxfId="1">
      <calculatedColumnFormula>IF((LOG10(G2)-LOG10(F2))&gt;3,"Y","")</calculatedColumnFormula>
    </tableColumn>
    <tableColumn id="9" name="CV" dataDxfId="0">
      <calculatedColumnFormula>(G2-F2)/1.96/E2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22" sqref="A22"/>
    </sheetView>
  </sheetViews>
  <sheetFormatPr defaultRowHeight="14.5" x14ac:dyDescent="0.35"/>
  <cols>
    <col min="1" max="1" width="17.7265625" customWidth="1"/>
    <col min="2" max="2" width="21.1796875" customWidth="1"/>
    <col min="3" max="3" width="8.90625" customWidth="1"/>
    <col min="4" max="4" width="11.08984375" customWidth="1"/>
    <col min="5" max="5" width="10.36328125" customWidth="1"/>
    <col min="6" max="6" width="10" customWidth="1"/>
    <col min="7" max="7" width="10.36328125" customWidth="1"/>
    <col min="8" max="8" width="11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49</v>
      </c>
      <c r="I1" s="2" t="s">
        <v>50</v>
      </c>
    </row>
    <row r="2" spans="1:9" x14ac:dyDescent="0.35">
      <c r="A2" t="s">
        <v>7</v>
      </c>
      <c r="B2" t="s">
        <v>7</v>
      </c>
      <c r="C2" t="s">
        <v>8</v>
      </c>
      <c r="D2">
        <v>2.7740000000000001E-2</v>
      </c>
      <c r="E2">
        <v>1.444E-2</v>
      </c>
      <c r="F2">
        <v>1.0959999999999999E-2</v>
      </c>
      <c r="G2">
        <v>1.9060000000000001E-2</v>
      </c>
      <c r="H2" s="3" t="str">
        <f>IF((LOG10(G2)-LOG10(F2))&gt;3,"Y","")</f>
        <v/>
      </c>
      <c r="I2" s="3">
        <f>(G2-F2)/1.96/E2</f>
        <v>0.28619481033410604</v>
      </c>
    </row>
    <row r="3" spans="1:9" x14ac:dyDescent="0.35">
      <c r="A3" t="s">
        <v>9</v>
      </c>
      <c r="B3" t="s">
        <v>9</v>
      </c>
      <c r="C3" t="s">
        <v>10</v>
      </c>
      <c r="D3">
        <v>5.1209999999999999E-2</v>
      </c>
      <c r="E3">
        <v>4.2979999999999997E-2</v>
      </c>
      <c r="F3">
        <v>2.9059999999999999E-2</v>
      </c>
      <c r="G3">
        <v>6.3710000000000003E-2</v>
      </c>
      <c r="H3" s="3" t="str">
        <f t="shared" ref="H3:H22" si="0">IF((LOG10(G3)-LOG10(F3))&gt;3,"Y","")</f>
        <v/>
      </c>
      <c r="I3" s="3">
        <f t="shared" ref="I3:I22" si="1">(G3-F3)/1.96/E3</f>
        <v>0.41132088014358842</v>
      </c>
    </row>
    <row r="4" spans="1:9" x14ac:dyDescent="0.35">
      <c r="A4" t="s">
        <v>11</v>
      </c>
      <c r="B4" t="s">
        <v>11</v>
      </c>
      <c r="C4" t="s">
        <v>12</v>
      </c>
      <c r="D4">
        <v>1.3429999999999999E-2</v>
      </c>
      <c r="E4">
        <v>1.112E-2</v>
      </c>
      <c r="F4">
        <v>7.7010000000000004E-3</v>
      </c>
      <c r="G4">
        <v>1.6400000000000001E-2</v>
      </c>
      <c r="H4" s="3" t="str">
        <f t="shared" si="0"/>
        <v/>
      </c>
      <c r="I4" s="3">
        <f t="shared" si="1"/>
        <v>0.39912457788870953</v>
      </c>
    </row>
    <row r="5" spans="1:9" x14ac:dyDescent="0.35">
      <c r="A5" t="s">
        <v>13</v>
      </c>
      <c r="B5" t="s">
        <v>13</v>
      </c>
      <c r="C5" t="s">
        <v>14</v>
      </c>
      <c r="D5">
        <v>8.1609999999999999E-3</v>
      </c>
      <c r="E5">
        <v>2.2390000000000001E-3</v>
      </c>
      <c r="F5">
        <v>1.6019999999999999E-3</v>
      </c>
      <c r="G5">
        <v>3.0799999999999998E-3</v>
      </c>
      <c r="H5" s="3" t="str">
        <f t="shared" si="0"/>
        <v/>
      </c>
      <c r="I5" s="3">
        <f t="shared" si="1"/>
        <v>0.33679394044352889</v>
      </c>
    </row>
    <row r="6" spans="1:9" x14ac:dyDescent="0.35">
      <c r="A6" t="s">
        <v>15</v>
      </c>
      <c r="B6" t="s">
        <v>15</v>
      </c>
      <c r="C6" t="s">
        <v>16</v>
      </c>
      <c r="D6">
        <v>1.0300000000000001E-3</v>
      </c>
      <c r="E6">
        <v>1.5319999999999999E-3</v>
      </c>
      <c r="F6">
        <v>9.5870000000000005E-4</v>
      </c>
      <c r="G6">
        <v>4.712E-3</v>
      </c>
      <c r="H6" s="3" t="str">
        <f t="shared" si="0"/>
        <v/>
      </c>
      <c r="I6" s="3">
        <f t="shared" si="1"/>
        <v>1.2499666968615124</v>
      </c>
    </row>
    <row r="7" spans="1:9" x14ac:dyDescent="0.35">
      <c r="A7" t="s">
        <v>17</v>
      </c>
      <c r="B7" t="s">
        <v>17</v>
      </c>
      <c r="C7" t="s">
        <v>18</v>
      </c>
      <c r="D7">
        <v>7.6000000000000004E-4</v>
      </c>
      <c r="E7">
        <v>2.5549999999999998E-4</v>
      </c>
      <c r="F7">
        <v>1.727E-4</v>
      </c>
      <c r="G7">
        <v>3.725E-4</v>
      </c>
      <c r="H7" s="3" t="str">
        <f t="shared" si="0"/>
        <v/>
      </c>
      <c r="I7" s="3">
        <f t="shared" si="1"/>
        <v>0.39897759495187513</v>
      </c>
    </row>
    <row r="8" spans="1:9" x14ac:dyDescent="0.35">
      <c r="A8" t="s">
        <v>19</v>
      </c>
      <c r="B8" t="s">
        <v>19</v>
      </c>
      <c r="C8" t="s">
        <v>20</v>
      </c>
      <c r="D8">
        <v>2.5049999999999999E-2</v>
      </c>
      <c r="E8">
        <v>1.9140000000000001E-2</v>
      </c>
      <c r="F8">
        <v>1.5599999999999999E-2</v>
      </c>
      <c r="G8">
        <v>2.3189999999999999E-2</v>
      </c>
      <c r="H8" s="3" t="str">
        <f t="shared" si="0"/>
        <v/>
      </c>
      <c r="I8" s="3">
        <f t="shared" si="1"/>
        <v>0.20232230823363825</v>
      </c>
    </row>
    <row r="9" spans="1:9" x14ac:dyDescent="0.35">
      <c r="A9" t="s">
        <v>21</v>
      </c>
      <c r="B9" t="s">
        <v>21</v>
      </c>
      <c r="C9" t="s">
        <v>22</v>
      </c>
      <c r="D9">
        <v>1.2530000000000001E-4</v>
      </c>
      <c r="E9" s="1">
        <v>7.7529999999999998E-5</v>
      </c>
      <c r="F9" s="1">
        <v>4.9960000000000003E-5</v>
      </c>
      <c r="G9">
        <v>1.175E-4</v>
      </c>
      <c r="H9" s="3" t="str">
        <f t="shared" si="0"/>
        <v/>
      </c>
      <c r="I9" s="3">
        <f t="shared" si="1"/>
        <v>0.44446257801456712</v>
      </c>
    </row>
    <row r="10" spans="1:9" x14ac:dyDescent="0.35">
      <c r="A10" t="s">
        <v>23</v>
      </c>
      <c r="B10" t="s">
        <v>23</v>
      </c>
      <c r="C10" t="s">
        <v>24</v>
      </c>
      <c r="D10">
        <v>0.12470000000000001</v>
      </c>
      <c r="E10">
        <v>0.1313</v>
      </c>
      <c r="F10">
        <v>8.6300000000000002E-2</v>
      </c>
      <c r="G10">
        <v>0.19170000000000001</v>
      </c>
      <c r="H10" s="3" t="str">
        <f t="shared" si="0"/>
        <v/>
      </c>
      <c r="I10" s="3">
        <f t="shared" si="1"/>
        <v>0.40956214930755247</v>
      </c>
    </row>
    <row r="11" spans="1:9" x14ac:dyDescent="0.35">
      <c r="A11" t="s">
        <v>25</v>
      </c>
      <c r="B11" t="s">
        <v>25</v>
      </c>
      <c r="C11" t="s">
        <v>26</v>
      </c>
      <c r="D11">
        <v>4.528E-4</v>
      </c>
      <c r="E11">
        <v>2.186E-4</v>
      </c>
      <c r="F11">
        <v>1.507E-4</v>
      </c>
      <c r="G11">
        <v>3.1789999999999998E-4</v>
      </c>
      <c r="H11" s="3" t="str">
        <f t="shared" si="0"/>
        <v/>
      </c>
      <c r="I11" s="3">
        <f t="shared" si="1"/>
        <v>0.39023843755251408</v>
      </c>
    </row>
    <row r="12" spans="1:9" x14ac:dyDescent="0.35">
      <c r="A12" t="s">
        <v>27</v>
      </c>
      <c r="B12" t="s">
        <v>27</v>
      </c>
      <c r="C12" t="s">
        <v>28</v>
      </c>
      <c r="D12">
        <v>9.5450000000000005E-4</v>
      </c>
      <c r="E12">
        <v>7.963E-4</v>
      </c>
      <c r="F12">
        <v>5.5099999999999995E-4</v>
      </c>
      <c r="G12">
        <v>1.1820000000000001E-3</v>
      </c>
      <c r="H12" s="3" t="str">
        <f t="shared" si="0"/>
        <v/>
      </c>
      <c r="I12" s="3">
        <f t="shared" si="1"/>
        <v>0.40429332602060047</v>
      </c>
    </row>
    <row r="13" spans="1:9" x14ac:dyDescent="0.35">
      <c r="A13" t="s">
        <v>29</v>
      </c>
      <c r="B13" t="s">
        <v>29</v>
      </c>
      <c r="C13" t="s">
        <v>30</v>
      </c>
      <c r="D13">
        <v>2.6329999999999999E-3</v>
      </c>
      <c r="E13">
        <v>7.961E-4</v>
      </c>
      <c r="F13">
        <v>5.4319999999999998E-4</v>
      </c>
      <c r="G13">
        <v>1.152E-3</v>
      </c>
      <c r="H13" s="3" t="str">
        <f t="shared" si="0"/>
        <v/>
      </c>
      <c r="I13" s="3">
        <f t="shared" si="1"/>
        <v>0.39016737206124757</v>
      </c>
    </row>
    <row r="14" spans="1:9" x14ac:dyDescent="0.35">
      <c r="A14" t="s">
        <v>31</v>
      </c>
      <c r="B14" t="s">
        <v>31</v>
      </c>
      <c r="C14" t="s">
        <v>32</v>
      </c>
      <c r="D14">
        <v>1.401E-2</v>
      </c>
      <c r="E14">
        <v>1.074E-2</v>
      </c>
      <c r="F14">
        <v>7.3340000000000002E-3</v>
      </c>
      <c r="G14">
        <v>1.5180000000000001E-2</v>
      </c>
      <c r="H14" s="3" t="str">
        <f t="shared" si="0"/>
        <v/>
      </c>
      <c r="I14" s="3">
        <f t="shared" si="1"/>
        <v>0.37272450879793262</v>
      </c>
    </row>
    <row r="15" spans="1:9" x14ac:dyDescent="0.35">
      <c r="A15" t="s">
        <v>33</v>
      </c>
      <c r="B15" t="s">
        <v>33</v>
      </c>
      <c r="C15" t="s">
        <v>34</v>
      </c>
      <c r="D15">
        <v>2.4680000000000001E-3</v>
      </c>
      <c r="E15">
        <v>1.7309999999999999E-3</v>
      </c>
      <c r="F15">
        <v>1.1850000000000001E-3</v>
      </c>
      <c r="G15">
        <v>2.47E-3</v>
      </c>
      <c r="H15" s="3" t="str">
        <f t="shared" si="0"/>
        <v/>
      </c>
      <c r="I15" s="3">
        <f t="shared" si="1"/>
        <v>0.37874768624954319</v>
      </c>
    </row>
    <row r="16" spans="1:9" x14ac:dyDescent="0.35">
      <c r="A16" t="s">
        <v>35</v>
      </c>
      <c r="B16" t="s">
        <v>35</v>
      </c>
      <c r="C16" t="s">
        <v>36</v>
      </c>
      <c r="D16">
        <v>4.3560000000000002E-4</v>
      </c>
      <c r="E16">
        <v>1.9809999999999999E-4</v>
      </c>
      <c r="F16">
        <v>1.3009999999999999E-4</v>
      </c>
      <c r="G16">
        <v>5.664E-4</v>
      </c>
      <c r="H16" s="3" t="str">
        <f t="shared" si="0"/>
        <v/>
      </c>
      <c r="I16" s="3">
        <f t="shared" si="1"/>
        <v>1.1236852136109368</v>
      </c>
    </row>
    <row r="17" spans="1:9" x14ac:dyDescent="0.35">
      <c r="A17" t="s">
        <v>37</v>
      </c>
      <c r="B17" t="s">
        <v>37</v>
      </c>
      <c r="C17" t="s">
        <v>38</v>
      </c>
      <c r="D17" s="1">
        <v>4.7589999999999997E-5</v>
      </c>
      <c r="E17" s="1">
        <v>2.27E-5</v>
      </c>
      <c r="F17" s="1">
        <v>1.075E-5</v>
      </c>
      <c r="G17" s="1">
        <v>5.5850000000000002E-5</v>
      </c>
      <c r="H17" s="3" t="str">
        <f t="shared" si="0"/>
        <v/>
      </c>
      <c r="I17" s="3">
        <f t="shared" si="1"/>
        <v>1.0136653780454914</v>
      </c>
    </row>
    <row r="18" spans="1:9" x14ac:dyDescent="0.35">
      <c r="A18" t="s">
        <v>39</v>
      </c>
      <c r="B18" t="s">
        <v>39</v>
      </c>
      <c r="C18" t="s">
        <v>40</v>
      </c>
      <c r="D18">
        <v>4.875E-3</v>
      </c>
      <c r="E18">
        <v>2.0939999999999999E-3</v>
      </c>
      <c r="F18">
        <v>1.364E-3</v>
      </c>
      <c r="G18">
        <v>5.47E-3</v>
      </c>
      <c r="H18" s="3" t="str">
        <f t="shared" si="0"/>
        <v/>
      </c>
      <c r="I18" s="3">
        <f t="shared" si="1"/>
        <v>1.000428824825059</v>
      </c>
    </row>
    <row r="19" spans="1:9" x14ac:dyDescent="0.35">
      <c r="A19" t="s">
        <v>41</v>
      </c>
      <c r="B19" t="s">
        <v>41</v>
      </c>
      <c r="C19" t="s">
        <v>42</v>
      </c>
      <c r="D19">
        <v>1.5299999999999999E-3</v>
      </c>
      <c r="E19">
        <v>7.4859999999999998E-4</v>
      </c>
      <c r="F19">
        <v>5.0810000000000004E-4</v>
      </c>
      <c r="G19">
        <v>1.0809999999999999E-3</v>
      </c>
      <c r="H19" s="3" t="str">
        <f t="shared" si="0"/>
        <v/>
      </c>
      <c r="I19" s="3">
        <f t="shared" si="1"/>
        <v>0.39045674374478612</v>
      </c>
    </row>
    <row r="20" spans="1:9" x14ac:dyDescent="0.35">
      <c r="A20" t="s">
        <v>43</v>
      </c>
      <c r="B20" t="s">
        <v>43</v>
      </c>
      <c r="C20" t="s">
        <v>44</v>
      </c>
      <c r="D20">
        <v>1.217E-2</v>
      </c>
      <c r="E20">
        <v>3.392E-3</v>
      </c>
      <c r="F20">
        <v>2.4529999999999999E-3</v>
      </c>
      <c r="G20">
        <v>4.6649999999999999E-3</v>
      </c>
      <c r="H20" s="3" t="str">
        <f t="shared" si="0"/>
        <v/>
      </c>
      <c r="I20" s="3">
        <f t="shared" si="1"/>
        <v>0.33271563342318061</v>
      </c>
    </row>
    <row r="21" spans="1:9" x14ac:dyDescent="0.35">
      <c r="A21" t="s">
        <v>45</v>
      </c>
      <c r="B21" t="s">
        <v>45</v>
      </c>
      <c r="C21" t="s">
        <v>46</v>
      </c>
      <c r="D21">
        <v>6.5749999999999999E-4</v>
      </c>
      <c r="E21">
        <v>3.0449999999999997E-4</v>
      </c>
      <c r="F21">
        <v>2.051E-4</v>
      </c>
      <c r="G21">
        <v>4.4549999999999999E-4</v>
      </c>
      <c r="H21" s="3" t="str">
        <f t="shared" si="0"/>
        <v/>
      </c>
      <c r="I21" s="3">
        <f t="shared" si="1"/>
        <v>0.40280151469454784</v>
      </c>
    </row>
    <row r="22" spans="1:9" x14ac:dyDescent="0.35">
      <c r="A22" t="s">
        <v>47</v>
      </c>
      <c r="B22" t="s">
        <v>47</v>
      </c>
      <c r="C22" t="s">
        <v>48</v>
      </c>
      <c r="D22">
        <v>1.4129999999999999E-4</v>
      </c>
      <c r="E22" s="1">
        <v>4.8240000000000003E-7</v>
      </c>
      <c r="F22" s="1">
        <v>2.0550000000000001E-13</v>
      </c>
      <c r="G22">
        <v>0.92300000000000004</v>
      </c>
      <c r="H22" s="3" t="str">
        <f t="shared" si="0"/>
        <v>Y</v>
      </c>
      <c r="I22" s="3">
        <f t="shared" si="1"/>
        <v>976198.93728613993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SmeltzPFAS-fup-RED-Level4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2023-04-24T21:02:51Z</dcterms:created>
  <dcterms:modified xsi:type="dcterms:W3CDTF">2023-04-24T21:02:51Z</dcterms:modified>
</cp:coreProperties>
</file>