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smeltz_marci_epa_gov/Documents/Profile/Documents/PFAS Analytical/LCMS/20201110_PFAS_PPB_UC_Repeats1/"/>
    </mc:Choice>
  </mc:AlternateContent>
  <xr:revisionPtr revIDLastSave="0" documentId="8_{760BB0A2-092F-41C5-9150-5FDD0A38509F}" xr6:coauthVersionLast="45" xr6:coauthVersionMax="45" xr10:uidLastSave="{00000000-0000-0000-0000-000000000000}"/>
  <bookViews>
    <workbookView xWindow="-57720" yWindow="-120" windowWidth="29040" windowHeight="15840" activeTab="5" xr2:uid="{D0940863-8622-4EB6-8469-7AAC2D292049}"/>
  </bookViews>
  <sheets>
    <sheet name="Cover Sheet" sheetId="1" r:id="rId1"/>
    <sheet name="Executive Summary" sheetId="2" r:id="rId2"/>
    <sheet name="Sample ID and Procedures" sheetId="3" r:id="rId3"/>
    <sheet name="Instrument Output (raw)" sheetId="4" r:id="rId4"/>
    <sheet name="Analytical Method Details" sheetId="9" r:id="rId5"/>
    <sheet name="DTXSID4059833" sheetId="5" r:id="rId6"/>
    <sheet name="DTXSID3037707" sheetId="10" r:id="rId7"/>
    <sheet name="DTXSID1037303" sheetId="11" r:id="rId8"/>
    <sheet name="DTXSID3031860" sheetId="12" r:id="rId9"/>
    <sheet name="DXTSID80108992" sheetId="13" r:id="rId10"/>
    <sheet name="DTXSID50375114" sheetId="15" r:id="rId11"/>
    <sheet name="DTXSID90868151" sheetId="16" r:id="rId12"/>
    <sheet name="DTXSID3059921" sheetId="17" r:id="rId13"/>
    <sheet name="DTXSID3020209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4" l="1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D13" i="14"/>
  <c r="C13" i="14"/>
  <c r="C12" i="14"/>
  <c r="D12" i="14" s="1"/>
  <c r="C11" i="14"/>
  <c r="D11" i="14" s="1"/>
  <c r="C10" i="14"/>
  <c r="D10" i="14" s="1"/>
  <c r="D9" i="14"/>
  <c r="C9" i="14"/>
  <c r="C8" i="14"/>
  <c r="D8" i="14" s="1"/>
  <c r="C7" i="14"/>
  <c r="D7" i="14" s="1"/>
  <c r="D6" i="14"/>
  <c r="C6" i="14"/>
  <c r="C5" i="14"/>
  <c r="D5" i="14" s="1"/>
  <c r="F17" i="17"/>
  <c r="H17" i="17" s="1"/>
  <c r="B25" i="17" s="1"/>
  <c r="E17" i="17"/>
  <c r="I17" i="17" s="1"/>
  <c r="C13" i="17"/>
  <c r="C12" i="17"/>
  <c r="C11" i="17"/>
  <c r="C10" i="17"/>
  <c r="C9" i="17"/>
  <c r="C8" i="17"/>
  <c r="C7" i="17"/>
  <c r="D7" i="17" s="1"/>
  <c r="D6" i="17"/>
  <c r="C6" i="17"/>
  <c r="C5" i="17"/>
  <c r="F17" i="16"/>
  <c r="H17" i="16" s="1"/>
  <c r="B25" i="16" s="1"/>
  <c r="E17" i="16"/>
  <c r="I17" i="16" s="1"/>
  <c r="C13" i="16"/>
  <c r="C12" i="16"/>
  <c r="C11" i="16"/>
  <c r="C10" i="16"/>
  <c r="C9" i="16"/>
  <c r="C8" i="16"/>
  <c r="C7" i="16"/>
  <c r="C6" i="16"/>
  <c r="D6" i="16" s="1"/>
  <c r="C5" i="16"/>
  <c r="D5" i="16" s="1"/>
  <c r="F17" i="15"/>
  <c r="G17" i="15" s="1"/>
  <c r="E17" i="15"/>
  <c r="I17" i="15" s="1"/>
  <c r="C13" i="15"/>
  <c r="C12" i="15"/>
  <c r="C11" i="15"/>
  <c r="C10" i="15"/>
  <c r="C9" i="15"/>
  <c r="C8" i="15"/>
  <c r="C7" i="15"/>
  <c r="D7" i="15" s="1"/>
  <c r="D6" i="15"/>
  <c r="C6" i="15"/>
  <c r="C5" i="15"/>
  <c r="F35" i="14"/>
  <c r="H35" i="14" s="1"/>
  <c r="B43" i="14" s="1"/>
  <c r="E35" i="14"/>
  <c r="I35" i="14" s="1"/>
  <c r="F17" i="13"/>
  <c r="H17" i="13" s="1"/>
  <c r="B25" i="13" s="1"/>
  <c r="E17" i="13"/>
  <c r="I17" i="13" s="1"/>
  <c r="C13" i="13"/>
  <c r="C12" i="13"/>
  <c r="C11" i="13"/>
  <c r="C10" i="13"/>
  <c r="C9" i="13"/>
  <c r="C8" i="13"/>
  <c r="C7" i="13"/>
  <c r="D7" i="13" s="1"/>
  <c r="C6" i="13"/>
  <c r="D6" i="13" s="1"/>
  <c r="C5" i="13"/>
  <c r="D5" i="13" s="1"/>
  <c r="F17" i="12"/>
  <c r="H17" i="12" s="1"/>
  <c r="B25" i="12" s="1"/>
  <c r="E17" i="12"/>
  <c r="I17" i="12" s="1"/>
  <c r="C13" i="12"/>
  <c r="C12" i="12"/>
  <c r="C11" i="12"/>
  <c r="C10" i="12"/>
  <c r="C9" i="12"/>
  <c r="C8" i="12"/>
  <c r="C7" i="12"/>
  <c r="D7" i="12" s="1"/>
  <c r="C6" i="12"/>
  <c r="D6" i="12" s="1"/>
  <c r="C5" i="12"/>
  <c r="F17" i="11"/>
  <c r="H17" i="11" s="1"/>
  <c r="B25" i="11" s="1"/>
  <c r="E17" i="11"/>
  <c r="I17" i="11" s="1"/>
  <c r="C13" i="11"/>
  <c r="C12" i="11"/>
  <c r="C11" i="11"/>
  <c r="C10" i="11"/>
  <c r="C9" i="11"/>
  <c r="C8" i="11"/>
  <c r="C7" i="11"/>
  <c r="D7" i="11" s="1"/>
  <c r="C6" i="11"/>
  <c r="C5" i="11"/>
  <c r="F17" i="10"/>
  <c r="H17" i="10" s="1"/>
  <c r="B25" i="10" s="1"/>
  <c r="E17" i="10"/>
  <c r="I17" i="10" s="1"/>
  <c r="C13" i="10"/>
  <c r="C12" i="10"/>
  <c r="C11" i="10"/>
  <c r="C10" i="10"/>
  <c r="C9" i="10"/>
  <c r="C8" i="10"/>
  <c r="C7" i="10"/>
  <c r="C6" i="10"/>
  <c r="C5" i="10"/>
  <c r="D5" i="17" l="1"/>
  <c r="D7" i="16"/>
  <c r="D5" i="15"/>
  <c r="E5" i="14"/>
  <c r="F5" i="14"/>
  <c r="G5" i="14" s="1"/>
  <c r="D5" i="12"/>
  <c r="D5" i="11"/>
  <c r="E5" i="11" s="1"/>
  <c r="D6" i="11"/>
  <c r="D5" i="10"/>
  <c r="D6" i="10"/>
  <c r="D7" i="10"/>
  <c r="E5" i="17"/>
  <c r="F5" i="17"/>
  <c r="G17" i="17"/>
  <c r="F5" i="16"/>
  <c r="E5" i="16"/>
  <c r="G17" i="16"/>
  <c r="F5" i="15"/>
  <c r="E5" i="15"/>
  <c r="H17" i="15"/>
  <c r="B25" i="15" s="1"/>
  <c r="G35" i="14"/>
  <c r="F5" i="13"/>
  <c r="G5" i="13" s="1"/>
  <c r="E5" i="13"/>
  <c r="G17" i="13"/>
  <c r="F5" i="12"/>
  <c r="G5" i="12" s="1"/>
  <c r="E5" i="12"/>
  <c r="G17" i="12"/>
  <c r="F5" i="11"/>
  <c r="G17" i="11"/>
  <c r="F5" i="10"/>
  <c r="E5" i="10"/>
  <c r="G17" i="10"/>
  <c r="G5" i="11" l="1"/>
  <c r="G5" i="17"/>
  <c r="G5" i="16"/>
  <c r="G5" i="15"/>
  <c r="G5" i="10"/>
  <c r="B19" i="1" l="1"/>
  <c r="C13" i="5" l="1"/>
  <c r="C12" i="5"/>
  <c r="C11" i="5"/>
  <c r="C10" i="5"/>
  <c r="C9" i="5"/>
  <c r="C8" i="5"/>
  <c r="C7" i="5"/>
  <c r="D7" i="5" s="1"/>
  <c r="C6" i="5"/>
  <c r="D6" i="5" s="1"/>
  <c r="C5" i="5"/>
  <c r="L35" i="3"/>
  <c r="K34" i="3"/>
  <c r="L34" i="3" s="1"/>
  <c r="K33" i="3"/>
  <c r="L33" i="3" s="1"/>
  <c r="O29" i="3"/>
  <c r="N29" i="3"/>
  <c r="K29" i="3"/>
  <c r="Q29" i="3" s="1"/>
  <c r="O28" i="3"/>
  <c r="N28" i="3"/>
  <c r="K28" i="3"/>
  <c r="Q28" i="3" s="1"/>
  <c r="O27" i="3"/>
  <c r="N27" i="3"/>
  <c r="K27" i="3"/>
  <c r="Q27" i="3" s="1"/>
  <c r="O26" i="3"/>
  <c r="N26" i="3"/>
  <c r="K26" i="3"/>
  <c r="Q26" i="3" s="1"/>
  <c r="M12" i="3"/>
  <c r="N12" i="3" s="1"/>
  <c r="K12" i="3"/>
  <c r="Q12" i="3" s="1"/>
  <c r="O11" i="3"/>
  <c r="K11" i="3"/>
  <c r="Q11" i="3" s="1"/>
  <c r="O10" i="3"/>
  <c r="N10" i="3"/>
  <c r="K10" i="3"/>
  <c r="Q10" i="3" s="1"/>
  <c r="O9" i="3"/>
  <c r="N9" i="3"/>
  <c r="K9" i="3"/>
  <c r="Q9" i="3" s="1"/>
  <c r="K8" i="3"/>
  <c r="Q8" i="3" s="1"/>
  <c r="K7" i="3"/>
  <c r="Q7" i="3" s="1"/>
  <c r="Q6" i="3"/>
  <c r="D5" i="5" l="1"/>
  <c r="F5" i="5" s="1"/>
  <c r="E5" i="5"/>
  <c r="L36" i="3"/>
  <c r="O12" i="3"/>
  <c r="M13" i="3"/>
  <c r="G5" i="5" l="1"/>
  <c r="N13" i="3"/>
  <c r="M14" i="3"/>
  <c r="O13" i="3"/>
  <c r="K13" i="3"/>
  <c r="Q13" i="3" s="1"/>
  <c r="O14" i="3" l="1"/>
  <c r="N14" i="3"/>
  <c r="K14" i="3"/>
  <c r="Q14" i="3" s="1"/>
  <c r="M15" i="3"/>
  <c r="K15" i="3" l="1"/>
  <c r="Q15" i="3" s="1"/>
  <c r="O15" i="3"/>
  <c r="N15" i="3"/>
  <c r="M16" i="3"/>
  <c r="O16" i="3" l="1"/>
  <c r="N16" i="3"/>
  <c r="K16" i="3"/>
  <c r="Q16" i="3" s="1"/>
  <c r="M17" i="3"/>
  <c r="M18" i="3" l="1"/>
  <c r="O17" i="3"/>
  <c r="N17" i="3"/>
  <c r="K17" i="3"/>
  <c r="Q17" i="3" s="1"/>
  <c r="O18" i="3" l="1"/>
  <c r="K18" i="3"/>
  <c r="Q18" i="3" s="1"/>
  <c r="M19" i="3"/>
  <c r="N18" i="3"/>
  <c r="N19" i="3" l="1"/>
  <c r="O19" i="3"/>
  <c r="K19" i="3"/>
  <c r="Q19" i="3" s="1"/>
  <c r="M20" i="3"/>
  <c r="O20" i="3" l="1"/>
  <c r="K20" i="3"/>
  <c r="Q20" i="3" s="1"/>
  <c r="M21" i="3"/>
  <c r="N20" i="3"/>
  <c r="N21" i="3" l="1"/>
  <c r="O21" i="3"/>
  <c r="K21" i="3"/>
  <c r="Q21" i="3" s="1"/>
  <c r="M22" i="3"/>
  <c r="M23" i="3" l="1"/>
  <c r="O22" i="3"/>
  <c r="N22" i="3"/>
  <c r="K22" i="3"/>
  <c r="Q22" i="3" s="1"/>
  <c r="K23" i="3" l="1"/>
  <c r="Q23" i="3" s="1"/>
  <c r="N23" i="3"/>
  <c r="M24" i="3"/>
  <c r="O23" i="3"/>
  <c r="O24" i="3" l="1"/>
  <c r="K24" i="3"/>
  <c r="Q24" i="3" s="1"/>
  <c r="N24" i="3"/>
  <c r="M25" i="3"/>
  <c r="K25" i="3" l="1"/>
  <c r="Q25" i="3" s="1"/>
  <c r="O25" i="3"/>
  <c r="N25" i="3"/>
  <c r="X10" i="2" l="1"/>
  <c r="W10" i="2"/>
  <c r="V10" i="2"/>
  <c r="Z10" i="2" s="1"/>
  <c r="X9" i="2"/>
  <c r="W9" i="2"/>
  <c r="V9" i="2"/>
  <c r="Y9" i="2" s="1"/>
  <c r="X8" i="2"/>
  <c r="W8" i="2"/>
  <c r="V8" i="2"/>
  <c r="X7" i="2"/>
  <c r="Y7" i="2" s="1"/>
  <c r="W7" i="2"/>
  <c r="V7" i="2"/>
  <c r="X13" i="2"/>
  <c r="W13" i="2"/>
  <c r="V13" i="2"/>
  <c r="X12" i="2"/>
  <c r="W12" i="2"/>
  <c r="V12" i="2"/>
  <c r="Z12" i="2" s="1"/>
  <c r="X11" i="2"/>
  <c r="W11" i="2"/>
  <c r="V11" i="2"/>
  <c r="Y11" i="2" s="1"/>
  <c r="X6" i="2"/>
  <c r="W6" i="2"/>
  <c r="V6" i="2"/>
  <c r="X5" i="2"/>
  <c r="W5" i="2"/>
  <c r="V5" i="2"/>
  <c r="X4" i="2"/>
  <c r="W4" i="2"/>
  <c r="V4" i="2"/>
  <c r="Z3" i="2"/>
  <c r="X3" i="2"/>
  <c r="W3" i="2"/>
  <c r="V3" i="2"/>
  <c r="Y3" i="2" s="1"/>
  <c r="Y13" i="2" l="1"/>
  <c r="Z5" i="2"/>
  <c r="Y6" i="2"/>
  <c r="Z4" i="2"/>
  <c r="Z7" i="2"/>
  <c r="Z13" i="2"/>
  <c r="Z8" i="2"/>
  <c r="Z6" i="2"/>
  <c r="Z11" i="2"/>
  <c r="Y10" i="2"/>
  <c r="Z9" i="2"/>
  <c r="Y8" i="2"/>
  <c r="Y12" i="2"/>
  <c r="Y5" i="2"/>
  <c r="Y4" i="2"/>
  <c r="P12" i="2" l="1"/>
  <c r="Q12" i="2"/>
  <c r="R12" i="2"/>
  <c r="S12" i="2"/>
  <c r="T12" i="2"/>
  <c r="U12" i="2" s="1"/>
  <c r="R13" i="2"/>
  <c r="Q13" i="2"/>
  <c r="P13" i="2"/>
  <c r="T13" i="2" s="1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S7" i="2" s="1"/>
  <c r="R6" i="2"/>
  <c r="Q6" i="2"/>
  <c r="P6" i="2"/>
  <c r="R5" i="2"/>
  <c r="Q5" i="2"/>
  <c r="P5" i="2"/>
  <c r="R4" i="2"/>
  <c r="Q4" i="2"/>
  <c r="P4" i="2"/>
  <c r="R3" i="2"/>
  <c r="Q3" i="2"/>
  <c r="P3" i="2"/>
  <c r="T3" i="2" s="1"/>
  <c r="T7" i="2" l="1"/>
  <c r="T4" i="2"/>
  <c r="T9" i="2"/>
  <c r="T8" i="2"/>
  <c r="U7" i="2"/>
  <c r="T11" i="2"/>
  <c r="T5" i="2"/>
  <c r="U5" i="2" s="1"/>
  <c r="S11" i="2"/>
  <c r="U11" i="2" s="1"/>
  <c r="T10" i="2"/>
  <c r="S3" i="2"/>
  <c r="U3" i="2" s="1"/>
  <c r="T6" i="2"/>
  <c r="S6" i="2"/>
  <c r="S10" i="2"/>
  <c r="S5" i="2"/>
  <c r="S9" i="2"/>
  <c r="U9" i="2" s="1"/>
  <c r="S4" i="2"/>
  <c r="U4" i="2" s="1"/>
  <c r="S8" i="2"/>
  <c r="S13" i="2"/>
  <c r="U13" i="2" s="1"/>
  <c r="U8" i="2" l="1"/>
  <c r="U10" i="2"/>
  <c r="U6" i="2"/>
</calcChain>
</file>

<file path=xl/sharedStrings.xml><?xml version="1.0" encoding="utf-8"?>
<sst xmlns="http://schemas.openxmlformats.org/spreadsheetml/2006/main" count="17029" uniqueCount="537">
  <si>
    <t>QAPP:</t>
  </si>
  <si>
    <t>Analysis Set ID:</t>
  </si>
  <si>
    <t>Analytes:</t>
  </si>
  <si>
    <t>Preparer:</t>
  </si>
  <si>
    <t>Sample Type:</t>
  </si>
  <si>
    <t>QC Type</t>
  </si>
  <si>
    <t>Acceptance Criteria</t>
  </si>
  <si>
    <t>Type</t>
  </si>
  <si>
    <t>Calibration Curve Linearity</t>
  </si>
  <si>
    <t>Linearity</t>
  </si>
  <si>
    <t>Accuracy</t>
  </si>
  <si>
    <t>Specificity</t>
  </si>
  <si>
    <t>Internal Standard</t>
  </si>
  <si>
    <t>Analyte</t>
  </si>
  <si>
    <t>Peak Assignment from CoA</t>
  </si>
  <si>
    <t>A</t>
  </si>
  <si>
    <t>Sample ID Key</t>
  </si>
  <si>
    <t>Calibration Curve</t>
  </si>
  <si>
    <t>QC</t>
  </si>
  <si>
    <t>Quality Check</t>
  </si>
  <si>
    <t>Additional notes</t>
  </si>
  <si>
    <t>Date</t>
  </si>
  <si>
    <t>Instrument:</t>
  </si>
  <si>
    <t>Analyst:</t>
  </si>
  <si>
    <t>Total Samples Number (including blanks):</t>
  </si>
  <si>
    <t>Actual Sample Number:</t>
  </si>
  <si>
    <t>Calibration Curve (CC1 - CC17), Curve Precision Check (QC-A - QC-D)</t>
  </si>
  <si>
    <t>Ultracentrifugation Assay Samples (Human Plasma)</t>
  </si>
  <si>
    <t>UPLC-MS/MS</t>
  </si>
  <si>
    <t>Waters Xevo TQ-S micro (QEB0036)</t>
  </si>
  <si>
    <r>
      <t xml:space="preserve">Concentration at Instrument (pg/uL | </t>
    </r>
    <r>
      <rPr>
        <b/>
        <sz val="11"/>
        <color theme="1"/>
        <rFont val="Calibri"/>
        <family val="2"/>
      </rPr>
      <t>µM)</t>
    </r>
  </si>
  <si>
    <t>Analytes, Internal Standards Assessed</t>
  </si>
  <si>
    <t>Average Molecular Weight (g/mol)</t>
  </si>
  <si>
    <t>QC Samples and Acceptance Criteria</t>
  </si>
  <si>
    <t>Note: one of the three blanks (solvent, crash blank, crash mixed matrix) should be run every 6 injections</t>
  </si>
  <si>
    <t>Calibration Curve Linearity (Analytical)</t>
  </si>
  <si>
    <t>Frequency</t>
  </si>
  <si>
    <t>1 each run</t>
  </si>
  <si>
    <t>Corrective Action if QC Fails</t>
  </si>
  <si>
    <t>Re-run samples and curve</t>
  </si>
  <si>
    <t>2-3 samples per run</t>
  </si>
  <si>
    <r>
      <t>7-point curve min; 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0.98</t>
    </r>
  </si>
  <si>
    <t>Flag in comments</t>
  </si>
  <si>
    <t>Blanks (Analytical)</t>
  </si>
  <si>
    <t>Curve Precision Check (Analytical)</t>
  </si>
  <si>
    <t>1 every 6-10 injections</t>
  </si>
  <si>
    <t>&lt;1/2 MDL of analytes</t>
  </si>
  <si>
    <t>Flag in comments, assess and resolve</t>
  </si>
  <si>
    <t>Technical Replicate Assessment (Assay)</t>
  </si>
  <si>
    <t>Every assay sample</t>
  </si>
  <si>
    <r>
      <t xml:space="preserve">Individual Replicates within </t>
    </r>
    <r>
      <rPr>
        <sz val="11"/>
        <color theme="1"/>
        <rFont val="Calibri"/>
        <family val="2"/>
      </rPr>
      <t>± 25% of Sample Mean</t>
    </r>
  </si>
  <si>
    <t>Precision</t>
  </si>
  <si>
    <t>Positive Control Reference Chemical(s) for Protein Binding (Assay)</t>
  </si>
  <si>
    <t>1 per assay batch</t>
  </si>
  <si>
    <t>Binding Assay Performance</t>
  </si>
  <si>
    <t>Analyte (Common Name)</t>
  </si>
  <si>
    <t>DTXSID</t>
  </si>
  <si>
    <t>Sample ID</t>
  </si>
  <si>
    <t>40 CFR Part 136</t>
  </si>
  <si>
    <t>https://www.ecfr.gov/cgi-bin/text-idx?SID=a6bb8a02b6d783f9356758b5ff0ed106&amp;mc=true&amp;node=pt40.25.136&amp;rgn=div5</t>
  </si>
  <si>
    <t>EPA Definition and Procedure for the Determination of the Method Detection Limit, Revision 2 (December 2016)</t>
  </si>
  <si>
    <r>
      <t>t</t>
    </r>
    <r>
      <rPr>
        <vertAlign val="subscript"/>
        <sz val="11"/>
        <color theme="1"/>
        <rFont val="Calibri"/>
        <family val="2"/>
        <scheme val="minor"/>
      </rPr>
      <t>(n-1,1-</t>
    </r>
    <r>
      <rPr>
        <vertAlign val="subscript"/>
        <sz val="11"/>
        <color theme="1"/>
        <rFont val="Calibri"/>
        <family val="2"/>
      </rPr>
      <t>α=0.99)</t>
    </r>
    <r>
      <rPr>
        <sz val="11"/>
        <color theme="1"/>
        <rFont val="Calibri"/>
        <family val="2"/>
      </rPr>
      <t xml:space="preserve"> = 3.143, the student's t-value for a 99% confidence level and a standard deviation estimate with six degrees of freedom (n=7)</t>
    </r>
  </si>
  <si>
    <r>
      <rPr>
        <i/>
        <sz val="11"/>
        <color theme="1"/>
        <rFont val="Calibri"/>
        <family val="2"/>
        <scheme val="minor"/>
      </rPr>
      <t>S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standard deviation of the seven replicate analyses for solution </t>
    </r>
    <r>
      <rPr>
        <i/>
        <sz val="11"/>
        <color theme="1"/>
        <rFont val="Calibri"/>
        <family val="2"/>
        <scheme val="minor"/>
      </rPr>
      <t>i</t>
    </r>
  </si>
  <si>
    <r>
      <rPr>
        <b/>
        <i/>
        <sz val="11"/>
        <color theme="1"/>
        <rFont val="Calibri"/>
        <family val="2"/>
        <scheme val="minor"/>
      </rPr>
      <t>MDL</t>
    </r>
    <r>
      <rPr>
        <b/>
        <i/>
        <vertAlign val="subscript"/>
        <sz val="11"/>
        <color theme="1"/>
        <rFont val="Calibri"/>
        <family val="2"/>
        <scheme val="minor"/>
      </rPr>
      <t>Xi</t>
    </r>
    <r>
      <rPr>
        <sz val="11"/>
        <color theme="1"/>
        <rFont val="Calibri"/>
        <family val="2"/>
        <scheme val="minor"/>
      </rPr>
      <t xml:space="preserve"> = method detection limit determined for target analyte X from solution </t>
    </r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</t>
    </r>
    <r>
      <rPr>
        <b/>
        <i/>
        <sz val="11"/>
        <color theme="1"/>
        <rFont val="Calibri"/>
        <family val="2"/>
        <scheme val="minor"/>
      </rPr>
      <t>t</t>
    </r>
    <r>
      <rPr>
        <b/>
        <i/>
        <vertAlign val="subscript"/>
        <sz val="11"/>
        <color theme="1"/>
        <rFont val="Calibri"/>
        <family val="2"/>
        <scheme val="minor"/>
      </rPr>
      <t>(n-1,1-α=0.99)</t>
    </r>
    <r>
      <rPr>
        <b/>
        <sz val="11"/>
        <color theme="1"/>
        <rFont val="Calibri"/>
        <family val="2"/>
        <scheme val="minor"/>
      </rPr>
      <t xml:space="preserve"> x </t>
    </r>
    <r>
      <rPr>
        <b/>
        <i/>
        <sz val="11"/>
        <color theme="1"/>
        <rFont val="Calibri"/>
        <family val="2"/>
        <scheme val="minor"/>
      </rPr>
      <t>S</t>
    </r>
    <r>
      <rPr>
        <b/>
        <i/>
        <vertAlign val="subscript"/>
        <sz val="11"/>
        <color theme="1"/>
        <rFont val="Calibri"/>
        <family val="2"/>
        <scheme val="minor"/>
      </rPr>
      <t>i</t>
    </r>
  </si>
  <si>
    <t>CC#</t>
  </si>
  <si>
    <t>QC-X</t>
  </si>
  <si>
    <t>UC_AF_Mix#_X</t>
  </si>
  <si>
    <t>UC_T#hr_Mix#_X</t>
  </si>
  <si>
    <t>Ultracentrifugation Assay_Crashed Aqueous Fraction_Mix_Replicate</t>
  </si>
  <si>
    <t>Ultracentrifugation Assay_Stability Time Point_Mix_Replicate</t>
  </si>
  <si>
    <t>Concentrations listed are at the instrument, unless otherwise specified</t>
  </si>
  <si>
    <t>Action/Individual</t>
  </si>
  <si>
    <t>*MGS = Marci Smeltz</t>
  </si>
  <si>
    <t>*BAW = Barbara Wetmore</t>
  </si>
  <si>
    <t>Analytical Analysis Date:</t>
  </si>
  <si>
    <r>
      <t xml:space="preserve">Lowest Calibration Curve point at which precision checks can be quantitated against curve </t>
    </r>
    <r>
      <rPr>
        <sz val="11"/>
        <color theme="1"/>
        <rFont val="Calibri"/>
        <family val="2"/>
      </rPr>
      <t>± 30%</t>
    </r>
    <r>
      <rPr>
        <sz val="11"/>
        <color theme="1"/>
        <rFont val="Calibri"/>
        <family val="2"/>
        <scheme val="minor"/>
      </rPr>
      <t>, provided other curve points have accuracy to ± 25%</t>
    </r>
  </si>
  <si>
    <t>Minimum measured concentration of a substance that can be reported with 99% confidence that the measured concentration is distinguishable from method blank results</t>
  </si>
  <si>
    <t>PI:</t>
  </si>
  <si>
    <t>Barbara A. Wetmore</t>
  </si>
  <si>
    <t>Internal Standard Information</t>
  </si>
  <si>
    <t>Catalog Number</t>
  </si>
  <si>
    <t>Lot Number</t>
  </si>
  <si>
    <t>± 20% of historical or published values</t>
  </si>
  <si>
    <t>75-125% of expected</t>
  </si>
  <si>
    <t>Vendor</t>
  </si>
  <si>
    <t>Method Detection Limit (MDL) Definition:</t>
  </si>
  <si>
    <t>estimated Limit of Quantitation (eLOQ) Definition:</t>
  </si>
  <si>
    <t>Analytical Analysis Cover Sheet for Plasma Protein Binding Assessment of PFAS Compounds</t>
  </si>
  <si>
    <t>Calibration Curve Prepared Date:</t>
  </si>
  <si>
    <t>Ultracentrifugation Assay Conducted Date:</t>
  </si>
  <si>
    <t>nM</t>
  </si>
  <si>
    <t>Mix</t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</si>
  <si>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</si>
  <si>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MDL</t>
  </si>
  <si>
    <t>eLOQ</t>
  </si>
  <si>
    <t>AF A</t>
  </si>
  <si>
    <t>AF B</t>
  </si>
  <si>
    <t>AF C</t>
  </si>
  <si>
    <t>T1 A</t>
  </si>
  <si>
    <t>T1 B</t>
  </si>
  <si>
    <t>T1 C</t>
  </si>
  <si>
    <t>T5 A</t>
  </si>
  <si>
    <t>T5 B</t>
  </si>
  <si>
    <t>T5 C</t>
  </si>
  <si>
    <t>Fu A</t>
  </si>
  <si>
    <t>Fu B</t>
  </si>
  <si>
    <t>Fu C</t>
  </si>
  <si>
    <t>Avg Fu</t>
  </si>
  <si>
    <t>Std Dev Fu</t>
  </si>
  <si>
    <t>CV (%)</t>
  </si>
  <si>
    <t>Fraction Unbound</t>
  </si>
  <si>
    <t>Concentration (nM)</t>
  </si>
  <si>
    <t>Stability (T5/T1)</t>
  </si>
  <si>
    <t>B</t>
  </si>
  <si>
    <t>C</t>
  </si>
  <si>
    <t>Avg</t>
  </si>
  <si>
    <t>Std Dev</t>
  </si>
  <si>
    <t>Comments</t>
  </si>
  <si>
    <t>Analysis Set ID</t>
  </si>
  <si>
    <t>Total # samples</t>
  </si>
  <si>
    <t>Actual # samples</t>
  </si>
  <si>
    <t>Sample Name</t>
  </si>
  <si>
    <t>Solvent Blank</t>
  </si>
  <si>
    <t>Crash Blank</t>
  </si>
  <si>
    <t>Crash Mixed Matrix Blank</t>
  </si>
  <si>
    <t>QC-A</t>
  </si>
  <si>
    <t>QC-B</t>
  </si>
  <si>
    <t>QC-C</t>
  </si>
  <si>
    <t>QC-D</t>
  </si>
  <si>
    <t>UC_AF_Mix1_A</t>
  </si>
  <si>
    <t>UC_AF_Mix1_B</t>
  </si>
  <si>
    <t>UC_AF_Mix1_C</t>
  </si>
  <si>
    <t>UC_AF_Mix2_A</t>
  </si>
  <si>
    <t>UC_AF_Mix2_B</t>
  </si>
  <si>
    <t>UC_AF_Mix2_C</t>
  </si>
  <si>
    <t>UC_AF_Mix3_A</t>
  </si>
  <si>
    <t>UC_AF_Mix3_B</t>
  </si>
  <si>
    <t>UC_AF_Mix3_C</t>
  </si>
  <si>
    <t>UC_T1hr_Mix1_A</t>
  </si>
  <si>
    <t>UC_T1hr_Mix1_B</t>
  </si>
  <si>
    <t>UC_T1hr_Mix1_C</t>
  </si>
  <si>
    <t>UC_T1hr_Mix2_A</t>
  </si>
  <si>
    <t>UC_T1hr_Mix2_B</t>
  </si>
  <si>
    <t>UC_T1hr_Mix2_C</t>
  </si>
  <si>
    <t>UC_T1hr_Mix3_A</t>
  </si>
  <si>
    <t>UC_T1hr_Mix3_B</t>
  </si>
  <si>
    <t>UC_T1hr_Mix3_C</t>
  </si>
  <si>
    <t>UC_T5hr_Mix1_A</t>
  </si>
  <si>
    <t>UC_T5hr_Mix1_B</t>
  </si>
  <si>
    <t>UC_T5hr_Mix1_C</t>
  </si>
  <si>
    <t>UC_T5hr_Mix2_A</t>
  </si>
  <si>
    <t>UC_T5hr_Mix2_B</t>
  </si>
  <si>
    <t>UC_T5hr_Mix2_C</t>
  </si>
  <si>
    <t>UC_T5hr_Mix3_A</t>
  </si>
  <si>
    <t>UC_T5hr_Mix3_B</t>
  </si>
  <si>
    <t>UC_T5hr_Mix3_C</t>
  </si>
  <si>
    <t>Solvent</t>
  </si>
  <si>
    <t>Blank</t>
  </si>
  <si>
    <t>Standard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</si>
  <si>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</si>
  <si>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</si>
  <si>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</si>
  <si>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</si>
  <si>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</si>
  <si>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</si>
  <si>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</si>
  <si>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</si>
  <si>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</si>
  <si>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</si>
  <si>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CC11</t>
  </si>
  <si>
    <t>CC12</t>
  </si>
  <si>
    <t>CC13</t>
  </si>
  <si>
    <t>CC14</t>
  </si>
  <si>
    <t>CC15</t>
  </si>
  <si>
    <t>CC16</t>
  </si>
  <si>
    <t>CC17</t>
  </si>
  <si>
    <t>C14</t>
  </si>
  <si>
    <t>PROCEDURES</t>
  </si>
  <si>
    <t>PFAS-Plasma Calibration Curve</t>
  </si>
  <si>
    <t>Analytical Sample Information</t>
  </si>
  <si>
    <t># chems/mix</t>
  </si>
  <si>
    <t>C1</t>
  </si>
  <si>
    <t>C2 (nM)</t>
  </si>
  <si>
    <t>Dil</t>
  </si>
  <si>
    <t>Diluent</t>
  </si>
  <si>
    <t>PFAS/Ref cmpd (3 mM)</t>
  </si>
  <si>
    <t>3 mM</t>
  </si>
  <si>
    <t>DMSO</t>
  </si>
  <si>
    <t>Wkg Stock 30 uM</t>
  </si>
  <si>
    <t>MM</t>
  </si>
  <si>
    <t>Wkg Stock 10 uM</t>
  </si>
  <si>
    <t>Vol diluent (uL)</t>
  </si>
  <si>
    <t>V1 (uL)</t>
  </si>
  <si>
    <t>V2 (uL)</t>
  </si>
  <si>
    <t>Conc (nM) at instrument</t>
  </si>
  <si>
    <t>Crash Solution and Internal Standard Calculator</t>
  </si>
  <si>
    <t>IS used</t>
  </si>
  <si>
    <t>MPFAC-24ES</t>
  </si>
  <si>
    <t>13C6 n-butyl paraben</t>
  </si>
  <si>
    <t xml:space="preserve">1 M Formic Acid </t>
  </si>
  <si>
    <t xml:space="preserve">Acetonitrile </t>
  </si>
  <si>
    <t>IS conc.</t>
  </si>
  <si>
    <t>ng IS</t>
  </si>
  <si>
    <t>Volume (uL)</t>
  </si>
  <si>
    <t>Final IS Conc. (ng/mL)</t>
  </si>
  <si>
    <t>Total Crash Volume (mL)</t>
  </si>
  <si>
    <t>Ultracentrifugation Assay to Quantitate Plasma Protein Binding</t>
  </si>
  <si>
    <t>*all samples stored in labeled 1.5 mL polypropylene microcentrifuge tubes at -80C unless noted</t>
  </si>
  <si>
    <t>* final instrument dilution in mobile phase prepared day of analytical analysis</t>
  </si>
  <si>
    <t>#</t>
  </si>
  <si>
    <t>Name</t>
  </si>
  <si>
    <t>Sample Text</t>
  </si>
  <si>
    <t>RT</t>
  </si>
  <si>
    <t>Area</t>
  </si>
  <si>
    <t>Height</t>
  </si>
  <si>
    <t>IS Area</t>
  </si>
  <si>
    <t>Response</t>
  </si>
  <si>
    <t>Coeff. Of Determination</t>
  </si>
  <si>
    <t>Std. Conc (nM)</t>
  </si>
  <si>
    <t>Actual Conc (nM)</t>
  </si>
  <si>
    <t>%Dev</t>
  </si>
  <si>
    <t>Fraction Unbound Determination</t>
  </si>
  <si>
    <t>Corrected Conc (nM)</t>
  </si>
  <si>
    <t>Fu</t>
  </si>
  <si>
    <t>CV</t>
  </si>
  <si>
    <t>MDL Determination</t>
  </si>
  <si>
    <t>Cal Curve Point</t>
  </si>
  <si>
    <t>Average Conc (nM)</t>
  </si>
  <si>
    <t>StDev (nM)</t>
  </si>
  <si>
    <t>MDL (nM)</t>
  </si>
  <si>
    <t>% Dev (avg conc)</t>
  </si>
  <si>
    <t>Blanks should be less than…</t>
  </si>
  <si>
    <t>QC FLAGS</t>
  </si>
  <si>
    <t>Curve Precision Checks</t>
  </si>
  <si>
    <t>Blanks</t>
  </si>
  <si>
    <t>Technical Replicate Assessment</t>
  </si>
  <si>
    <t>&gt;1/2 MDL of analytes</t>
  </si>
  <si>
    <t>&lt;75 or &gt;125% of expected</t>
  </si>
  <si>
    <r>
      <t xml:space="preserve">Replicates </t>
    </r>
    <r>
      <rPr>
        <sz val="11"/>
        <color theme="1"/>
        <rFont val="Calibri"/>
        <family val="2"/>
      </rPr>
      <t>&gt; 25% of Sample Mean</t>
    </r>
  </si>
  <si>
    <r>
      <t>Std. Conc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M)</t>
    </r>
  </si>
  <si>
    <r>
      <t>Actual Conc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M)</t>
    </r>
  </si>
  <si>
    <t>An Example Certificate of Analysis for Wellington MPFAC-24ES Mix (Mass-labelled PFAS Solution)</t>
  </si>
  <si>
    <t>Project:</t>
  </si>
  <si>
    <t>Sample Worklist:</t>
  </si>
  <si>
    <t>MS File:</t>
  </si>
  <si>
    <t>MS Tune File:</t>
  </si>
  <si>
    <t>Inlet File:</t>
  </si>
  <si>
    <t>TargetLynx File:</t>
  </si>
  <si>
    <t>Mobile Phase B1:</t>
  </si>
  <si>
    <t>Mobile Phase A1:</t>
  </si>
  <si>
    <t>Analytical Column:</t>
  </si>
  <si>
    <r>
      <t>&lt;7-point curve min and/or 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</rPr>
      <t xml:space="preserve"> &lt; </t>
    </r>
    <r>
      <rPr>
        <sz val="11"/>
        <color theme="1"/>
        <rFont val="Calibri"/>
        <family val="2"/>
        <scheme val="minor"/>
      </rPr>
      <t>0.98</t>
    </r>
  </si>
  <si>
    <t xml:space="preserve"> analyte sheets</t>
  </si>
  <si>
    <t>Analytical Technique:</t>
  </si>
  <si>
    <t>Other Descriptors</t>
  </si>
  <si>
    <t>20201110_PFAS_PPB_UC_Repeats1</t>
  </si>
  <si>
    <t>Marci G. Smeltz</t>
  </si>
  <si>
    <t>DTXSID1037303</t>
  </si>
  <si>
    <t>DTXSID3031860</t>
  </si>
  <si>
    <t>DTXSID3059921</t>
  </si>
  <si>
    <t>DTXSID4059833</t>
  </si>
  <si>
    <t>DTXSID50375114</t>
  </si>
  <si>
    <t>DTXSID3037707</t>
  </si>
  <si>
    <t>DTXSID80108992</t>
  </si>
  <si>
    <t>n-Butylparaben (Reference Compound)</t>
  </si>
  <si>
    <t>1, 2, 3</t>
  </si>
  <si>
    <t>N/A</t>
  </si>
  <si>
    <r>
      <rPr>
        <b/>
        <i/>
        <sz val="12"/>
        <color theme="1"/>
        <rFont val="Calibri"/>
        <family val="2"/>
        <scheme val="minor"/>
      </rPr>
      <t>In Vitro</t>
    </r>
    <r>
      <rPr>
        <b/>
        <sz val="12"/>
        <color theme="1"/>
        <rFont val="Calibri"/>
        <family val="2"/>
        <scheme val="minor"/>
      </rPr>
      <t xml:space="preserve"> Toxicokinetic (TK) Assessments of PFAS  (D-CCED-0031343-1-1)</t>
    </r>
  </si>
  <si>
    <t>DTXSID3020209</t>
  </si>
  <si>
    <t>1503225</t>
  </si>
  <si>
    <t>Perfluoroheptanoic acid (PFHpA)</t>
  </si>
  <si>
    <t>Perfluorodecanoic acid (PFDA)</t>
  </si>
  <si>
    <t>Perfluorotetradecanoic acid (PFTeDA)</t>
  </si>
  <si>
    <t>Octafluoroadipic acid</t>
  </si>
  <si>
    <t>Perfluoro-3,6,9-trioxatridecanoic acid (PFPE-6)</t>
  </si>
  <si>
    <t>Potassium perfluorobutanesulfonate (K+PFBS)</t>
  </si>
  <si>
    <t>Perfluorooctanesulfonate (PFOS-)</t>
  </si>
  <si>
    <t>DTXSID90868151</t>
  </si>
  <si>
    <t>Perfluorotridecanoic acid (PFTrDA)</t>
  </si>
  <si>
    <t>DTXSID1037303, DTXSID3031860, DTXSID3059921, DTXSID4059833, DTXSID50375114, DTXSID90868151, DTXSID3037707, DTXSID80108992</t>
  </si>
  <si>
    <t>Sigma Cat#54680-50G-F, lot BCBT3342</t>
  </si>
  <si>
    <t>MPFBA</t>
  </si>
  <si>
    <t>M3PFBS</t>
  </si>
  <si>
    <t>M8PFOS</t>
  </si>
  <si>
    <t>13C6-n-Butylparaben</t>
  </si>
  <si>
    <t>3 | 0.01</t>
  </si>
  <si>
    <t>M4PFHpA</t>
  </si>
  <si>
    <t>M6PFDA</t>
  </si>
  <si>
    <t>M2PFTeDA</t>
  </si>
  <si>
    <t>M7PFUdA</t>
  </si>
  <si>
    <t>F</t>
  </si>
  <si>
    <t>M</t>
  </si>
  <si>
    <t>S</t>
  </si>
  <si>
    <t>Q</t>
  </si>
  <si>
    <t>K</t>
  </si>
  <si>
    <t>SDEH-006</t>
  </si>
  <si>
    <t>MPFAC-24ES0218</t>
  </si>
  <si>
    <t>CLM-8285-S</t>
  </si>
  <si>
    <t>Wellington Lab</t>
  </si>
  <si>
    <t>Cambridge Isotope Lab</t>
  </si>
  <si>
    <t>UC assay, calibration curve prepared (MGS)</t>
  </si>
  <si>
    <t>Sample prep, UPLC-MS/MS analysis (MGS)</t>
  </si>
  <si>
    <t>Data Processing by TargetLynx (MGS)</t>
  </si>
  <si>
    <t>Final Report Generation (MGS)</t>
  </si>
  <si>
    <t>Initial Report Generation (MGS)</t>
  </si>
  <si>
    <t>Human Plasma</t>
  </si>
  <si>
    <t>BioIVT</t>
  </si>
  <si>
    <t>HUMANPLK21901363</t>
  </si>
  <si>
    <t>HMN461056</t>
  </si>
  <si>
    <t>ultrafiltrate prepared 11/9/2020, stored at -80C until use in assay</t>
  </si>
  <si>
    <t>in Methanol/Isopropanol (2%)/Water (&lt;1%), at 1 ug/mL, maintain at 4C</t>
  </si>
  <si>
    <t>in Methanol, prepared 9/25/2019 at 10 ug/mL, maintain at 4C</t>
  </si>
  <si>
    <t>PFAS Conc (nM) at Instrument</t>
  </si>
  <si>
    <t>C:\MassLynx\PFAS_PPB_UC.PRO</t>
  </si>
  <si>
    <t>20201110_PFAS_PPB_UC_Repeats1_MGS.SPL</t>
  </si>
  <si>
    <t>20201110_PFAS_PPB_UC_Repeat1_MGS.EXP</t>
  </si>
  <si>
    <t>MS File Details</t>
  </si>
  <si>
    <t>Function</t>
  </si>
  <si>
    <t>Collision Energy (eV)</t>
  </si>
  <si>
    <t>Cone (V)</t>
  </si>
  <si>
    <t>Daughter (Da)</t>
  </si>
  <si>
    <t>Parent (Da)</t>
  </si>
  <si>
    <t>*ESI negative for all analytes*</t>
  </si>
  <si>
    <t>n-Butylparaben</t>
  </si>
  <si>
    <t>13C6 n-Butylparaben</t>
  </si>
  <si>
    <t>Dipic Acid</t>
  </si>
  <si>
    <t>PFBS</t>
  </si>
  <si>
    <t>PFHpA</t>
  </si>
  <si>
    <t>PFPE-6</t>
  </si>
  <si>
    <t>PFOS</t>
  </si>
  <si>
    <t>PFDA</t>
  </si>
  <si>
    <t>PFTrDA</t>
  </si>
  <si>
    <t>PFTeDA</t>
  </si>
  <si>
    <t>20201027_Waters_PFC_Tune_MGS.ipr</t>
  </si>
  <si>
    <t>20201027_T3_0pt6mLmin_6pt5min_column2_MGS</t>
  </si>
  <si>
    <t>2.5 mM ammonium acetate in 95:5 water:acetonitrile</t>
  </si>
  <si>
    <t>2.5 mM ammonium acetate in 95:5 acetonitrile:water</t>
  </si>
  <si>
    <t>CORTECS T3 Column, 2.7um, 3x100 mm; P/N 186008489 (installed with CORTECS T3 VanGuard Cartridge)</t>
  </si>
  <si>
    <t xml:space="preserve">Quantify Compound Summary Report </t>
  </si>
  <si>
    <t>Printed Fri Jan 08 13:46:09 2021</t>
  </si>
  <si>
    <t>Compound 1:  Perfluoroadipic acid</t>
  </si>
  <si>
    <t>Std. Conc</t>
  </si>
  <si>
    <t>Primary Flags</t>
  </si>
  <si>
    <t>Acq.Date</t>
  </si>
  <si>
    <t>20201123_PFAS_PPB_UC_Sample001</t>
  </si>
  <si>
    <t>20201123_PFAS_PPB_UC_Sample002</t>
  </si>
  <si>
    <t>20201123_PFAS_PPB_UC_Sample003</t>
  </si>
  <si>
    <t>20201123_PFAS_PPB_UC_Sample004</t>
  </si>
  <si>
    <t>bb</t>
  </si>
  <si>
    <t>20201123_PFAS_PPB_UC_Sample005</t>
  </si>
  <si>
    <t>bbI</t>
  </si>
  <si>
    <t>20201123_PFAS_PPB_UC_Sample006</t>
  </si>
  <si>
    <t>20201123_PFAS_PPB_UC_Sample007</t>
  </si>
  <si>
    <t>CC1 - 0.053 pg/uL</t>
  </si>
  <si>
    <t>20201123_PFAS_PPB_UC_Sample008</t>
  </si>
  <si>
    <t>CC2 - 0.085 pg/uL</t>
  </si>
  <si>
    <t>20201123_PFAS_PPB_UC_Sample009</t>
  </si>
  <si>
    <t>CC3 - 0.135 pg/uL</t>
  </si>
  <si>
    <t>20201123_PFAS_PPB_UC_Sample010</t>
  </si>
  <si>
    <t>CC4 - 0.217 pg/uL</t>
  </si>
  <si>
    <t>20201123_PFAS_PPB_UC_Sample011</t>
  </si>
  <si>
    <t>CC5 - 0.347 pg/uL</t>
  </si>
  <si>
    <t>20201123_PFAS_PPB_UC_Sample012</t>
  </si>
  <si>
    <t>CC6 - 0.555 pg/uL</t>
  </si>
  <si>
    <t>20201123_PFAS_PPB_UC_Sample013</t>
  </si>
  <si>
    <t>20201123_PFAS_PPB_UC_Sample014</t>
  </si>
  <si>
    <t>CC7 - 0.888 pg/uL</t>
  </si>
  <si>
    <t>20201123_PFAS_PPB_UC_Sample015</t>
  </si>
  <si>
    <t>CC8 - 1.420 pg/uL</t>
  </si>
  <si>
    <t>dbI</t>
  </si>
  <si>
    <t>20201123_PFAS_PPB_UC_Sample016</t>
  </si>
  <si>
    <t>CC9 - 2.272 pg/uL</t>
  </si>
  <si>
    <t>20201123_PFAS_PPB_UC_Sample017</t>
  </si>
  <si>
    <t>CC10 - 3.636 pg/uL</t>
  </si>
  <si>
    <t>20201123_PFAS_PPB_UC_Sample018</t>
  </si>
  <si>
    <t>CC11 - 5.817 pg/uL</t>
  </si>
  <si>
    <t>20201123_PFAS_PPB_UC_Sample019</t>
  </si>
  <si>
    <t>CC12 - 9.308 pg/uL</t>
  </si>
  <si>
    <t>20201123_PFAS_PPB_UC_Sample020</t>
  </si>
  <si>
    <t>20201123_PFAS_PPB_UC_Sample021</t>
  </si>
  <si>
    <t>CC13 - 14.893 pg/uL</t>
  </si>
  <si>
    <t>20201123_PFAS_PPB_UC_Sample022</t>
  </si>
  <si>
    <t>CC14 - 23.828 pg/uL</t>
  </si>
  <si>
    <t>20201123_PFAS_PPB_UC_Sample023</t>
  </si>
  <si>
    <t>CC15 - 38.125 pg/uL</t>
  </si>
  <si>
    <t>20201123_PFAS_PPB_UC_Sample024</t>
  </si>
  <si>
    <t>CC16 - 47.656 pg/uL</t>
  </si>
  <si>
    <t>20201123_PFAS_PPB_UC_Sample025</t>
  </si>
  <si>
    <t>CC17 - 76.250 pg/uL</t>
  </si>
  <si>
    <t>20201123_PFAS_PPB_UC_Sample026</t>
  </si>
  <si>
    <t>20201123_PFAS_PPB_UC_Sample027</t>
  </si>
  <si>
    <t>20201123_PFAS_PPB_UC_Sample028</t>
  </si>
  <si>
    <t>20201123_PFAS_PPB_UC_Sample029</t>
  </si>
  <si>
    <t>MMI</t>
  </si>
  <si>
    <t>20201123_PFAS_PPB_UC_Sample030</t>
  </si>
  <si>
    <t>20201123_PFAS_PPB_UC_Sample031</t>
  </si>
  <si>
    <t>20201123_PFAS_PPB_UC_Sample032</t>
  </si>
  <si>
    <t>20201123_PFAS_PPB_UC_Sample033</t>
  </si>
  <si>
    <t>20201123_PFAS_PPB_UC_Sample034</t>
  </si>
  <si>
    <t>20201123_PFAS_PPB_UC_Sample035</t>
  </si>
  <si>
    <t>20201123_PFAS_PPB_UC_Sample036</t>
  </si>
  <si>
    <t>20201123_PFAS_PPB_UC_Sample037</t>
  </si>
  <si>
    <t>20201123_PFAS_PPB_UC_Sample038</t>
  </si>
  <si>
    <t>20201123_PFAS_PPB_UC_Sample039</t>
  </si>
  <si>
    <t>20201123_PFAS_PPB_UC_Sample040</t>
  </si>
  <si>
    <t>20201123_PFAS_PPB_UC_Sample041</t>
  </si>
  <si>
    <t>20201123_PFAS_PPB_UC_Sample042</t>
  </si>
  <si>
    <t>20201123_PFAS_PPB_UC_Sample043</t>
  </si>
  <si>
    <t>20201123_PFAS_PPB_UC_Sample044</t>
  </si>
  <si>
    <t>20201123_PFAS_PPB_UC_Sample045</t>
  </si>
  <si>
    <t>20201123_PFAS_PPB_UC_Sample046</t>
  </si>
  <si>
    <t>20201123_PFAS_PPB_UC_Sample047</t>
  </si>
  <si>
    <t>20201123_PFAS_PPB_UC_Sample048</t>
  </si>
  <si>
    <t>20201123_PFAS_PPB_UC_Sample049</t>
  </si>
  <si>
    <t>20201123_PFAS_PPB_UC_Sample050</t>
  </si>
  <si>
    <t>20201123_PFAS_PPB_UC_Sample051</t>
  </si>
  <si>
    <t>20201123_PFAS_PPB_UC_Sample052</t>
  </si>
  <si>
    <t>20201123_PFAS_PPB_UC_Sample053</t>
  </si>
  <si>
    <t>20201123_PFAS_PPB_UC_Sample054</t>
  </si>
  <si>
    <t>20201123_PFAS_PPB_UC_Sample055</t>
  </si>
  <si>
    <t>20201123_PFAS_PPB_UC_Sample056</t>
  </si>
  <si>
    <t>20201123_PFAS_PPB_UC_Sample057</t>
  </si>
  <si>
    <t>20201123_PFAS_PPB_UC_Sample058</t>
  </si>
  <si>
    <t>20201123_PFAS_PPB_UC_Sample059</t>
  </si>
  <si>
    <t>20201123_PFAS_PPB_UC_Sample060</t>
  </si>
  <si>
    <t>20201123_PFAS_PPB_UC_Sample061</t>
  </si>
  <si>
    <t>20201123_PFAS_PPB_UC_Sample062</t>
  </si>
  <si>
    <t>20201123_PFAS_PPB_UC_Sample063</t>
  </si>
  <si>
    <t>20201123_PFAS_PPB_UC_Sample064</t>
  </si>
  <si>
    <t>20201123_PFAS_PPB_UC_Sample065</t>
  </si>
  <si>
    <t>20201123_PFAS_PPB_UC_Sample066</t>
  </si>
  <si>
    <t>20201123_PFAS_PPB_UC_Sample067</t>
  </si>
  <si>
    <t>20201123_PFAS_PPB_UC_Sample068</t>
  </si>
  <si>
    <t>20201123_PFAS_PPB_UC_Sample069</t>
  </si>
  <si>
    <t>20201123_PFAS_PPB_UC_Sample070</t>
  </si>
  <si>
    <t>20201123_PFAS_PPB_UC_Sample071</t>
  </si>
  <si>
    <t>20201123_PFAS_PPB_UC_Sample072</t>
  </si>
  <si>
    <t>20201123_PFAS_PPB_UC_Sample073</t>
  </si>
  <si>
    <t>20201123_PFAS_PPB_UC_Sample074</t>
  </si>
  <si>
    <t>20201123_PFAS_PPB_UC_Sample075</t>
  </si>
  <si>
    <t>20201123_PFAS_PPB_UC_Sample076</t>
  </si>
  <si>
    <t>20201123_PFAS_PPB_UC_Sample077</t>
  </si>
  <si>
    <t>20201123_PFAS_PPB_UC_Sample078</t>
  </si>
  <si>
    <t>20201123_PFAS_PPB_UC_Sample079</t>
  </si>
  <si>
    <t>20201123_PFAS_PPB_UC_Sample080</t>
  </si>
  <si>
    <t>20201123_PFAS_PPB_UC_Sample081</t>
  </si>
  <si>
    <t>20201123_PFAS_PPB_UC_Sample082</t>
  </si>
  <si>
    <t>20201123_PFAS_PPB_UC_Sample083</t>
  </si>
  <si>
    <t>20201123_PFAS_PPB_UC_Sample084</t>
  </si>
  <si>
    <t>20201123_PFAS_PPB_UC_Sample085</t>
  </si>
  <si>
    <t>20201123_PFAS_PPB_UC_Sample086</t>
  </si>
  <si>
    <t>20201123_PFAS_PPB_UC_Sample087</t>
  </si>
  <si>
    <t>20201123_PFAS_PPB_UC_Sample088</t>
  </si>
  <si>
    <t>20201123_PFAS_PPB_UC_Sample089</t>
  </si>
  <si>
    <t>20201123_PFAS_PPB_UC_Sample090</t>
  </si>
  <si>
    <t>20201123_PFAS_PPB_UC_Sample091</t>
  </si>
  <si>
    <t>20201123_PFAS_PPB_UC_Sample092</t>
  </si>
  <si>
    <t>20201123_PFAS_PPB_UC_Sample093</t>
  </si>
  <si>
    <t>20201123_PFAS_PPB_UC_Sample094</t>
  </si>
  <si>
    <t>20201123_PFAS_PPB_UC_Sample095</t>
  </si>
  <si>
    <t>20201123_PFAS_PPB_UC_Sample096</t>
  </si>
  <si>
    <t>20201123_PFAS_PPB_UC_Sample097</t>
  </si>
  <si>
    <t>20201123_PFAS_PPB_UC_Sample098</t>
  </si>
  <si>
    <t>20201123_PFAS_PPB_UC_Sample099</t>
  </si>
  <si>
    <t>20201123_PFAS_PPB_UC_Sample100</t>
  </si>
  <si>
    <t>20201123_PFAS_PPB_UC_Sample101</t>
  </si>
  <si>
    <t>20201123_PFAS_PPB_UC_Sample102</t>
  </si>
  <si>
    <t>20201123_PFAS_PPB_UC_Sample103</t>
  </si>
  <si>
    <t>20201123_PFAS_PPB_UC_Sample104</t>
  </si>
  <si>
    <t>20201123_PFAS_PPB_UC_Sample105</t>
  </si>
  <si>
    <t>20201123_PFAS_PPB_UC_Sample106</t>
  </si>
  <si>
    <t>20201123_PFAS_PPB_UC_Sample107</t>
  </si>
  <si>
    <t>20201123_PFAS_PPB_UC_Sample108</t>
  </si>
  <si>
    <t>20201123_PFAS_PPB_UC_Sample109</t>
  </si>
  <si>
    <t>20201123_PFAS_PPB_UC_Sample110</t>
  </si>
  <si>
    <t>20201123_PFAS_PPB_UC_Sample111</t>
  </si>
  <si>
    <t>20201123_PFAS_PPB_UC_Sample112</t>
  </si>
  <si>
    <t>20201123_PFAS_PPB_UC_Sample113</t>
  </si>
  <si>
    <t>20201123_PFAS_PPB_UC_Sample114</t>
  </si>
  <si>
    <t>20201123_PFAS_PPB_UC_Sample115</t>
  </si>
  <si>
    <t>20201123_PFAS_PPB_UC_Sample116</t>
  </si>
  <si>
    <t>20201123_PFAS_PPB_UC_Sample117</t>
  </si>
  <si>
    <t>20201123_PFAS_PPB_UC_Sample118</t>
  </si>
  <si>
    <t>20201123_PFAS_PPB_UC_Sample119</t>
  </si>
  <si>
    <t>20201123_PFAS_PPB_UC_Sample120</t>
  </si>
  <si>
    <t>20201123_PFAS_PPB_UC_Sample121</t>
  </si>
  <si>
    <t>20201123_PFAS_PPB_UC_Sample122</t>
  </si>
  <si>
    <t>20201123_PFAS_PPB_UC_Sample123</t>
  </si>
  <si>
    <t>20201123_PFAS_PPB_UC_Sample124</t>
  </si>
  <si>
    <t>20201123_PFAS_PPB_UC_Sample125</t>
  </si>
  <si>
    <t>20201123_PFAS_PPB_UC_Sample126</t>
  </si>
  <si>
    <t>20201123_PFAS_PPB_UC_Sample127</t>
  </si>
  <si>
    <t>Compound 2:  PFBS</t>
  </si>
  <si>
    <t>bdI</t>
  </si>
  <si>
    <t>bd</t>
  </si>
  <si>
    <t>Compound 3:  PFHpA</t>
  </si>
  <si>
    <t>db</t>
  </si>
  <si>
    <t>ddI</t>
  </si>
  <si>
    <t>Compound 4:  PFDA</t>
  </si>
  <si>
    <t>Compound 5:  PFOS</t>
  </si>
  <si>
    <t>Compound 6:  n-Butylparaben</t>
  </si>
  <si>
    <t>Compound 7:  PFPE-6</t>
  </si>
  <si>
    <t>Compound 8:  PFTrDA</t>
  </si>
  <si>
    <t>Compound 9:  PFTeDA</t>
  </si>
  <si>
    <t>Compound 10:  MPFBA</t>
  </si>
  <si>
    <t>MM-</t>
  </si>
  <si>
    <t>Compound 11:  M3PFBS</t>
  </si>
  <si>
    <t>Compound 12:  M4PFHpA</t>
  </si>
  <si>
    <t>Compound 13:  M6PFDA</t>
  </si>
  <si>
    <t>Compound 14:  M8PFOS</t>
  </si>
  <si>
    <t>Compound 15:  13C6 n-Butylparaben</t>
  </si>
  <si>
    <t>Compound 16:  M7PFUdA</t>
  </si>
  <si>
    <t>Compound 17:  M2PFTeDA</t>
  </si>
  <si>
    <t>Perfluoroadipic Acid</t>
  </si>
  <si>
    <t>20201130_PFAS_PPB_UC_Repeats1.qld</t>
  </si>
  <si>
    <t>*Analyte in Mix 2</t>
  </si>
  <si>
    <t>*not determined due to poor sensitivity, lack of data for calibration curve</t>
  </si>
  <si>
    <t>*recommended to repeat analysis with HILIC method as retention time comes out in column dead volume</t>
  </si>
  <si>
    <t>*Analyte in Mix 3</t>
  </si>
  <si>
    <t>Std. Conc (µM)</t>
  </si>
  <si>
    <t>Actual Conc (µM)</t>
  </si>
  <si>
    <t>*Analyte in Mix 1</t>
  </si>
  <si>
    <t>*Analyte in Mix 1, 2, 3</t>
  </si>
  <si>
    <t>Perfluoroheptanoic acid</t>
  </si>
  <si>
    <t>Perfluorodecanoic acid</t>
  </si>
  <si>
    <t>Perfluorotetradecanoic acid</t>
  </si>
  <si>
    <t>N-butylparaben (Ref Compound)</t>
  </si>
  <si>
    <t>Perfluoro-3,6,9-trioxatridecanoic acid</t>
  </si>
  <si>
    <t>Perfluorotridecanoic acid</t>
  </si>
  <si>
    <t>Perfluorooctadipic acid</t>
  </si>
  <si>
    <t>ND</t>
  </si>
  <si>
    <t>Potassium perfluorobutanesulfonate</t>
  </si>
  <si>
    <t>Perfluorosulfonate</t>
  </si>
  <si>
    <t>*need to repeat due to poor retention, lack of detection; try HILIC</t>
  </si>
  <si>
    <t>QC Flags</t>
  </si>
  <si>
    <t>highlighted on each</t>
  </si>
  <si>
    <t>Report Review (BAW)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</si>
</sst>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"/>
    <numFmt numFmtId="167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i/>
      <vertAlign val="subscript"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7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0" fillId="0" borderId="0" xfId="0" applyFill="1"/>
    <xf numFmtId="0" fontId="2" fillId="0" borderId="0" xfId="0" applyFont="1" applyFill="1"/>
    <xf numFmtId="0" fontId="11" fillId="0" borderId="0" xfId="0" applyFont="1" applyAlignment="1">
      <alignment horizontal="center"/>
    </xf>
    <xf numFmtId="0" fontId="13" fillId="0" borderId="0" xfId="2"/>
    <xf numFmtId="0" fontId="3" fillId="0" borderId="0" xfId="0" applyFont="1" applyAlignment="1">
      <alignment horizontal="right"/>
    </xf>
    <xf numFmtId="0" fontId="17" fillId="0" borderId="0" xfId="0" applyFont="1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ont="1"/>
    <xf numFmtId="0" fontId="13" fillId="0" borderId="0" xfId="2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18" fillId="0" borderId="0" xfId="0" applyFont="1"/>
    <xf numFmtId="0" fontId="9" fillId="0" borderId="0" xfId="0" applyFont="1" applyFill="1" applyAlignment="1">
      <alignment horizontal="right"/>
    </xf>
    <xf numFmtId="3" fontId="18" fillId="0" borderId="0" xfId="0" applyNumberFormat="1" applyFont="1" applyFill="1"/>
    <xf numFmtId="14" fontId="18" fillId="0" borderId="0" xfId="0" applyNumberFormat="1" applyFont="1" applyFill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9" fillId="0" borderId="17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9" fillId="0" borderId="20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0" fillId="0" borderId="20" xfId="0" applyBorder="1"/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165" fontId="9" fillId="0" borderId="28" xfId="1" applyNumberFormat="1" applyFont="1" applyBorder="1" applyAlignment="1">
      <alignment horizontal="center"/>
    </xf>
    <xf numFmtId="165" fontId="9" fillId="0" borderId="26" xfId="1" applyNumberFormat="1" applyFont="1" applyBorder="1" applyAlignment="1">
      <alignment horizontal="center"/>
    </xf>
    <xf numFmtId="165" fontId="9" fillId="0" borderId="29" xfId="1" applyNumberFormat="1" applyFont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9" fillId="3" borderId="2" xfId="0" applyNumberFormat="1" applyFont="1" applyFill="1" applyBorder="1" applyAlignment="1">
      <alignment horizontal="center"/>
    </xf>
    <xf numFmtId="165" fontId="9" fillId="3" borderId="25" xfId="1" applyNumberFormat="1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9" fillId="3" borderId="1" xfId="0" applyNumberFormat="1" applyFont="1" applyFill="1" applyBorder="1" applyAlignment="1">
      <alignment horizontal="center"/>
    </xf>
    <xf numFmtId="165" fontId="9" fillId="3" borderId="26" xfId="1" applyNumberFormat="1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9" fillId="3" borderId="14" xfId="0" applyNumberFormat="1" applyFont="1" applyFill="1" applyBorder="1" applyAlignment="1">
      <alignment horizontal="center"/>
    </xf>
    <xf numFmtId="165" fontId="9" fillId="3" borderId="27" xfId="1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9" fillId="4" borderId="2" xfId="0" applyNumberFormat="1" applyFont="1" applyFill="1" applyBorder="1" applyAlignment="1">
      <alignment horizontal="center"/>
    </xf>
    <xf numFmtId="165" fontId="9" fillId="4" borderId="25" xfId="1" applyNumberFormat="1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2" fontId="0" fillId="4" borderId="20" xfId="0" applyNumberFormat="1" applyFill="1" applyBorder="1" applyAlignment="1">
      <alignment horizontal="center"/>
    </xf>
    <xf numFmtId="164" fontId="0" fillId="4" borderId="20" xfId="0" applyNumberFormat="1" applyFill="1" applyBorder="1" applyAlignment="1">
      <alignment horizontal="center"/>
    </xf>
    <xf numFmtId="164" fontId="9" fillId="4" borderId="20" xfId="0" applyNumberFormat="1" applyFont="1" applyFill="1" applyBorder="1" applyAlignment="1">
      <alignment horizontal="center"/>
    </xf>
    <xf numFmtId="165" fontId="9" fillId="4" borderId="29" xfId="1" applyNumberFormat="1" applyFon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3" fontId="0" fillId="6" borderId="20" xfId="0" applyNumberFormat="1" applyFill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3" fontId="0" fillId="8" borderId="20" xfId="0" applyNumberFormat="1" applyFill="1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1" xfId="0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7" borderId="9" xfId="0" applyFill="1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3" fontId="0" fillId="6" borderId="14" xfId="0" applyNumberFormat="1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3" fontId="0" fillId="8" borderId="17" xfId="0" applyNumberFormat="1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0" fillId="0" borderId="0" xfId="0" applyFont="1"/>
    <xf numFmtId="0" fontId="23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10" fontId="18" fillId="0" borderId="0" xfId="1" applyNumberFormat="1" applyFont="1" applyBorder="1" applyAlignment="1">
      <alignment vertical="center"/>
    </xf>
    <xf numFmtId="0" fontId="25" fillId="0" borderId="0" xfId="0" applyFont="1"/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167" fontId="0" fillId="0" borderId="1" xfId="0" applyNumberFormat="1" applyBorder="1" applyAlignment="1">
      <alignment horizontal="center"/>
    </xf>
    <xf numFmtId="0" fontId="0" fillId="9" borderId="0" xfId="0" applyFill="1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7" borderId="0" xfId="0" applyFill="1"/>
    <xf numFmtId="0" fontId="0" fillId="10" borderId="0" xfId="0" applyFill="1"/>
    <xf numFmtId="0" fontId="0" fillId="11" borderId="0" xfId="0" applyFill="1"/>
    <xf numFmtId="0" fontId="3" fillId="0" borderId="1" xfId="0" applyFont="1" applyBorder="1" applyAlignment="1" applyProtection="1">
      <alignment horizontal="center"/>
      <protection locked="0"/>
    </xf>
    <xf numFmtId="14" fontId="18" fillId="0" borderId="0" xfId="0" applyNumberFormat="1" applyFont="1" applyAlignment="1">
      <alignment horizontal="left"/>
    </xf>
    <xf numFmtId="0" fontId="0" fillId="0" borderId="0" xfId="0" applyBorder="1" applyAlignment="1" applyProtection="1">
      <alignment horizontal="center"/>
      <protection locked="0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left"/>
      <protection locked="0"/>
    </xf>
    <xf numFmtId="14" fontId="0" fillId="0" borderId="0" xfId="0" applyNumberForma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Border="1"/>
    <xf numFmtId="15" fontId="0" fillId="0" borderId="0" xfId="0" applyNumberFormat="1"/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7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vertical="center"/>
    </xf>
    <xf numFmtId="9" fontId="0" fillId="0" borderId="0" xfId="1" applyFont="1" applyBorder="1" applyAlignment="1">
      <alignment vertical="center"/>
    </xf>
    <xf numFmtId="167" fontId="9" fillId="0" borderId="0" xfId="0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67" fontId="0" fillId="0" borderId="0" xfId="0" applyNumberFormat="1" applyAlignment="1">
      <alignment horizontal="right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/>
    </xf>
    <xf numFmtId="164" fontId="0" fillId="4" borderId="17" xfId="0" applyNumberFormat="1" applyFill="1" applyBorder="1" applyAlignment="1">
      <alignment horizontal="center"/>
    </xf>
    <xf numFmtId="164" fontId="9" fillId="4" borderId="17" xfId="0" applyNumberFormat="1" applyFont="1" applyFill="1" applyBorder="1" applyAlignment="1">
      <alignment horizontal="center"/>
    </xf>
    <xf numFmtId="165" fontId="9" fillId="4" borderId="28" xfId="1" applyNumberFormat="1" applyFont="1" applyFill="1" applyBorder="1" applyAlignment="1">
      <alignment horizontal="center"/>
    </xf>
    <xf numFmtId="167" fontId="0" fillId="3" borderId="16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167" fontId="0" fillId="3" borderId="9" xfId="0" applyNumberFormat="1" applyFill="1" applyBorder="1" applyAlignment="1">
      <alignment horizontal="center"/>
    </xf>
    <xf numFmtId="167" fontId="0" fillId="3" borderId="2" xfId="0" applyNumberFormat="1" applyFill="1" applyBorder="1" applyAlignment="1">
      <alignment horizontal="center"/>
    </xf>
    <xf numFmtId="167" fontId="0" fillId="3" borderId="33" xfId="0" applyNumberFormat="1" applyFill="1" applyBorder="1" applyAlignment="1">
      <alignment horizontal="center"/>
    </xf>
    <xf numFmtId="167" fontId="0" fillId="3" borderId="34" xfId="0" applyNumberFormat="1" applyFill="1" applyBorder="1" applyAlignment="1">
      <alignment horizontal="center"/>
    </xf>
    <xf numFmtId="167" fontId="0" fillId="2" borderId="9" xfId="0" applyNumberFormat="1" applyFill="1" applyBorder="1" applyAlignment="1">
      <alignment horizontal="center"/>
    </xf>
    <xf numFmtId="167" fontId="0" fillId="2" borderId="2" xfId="0" applyNumberFormat="1" applyFill="1" applyBorder="1" applyAlignment="1">
      <alignment horizontal="center"/>
    </xf>
    <xf numFmtId="167" fontId="0" fillId="2" borderId="30" xfId="0" applyNumberFormat="1" applyFill="1" applyBorder="1" applyAlignment="1">
      <alignment horizontal="center"/>
    </xf>
    <xf numFmtId="167" fontId="0" fillId="2" borderId="31" xfId="0" applyNumberFormat="1" applyFill="1" applyBorder="1" applyAlignment="1">
      <alignment horizontal="center"/>
    </xf>
    <xf numFmtId="167" fontId="0" fillId="4" borderId="16" xfId="0" applyNumberFormat="1" applyFill="1" applyBorder="1" applyAlignment="1">
      <alignment horizontal="center"/>
    </xf>
    <xf numFmtId="167" fontId="0" fillId="4" borderId="17" xfId="0" applyNumberFormat="1" applyFill="1" applyBorder="1" applyAlignment="1">
      <alignment horizontal="center"/>
    </xf>
    <xf numFmtId="167" fontId="0" fillId="4" borderId="9" xfId="0" applyNumberFormat="1" applyFill="1" applyBorder="1" applyAlignment="1">
      <alignment horizontal="center"/>
    </xf>
    <xf numFmtId="167" fontId="0" fillId="4" borderId="2" xfId="0" applyNumberFormat="1" applyFill="1" applyBorder="1" applyAlignment="1">
      <alignment horizontal="center"/>
    </xf>
    <xf numFmtId="167" fontId="0" fillId="4" borderId="33" xfId="0" applyNumberFormat="1" applyFill="1" applyBorder="1" applyAlignment="1">
      <alignment horizontal="center"/>
    </xf>
    <xf numFmtId="167" fontId="0" fillId="4" borderId="34" xfId="0" applyNumberFormat="1" applyFill="1" applyBorder="1" applyAlignment="1">
      <alignment horizontal="center"/>
    </xf>
    <xf numFmtId="167" fontId="18" fillId="3" borderId="17" xfId="0" applyNumberFormat="1" applyFont="1" applyFill="1" applyBorder="1" applyAlignment="1">
      <alignment horizontal="center"/>
    </xf>
    <xf numFmtId="167" fontId="18" fillId="3" borderId="2" xfId="0" applyNumberFormat="1" applyFont="1" applyFill="1" applyBorder="1" applyAlignment="1">
      <alignment horizontal="center"/>
    </xf>
    <xf numFmtId="167" fontId="18" fillId="3" borderId="34" xfId="0" applyNumberFormat="1" applyFont="1" applyFill="1" applyBorder="1" applyAlignment="1">
      <alignment horizontal="center"/>
    </xf>
    <xf numFmtId="167" fontId="18" fillId="2" borderId="2" xfId="0" applyNumberFormat="1" applyFont="1" applyFill="1" applyBorder="1" applyAlignment="1">
      <alignment horizontal="center"/>
    </xf>
    <xf numFmtId="167" fontId="18" fillId="2" borderId="31" xfId="0" applyNumberFormat="1" applyFont="1" applyFill="1" applyBorder="1" applyAlignment="1">
      <alignment horizontal="center"/>
    </xf>
    <xf numFmtId="167" fontId="18" fillId="4" borderId="17" xfId="0" applyNumberFormat="1" applyFont="1" applyFill="1" applyBorder="1" applyAlignment="1">
      <alignment horizontal="center"/>
    </xf>
    <xf numFmtId="167" fontId="18" fillId="4" borderId="2" xfId="0" applyNumberFormat="1" applyFont="1" applyFill="1" applyBorder="1" applyAlignment="1">
      <alignment horizontal="center"/>
    </xf>
    <xf numFmtId="167" fontId="18" fillId="4" borderId="34" xfId="0" applyNumberFormat="1" applyFont="1" applyFill="1" applyBorder="1" applyAlignment="1">
      <alignment horizontal="center"/>
    </xf>
    <xf numFmtId="167" fontId="0" fillId="3" borderId="18" xfId="0" applyNumberFormat="1" applyFill="1" applyBorder="1" applyAlignment="1">
      <alignment horizontal="center"/>
    </xf>
    <xf numFmtId="167" fontId="0" fillId="3" borderId="10" xfId="0" applyNumberFormat="1" applyFill="1" applyBorder="1" applyAlignment="1">
      <alignment horizontal="center"/>
    </xf>
    <xf numFmtId="167" fontId="0" fillId="3" borderId="35" xfId="0" applyNumberFormat="1" applyFill="1" applyBorder="1" applyAlignment="1">
      <alignment horizontal="center"/>
    </xf>
    <xf numFmtId="167" fontId="0" fillId="2" borderId="10" xfId="0" applyNumberFormat="1" applyFill="1" applyBorder="1" applyAlignment="1">
      <alignment horizontal="center"/>
    </xf>
    <xf numFmtId="167" fontId="0" fillId="2" borderId="32" xfId="0" applyNumberFormat="1" applyFill="1" applyBorder="1" applyAlignment="1">
      <alignment horizontal="center"/>
    </xf>
    <xf numFmtId="167" fontId="0" fillId="4" borderId="18" xfId="0" applyNumberFormat="1" applyFill="1" applyBorder="1" applyAlignment="1">
      <alignment horizontal="center"/>
    </xf>
    <xf numFmtId="167" fontId="0" fillId="4" borderId="10" xfId="0" applyNumberFormat="1" applyFill="1" applyBorder="1" applyAlignment="1">
      <alignment horizontal="center"/>
    </xf>
    <xf numFmtId="167" fontId="0" fillId="4" borderId="35" xfId="0" applyNumberForma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22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9" fillId="0" borderId="1" xfId="1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167" fontId="9" fillId="0" borderId="1" xfId="0" applyNumberFormat="1" applyFont="1" applyBorder="1" applyAlignment="1">
      <alignment horizontal="center" vertical="center"/>
    </xf>
    <xf numFmtId="10" fontId="18" fillId="0" borderId="1" xfId="1" applyNumberFormat="1" applyFont="1" applyBorder="1" applyAlignment="1">
      <alignment horizontal="center" vertical="center"/>
    </xf>
    <xf numFmtId="0" fontId="0" fillId="0" borderId="0" xfId="0" applyFill="1" applyAlignment="1">
      <alignment horizontal="center"/>
    </xf>
  </cellXfs>
  <cellStyles count="3">
    <cellStyle name="Hyperlink 2" xfId="2" xr:uid="{49560973-AF2F-4AD6-B9B9-428AB231D71F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7.emf"/><Relationship Id="rId1" Type="http://schemas.openxmlformats.org/officeDocument/2006/relationships/image" Target="../media/image26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emf"/><Relationship Id="rId2" Type="http://schemas.openxmlformats.org/officeDocument/2006/relationships/image" Target="../media/image30.emf"/><Relationship Id="rId1" Type="http://schemas.openxmlformats.org/officeDocument/2006/relationships/image" Target="../media/image29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emf"/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</xdr:colOff>
      <xdr:row>36</xdr:row>
      <xdr:rowOff>35666</xdr:rowOff>
    </xdr:from>
    <xdr:to>
      <xdr:col>16</xdr:col>
      <xdr:colOff>523875</xdr:colOff>
      <xdr:row>55</xdr:row>
      <xdr:rowOff>98424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FDC71B-F629-4135-B85E-4222CC0A1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5275" y="7998566"/>
          <a:ext cx="5391150" cy="3825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282576</xdr:colOff>
      <xdr:row>59</xdr:row>
      <xdr:rowOff>34925</xdr:rowOff>
    </xdr:from>
    <xdr:to>
      <xdr:col>15</xdr:col>
      <xdr:colOff>229568</xdr:colOff>
      <xdr:row>81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DE9564-2EAA-48A5-9375-DE1D7F9F8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31901" y="12569825"/>
          <a:ext cx="5862017" cy="411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</xdr:row>
      <xdr:rowOff>0</xdr:rowOff>
    </xdr:from>
    <xdr:to>
      <xdr:col>38</xdr:col>
      <xdr:colOff>400050</xdr:colOff>
      <xdr:row>37</xdr:row>
      <xdr:rowOff>168275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60A13F-A9C5-45B0-925E-4C0C88F85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8300" y="200025"/>
          <a:ext cx="8934450" cy="678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40</xdr:row>
      <xdr:rowOff>1</xdr:rowOff>
    </xdr:from>
    <xdr:to>
      <xdr:col>38</xdr:col>
      <xdr:colOff>563385</xdr:colOff>
      <xdr:row>74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BB82F0-D204-47EB-B78B-0581A60A79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943" b="31610"/>
        <a:stretch/>
      </xdr:blipFill>
      <xdr:spPr bwMode="auto">
        <a:xfrm>
          <a:off x="24498300" y="7391401"/>
          <a:ext cx="9097785" cy="6248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131</xdr:row>
      <xdr:rowOff>0</xdr:rowOff>
    </xdr:from>
    <xdr:to>
      <xdr:col>38</xdr:col>
      <xdr:colOff>400050</xdr:colOff>
      <xdr:row>167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390ACA-E7F5-40CE-8838-7F2EF911C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8300" y="23917275"/>
          <a:ext cx="8934450" cy="668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</xdr:row>
      <xdr:rowOff>0</xdr:rowOff>
    </xdr:from>
    <xdr:to>
      <xdr:col>38</xdr:col>
      <xdr:colOff>400050</xdr:colOff>
      <xdr:row>37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172FE8-040C-420A-A575-64611E9E1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8300" y="200025"/>
          <a:ext cx="8934450" cy="674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219075</xdr:colOff>
      <xdr:row>39</xdr:row>
      <xdr:rowOff>19050</xdr:rowOff>
    </xdr:from>
    <xdr:to>
      <xdr:col>37</xdr:col>
      <xdr:colOff>57150</xdr:colOff>
      <xdr:row>67</xdr:row>
      <xdr:rowOff>75706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8FC365-232A-4407-BA5B-5D03B4F8D8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836" b="32437"/>
        <a:stretch/>
      </xdr:blipFill>
      <xdr:spPr bwMode="auto">
        <a:xfrm>
          <a:off x="24717375" y="7219950"/>
          <a:ext cx="7762875" cy="5260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131</xdr:row>
      <xdr:rowOff>0</xdr:rowOff>
    </xdr:from>
    <xdr:to>
      <xdr:col>38</xdr:col>
      <xdr:colOff>400050</xdr:colOff>
      <xdr:row>167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FFA380-2F11-4B26-B88B-92A1FE46B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8300" y="23917275"/>
          <a:ext cx="8934450" cy="668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41</xdr:row>
      <xdr:rowOff>177800</xdr:rowOff>
    </xdr:from>
    <xdr:to>
      <xdr:col>14</xdr:col>
      <xdr:colOff>1406525</xdr:colOff>
      <xdr:row>83</xdr:row>
      <xdr:rowOff>28539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A61C3D-74F8-4455-ABAC-D82CB7770F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12"/>
        <a:stretch/>
      </xdr:blipFill>
      <xdr:spPr bwMode="auto">
        <a:xfrm>
          <a:off x="5924550" y="7673975"/>
          <a:ext cx="6254750" cy="7451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133349</xdr:colOff>
      <xdr:row>41</xdr:row>
      <xdr:rowOff>114299</xdr:rowOff>
    </xdr:from>
    <xdr:to>
      <xdr:col>24</xdr:col>
      <xdr:colOff>565149</xdr:colOff>
      <xdr:row>65</xdr:row>
      <xdr:rowOff>106435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E9775E-53D4-4E24-BB4D-E93A8DF16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9649" y="7429499"/>
          <a:ext cx="6289675" cy="4335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</xdr:row>
      <xdr:rowOff>0</xdr:rowOff>
    </xdr:from>
    <xdr:to>
      <xdr:col>34</xdr:col>
      <xdr:colOff>196850</xdr:colOff>
      <xdr:row>21</xdr:row>
      <xdr:rowOff>82550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B14938-5025-4542-9D30-5B5DC48AC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8300" y="200025"/>
          <a:ext cx="6292850" cy="377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131</xdr:row>
      <xdr:rowOff>0</xdr:rowOff>
    </xdr:from>
    <xdr:to>
      <xdr:col>34</xdr:col>
      <xdr:colOff>196850</xdr:colOff>
      <xdr:row>151</xdr:row>
      <xdr:rowOff>139700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E5530A4-FE35-4284-A2CF-9BAC60E23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8300" y="23917275"/>
          <a:ext cx="6292850" cy="375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342900</xdr:colOff>
      <xdr:row>24</xdr:row>
      <xdr:rowOff>28575</xdr:rowOff>
    </xdr:from>
    <xdr:to>
      <xdr:col>35</xdr:col>
      <xdr:colOff>323850</xdr:colOff>
      <xdr:row>48</xdr:row>
      <xdr:rowOff>40989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5D31150-11EB-41F1-BCA0-373B5E6422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343" b="32335"/>
        <a:stretch/>
      </xdr:blipFill>
      <xdr:spPr bwMode="auto">
        <a:xfrm>
          <a:off x="24841200" y="4467225"/>
          <a:ext cx="6686550" cy="445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</xdr:row>
      <xdr:rowOff>0</xdr:rowOff>
    </xdr:from>
    <xdr:to>
      <xdr:col>34</xdr:col>
      <xdr:colOff>196850</xdr:colOff>
      <xdr:row>21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B33D38-7187-4EFB-8A1A-C9E09C079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8300" y="200025"/>
          <a:ext cx="6292850" cy="379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9523</xdr:colOff>
      <xdr:row>23</xdr:row>
      <xdr:rowOff>180974</xdr:rowOff>
    </xdr:from>
    <xdr:to>
      <xdr:col>35</xdr:col>
      <xdr:colOff>66674</xdr:colOff>
      <xdr:row>49</xdr:row>
      <xdr:rowOff>11043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B166A8-0F71-4394-8BCF-9C7B2C3E97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" r="31675" b="30915"/>
        <a:stretch/>
      </xdr:blipFill>
      <xdr:spPr bwMode="auto">
        <a:xfrm>
          <a:off x="24507823" y="4438649"/>
          <a:ext cx="6762751" cy="4630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131</xdr:row>
      <xdr:rowOff>0</xdr:rowOff>
    </xdr:from>
    <xdr:to>
      <xdr:col>34</xdr:col>
      <xdr:colOff>196850</xdr:colOff>
      <xdr:row>151</xdr:row>
      <xdr:rowOff>139700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86CB77-2B7F-4C14-A487-63A399886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8300" y="23917275"/>
          <a:ext cx="6292850" cy="375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131</xdr:row>
      <xdr:rowOff>0</xdr:rowOff>
    </xdr:from>
    <xdr:to>
      <xdr:col>38</xdr:col>
      <xdr:colOff>400050</xdr:colOff>
      <xdr:row>167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7D93A1-1F4C-4010-A350-CC8C75372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8300" y="23917275"/>
          <a:ext cx="8934450" cy="668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390525</xdr:colOff>
      <xdr:row>0</xdr:row>
      <xdr:rowOff>161925</xdr:rowOff>
    </xdr:from>
    <xdr:to>
      <xdr:col>38</xdr:col>
      <xdr:colOff>180975</xdr:colOff>
      <xdr:row>37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FB11EB-3005-4319-918E-89FD6C262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79225" y="161925"/>
          <a:ext cx="8934450" cy="679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609599</xdr:colOff>
      <xdr:row>39</xdr:row>
      <xdr:rowOff>190499</xdr:rowOff>
    </xdr:from>
    <xdr:to>
      <xdr:col>36</xdr:col>
      <xdr:colOff>9524</xdr:colOff>
      <xdr:row>66</xdr:row>
      <xdr:rowOff>125660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7A23C7-DFB0-4CF8-9D3E-7EBCAEA9FD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876" b="32911"/>
        <a:stretch/>
      </xdr:blipFill>
      <xdr:spPr bwMode="auto">
        <a:xfrm>
          <a:off x="24498299" y="7391399"/>
          <a:ext cx="7324725" cy="4862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</xdr:row>
      <xdr:rowOff>0</xdr:rowOff>
    </xdr:from>
    <xdr:to>
      <xdr:col>38</xdr:col>
      <xdr:colOff>400050</xdr:colOff>
      <xdr:row>37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CE43A-2E37-4A01-817C-E30BFE26A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8300" y="200025"/>
          <a:ext cx="8934450" cy="680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40</xdr:row>
      <xdr:rowOff>1</xdr:rowOff>
    </xdr:from>
    <xdr:to>
      <xdr:col>37</xdr:col>
      <xdr:colOff>76200</xdr:colOff>
      <xdr:row>69</xdr:row>
      <xdr:rowOff>103251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8A2F7-BBE4-4E4D-96DE-603270343A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303" b="32243"/>
        <a:stretch/>
      </xdr:blipFill>
      <xdr:spPr bwMode="auto">
        <a:xfrm>
          <a:off x="24498300" y="7391401"/>
          <a:ext cx="8001000" cy="539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131</xdr:row>
      <xdr:rowOff>0</xdr:rowOff>
    </xdr:from>
    <xdr:to>
      <xdr:col>38</xdr:col>
      <xdr:colOff>400050</xdr:colOff>
      <xdr:row>167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CA2D54-8B3F-4DDA-A7BA-23B5222D4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8300" y="23917275"/>
          <a:ext cx="8934450" cy="668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</xdr:row>
      <xdr:rowOff>0</xdr:rowOff>
    </xdr:from>
    <xdr:to>
      <xdr:col>38</xdr:col>
      <xdr:colOff>400050</xdr:colOff>
      <xdr:row>37</xdr:row>
      <xdr:rowOff>168275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0905A1-0D98-4906-9AF7-E7BC48F02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8300" y="200025"/>
          <a:ext cx="8934450" cy="678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180975</xdr:colOff>
      <xdr:row>41</xdr:row>
      <xdr:rowOff>9525</xdr:rowOff>
    </xdr:from>
    <xdr:to>
      <xdr:col>37</xdr:col>
      <xdr:colOff>581025</xdr:colOff>
      <xdr:row>71</xdr:row>
      <xdr:rowOff>66913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A53EB0-B474-4857-9FFA-020E49E2AC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770" b="32805"/>
        <a:stretch/>
      </xdr:blipFill>
      <xdr:spPr bwMode="auto">
        <a:xfrm>
          <a:off x="24679275" y="7591425"/>
          <a:ext cx="8324850" cy="5515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131</xdr:row>
      <xdr:rowOff>0</xdr:rowOff>
    </xdr:from>
    <xdr:to>
      <xdr:col>38</xdr:col>
      <xdr:colOff>400050</xdr:colOff>
      <xdr:row>168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A65247-1E23-4F64-B3AB-DAABA1793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8300" y="23917275"/>
          <a:ext cx="8934450" cy="668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304800</xdr:colOff>
      <xdr:row>1</xdr:row>
      <xdr:rowOff>9525</xdr:rowOff>
    </xdr:from>
    <xdr:to>
      <xdr:col>38</xdr:col>
      <xdr:colOff>98311</xdr:colOff>
      <xdr:row>37</xdr:row>
      <xdr:rowOff>181183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C75235-2E1F-4ECF-8128-59FD95279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0" y="209550"/>
          <a:ext cx="8937511" cy="6791533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</xdr:colOff>
      <xdr:row>39</xdr:row>
      <xdr:rowOff>114299</xdr:rowOff>
    </xdr:from>
    <xdr:to>
      <xdr:col>36</xdr:col>
      <xdr:colOff>438150</xdr:colOff>
      <xdr:row>68</xdr:row>
      <xdr:rowOff>83841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1B8D8B-1F81-4555-B1E3-80BAA197AC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907" b="32279"/>
        <a:stretch/>
      </xdr:blipFill>
      <xdr:spPr bwMode="auto">
        <a:xfrm>
          <a:off x="24507825" y="7315199"/>
          <a:ext cx="7743825" cy="5265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131</xdr:row>
      <xdr:rowOff>0</xdr:rowOff>
    </xdr:from>
    <xdr:to>
      <xdr:col>38</xdr:col>
      <xdr:colOff>400050</xdr:colOff>
      <xdr:row>167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D51293-FB50-4EB1-92A1-CAC80EDE4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8300" y="23917275"/>
          <a:ext cx="8934450" cy="668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</xdr:row>
      <xdr:rowOff>0</xdr:rowOff>
    </xdr:from>
    <xdr:to>
      <xdr:col>38</xdr:col>
      <xdr:colOff>403111</xdr:colOff>
      <xdr:row>37</xdr:row>
      <xdr:rowOff>171658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1A8AC3-CCB7-49F8-B8D5-4BC4A140B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98300" y="200025"/>
          <a:ext cx="8937511" cy="6791533"/>
        </a:xfrm>
        <a:prstGeom prst="rect">
          <a:avLst/>
        </a:prstGeom>
      </xdr:spPr>
    </xdr:pic>
    <xdr:clientData/>
  </xdr:twoCellAnchor>
  <xdr:twoCellAnchor editAs="oneCell">
    <xdr:from>
      <xdr:col>24</xdr:col>
      <xdr:colOff>228600</xdr:colOff>
      <xdr:row>40</xdr:row>
      <xdr:rowOff>19049</xdr:rowOff>
    </xdr:from>
    <xdr:to>
      <xdr:col>37</xdr:col>
      <xdr:colOff>304800</xdr:colOff>
      <xdr:row>69</xdr:row>
      <xdr:rowOff>83395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2437DF-4C7D-4AA2-918F-EE0C1C1F22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983" b="32401"/>
        <a:stretch/>
      </xdr:blipFill>
      <xdr:spPr bwMode="auto">
        <a:xfrm>
          <a:off x="24726900" y="7410449"/>
          <a:ext cx="8001000" cy="5353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131</xdr:row>
      <xdr:rowOff>0</xdr:rowOff>
    </xdr:from>
    <xdr:to>
      <xdr:col>38</xdr:col>
      <xdr:colOff>403111</xdr:colOff>
      <xdr:row>167</xdr:row>
      <xdr:rowOff>172792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EA1EB8C-6C65-4D85-9260-FE7949953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98300" y="23917275"/>
          <a:ext cx="8937511" cy="66878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cfr.gov/cgi-bin/text-idx?SID=a6bb8a02b6d783f9356758b5ff0ed106&amp;mc=true&amp;node=pt40.25.136&amp;rgn=div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3A9CE-8697-438B-BA0B-741E61C90BFC}">
  <dimension ref="A1:I77"/>
  <sheetViews>
    <sheetView workbookViewId="0">
      <selection activeCell="E71" sqref="E71"/>
    </sheetView>
  </sheetViews>
  <sheetFormatPr defaultRowHeight="14.5" x14ac:dyDescent="0.35"/>
  <cols>
    <col min="1" max="1" width="40.6328125" customWidth="1"/>
    <col min="2" max="2" width="25.08984375" customWidth="1"/>
    <col min="3" max="3" width="32.453125" customWidth="1"/>
    <col min="4" max="4" width="27.453125" customWidth="1"/>
    <col min="5" max="5" width="24.90625" customWidth="1"/>
    <col min="6" max="6" width="24.81640625" bestFit="1" customWidth="1"/>
    <col min="7" max="7" width="12.453125" customWidth="1"/>
    <col min="8" max="8" width="23.6328125" customWidth="1"/>
  </cols>
  <sheetData>
    <row r="1" spans="1:6" ht="23.5" x14ac:dyDescent="0.55000000000000004">
      <c r="A1" s="240" t="s">
        <v>87</v>
      </c>
      <c r="B1" s="240"/>
      <c r="C1" s="240"/>
      <c r="D1" s="240"/>
      <c r="E1" s="240"/>
      <c r="F1" s="240"/>
    </row>
    <row r="2" spans="1:6" ht="14" customHeight="1" x14ac:dyDescent="0.55000000000000004">
      <c r="A2" s="13"/>
      <c r="B2" s="13"/>
      <c r="C2" s="13"/>
      <c r="D2" s="13"/>
      <c r="E2" s="13"/>
      <c r="F2" s="13"/>
    </row>
    <row r="3" spans="1:6" ht="15.5" x14ac:dyDescent="0.35">
      <c r="A3" s="35" t="s">
        <v>0</v>
      </c>
      <c r="B3" s="10" t="s">
        <v>267</v>
      </c>
    </row>
    <row r="4" spans="1:6" ht="15.5" x14ac:dyDescent="0.35">
      <c r="A4" s="35" t="s">
        <v>77</v>
      </c>
      <c r="B4" s="36" t="s">
        <v>78</v>
      </c>
    </row>
    <row r="5" spans="1:6" ht="15.5" x14ac:dyDescent="0.35">
      <c r="A5" s="35" t="s">
        <v>1</v>
      </c>
      <c r="B5" s="36" t="s">
        <v>255</v>
      </c>
    </row>
    <row r="6" spans="1:6" ht="15.5" x14ac:dyDescent="0.35">
      <c r="A6" s="37" t="s">
        <v>2</v>
      </c>
      <c r="B6" s="38" t="s">
        <v>279</v>
      </c>
      <c r="C6" s="11"/>
      <c r="D6" s="11"/>
    </row>
    <row r="7" spans="1:6" ht="15.5" x14ac:dyDescent="0.35">
      <c r="A7" s="37" t="s">
        <v>88</v>
      </c>
      <c r="B7" s="39">
        <v>44145</v>
      </c>
      <c r="C7" s="11"/>
      <c r="D7" s="11"/>
    </row>
    <row r="8" spans="1:6" ht="15.5" x14ac:dyDescent="0.35">
      <c r="A8" s="35" t="s">
        <v>3</v>
      </c>
      <c r="B8" s="39" t="s">
        <v>256</v>
      </c>
      <c r="C8" s="11"/>
      <c r="D8" s="11"/>
    </row>
    <row r="9" spans="1:6" ht="15.5" x14ac:dyDescent="0.35">
      <c r="A9" s="35" t="s">
        <v>4</v>
      </c>
      <c r="B9" s="39" t="s">
        <v>26</v>
      </c>
      <c r="C9" s="11"/>
      <c r="D9" s="11"/>
    </row>
    <row r="10" spans="1:6" ht="15.5" x14ac:dyDescent="0.35">
      <c r="A10" s="37" t="s">
        <v>89</v>
      </c>
      <c r="B10" s="39">
        <v>44145</v>
      </c>
      <c r="C10" s="11"/>
      <c r="D10" s="12"/>
      <c r="E10" s="22"/>
    </row>
    <row r="11" spans="1:6" ht="15.5" x14ac:dyDescent="0.35">
      <c r="A11" s="35" t="s">
        <v>3</v>
      </c>
      <c r="B11" s="36" t="s">
        <v>256</v>
      </c>
    </row>
    <row r="12" spans="1:6" ht="15.5" x14ac:dyDescent="0.35">
      <c r="A12" s="35" t="s">
        <v>4</v>
      </c>
      <c r="B12" s="36" t="s">
        <v>27</v>
      </c>
    </row>
    <row r="13" spans="1:6" ht="15.5" x14ac:dyDescent="0.35">
      <c r="A13" s="35" t="s">
        <v>74</v>
      </c>
      <c r="B13" s="170">
        <v>44158</v>
      </c>
    </row>
    <row r="14" spans="1:6" ht="15.5" x14ac:dyDescent="0.35">
      <c r="A14" s="35" t="s">
        <v>253</v>
      </c>
      <c r="B14" s="36" t="s">
        <v>28</v>
      </c>
    </row>
    <row r="15" spans="1:6" ht="15.5" x14ac:dyDescent="0.35">
      <c r="A15" s="35" t="s">
        <v>22</v>
      </c>
      <c r="B15" s="36" t="s">
        <v>29</v>
      </c>
    </row>
    <row r="16" spans="1:6" ht="15.5" x14ac:dyDescent="0.35">
      <c r="A16" s="35" t="s">
        <v>23</v>
      </c>
      <c r="B16" s="36" t="s">
        <v>256</v>
      </c>
    </row>
    <row r="17" spans="1:6" ht="15.5" x14ac:dyDescent="0.35">
      <c r="A17" s="35"/>
      <c r="B17" s="36"/>
    </row>
    <row r="18" spans="1:6" ht="15.5" x14ac:dyDescent="0.35">
      <c r="A18" s="35" t="s">
        <v>24</v>
      </c>
      <c r="B18" s="40">
        <v>127</v>
      </c>
      <c r="D18" s="22"/>
    </row>
    <row r="19" spans="1:6" ht="15.5" x14ac:dyDescent="0.35">
      <c r="A19" s="35" t="s">
        <v>25</v>
      </c>
      <c r="B19" s="40">
        <f>127-28</f>
        <v>99</v>
      </c>
    </row>
    <row r="20" spans="1:6" x14ac:dyDescent="0.35">
      <c r="A20" s="17"/>
    </row>
    <row r="21" spans="1:6" ht="15.5" x14ac:dyDescent="0.35">
      <c r="A21" s="35" t="s">
        <v>85</v>
      </c>
      <c r="B21" s="19" t="s">
        <v>76</v>
      </c>
      <c r="F21" s="14"/>
    </row>
    <row r="22" spans="1:6" ht="16.5" x14ac:dyDescent="0.35">
      <c r="A22" s="21" t="s">
        <v>63</v>
      </c>
    </row>
    <row r="23" spans="1:6" ht="16.5" x14ac:dyDescent="0.35">
      <c r="A23" s="21" t="s">
        <v>61</v>
      </c>
      <c r="E23" s="17" t="s">
        <v>58</v>
      </c>
      <c r="F23" t="s">
        <v>60</v>
      </c>
    </row>
    <row r="24" spans="1:6" ht="16.5" x14ac:dyDescent="0.35">
      <c r="A24" s="21" t="s">
        <v>62</v>
      </c>
      <c r="E24" s="20" t="s">
        <v>59</v>
      </c>
    </row>
    <row r="25" spans="1:6" x14ac:dyDescent="0.35">
      <c r="A25" s="1"/>
      <c r="B25" s="3"/>
    </row>
    <row r="26" spans="1:6" ht="31" x14ac:dyDescent="0.35">
      <c r="A26" s="41" t="s">
        <v>86</v>
      </c>
      <c r="B26" s="21" t="s">
        <v>75</v>
      </c>
    </row>
    <row r="27" spans="1:6" x14ac:dyDescent="0.35">
      <c r="A27" s="1"/>
    </row>
    <row r="28" spans="1:6" x14ac:dyDescent="0.35">
      <c r="B28" s="4"/>
    </row>
    <row r="29" spans="1:6" ht="15.5" x14ac:dyDescent="0.35">
      <c r="A29" s="241" t="s">
        <v>33</v>
      </c>
      <c r="B29" s="241"/>
      <c r="C29" s="241"/>
      <c r="D29" s="241"/>
      <c r="E29" s="241"/>
    </row>
    <row r="30" spans="1:6" ht="20.5" customHeight="1" x14ac:dyDescent="0.35">
      <c r="A30" s="30" t="s">
        <v>5</v>
      </c>
      <c r="B30" s="25" t="s">
        <v>36</v>
      </c>
      <c r="C30" s="30" t="s">
        <v>6</v>
      </c>
      <c r="D30" s="30" t="s">
        <v>7</v>
      </c>
      <c r="E30" s="30" t="s">
        <v>38</v>
      </c>
    </row>
    <row r="31" spans="1:6" ht="22.5" customHeight="1" x14ac:dyDescent="0.35">
      <c r="A31" s="25" t="s">
        <v>35</v>
      </c>
      <c r="B31" s="25" t="s">
        <v>37</v>
      </c>
      <c r="C31" s="25" t="s">
        <v>41</v>
      </c>
      <c r="D31" s="25" t="s">
        <v>9</v>
      </c>
      <c r="E31" s="26" t="s">
        <v>39</v>
      </c>
    </row>
    <row r="32" spans="1:6" ht="23" customHeight="1" x14ac:dyDescent="0.35">
      <c r="A32" s="25" t="s">
        <v>44</v>
      </c>
      <c r="B32" s="25" t="s">
        <v>40</v>
      </c>
      <c r="C32" s="25" t="s">
        <v>83</v>
      </c>
      <c r="D32" s="25" t="s">
        <v>10</v>
      </c>
      <c r="E32" s="26" t="s">
        <v>42</v>
      </c>
    </row>
    <row r="33" spans="1:8" ht="29" x14ac:dyDescent="0.35">
      <c r="A33" s="25" t="s">
        <v>43</v>
      </c>
      <c r="B33" s="25" t="s">
        <v>45</v>
      </c>
      <c r="C33" s="25" t="s">
        <v>46</v>
      </c>
      <c r="D33" s="25" t="s">
        <v>11</v>
      </c>
      <c r="E33" s="34" t="s">
        <v>47</v>
      </c>
    </row>
    <row r="34" spans="1:8" ht="32" customHeight="1" x14ac:dyDescent="0.35">
      <c r="A34" s="25" t="s">
        <v>48</v>
      </c>
      <c r="B34" s="25" t="s">
        <v>49</v>
      </c>
      <c r="C34" s="27" t="s">
        <v>50</v>
      </c>
      <c r="D34" s="25" t="s">
        <v>51</v>
      </c>
      <c r="E34" s="26" t="s">
        <v>42</v>
      </c>
    </row>
    <row r="35" spans="1:8" ht="32.5" customHeight="1" x14ac:dyDescent="0.35">
      <c r="A35" s="27" t="s">
        <v>52</v>
      </c>
      <c r="B35" s="25" t="s">
        <v>53</v>
      </c>
      <c r="C35" s="28" t="s">
        <v>82</v>
      </c>
      <c r="D35" s="25" t="s">
        <v>54</v>
      </c>
      <c r="E35" s="26" t="s">
        <v>42</v>
      </c>
    </row>
    <row r="36" spans="1:8" x14ac:dyDescent="0.35">
      <c r="A36" s="4" t="s">
        <v>34</v>
      </c>
      <c r="C36" s="2"/>
    </row>
    <row r="37" spans="1:8" x14ac:dyDescent="0.35">
      <c r="A37" s="4"/>
      <c r="C37" s="2"/>
    </row>
    <row r="38" spans="1:8" x14ac:dyDescent="0.35">
      <c r="A38" s="5"/>
      <c r="C38" s="2"/>
    </row>
    <row r="39" spans="1:8" ht="15.5" x14ac:dyDescent="0.35">
      <c r="A39" s="242" t="s">
        <v>31</v>
      </c>
      <c r="B39" s="242"/>
      <c r="C39" s="242"/>
      <c r="D39" s="242"/>
      <c r="E39" s="242"/>
      <c r="F39" s="242"/>
      <c r="G39" s="242"/>
    </row>
    <row r="40" spans="1:8" ht="38" customHeight="1" x14ac:dyDescent="0.35">
      <c r="A40" s="30" t="s">
        <v>55</v>
      </c>
      <c r="B40" s="30" t="s">
        <v>56</v>
      </c>
      <c r="C40" s="31" t="s">
        <v>57</v>
      </c>
      <c r="D40" s="32" t="s">
        <v>32</v>
      </c>
      <c r="E40" s="30" t="s">
        <v>12</v>
      </c>
      <c r="F40" s="30" t="s">
        <v>14</v>
      </c>
      <c r="G40" s="172" t="s">
        <v>91</v>
      </c>
      <c r="H40" s="32" t="s">
        <v>30</v>
      </c>
    </row>
    <row r="41" spans="1:8" x14ac:dyDescent="0.35">
      <c r="A41" s="120" t="s">
        <v>270</v>
      </c>
      <c r="B41" s="120" t="s">
        <v>257</v>
      </c>
      <c r="C41" s="120" t="s">
        <v>269</v>
      </c>
      <c r="D41" s="158">
        <v>364.06200000000001</v>
      </c>
      <c r="E41" s="33" t="s">
        <v>286</v>
      </c>
      <c r="F41" s="120" t="s">
        <v>290</v>
      </c>
      <c r="G41" s="120">
        <v>1</v>
      </c>
      <c r="H41" s="120" t="s">
        <v>285</v>
      </c>
    </row>
    <row r="42" spans="1:8" x14ac:dyDescent="0.35">
      <c r="A42" s="24" t="s">
        <v>271</v>
      </c>
      <c r="B42" s="120" t="s">
        <v>258</v>
      </c>
      <c r="C42" s="120">
        <v>1504073</v>
      </c>
      <c r="D42" s="158">
        <v>514.08600000000001</v>
      </c>
      <c r="E42" s="33" t="s">
        <v>287</v>
      </c>
      <c r="F42" s="120" t="s">
        <v>291</v>
      </c>
      <c r="G42" s="120">
        <v>1</v>
      </c>
      <c r="H42" s="120" t="s">
        <v>285</v>
      </c>
    </row>
    <row r="43" spans="1:8" x14ac:dyDescent="0.35">
      <c r="A43" s="24" t="s">
        <v>272</v>
      </c>
      <c r="B43" s="120" t="s">
        <v>259</v>
      </c>
      <c r="C43" s="120">
        <v>1503105</v>
      </c>
      <c r="D43" s="158">
        <v>714.11699999999996</v>
      </c>
      <c r="E43" s="33" t="s">
        <v>288</v>
      </c>
      <c r="F43" s="120" t="s">
        <v>292</v>
      </c>
      <c r="G43" s="120">
        <v>1</v>
      </c>
      <c r="H43" s="120" t="s">
        <v>285</v>
      </c>
    </row>
    <row r="44" spans="1:8" x14ac:dyDescent="0.35">
      <c r="A44" s="24" t="s">
        <v>273</v>
      </c>
      <c r="B44" s="120" t="s">
        <v>260</v>
      </c>
      <c r="C44" s="120">
        <v>1503115</v>
      </c>
      <c r="D44" s="158">
        <v>290.065</v>
      </c>
      <c r="E44" s="33" t="s">
        <v>281</v>
      </c>
      <c r="F44" s="120" t="s">
        <v>15</v>
      </c>
      <c r="G44" s="120">
        <v>2</v>
      </c>
      <c r="H44" s="120" t="s">
        <v>285</v>
      </c>
    </row>
    <row r="45" spans="1:8" x14ac:dyDescent="0.35">
      <c r="A45" s="24" t="s">
        <v>274</v>
      </c>
      <c r="B45" s="120" t="s">
        <v>261</v>
      </c>
      <c r="C45" s="120">
        <v>1480968</v>
      </c>
      <c r="D45" s="158">
        <v>562.08199999999999</v>
      </c>
      <c r="E45" s="33" t="s">
        <v>289</v>
      </c>
      <c r="F45" s="120" t="s">
        <v>293</v>
      </c>
      <c r="G45" s="120">
        <v>2</v>
      </c>
      <c r="H45" s="120" t="s">
        <v>285</v>
      </c>
    </row>
    <row r="46" spans="1:8" x14ac:dyDescent="0.35">
      <c r="A46" s="24" t="s">
        <v>278</v>
      </c>
      <c r="B46" s="120" t="s">
        <v>277</v>
      </c>
      <c r="C46" s="120">
        <v>1503185</v>
      </c>
      <c r="D46" s="158">
        <v>664.10900000000004</v>
      </c>
      <c r="E46" s="33" t="s">
        <v>288</v>
      </c>
      <c r="F46" s="120" t="s">
        <v>292</v>
      </c>
      <c r="G46" s="120">
        <v>2</v>
      </c>
      <c r="H46" s="120" t="s">
        <v>285</v>
      </c>
    </row>
    <row r="47" spans="1:8" x14ac:dyDescent="0.35">
      <c r="A47" s="120" t="s">
        <v>275</v>
      </c>
      <c r="B47" s="120" t="s">
        <v>262</v>
      </c>
      <c r="C47" s="120">
        <v>1480942</v>
      </c>
      <c r="D47" s="158">
        <v>338.19</v>
      </c>
      <c r="E47" s="33" t="s">
        <v>282</v>
      </c>
      <c r="F47" s="120" t="s">
        <v>114</v>
      </c>
      <c r="G47" s="120">
        <v>3</v>
      </c>
      <c r="H47" s="120" t="s">
        <v>285</v>
      </c>
    </row>
    <row r="48" spans="1:8" x14ac:dyDescent="0.35">
      <c r="A48" s="120" t="s">
        <v>276</v>
      </c>
      <c r="B48" s="120" t="s">
        <v>263</v>
      </c>
      <c r="C48" s="120">
        <v>1503156</v>
      </c>
      <c r="D48" s="158">
        <v>499.12</v>
      </c>
      <c r="E48" s="33" t="s">
        <v>283</v>
      </c>
      <c r="F48" s="120" t="s">
        <v>294</v>
      </c>
      <c r="G48" s="120">
        <v>3</v>
      </c>
      <c r="H48" s="120" t="s">
        <v>285</v>
      </c>
    </row>
    <row r="49" spans="1:9" x14ac:dyDescent="0.35">
      <c r="A49" s="120" t="s">
        <v>264</v>
      </c>
      <c r="B49" s="120" t="s">
        <v>268</v>
      </c>
      <c r="C49" s="120" t="s">
        <v>280</v>
      </c>
      <c r="D49" s="158">
        <v>194.23</v>
      </c>
      <c r="E49" s="33" t="s">
        <v>284</v>
      </c>
      <c r="F49" s="120" t="s">
        <v>266</v>
      </c>
      <c r="G49" s="120" t="s">
        <v>265</v>
      </c>
      <c r="H49" s="120" t="s">
        <v>285</v>
      </c>
    </row>
    <row r="50" spans="1:9" x14ac:dyDescent="0.35">
      <c r="A50" s="42"/>
      <c r="B50" s="43"/>
      <c r="C50" s="43"/>
      <c r="D50" s="43"/>
      <c r="E50" s="171"/>
      <c r="F50" s="42"/>
      <c r="G50" s="43"/>
    </row>
    <row r="51" spans="1:9" x14ac:dyDescent="0.35">
      <c r="A51" s="3"/>
      <c r="E51" s="7"/>
      <c r="F51" s="3"/>
    </row>
    <row r="52" spans="1:9" x14ac:dyDescent="0.35">
      <c r="A52" s="8" t="s">
        <v>79</v>
      </c>
      <c r="E52" s="7"/>
      <c r="F52" s="3"/>
    </row>
    <row r="53" spans="1:9" x14ac:dyDescent="0.35">
      <c r="A53" s="23" t="s">
        <v>158</v>
      </c>
      <c r="B53" s="23" t="s">
        <v>84</v>
      </c>
      <c r="C53" s="23" t="s">
        <v>80</v>
      </c>
      <c r="D53" s="23" t="s">
        <v>81</v>
      </c>
      <c r="E53" s="169" t="s">
        <v>254</v>
      </c>
      <c r="F53" s="3"/>
    </row>
    <row r="54" spans="1:9" x14ac:dyDescent="0.35">
      <c r="A54" s="120" t="s">
        <v>197</v>
      </c>
      <c r="B54" s="120" t="s">
        <v>298</v>
      </c>
      <c r="C54" s="120" t="s">
        <v>197</v>
      </c>
      <c r="D54" s="120" t="s">
        <v>296</v>
      </c>
      <c r="E54" s="173" t="s">
        <v>310</v>
      </c>
      <c r="F54" s="3"/>
    </row>
    <row r="55" spans="1:9" x14ac:dyDescent="0.35">
      <c r="A55" s="120" t="s">
        <v>284</v>
      </c>
      <c r="B55" s="120" t="s">
        <v>299</v>
      </c>
      <c r="C55" s="120" t="s">
        <v>297</v>
      </c>
      <c r="D55" s="120" t="s">
        <v>295</v>
      </c>
      <c r="E55" s="173" t="s">
        <v>311</v>
      </c>
      <c r="F55" s="3"/>
    </row>
    <row r="56" spans="1:9" x14ac:dyDescent="0.35">
      <c r="A56" s="42"/>
      <c r="B56" s="43"/>
      <c r="C56" s="43"/>
      <c r="D56" s="43"/>
      <c r="E56" s="7"/>
      <c r="F56" s="3"/>
    </row>
    <row r="57" spans="1:9" x14ac:dyDescent="0.35">
      <c r="A57" s="179" t="s">
        <v>305</v>
      </c>
      <c r="B57" s="180" t="s">
        <v>306</v>
      </c>
      <c r="C57" s="180" t="s">
        <v>307</v>
      </c>
      <c r="D57" s="180" t="s">
        <v>308</v>
      </c>
      <c r="E57" s="173" t="s">
        <v>309</v>
      </c>
      <c r="F57" s="3"/>
    </row>
    <row r="58" spans="1:9" x14ac:dyDescent="0.35">
      <c r="C58" s="2"/>
      <c r="I58" t="s">
        <v>241</v>
      </c>
    </row>
    <row r="59" spans="1:9" x14ac:dyDescent="0.35">
      <c r="A59" s="6" t="s">
        <v>16</v>
      </c>
      <c r="D59" s="2"/>
    </row>
    <row r="60" spans="1:9" x14ac:dyDescent="0.35">
      <c r="A60" s="3" t="s">
        <v>64</v>
      </c>
      <c r="B60" s="7" t="s">
        <v>17</v>
      </c>
    </row>
    <row r="61" spans="1:9" x14ac:dyDescent="0.35">
      <c r="A61" s="3" t="s">
        <v>65</v>
      </c>
      <c r="B61" s="7" t="s">
        <v>19</v>
      </c>
    </row>
    <row r="62" spans="1:9" x14ac:dyDescent="0.35">
      <c r="A62" s="3" t="s">
        <v>66</v>
      </c>
      <c r="B62" t="s">
        <v>68</v>
      </c>
    </row>
    <row r="63" spans="1:9" x14ac:dyDescent="0.35">
      <c r="A63" s="3" t="s">
        <v>67</v>
      </c>
      <c r="B63" t="s">
        <v>69</v>
      </c>
    </row>
    <row r="64" spans="1:9" x14ac:dyDescent="0.35">
      <c r="A64" s="3"/>
    </row>
    <row r="65" spans="1:2" x14ac:dyDescent="0.35">
      <c r="A65" s="9" t="s">
        <v>71</v>
      </c>
      <c r="B65" s="9" t="s">
        <v>21</v>
      </c>
    </row>
    <row r="66" spans="1:2" x14ac:dyDescent="0.35">
      <c r="A66" s="3" t="s">
        <v>300</v>
      </c>
      <c r="B66" s="174">
        <v>44145</v>
      </c>
    </row>
    <row r="67" spans="1:2" x14ac:dyDescent="0.35">
      <c r="A67" s="3" t="s">
        <v>301</v>
      </c>
      <c r="B67" s="174">
        <v>44158</v>
      </c>
    </row>
    <row r="68" spans="1:2" x14ac:dyDescent="0.35">
      <c r="A68" s="3" t="s">
        <v>302</v>
      </c>
      <c r="B68" s="174">
        <v>44165</v>
      </c>
    </row>
    <row r="69" spans="1:2" x14ac:dyDescent="0.35">
      <c r="A69" s="3" t="s">
        <v>304</v>
      </c>
      <c r="B69" s="174">
        <v>44204</v>
      </c>
    </row>
    <row r="70" spans="1:2" x14ac:dyDescent="0.35">
      <c r="A70" s="3" t="s">
        <v>303</v>
      </c>
      <c r="B70" s="239">
        <v>44375</v>
      </c>
    </row>
    <row r="71" spans="1:2" x14ac:dyDescent="0.35">
      <c r="A71" s="275" t="s">
        <v>536</v>
      </c>
      <c r="B71" s="239">
        <v>44375</v>
      </c>
    </row>
    <row r="73" spans="1:2" x14ac:dyDescent="0.35">
      <c r="A73" s="18" t="s">
        <v>72</v>
      </c>
    </row>
    <row r="74" spans="1:2" x14ac:dyDescent="0.35">
      <c r="A74" s="18" t="s">
        <v>73</v>
      </c>
    </row>
    <row r="76" spans="1:2" x14ac:dyDescent="0.35">
      <c r="A76" s="8" t="s">
        <v>20</v>
      </c>
    </row>
    <row r="77" spans="1:2" x14ac:dyDescent="0.35">
      <c r="A77" s="16" t="s">
        <v>70</v>
      </c>
    </row>
  </sheetData>
  <mergeCells count="3">
    <mergeCell ref="A1:F1"/>
    <mergeCell ref="A29:E29"/>
    <mergeCell ref="A39:G39"/>
  </mergeCells>
  <hyperlinks>
    <hyperlink ref="E24" r:id="rId1" xr:uid="{15AC8D31-451C-44DD-88BC-A2CADBBDFD8E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E65C-7D41-4145-81A5-5AACA7D9DCE9}">
  <dimension ref="A1:W259"/>
  <sheetViews>
    <sheetView topLeftCell="D1" workbookViewId="0">
      <selection activeCell="I29" sqref="I29"/>
    </sheetView>
  </sheetViews>
  <sheetFormatPr defaultRowHeight="14.5" x14ac:dyDescent="0.35"/>
  <cols>
    <col min="1" max="1" width="33.54296875" bestFit="1" customWidth="1"/>
    <col min="2" max="2" width="17.1796875" customWidth="1"/>
    <col min="3" max="3" width="19.453125" bestFit="1" customWidth="1"/>
    <col min="4" max="4" width="16.26953125" bestFit="1" customWidth="1"/>
    <col min="5" max="5" width="18.1796875" bestFit="1" customWidth="1"/>
    <col min="6" max="6" width="11" bestFit="1" customWidth="1"/>
    <col min="8" max="8" width="10.7265625" bestFit="1" customWidth="1"/>
    <col min="9" max="9" width="17.81640625" bestFit="1" customWidth="1"/>
    <col min="11" max="11" width="8.7265625" style="3"/>
    <col min="12" max="12" width="33.54296875" style="3" bestFit="1" customWidth="1"/>
    <col min="13" max="13" width="23.7265625" style="3" bestFit="1" customWidth="1"/>
    <col min="14" max="19" width="8.7265625" style="3"/>
    <col min="20" max="20" width="22.81640625" style="3" bestFit="1" customWidth="1"/>
    <col min="21" max="21" width="14.1796875" style="3" bestFit="1" customWidth="1"/>
    <col min="22" max="22" width="16.26953125" style="3" bestFit="1" customWidth="1"/>
    <col min="23" max="23" width="8.7265625" style="3"/>
  </cols>
  <sheetData>
    <row r="1" spans="1:23" ht="15.5" x14ac:dyDescent="0.35">
      <c r="A1" s="155" t="s">
        <v>518</v>
      </c>
      <c r="C1" s="151"/>
      <c r="K1" s="264" t="s">
        <v>329</v>
      </c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</row>
    <row r="2" spans="1:23" x14ac:dyDescent="0.35">
      <c r="K2" s="178" t="s">
        <v>209</v>
      </c>
      <c r="L2" s="178" t="s">
        <v>210</v>
      </c>
      <c r="M2" s="178" t="s">
        <v>211</v>
      </c>
      <c r="N2" s="178" t="s">
        <v>7</v>
      </c>
      <c r="O2" s="178" t="s">
        <v>212</v>
      </c>
      <c r="P2" s="178" t="s">
        <v>213</v>
      </c>
      <c r="Q2" s="178" t="s">
        <v>214</v>
      </c>
      <c r="R2" s="178" t="s">
        <v>215</v>
      </c>
      <c r="S2" s="178" t="s">
        <v>216</v>
      </c>
      <c r="T2" s="178" t="s">
        <v>217</v>
      </c>
      <c r="U2" s="178" t="s">
        <v>218</v>
      </c>
      <c r="V2" s="178" t="s">
        <v>219</v>
      </c>
      <c r="W2" s="178" t="s">
        <v>220</v>
      </c>
    </row>
    <row r="3" spans="1:23" ht="15.5" x14ac:dyDescent="0.35">
      <c r="A3" s="267" t="s">
        <v>221</v>
      </c>
      <c r="B3" s="267"/>
      <c r="C3" s="267"/>
      <c r="D3" s="267"/>
      <c r="E3" s="267"/>
      <c r="F3" s="267"/>
      <c r="G3" s="267"/>
      <c r="H3" s="152"/>
      <c r="I3" s="152"/>
      <c r="J3" s="152"/>
      <c r="K3" s="3">
        <v>7</v>
      </c>
      <c r="L3" s="3" t="s">
        <v>352</v>
      </c>
      <c r="M3" s="3" t="s">
        <v>353</v>
      </c>
      <c r="N3" s="3" t="s">
        <v>158</v>
      </c>
      <c r="O3" s="3">
        <v>2.39</v>
      </c>
      <c r="P3" s="3">
        <v>540.82100000000003</v>
      </c>
      <c r="Q3" s="3">
        <v>10969</v>
      </c>
      <c r="R3" s="3">
        <v>3515.6529999999998</v>
      </c>
      <c r="S3" s="3">
        <v>2E-3</v>
      </c>
      <c r="T3" s="3">
        <v>0.998</v>
      </c>
      <c r="U3" s="3">
        <v>0.17</v>
      </c>
      <c r="V3" s="3">
        <v>0.12168</v>
      </c>
      <c r="W3" s="191">
        <v>-28.42</v>
      </c>
    </row>
    <row r="4" spans="1:23" ht="15.5" x14ac:dyDescent="0.35">
      <c r="A4" s="23" t="s">
        <v>211</v>
      </c>
      <c r="B4" s="23" t="s">
        <v>219</v>
      </c>
      <c r="C4" s="23" t="s">
        <v>222</v>
      </c>
      <c r="D4" s="23" t="s">
        <v>223</v>
      </c>
      <c r="E4" s="156" t="s">
        <v>107</v>
      </c>
      <c r="F4" s="23" t="s">
        <v>108</v>
      </c>
      <c r="G4" s="156" t="s">
        <v>224</v>
      </c>
      <c r="H4" s="178"/>
      <c r="I4" s="178"/>
      <c r="J4" s="178"/>
      <c r="K4" s="3">
        <v>32</v>
      </c>
      <c r="L4" s="3" t="s">
        <v>396</v>
      </c>
      <c r="M4" s="3" t="s">
        <v>353</v>
      </c>
      <c r="N4" s="3" t="s">
        <v>158</v>
      </c>
      <c r="O4" s="3">
        <v>2.38</v>
      </c>
      <c r="P4" s="3">
        <v>527.06200000000001</v>
      </c>
      <c r="Q4" s="3">
        <v>11033</v>
      </c>
      <c r="R4" s="3">
        <v>3625.0219999999999</v>
      </c>
      <c r="S4" s="3">
        <v>1E-3</v>
      </c>
      <c r="T4" s="3">
        <v>0.998</v>
      </c>
      <c r="U4" s="3">
        <v>0.17</v>
      </c>
      <c r="V4" s="3">
        <v>9.8140000000000005E-2</v>
      </c>
      <c r="W4" s="191">
        <v>-42.27</v>
      </c>
    </row>
    <row r="5" spans="1:23" ht="15.75" customHeight="1" x14ac:dyDescent="0.35">
      <c r="A5" s="177" t="s">
        <v>135</v>
      </c>
      <c r="B5" s="52">
        <v>1.56349</v>
      </c>
      <c r="C5" s="52">
        <f>B5*2*4*4</f>
        <v>50.031680000000001</v>
      </c>
      <c r="D5" s="53">
        <f>C5/C11</f>
        <v>4.5916668569472236E-3</v>
      </c>
      <c r="E5" s="268">
        <f>AVERAGE(D5:D7)</f>
        <v>4.6763324017110794E-3</v>
      </c>
      <c r="F5" s="269">
        <f>STDEV(D5:D7)</f>
        <v>2.1449595648193837E-4</v>
      </c>
      <c r="G5" s="270">
        <f>F5/E5</f>
        <v>4.5868415257104875E-2</v>
      </c>
      <c r="H5" s="153"/>
      <c r="I5" s="153"/>
      <c r="J5" s="153"/>
      <c r="K5" s="3">
        <v>39</v>
      </c>
      <c r="L5" s="3" t="s">
        <v>403</v>
      </c>
      <c r="M5" s="3" t="s">
        <v>353</v>
      </c>
      <c r="N5" s="3" t="s">
        <v>158</v>
      </c>
      <c r="O5" s="3">
        <v>2.38</v>
      </c>
      <c r="P5" s="3">
        <v>567.65700000000004</v>
      </c>
      <c r="Q5" s="3">
        <v>13006</v>
      </c>
      <c r="R5" s="3">
        <v>3855.2429999999999</v>
      </c>
      <c r="S5" s="3">
        <v>1E-3</v>
      </c>
      <c r="T5" s="3">
        <v>0.998</v>
      </c>
      <c r="U5" s="3">
        <v>0.17</v>
      </c>
      <c r="V5" s="3">
        <v>0.1033</v>
      </c>
      <c r="W5" s="191">
        <v>-39.24</v>
      </c>
    </row>
    <row r="6" spans="1:23" x14ac:dyDescent="0.35">
      <c r="A6" s="177" t="s">
        <v>136</v>
      </c>
      <c r="B6" s="52">
        <v>1.57233</v>
      </c>
      <c r="C6" s="52">
        <f t="shared" ref="C6:C7" si="0">B6*2*4*4</f>
        <v>50.31456</v>
      </c>
      <c r="D6" s="53">
        <f t="shared" ref="D6:D7" si="1">C6/C12</f>
        <v>4.5170905613698738E-3</v>
      </c>
      <c r="E6" s="268"/>
      <c r="F6" s="269"/>
      <c r="G6" s="270"/>
      <c r="K6" s="3">
        <v>79</v>
      </c>
      <c r="L6" s="3" t="s">
        <v>443</v>
      </c>
      <c r="M6" s="3" t="s">
        <v>353</v>
      </c>
      <c r="N6" s="3" t="s">
        <v>158</v>
      </c>
      <c r="O6" s="3">
        <v>2.39</v>
      </c>
      <c r="P6" s="3">
        <v>586.01099999999997</v>
      </c>
      <c r="Q6" s="3">
        <v>12529</v>
      </c>
      <c r="R6" s="3">
        <v>3890.6179999999999</v>
      </c>
      <c r="S6" s="3">
        <v>2E-3</v>
      </c>
      <c r="T6" s="3">
        <v>0.998</v>
      </c>
      <c r="U6" s="3">
        <v>0.17</v>
      </c>
      <c r="V6" s="3">
        <v>0.11273</v>
      </c>
      <c r="W6" s="191">
        <v>-33.69</v>
      </c>
    </row>
    <row r="7" spans="1:23" x14ac:dyDescent="0.35">
      <c r="A7" s="177" t="s">
        <v>137</v>
      </c>
      <c r="B7" s="52">
        <v>1.6937800000000001</v>
      </c>
      <c r="C7" s="52">
        <f t="shared" si="0"/>
        <v>54.200960000000002</v>
      </c>
      <c r="D7" s="53">
        <f t="shared" si="1"/>
        <v>4.9202397868161407E-3</v>
      </c>
      <c r="E7" s="268"/>
      <c r="F7" s="269"/>
      <c r="G7" s="270"/>
      <c r="K7" s="3">
        <v>105</v>
      </c>
      <c r="L7" s="3" t="s">
        <v>469</v>
      </c>
      <c r="M7" s="3" t="s">
        <v>353</v>
      </c>
      <c r="N7" s="3" t="s">
        <v>158</v>
      </c>
      <c r="O7" s="3">
        <v>2.39</v>
      </c>
      <c r="P7" s="3">
        <v>627.34199999999998</v>
      </c>
      <c r="Q7" s="3">
        <v>14206</v>
      </c>
      <c r="R7" s="3">
        <v>4065.3029999999999</v>
      </c>
      <c r="S7" s="3">
        <v>2E-3</v>
      </c>
      <c r="T7" s="3">
        <v>0.998</v>
      </c>
      <c r="U7" s="3">
        <v>0.17</v>
      </c>
      <c r="V7" s="3">
        <v>0.12304</v>
      </c>
      <c r="W7" s="191">
        <v>-27.63</v>
      </c>
    </row>
    <row r="8" spans="1:23" x14ac:dyDescent="0.35">
      <c r="A8" s="177" t="s">
        <v>144</v>
      </c>
      <c r="B8" s="52">
        <v>134.84222</v>
      </c>
      <c r="C8" s="52">
        <f>B8*5*4*4</f>
        <v>10787.3776</v>
      </c>
      <c r="D8" s="258"/>
      <c r="E8" s="258"/>
      <c r="F8" s="258"/>
      <c r="G8" s="258"/>
      <c r="K8" s="3">
        <v>112</v>
      </c>
      <c r="L8" s="3" t="s">
        <v>476</v>
      </c>
      <c r="M8" s="3" t="s">
        <v>353</v>
      </c>
      <c r="N8" s="3" t="s">
        <v>158</v>
      </c>
      <c r="O8" s="3">
        <v>2.38</v>
      </c>
      <c r="P8" s="3">
        <v>605.61800000000005</v>
      </c>
      <c r="Q8" s="3">
        <v>12945</v>
      </c>
      <c r="R8" s="3">
        <v>3958.6129999999998</v>
      </c>
      <c r="S8" s="3">
        <v>2E-3</v>
      </c>
      <c r="T8" s="3">
        <v>0.998</v>
      </c>
      <c r="U8" s="3">
        <v>0.17</v>
      </c>
      <c r="V8" s="3">
        <v>0.11933000000000001</v>
      </c>
      <c r="W8" s="191">
        <v>-29.81</v>
      </c>
    </row>
    <row r="9" spans="1:23" x14ac:dyDescent="0.35">
      <c r="A9" s="177" t="s">
        <v>145</v>
      </c>
      <c r="B9" s="52">
        <v>141.3775</v>
      </c>
      <c r="C9" s="52">
        <f t="shared" ref="C9:C13" si="2">B9*5*4*4</f>
        <v>11310.2</v>
      </c>
      <c r="D9" s="258"/>
      <c r="E9" s="258"/>
      <c r="F9" s="258"/>
      <c r="G9" s="258"/>
      <c r="K9" s="3">
        <v>119</v>
      </c>
      <c r="L9" s="3" t="s">
        <v>483</v>
      </c>
      <c r="M9" s="3" t="s">
        <v>353</v>
      </c>
      <c r="N9" s="3" t="s">
        <v>158</v>
      </c>
      <c r="O9" s="3">
        <v>2.38</v>
      </c>
      <c r="P9" s="3">
        <v>588.43100000000004</v>
      </c>
      <c r="Q9" s="3">
        <v>13426</v>
      </c>
      <c r="R9" s="3">
        <v>3983.047</v>
      </c>
      <c r="S9" s="3">
        <v>1E-3</v>
      </c>
      <c r="T9" s="3">
        <v>0.998</v>
      </c>
      <c r="U9" s="3">
        <v>0.17</v>
      </c>
      <c r="V9" s="3">
        <v>0.10467</v>
      </c>
      <c r="W9" s="191">
        <v>-38.43</v>
      </c>
    </row>
    <row r="10" spans="1:23" x14ac:dyDescent="0.35">
      <c r="A10" s="177" t="s">
        <v>146</v>
      </c>
      <c r="B10" s="52">
        <v>139.75747999999999</v>
      </c>
      <c r="C10" s="52">
        <f t="shared" si="2"/>
        <v>11180.598399999999</v>
      </c>
      <c r="D10" s="258"/>
      <c r="E10" s="258"/>
      <c r="F10" s="258"/>
      <c r="G10" s="258"/>
      <c r="K10" s="3">
        <v>8</v>
      </c>
      <c r="L10" s="3" t="s">
        <v>354</v>
      </c>
      <c r="M10" s="3" t="s">
        <v>355</v>
      </c>
      <c r="N10" s="3" t="s">
        <v>158</v>
      </c>
      <c r="O10" s="3">
        <v>2.39</v>
      </c>
      <c r="P10" s="3">
        <v>684.029</v>
      </c>
      <c r="Q10" s="3">
        <v>14818</v>
      </c>
      <c r="R10" s="3">
        <v>3777.9960000000001</v>
      </c>
      <c r="S10" s="3">
        <v>2E-3</v>
      </c>
      <c r="T10" s="3">
        <v>0.998</v>
      </c>
      <c r="U10" s="3">
        <v>0.28000000000000003</v>
      </c>
      <c r="V10" s="3">
        <v>0.19764000000000001</v>
      </c>
      <c r="W10" s="191">
        <v>-29.41</v>
      </c>
    </row>
    <row r="11" spans="1:23" x14ac:dyDescent="0.35">
      <c r="A11" s="177" t="s">
        <v>153</v>
      </c>
      <c r="B11" s="52">
        <v>136.20239000000001</v>
      </c>
      <c r="C11" s="52">
        <f t="shared" si="2"/>
        <v>10896.191200000001</v>
      </c>
      <c r="D11" s="258"/>
      <c r="E11" s="258"/>
      <c r="F11" s="258"/>
      <c r="G11" s="258"/>
      <c r="K11" s="3">
        <v>33</v>
      </c>
      <c r="L11" s="3" t="s">
        <v>397</v>
      </c>
      <c r="M11" s="3" t="s">
        <v>355</v>
      </c>
      <c r="N11" s="3" t="s">
        <v>158</v>
      </c>
      <c r="O11" s="3">
        <v>2.39</v>
      </c>
      <c r="P11" s="3">
        <v>827.36800000000005</v>
      </c>
      <c r="Q11" s="3">
        <v>19812</v>
      </c>
      <c r="R11" s="3">
        <v>3695.0230000000001</v>
      </c>
      <c r="S11" s="3">
        <v>2E-3</v>
      </c>
      <c r="T11" s="3">
        <v>0.998</v>
      </c>
      <c r="U11" s="3">
        <v>0.28000000000000003</v>
      </c>
      <c r="V11" s="3">
        <v>0.31720999999999999</v>
      </c>
      <c r="W11" s="3">
        <v>13.29</v>
      </c>
    </row>
    <row r="12" spans="1:23" x14ac:dyDescent="0.35">
      <c r="A12" s="177" t="s">
        <v>154</v>
      </c>
      <c r="B12" s="52">
        <v>139.23387</v>
      </c>
      <c r="C12" s="52">
        <f t="shared" si="2"/>
        <v>11138.7096</v>
      </c>
      <c r="D12" s="258"/>
      <c r="E12" s="258"/>
      <c r="F12" s="258"/>
      <c r="G12" s="258"/>
      <c r="K12" s="3">
        <v>40</v>
      </c>
      <c r="L12" s="3" t="s">
        <v>404</v>
      </c>
      <c r="M12" s="3" t="s">
        <v>355</v>
      </c>
      <c r="N12" s="3" t="s">
        <v>158</v>
      </c>
      <c r="O12" s="3">
        <v>2.38</v>
      </c>
      <c r="P12" s="3">
        <v>839.67700000000002</v>
      </c>
      <c r="Q12" s="3">
        <v>20095</v>
      </c>
      <c r="R12" s="3">
        <v>4039.7550000000001</v>
      </c>
      <c r="S12" s="3">
        <v>2E-3</v>
      </c>
      <c r="T12" s="3">
        <v>0.998</v>
      </c>
      <c r="U12" s="3">
        <v>0.28000000000000003</v>
      </c>
      <c r="V12" s="3">
        <v>0.27240999999999999</v>
      </c>
      <c r="W12" s="3">
        <v>-2.71</v>
      </c>
    </row>
    <row r="13" spans="1:23" x14ac:dyDescent="0.35">
      <c r="A13" s="177" t="s">
        <v>155</v>
      </c>
      <c r="B13" s="52">
        <v>137.69898000000001</v>
      </c>
      <c r="C13" s="52">
        <f t="shared" si="2"/>
        <v>11015.9184</v>
      </c>
      <c r="D13" s="258"/>
      <c r="E13" s="258"/>
      <c r="F13" s="258"/>
      <c r="G13" s="258"/>
      <c r="K13" s="3">
        <v>80</v>
      </c>
      <c r="L13" s="3" t="s">
        <v>444</v>
      </c>
      <c r="M13" s="3" t="s">
        <v>355</v>
      </c>
      <c r="N13" s="3" t="s">
        <v>158</v>
      </c>
      <c r="O13" s="3">
        <v>2.39</v>
      </c>
      <c r="P13" s="3">
        <v>827.47</v>
      </c>
      <c r="Q13" s="3">
        <v>18625</v>
      </c>
      <c r="R13" s="3">
        <v>4132.4650000000001</v>
      </c>
      <c r="S13" s="3">
        <v>2E-3</v>
      </c>
      <c r="T13" s="3">
        <v>0.998</v>
      </c>
      <c r="U13" s="3">
        <v>0.28000000000000003</v>
      </c>
      <c r="V13" s="3">
        <v>0.25115999999999999</v>
      </c>
      <c r="W13" s="3">
        <v>-10.3</v>
      </c>
    </row>
    <row r="14" spans="1:23" x14ac:dyDescent="0.35">
      <c r="K14" s="3">
        <v>106</v>
      </c>
      <c r="L14" s="3" t="s">
        <v>470</v>
      </c>
      <c r="M14" s="3" t="s">
        <v>355</v>
      </c>
      <c r="N14" s="3" t="s">
        <v>158</v>
      </c>
      <c r="O14" s="3">
        <v>2.39</v>
      </c>
      <c r="P14" s="3">
        <v>954.83900000000006</v>
      </c>
      <c r="Q14" s="3">
        <v>21923</v>
      </c>
      <c r="R14" s="3">
        <v>4359.24</v>
      </c>
      <c r="S14" s="3">
        <v>2E-3</v>
      </c>
      <c r="T14" s="3">
        <v>0.998</v>
      </c>
      <c r="U14" s="3">
        <v>0.28000000000000003</v>
      </c>
      <c r="V14" s="3">
        <v>0.30360999999999999</v>
      </c>
      <c r="W14" s="3">
        <v>8.43</v>
      </c>
    </row>
    <row r="15" spans="1:23" x14ac:dyDescent="0.35">
      <c r="A15" s="271" t="s">
        <v>225</v>
      </c>
      <c r="B15" s="271"/>
      <c r="C15" s="271"/>
      <c r="D15" s="271"/>
      <c r="E15" s="271"/>
      <c r="F15" s="271"/>
      <c r="G15" s="271"/>
      <c r="H15" s="271"/>
      <c r="I15" s="271"/>
      <c r="K15" s="3">
        <v>113</v>
      </c>
      <c r="L15" s="3" t="s">
        <v>477</v>
      </c>
      <c r="M15" s="3" t="s">
        <v>355</v>
      </c>
      <c r="N15" s="3" t="s">
        <v>158</v>
      </c>
      <c r="O15" s="3">
        <v>2.38</v>
      </c>
      <c r="P15" s="3">
        <v>864.86599999999999</v>
      </c>
      <c r="Q15" s="3">
        <v>20423</v>
      </c>
      <c r="R15" s="3">
        <v>4343.2020000000002</v>
      </c>
      <c r="S15" s="3">
        <v>2E-3</v>
      </c>
      <c r="T15" s="3">
        <v>0.998</v>
      </c>
      <c r="U15" s="3">
        <v>0.28000000000000003</v>
      </c>
      <c r="V15" s="3">
        <v>0.24807000000000001</v>
      </c>
      <c r="W15" s="3">
        <v>-11.4</v>
      </c>
    </row>
    <row r="16" spans="1:23" ht="15.5" x14ac:dyDescent="0.35">
      <c r="A16" s="23" t="s">
        <v>121</v>
      </c>
      <c r="B16" s="157" t="s">
        <v>226</v>
      </c>
      <c r="C16" s="23" t="s">
        <v>218</v>
      </c>
      <c r="D16" s="23" t="s">
        <v>219</v>
      </c>
      <c r="E16" s="23" t="s">
        <v>227</v>
      </c>
      <c r="F16" s="23" t="s">
        <v>228</v>
      </c>
      <c r="G16" s="23" t="s">
        <v>224</v>
      </c>
      <c r="H16" s="156" t="s">
        <v>229</v>
      </c>
      <c r="I16" s="156" t="s">
        <v>230</v>
      </c>
      <c r="K16" s="3">
        <v>120</v>
      </c>
      <c r="L16" s="3" t="s">
        <v>484</v>
      </c>
      <c r="M16" s="3" t="s">
        <v>355</v>
      </c>
      <c r="N16" s="3" t="s">
        <v>158</v>
      </c>
      <c r="O16" s="3">
        <v>2.39</v>
      </c>
      <c r="P16" s="3">
        <v>948.43899999999996</v>
      </c>
      <c r="Q16" s="3">
        <v>22130</v>
      </c>
      <c r="R16" s="3">
        <v>4469.7240000000002</v>
      </c>
      <c r="S16" s="3">
        <v>2E-3</v>
      </c>
      <c r="T16" s="3">
        <v>0.998</v>
      </c>
      <c r="U16" s="3">
        <v>0.28000000000000003</v>
      </c>
      <c r="V16" s="3">
        <v>0.28450999999999999</v>
      </c>
      <c r="W16" s="3">
        <v>1.61</v>
      </c>
    </row>
    <row r="17" spans="1:23" x14ac:dyDescent="0.35">
      <c r="A17" s="177" t="s">
        <v>358</v>
      </c>
      <c r="B17" s="177" t="s">
        <v>162</v>
      </c>
      <c r="C17" s="177">
        <v>0.71</v>
      </c>
      <c r="D17" s="158">
        <v>0.66357999999999995</v>
      </c>
      <c r="E17" s="269">
        <f>AVERAGE(D17:D23)</f>
        <v>0.70308142857142852</v>
      </c>
      <c r="F17" s="269">
        <f>STDEV(D17:D23)</f>
        <v>2.320341887780868E-2</v>
      </c>
      <c r="G17" s="272">
        <f>F17/E17</f>
        <v>3.3002463064562886E-2</v>
      </c>
      <c r="H17" s="273">
        <f>F17*3.143</f>
        <v>7.2928345532952674E-2</v>
      </c>
      <c r="I17" s="274">
        <f>(E17-C17)/C17</f>
        <v>-9.7444668008048463E-3</v>
      </c>
      <c r="K17" s="3">
        <v>9</v>
      </c>
      <c r="L17" s="3" t="s">
        <v>356</v>
      </c>
      <c r="M17" s="3" t="s">
        <v>357</v>
      </c>
      <c r="N17" s="3" t="s">
        <v>158</v>
      </c>
      <c r="O17" s="3">
        <v>2.39</v>
      </c>
      <c r="P17" s="3">
        <v>1153.145</v>
      </c>
      <c r="Q17" s="3">
        <v>30019</v>
      </c>
      <c r="R17" s="3">
        <v>3699.7020000000002</v>
      </c>
      <c r="S17" s="3">
        <v>3.0000000000000001E-3</v>
      </c>
      <c r="T17" s="3">
        <v>0.998</v>
      </c>
      <c r="U17" s="3">
        <v>0.44</v>
      </c>
      <c r="V17" s="3">
        <v>0.56206999999999996</v>
      </c>
      <c r="W17" s="191">
        <v>27.74</v>
      </c>
    </row>
    <row r="18" spans="1:23" x14ac:dyDescent="0.35">
      <c r="A18" s="177" t="s">
        <v>399</v>
      </c>
      <c r="B18" s="177" t="s">
        <v>162</v>
      </c>
      <c r="C18" s="177">
        <v>0.71</v>
      </c>
      <c r="D18" s="158">
        <v>0.72889000000000004</v>
      </c>
      <c r="E18" s="269"/>
      <c r="F18" s="269"/>
      <c r="G18" s="272"/>
      <c r="H18" s="273"/>
      <c r="I18" s="274"/>
      <c r="K18" s="3">
        <v>34</v>
      </c>
      <c r="L18" s="3" t="s">
        <v>398</v>
      </c>
      <c r="M18" s="3" t="s">
        <v>357</v>
      </c>
      <c r="N18" s="3" t="s">
        <v>158</v>
      </c>
      <c r="O18" s="3">
        <v>2.38</v>
      </c>
      <c r="P18" s="3">
        <v>1271.47</v>
      </c>
      <c r="Q18" s="3">
        <v>31590</v>
      </c>
      <c r="R18" s="3">
        <v>3889.0720000000001</v>
      </c>
      <c r="S18" s="3">
        <v>3.0000000000000001E-3</v>
      </c>
      <c r="T18" s="3">
        <v>0.998</v>
      </c>
      <c r="U18" s="3">
        <v>0.44</v>
      </c>
      <c r="V18" s="3">
        <v>0.60460000000000003</v>
      </c>
      <c r="W18" s="191">
        <v>37.409999999999997</v>
      </c>
    </row>
    <row r="19" spans="1:23" x14ac:dyDescent="0.35">
      <c r="A19" s="177" t="s">
        <v>406</v>
      </c>
      <c r="B19" s="177" t="s">
        <v>162</v>
      </c>
      <c r="C19" s="177">
        <v>0.71</v>
      </c>
      <c r="D19" s="158">
        <v>0.68288000000000004</v>
      </c>
      <c r="E19" s="269"/>
      <c r="F19" s="269"/>
      <c r="G19" s="272"/>
      <c r="H19" s="273"/>
      <c r="I19" s="274"/>
      <c r="K19" s="3">
        <v>41</v>
      </c>
      <c r="L19" s="3" t="s">
        <v>405</v>
      </c>
      <c r="M19" s="3" t="s">
        <v>357</v>
      </c>
      <c r="N19" s="3" t="s">
        <v>158</v>
      </c>
      <c r="O19" s="3">
        <v>2.38</v>
      </c>
      <c r="P19" s="3">
        <v>1328.9369999999999</v>
      </c>
      <c r="Q19" s="3">
        <v>33861</v>
      </c>
      <c r="R19" s="3">
        <v>3796.0140000000001</v>
      </c>
      <c r="S19" s="3">
        <v>4.0000000000000001E-3</v>
      </c>
      <c r="T19" s="3">
        <v>0.998</v>
      </c>
      <c r="U19" s="3">
        <v>0.44</v>
      </c>
      <c r="V19" s="3">
        <v>0.66918</v>
      </c>
      <c r="W19" s="191">
        <v>52.09</v>
      </c>
    </row>
    <row r="20" spans="1:23" x14ac:dyDescent="0.35">
      <c r="A20" s="177" t="s">
        <v>446</v>
      </c>
      <c r="B20" s="177" t="s">
        <v>162</v>
      </c>
      <c r="C20" s="177">
        <v>0.71</v>
      </c>
      <c r="D20" s="158">
        <v>0.71414999999999995</v>
      </c>
      <c r="E20" s="269"/>
      <c r="F20" s="269"/>
      <c r="G20" s="272"/>
      <c r="H20" s="273"/>
      <c r="I20" s="274"/>
      <c r="K20" s="3">
        <v>81</v>
      </c>
      <c r="L20" s="3" t="s">
        <v>445</v>
      </c>
      <c r="M20" s="3" t="s">
        <v>357</v>
      </c>
      <c r="N20" s="3" t="s">
        <v>158</v>
      </c>
      <c r="O20" s="3">
        <v>2.39</v>
      </c>
      <c r="P20" s="3">
        <v>1365.3240000000001</v>
      </c>
      <c r="Q20" s="3">
        <v>33701</v>
      </c>
      <c r="R20" s="3">
        <v>4043.0189999999998</v>
      </c>
      <c r="S20" s="3">
        <v>3.0000000000000001E-3</v>
      </c>
      <c r="T20" s="3">
        <v>0.998</v>
      </c>
      <c r="U20" s="3">
        <v>0.44</v>
      </c>
      <c r="V20" s="3">
        <v>0.63463000000000003</v>
      </c>
      <c r="W20" s="191">
        <v>44.23</v>
      </c>
    </row>
    <row r="21" spans="1:23" x14ac:dyDescent="0.35">
      <c r="A21" s="177" t="s">
        <v>472</v>
      </c>
      <c r="B21" s="177" t="s">
        <v>162</v>
      </c>
      <c r="C21" s="177">
        <v>0.71</v>
      </c>
      <c r="D21" s="158">
        <v>0.70111000000000001</v>
      </c>
      <c r="E21" s="269"/>
      <c r="F21" s="269"/>
      <c r="G21" s="272"/>
      <c r="H21" s="273"/>
      <c r="I21" s="274"/>
      <c r="K21" s="3">
        <v>107</v>
      </c>
      <c r="L21" s="3" t="s">
        <v>471</v>
      </c>
      <c r="M21" s="3" t="s">
        <v>357</v>
      </c>
      <c r="N21" s="3" t="s">
        <v>158</v>
      </c>
      <c r="O21" s="3">
        <v>2.39</v>
      </c>
      <c r="P21" s="3">
        <v>1292.338</v>
      </c>
      <c r="Q21" s="3">
        <v>29650</v>
      </c>
      <c r="R21" s="3">
        <v>4362.1049999999996</v>
      </c>
      <c r="S21" s="3">
        <v>3.0000000000000001E-3</v>
      </c>
      <c r="T21" s="3">
        <v>0.998</v>
      </c>
      <c r="U21" s="3">
        <v>0.44</v>
      </c>
      <c r="V21" s="3">
        <v>0.51905000000000001</v>
      </c>
      <c r="W21" s="3">
        <v>17.97</v>
      </c>
    </row>
    <row r="22" spans="1:23" x14ac:dyDescent="0.35">
      <c r="A22" s="177" t="s">
        <v>479</v>
      </c>
      <c r="B22" s="177" t="s">
        <v>162</v>
      </c>
      <c r="C22" s="177">
        <v>0.71</v>
      </c>
      <c r="D22" s="158">
        <v>0.72448000000000001</v>
      </c>
      <c r="E22" s="269"/>
      <c r="F22" s="269"/>
      <c r="G22" s="272"/>
      <c r="H22" s="273"/>
      <c r="I22" s="274"/>
      <c r="K22" s="3">
        <v>114</v>
      </c>
      <c r="L22" s="3" t="s">
        <v>478</v>
      </c>
      <c r="M22" s="3" t="s">
        <v>357</v>
      </c>
      <c r="N22" s="3" t="s">
        <v>158</v>
      </c>
      <c r="O22" s="3">
        <v>2.38</v>
      </c>
      <c r="P22" s="3">
        <v>1350.6510000000001</v>
      </c>
      <c r="Q22" s="3">
        <v>33993</v>
      </c>
      <c r="R22" s="3">
        <v>4184.41</v>
      </c>
      <c r="S22" s="3">
        <v>3.0000000000000001E-3</v>
      </c>
      <c r="T22" s="3">
        <v>0.998</v>
      </c>
      <c r="U22" s="3">
        <v>0.44</v>
      </c>
      <c r="V22" s="3">
        <v>0.59301999999999999</v>
      </c>
      <c r="W22" s="191">
        <v>34.78</v>
      </c>
    </row>
    <row r="23" spans="1:23" x14ac:dyDescent="0.35">
      <c r="A23" s="177" t="s">
        <v>486</v>
      </c>
      <c r="B23" s="177" t="s">
        <v>162</v>
      </c>
      <c r="C23" s="177">
        <v>0.71</v>
      </c>
      <c r="D23" s="158">
        <v>0.70648</v>
      </c>
      <c r="E23" s="269"/>
      <c r="F23" s="269"/>
      <c r="G23" s="272"/>
      <c r="H23" s="273"/>
      <c r="I23" s="274"/>
      <c r="K23" s="3">
        <v>121</v>
      </c>
      <c r="L23" s="3" t="s">
        <v>485</v>
      </c>
      <c r="M23" s="3" t="s">
        <v>357</v>
      </c>
      <c r="N23" s="3" t="s">
        <v>158</v>
      </c>
      <c r="O23" s="3">
        <v>2.39</v>
      </c>
      <c r="P23" s="3">
        <v>1399.1089999999999</v>
      </c>
      <c r="Q23" s="3">
        <v>35520</v>
      </c>
      <c r="R23" s="3">
        <v>4314.6779999999999</v>
      </c>
      <c r="S23" s="3">
        <v>3.0000000000000001E-3</v>
      </c>
      <c r="T23" s="3">
        <v>0.998</v>
      </c>
      <c r="U23" s="3">
        <v>0.44</v>
      </c>
      <c r="V23" s="3">
        <v>0.59716000000000002</v>
      </c>
      <c r="W23" s="191">
        <v>35.72</v>
      </c>
    </row>
    <row r="24" spans="1:23" x14ac:dyDescent="0.35">
      <c r="K24" s="3">
        <v>10</v>
      </c>
      <c r="L24" s="3" t="s">
        <v>358</v>
      </c>
      <c r="M24" s="3" t="s">
        <v>359</v>
      </c>
      <c r="N24" s="3" t="s">
        <v>158</v>
      </c>
      <c r="O24" s="3">
        <v>2.38</v>
      </c>
      <c r="P24" s="3">
        <v>1326.21</v>
      </c>
      <c r="Q24" s="3">
        <v>34770</v>
      </c>
      <c r="R24" s="3">
        <v>3810.0990000000002</v>
      </c>
      <c r="S24" s="3">
        <v>3.0000000000000001E-3</v>
      </c>
      <c r="T24" s="3">
        <v>0.998</v>
      </c>
      <c r="U24" s="3">
        <v>0.71</v>
      </c>
      <c r="V24" s="3">
        <v>0.66357999999999995</v>
      </c>
      <c r="W24" s="3">
        <v>-6.54</v>
      </c>
    </row>
    <row r="25" spans="1:23" x14ac:dyDescent="0.35">
      <c r="A25" s="149" t="s">
        <v>231</v>
      </c>
      <c r="B25" s="200">
        <f>H17/2</f>
        <v>3.6464172766476337E-2</v>
      </c>
      <c r="C25" t="s">
        <v>90</v>
      </c>
      <c r="K25" s="3">
        <v>35</v>
      </c>
      <c r="L25" s="3" t="s">
        <v>399</v>
      </c>
      <c r="M25" s="3" t="s">
        <v>359</v>
      </c>
      <c r="N25" s="3" t="s">
        <v>158</v>
      </c>
      <c r="O25" s="3">
        <v>2.38</v>
      </c>
      <c r="P25" s="3">
        <v>1399.694</v>
      </c>
      <c r="Q25" s="3">
        <v>34316</v>
      </c>
      <c r="R25" s="3">
        <v>3767.7489999999998</v>
      </c>
      <c r="S25" s="3">
        <v>4.0000000000000001E-3</v>
      </c>
      <c r="T25" s="3">
        <v>0.998</v>
      </c>
      <c r="U25" s="3">
        <v>0.71</v>
      </c>
      <c r="V25" s="3">
        <v>0.72889000000000004</v>
      </c>
      <c r="W25" s="3">
        <v>2.66</v>
      </c>
    </row>
    <row r="26" spans="1:23" x14ac:dyDescent="0.35">
      <c r="A26" s="149" t="s">
        <v>94</v>
      </c>
      <c r="B26">
        <v>0.71</v>
      </c>
      <c r="C26" t="s">
        <v>90</v>
      </c>
      <c r="K26" s="3">
        <v>42</v>
      </c>
      <c r="L26" s="3" t="s">
        <v>406</v>
      </c>
      <c r="M26" s="3" t="s">
        <v>359</v>
      </c>
      <c r="N26" s="3" t="s">
        <v>158</v>
      </c>
      <c r="O26" s="3">
        <v>2.39</v>
      </c>
      <c r="P26" s="3">
        <v>1363.15</v>
      </c>
      <c r="Q26" s="3">
        <v>33780</v>
      </c>
      <c r="R26" s="3">
        <v>3839.8809999999999</v>
      </c>
      <c r="S26" s="3">
        <v>4.0000000000000001E-3</v>
      </c>
      <c r="T26" s="3">
        <v>0.998</v>
      </c>
      <c r="U26" s="3">
        <v>0.71</v>
      </c>
      <c r="V26" s="3">
        <v>0.68288000000000004</v>
      </c>
      <c r="W26" s="3">
        <v>-3.82</v>
      </c>
    </row>
    <row r="27" spans="1:23" x14ac:dyDescent="0.35">
      <c r="K27" s="3">
        <v>82</v>
      </c>
      <c r="L27" s="3" t="s">
        <v>446</v>
      </c>
      <c r="M27" s="3" t="s">
        <v>359</v>
      </c>
      <c r="N27" s="3" t="s">
        <v>158</v>
      </c>
      <c r="O27" s="3">
        <v>2.38</v>
      </c>
      <c r="P27" s="3">
        <v>1454.075</v>
      </c>
      <c r="Q27" s="3">
        <v>35802</v>
      </c>
      <c r="R27" s="3">
        <v>3970.605</v>
      </c>
      <c r="S27" s="3">
        <v>4.0000000000000001E-3</v>
      </c>
      <c r="T27" s="3">
        <v>0.998</v>
      </c>
      <c r="U27" s="3">
        <v>0.71</v>
      </c>
      <c r="V27" s="3">
        <v>0.71414999999999995</v>
      </c>
      <c r="W27" s="3">
        <v>0.57999999999999996</v>
      </c>
    </row>
    <row r="28" spans="1:23" x14ac:dyDescent="0.35">
      <c r="K28" s="3">
        <v>108</v>
      </c>
      <c r="L28" s="3" t="s">
        <v>472</v>
      </c>
      <c r="M28" s="3" t="s">
        <v>359</v>
      </c>
      <c r="N28" s="3" t="s">
        <v>158</v>
      </c>
      <c r="O28" s="3">
        <v>2.39</v>
      </c>
      <c r="P28" s="3">
        <v>1482.2159999999999</v>
      </c>
      <c r="Q28" s="3">
        <v>36689</v>
      </c>
      <c r="R28" s="3">
        <v>4099.7920000000004</v>
      </c>
      <c r="S28" s="3">
        <v>4.0000000000000001E-3</v>
      </c>
      <c r="T28" s="3">
        <v>0.998</v>
      </c>
      <c r="U28" s="3">
        <v>0.71</v>
      </c>
      <c r="V28" s="3">
        <v>0.70111000000000001</v>
      </c>
      <c r="W28" s="3">
        <v>-1.25</v>
      </c>
    </row>
    <row r="29" spans="1:23" x14ac:dyDescent="0.35">
      <c r="K29" s="3">
        <v>115</v>
      </c>
      <c r="L29" s="3" t="s">
        <v>479</v>
      </c>
      <c r="M29" s="3" t="s">
        <v>359</v>
      </c>
      <c r="N29" s="3" t="s">
        <v>158</v>
      </c>
      <c r="O29" s="3">
        <v>2.39</v>
      </c>
      <c r="P29" s="3">
        <v>1560.742</v>
      </c>
      <c r="Q29" s="3">
        <v>39680</v>
      </c>
      <c r="R29" s="3">
        <v>4219.2079999999996</v>
      </c>
      <c r="S29" s="3">
        <v>4.0000000000000001E-3</v>
      </c>
      <c r="T29" s="3">
        <v>0.998</v>
      </c>
      <c r="U29" s="3">
        <v>0.71</v>
      </c>
      <c r="V29" s="3">
        <v>0.72448000000000001</v>
      </c>
      <c r="W29" s="3">
        <v>2.04</v>
      </c>
    </row>
    <row r="30" spans="1:23" x14ac:dyDescent="0.35">
      <c r="K30" s="3">
        <v>122</v>
      </c>
      <c r="L30" s="3" t="s">
        <v>486</v>
      </c>
      <c r="M30" s="3" t="s">
        <v>359</v>
      </c>
      <c r="N30" s="3" t="s">
        <v>158</v>
      </c>
      <c r="O30" s="3">
        <v>2.39</v>
      </c>
      <c r="P30" s="3">
        <v>1508.809</v>
      </c>
      <c r="Q30" s="3">
        <v>36809</v>
      </c>
      <c r="R30" s="3">
        <v>4151.2659999999996</v>
      </c>
      <c r="S30" s="3">
        <v>4.0000000000000001E-3</v>
      </c>
      <c r="T30" s="3">
        <v>0.998</v>
      </c>
      <c r="U30" s="3">
        <v>0.71</v>
      </c>
      <c r="V30" s="3">
        <v>0.70648</v>
      </c>
      <c r="W30" s="3">
        <v>-0.5</v>
      </c>
    </row>
    <row r="31" spans="1:23" x14ac:dyDescent="0.35">
      <c r="K31" s="3">
        <v>11</v>
      </c>
      <c r="L31" s="3" t="s">
        <v>360</v>
      </c>
      <c r="M31" s="3" t="s">
        <v>361</v>
      </c>
      <c r="N31" s="3" t="s">
        <v>158</v>
      </c>
      <c r="O31" s="3">
        <v>2.39</v>
      </c>
      <c r="P31" s="3">
        <v>1883.7860000000001</v>
      </c>
      <c r="Q31" s="3">
        <v>47481</v>
      </c>
      <c r="R31" s="3">
        <v>3518.7840000000001</v>
      </c>
      <c r="S31" s="3">
        <v>5.0000000000000001E-3</v>
      </c>
      <c r="T31" s="3">
        <v>0.998</v>
      </c>
      <c r="U31" s="3">
        <v>1.1399999999999999</v>
      </c>
      <c r="V31" s="3">
        <v>1.1858599999999999</v>
      </c>
      <c r="W31" s="3">
        <v>4.0199999999999996</v>
      </c>
    </row>
    <row r="32" spans="1:23" x14ac:dyDescent="0.35">
      <c r="K32" s="3">
        <v>36</v>
      </c>
      <c r="L32" s="3" t="s">
        <v>400</v>
      </c>
      <c r="M32" s="3" t="s">
        <v>361</v>
      </c>
      <c r="N32" s="3" t="s">
        <v>158</v>
      </c>
      <c r="O32" s="3">
        <v>2.39</v>
      </c>
      <c r="P32" s="3">
        <v>2004.768</v>
      </c>
      <c r="Q32" s="3">
        <v>50060</v>
      </c>
      <c r="R32" s="3">
        <v>3848.652</v>
      </c>
      <c r="S32" s="3">
        <v>5.0000000000000001E-3</v>
      </c>
      <c r="T32" s="3">
        <v>0.998</v>
      </c>
      <c r="U32" s="3">
        <v>1.1399999999999999</v>
      </c>
      <c r="V32" s="3">
        <v>1.14557</v>
      </c>
      <c r="W32" s="3">
        <v>0.49</v>
      </c>
    </row>
    <row r="33" spans="1:23" x14ac:dyDescent="0.35">
      <c r="K33" s="3">
        <v>43</v>
      </c>
      <c r="L33" s="3" t="s">
        <v>407</v>
      </c>
      <c r="M33" s="3" t="s">
        <v>361</v>
      </c>
      <c r="N33" s="3" t="s">
        <v>158</v>
      </c>
      <c r="O33" s="3">
        <v>2.38</v>
      </c>
      <c r="P33" s="3">
        <v>1926.9490000000001</v>
      </c>
      <c r="Q33" s="3">
        <v>49041</v>
      </c>
      <c r="R33" s="3">
        <v>3659.7979999999998</v>
      </c>
      <c r="S33" s="3">
        <v>5.0000000000000001E-3</v>
      </c>
      <c r="T33" s="3">
        <v>0.998</v>
      </c>
      <c r="U33" s="3">
        <v>1.1399999999999999</v>
      </c>
      <c r="V33" s="3">
        <v>1.16123</v>
      </c>
      <c r="W33" s="3">
        <v>1.86</v>
      </c>
    </row>
    <row r="34" spans="1:23" x14ac:dyDescent="0.35">
      <c r="K34" s="3">
        <v>83</v>
      </c>
      <c r="L34" s="3" t="s">
        <v>447</v>
      </c>
      <c r="M34" s="3" t="s">
        <v>361</v>
      </c>
      <c r="N34" s="3" t="s">
        <v>158</v>
      </c>
      <c r="O34" s="3">
        <v>2.38</v>
      </c>
      <c r="P34" s="3">
        <v>2100.1439999999998</v>
      </c>
      <c r="Q34" s="3">
        <v>53892</v>
      </c>
      <c r="R34" s="3">
        <v>3911.2159999999999</v>
      </c>
      <c r="S34" s="3">
        <v>5.0000000000000001E-3</v>
      </c>
      <c r="T34" s="3">
        <v>0.998</v>
      </c>
      <c r="U34" s="3">
        <v>1.1399999999999999</v>
      </c>
      <c r="V34" s="3">
        <v>1.1903300000000001</v>
      </c>
      <c r="W34" s="3">
        <v>4.41</v>
      </c>
    </row>
    <row r="35" spans="1:23" x14ac:dyDescent="0.35">
      <c r="K35" s="3">
        <v>109</v>
      </c>
      <c r="L35" s="3" t="s">
        <v>473</v>
      </c>
      <c r="M35" s="3" t="s">
        <v>361</v>
      </c>
      <c r="N35" s="3" t="s">
        <v>158</v>
      </c>
      <c r="O35" s="3">
        <v>2.39</v>
      </c>
      <c r="P35" s="3">
        <v>2028.367</v>
      </c>
      <c r="Q35" s="3">
        <v>51723</v>
      </c>
      <c r="R35" s="3">
        <v>4000.38</v>
      </c>
      <c r="S35" s="3">
        <v>5.0000000000000001E-3</v>
      </c>
      <c r="T35" s="3">
        <v>0.998</v>
      </c>
      <c r="U35" s="3">
        <v>1.1399999999999999</v>
      </c>
      <c r="V35" s="3">
        <v>1.1069199999999999</v>
      </c>
      <c r="W35" s="3">
        <v>-2.9</v>
      </c>
    </row>
    <row r="36" spans="1:23" x14ac:dyDescent="0.35">
      <c r="A36" s="266" t="s">
        <v>232</v>
      </c>
      <c r="B36" s="266"/>
      <c r="C36" s="266"/>
      <c r="K36" s="3">
        <v>116</v>
      </c>
      <c r="L36" s="3" t="s">
        <v>480</v>
      </c>
      <c r="M36" s="3" t="s">
        <v>361</v>
      </c>
      <c r="N36" s="3" t="s">
        <v>158</v>
      </c>
      <c r="O36" s="3">
        <v>2.39</v>
      </c>
      <c r="P36" s="3">
        <v>2153.4380000000001</v>
      </c>
      <c r="Q36" s="3">
        <v>55100</v>
      </c>
      <c r="R36" s="3">
        <v>4015.6489999999999</v>
      </c>
      <c r="S36" s="3">
        <v>5.0000000000000001E-3</v>
      </c>
      <c r="T36" s="3">
        <v>0.998</v>
      </c>
      <c r="U36" s="3">
        <v>1.1399999999999999</v>
      </c>
      <c r="V36" s="3">
        <v>1.1883999999999999</v>
      </c>
      <c r="W36" s="3">
        <v>4.25</v>
      </c>
    </row>
    <row r="37" spans="1:23" ht="16.5" x14ac:dyDescent="0.35">
      <c r="A37" s="17" t="s">
        <v>8</v>
      </c>
      <c r="B37" s="159"/>
      <c r="C37" s="165" t="s">
        <v>251</v>
      </c>
      <c r="F37" s="176"/>
      <c r="K37" s="3">
        <v>123</v>
      </c>
      <c r="L37" s="3" t="s">
        <v>487</v>
      </c>
      <c r="M37" s="3" t="s">
        <v>361</v>
      </c>
      <c r="N37" s="3" t="s">
        <v>158</v>
      </c>
      <c r="O37" s="3">
        <v>2.39</v>
      </c>
      <c r="P37" s="3">
        <v>2146.172</v>
      </c>
      <c r="Q37" s="3">
        <v>53294</v>
      </c>
      <c r="R37" s="3">
        <v>4116.9650000000001</v>
      </c>
      <c r="S37" s="3">
        <v>5.0000000000000001E-3</v>
      </c>
      <c r="T37" s="3">
        <v>0.998</v>
      </c>
      <c r="U37" s="3">
        <v>1.1399999999999999</v>
      </c>
      <c r="V37" s="3">
        <v>1.1466799999999999</v>
      </c>
      <c r="W37" s="3">
        <v>0.59</v>
      </c>
    </row>
    <row r="38" spans="1:23" ht="15" customHeight="1" x14ac:dyDescent="0.35">
      <c r="A38" s="17" t="s">
        <v>233</v>
      </c>
      <c r="B38" s="166"/>
      <c r="C38" s="165" t="s">
        <v>237</v>
      </c>
      <c r="F38" s="154"/>
      <c r="K38" s="3">
        <v>12</v>
      </c>
      <c r="L38" s="3" t="s">
        <v>362</v>
      </c>
      <c r="M38" s="3" t="s">
        <v>363</v>
      </c>
      <c r="N38" s="3" t="s">
        <v>158</v>
      </c>
      <c r="O38" s="3">
        <v>2.39</v>
      </c>
      <c r="P38" s="3">
        <v>2778.2220000000002</v>
      </c>
      <c r="Q38" s="3">
        <v>73282</v>
      </c>
      <c r="R38" s="3">
        <v>3525.893</v>
      </c>
      <c r="S38" s="3">
        <v>8.0000000000000002E-3</v>
      </c>
      <c r="T38" s="3">
        <v>0.998</v>
      </c>
      <c r="U38" s="3">
        <v>1.82</v>
      </c>
      <c r="V38" s="3">
        <v>1.8900699999999999</v>
      </c>
      <c r="W38" s="3">
        <v>3.85</v>
      </c>
    </row>
    <row r="39" spans="1:23" ht="15" customHeight="1" x14ac:dyDescent="0.35">
      <c r="A39" s="17" t="s">
        <v>234</v>
      </c>
      <c r="B39" s="167"/>
      <c r="C39" s="165" t="s">
        <v>236</v>
      </c>
      <c r="F39" s="154"/>
      <c r="K39" s="3">
        <v>37</v>
      </c>
      <c r="L39" s="3" t="s">
        <v>401</v>
      </c>
      <c r="M39" s="3" t="s">
        <v>363</v>
      </c>
      <c r="N39" s="3" t="s">
        <v>158</v>
      </c>
      <c r="O39" s="3">
        <v>2.38</v>
      </c>
      <c r="P39" s="3">
        <v>2839.0419999999999</v>
      </c>
      <c r="Q39" s="3">
        <v>73645</v>
      </c>
      <c r="R39" s="3">
        <v>3778.806</v>
      </c>
      <c r="S39" s="3">
        <v>8.0000000000000002E-3</v>
      </c>
      <c r="T39" s="3">
        <v>0.998</v>
      </c>
      <c r="U39" s="3">
        <v>1.82</v>
      </c>
      <c r="V39" s="3">
        <v>1.78793</v>
      </c>
      <c r="W39" s="3">
        <v>-1.76</v>
      </c>
    </row>
    <row r="40" spans="1:23" ht="15" customHeight="1" x14ac:dyDescent="0.35">
      <c r="A40" s="17" t="s">
        <v>235</v>
      </c>
      <c r="B40" s="168"/>
      <c r="C40" s="165" t="s">
        <v>238</v>
      </c>
      <c r="F40" s="154"/>
      <c r="K40" s="3">
        <v>44</v>
      </c>
      <c r="L40" s="3" t="s">
        <v>408</v>
      </c>
      <c r="M40" s="3" t="s">
        <v>363</v>
      </c>
      <c r="N40" s="3" t="s">
        <v>158</v>
      </c>
      <c r="O40" s="3">
        <v>2.38</v>
      </c>
      <c r="P40" s="3">
        <v>2903.6289999999999</v>
      </c>
      <c r="Q40" s="3">
        <v>76605</v>
      </c>
      <c r="R40" s="3">
        <v>3857.9740000000002</v>
      </c>
      <c r="S40" s="3">
        <v>8.0000000000000002E-3</v>
      </c>
      <c r="T40" s="3">
        <v>0.998</v>
      </c>
      <c r="U40" s="3">
        <v>1.82</v>
      </c>
      <c r="V40" s="3">
        <v>1.79162</v>
      </c>
      <c r="W40" s="3">
        <v>-1.56</v>
      </c>
    </row>
    <row r="41" spans="1:23" ht="15" customHeight="1" x14ac:dyDescent="0.35">
      <c r="C41" s="43"/>
      <c r="F41" s="154"/>
      <c r="K41" s="3">
        <v>84</v>
      </c>
      <c r="L41" s="3" t="s">
        <v>448</v>
      </c>
      <c r="M41" s="3" t="s">
        <v>363</v>
      </c>
      <c r="N41" s="3" t="s">
        <v>158</v>
      </c>
      <c r="O41" s="3">
        <v>2.39</v>
      </c>
      <c r="P41" s="3">
        <v>2960.6010000000001</v>
      </c>
      <c r="Q41" s="3">
        <v>78339</v>
      </c>
      <c r="R41" s="3">
        <v>3887.9290000000001</v>
      </c>
      <c r="S41" s="3">
        <v>8.0000000000000002E-3</v>
      </c>
      <c r="T41" s="3">
        <v>0.998</v>
      </c>
      <c r="U41" s="3">
        <v>1.82</v>
      </c>
      <c r="V41" s="3">
        <v>1.8163100000000001</v>
      </c>
      <c r="W41" s="3">
        <v>-0.2</v>
      </c>
    </row>
    <row r="42" spans="1:23" ht="15" customHeight="1" x14ac:dyDescent="0.35">
      <c r="A42" s="160"/>
      <c r="B42" s="160"/>
      <c r="C42" s="43"/>
      <c r="D42" s="160"/>
      <c r="E42" s="161"/>
      <c r="F42" s="154"/>
      <c r="K42" s="3">
        <v>110</v>
      </c>
      <c r="L42" s="3" t="s">
        <v>474</v>
      </c>
      <c r="M42" s="3" t="s">
        <v>363</v>
      </c>
      <c r="N42" s="3" t="s">
        <v>158</v>
      </c>
      <c r="O42" s="3">
        <v>2.38</v>
      </c>
      <c r="P42" s="3">
        <v>3126.2719999999999</v>
      </c>
      <c r="Q42" s="3">
        <v>82932</v>
      </c>
      <c r="R42" s="3">
        <v>4255.308</v>
      </c>
      <c r="S42" s="3">
        <v>7.0000000000000001E-3</v>
      </c>
      <c r="T42" s="3">
        <v>0.998</v>
      </c>
      <c r="U42" s="3">
        <v>1.82</v>
      </c>
      <c r="V42" s="3">
        <v>1.7415799999999999</v>
      </c>
      <c r="W42" s="3">
        <v>-4.3099999999999996</v>
      </c>
    </row>
    <row r="43" spans="1:23" ht="15" customHeight="1" x14ac:dyDescent="0.35">
      <c r="A43" s="160"/>
      <c r="B43" s="160"/>
      <c r="C43" s="43"/>
      <c r="D43" s="160"/>
      <c r="E43" s="161"/>
      <c r="F43" s="154"/>
      <c r="K43" s="3">
        <v>117</v>
      </c>
      <c r="L43" s="3" t="s">
        <v>481</v>
      </c>
      <c r="M43" s="3" t="s">
        <v>363</v>
      </c>
      <c r="N43" s="3" t="s">
        <v>158</v>
      </c>
      <c r="O43" s="3">
        <v>2.39</v>
      </c>
      <c r="P43" s="3">
        <v>3208.7460000000001</v>
      </c>
      <c r="Q43" s="3">
        <v>87627</v>
      </c>
      <c r="R43" s="3">
        <v>3982.2359999999999</v>
      </c>
      <c r="S43" s="3">
        <v>8.0000000000000002E-3</v>
      </c>
      <c r="T43" s="3">
        <v>0.998</v>
      </c>
      <c r="U43" s="3">
        <v>1.82</v>
      </c>
      <c r="V43" s="3">
        <v>1.93973</v>
      </c>
      <c r="W43" s="3">
        <v>6.58</v>
      </c>
    </row>
    <row r="44" spans="1:23" ht="15" customHeight="1" x14ac:dyDescent="0.35">
      <c r="A44" s="160"/>
      <c r="B44" s="160"/>
      <c r="C44" s="43"/>
      <c r="D44" s="160"/>
      <c r="E44" s="162"/>
      <c r="F44" s="154"/>
      <c r="K44" s="3">
        <v>124</v>
      </c>
      <c r="L44" s="3" t="s">
        <v>488</v>
      </c>
      <c r="M44" s="3" t="s">
        <v>363</v>
      </c>
      <c r="N44" s="3" t="s">
        <v>158</v>
      </c>
      <c r="O44" s="3">
        <v>2.39</v>
      </c>
      <c r="P44" s="3">
        <v>3324.5059999999999</v>
      </c>
      <c r="Q44" s="3">
        <v>86797</v>
      </c>
      <c r="R44" s="3">
        <v>4224.3770000000004</v>
      </c>
      <c r="S44" s="3">
        <v>8.0000000000000002E-3</v>
      </c>
      <c r="T44" s="3">
        <v>0.998</v>
      </c>
      <c r="U44" s="3">
        <v>1.82</v>
      </c>
      <c r="V44" s="3">
        <v>1.88737</v>
      </c>
      <c r="W44" s="3">
        <v>3.7</v>
      </c>
    </row>
    <row r="45" spans="1:23" x14ac:dyDescent="0.35">
      <c r="A45" s="160"/>
      <c r="B45" s="160"/>
      <c r="C45" s="43"/>
      <c r="D45" s="160"/>
      <c r="E45" s="161"/>
      <c r="K45" s="3">
        <v>14</v>
      </c>
      <c r="L45" s="3" t="s">
        <v>365</v>
      </c>
      <c r="M45" s="3" t="s">
        <v>366</v>
      </c>
      <c r="N45" s="3" t="s">
        <v>158</v>
      </c>
      <c r="O45" s="3">
        <v>2.39</v>
      </c>
      <c r="P45" s="3">
        <v>4068.7359999999999</v>
      </c>
      <c r="Q45" s="3">
        <v>109708</v>
      </c>
      <c r="R45" s="3">
        <v>3792.97</v>
      </c>
      <c r="S45" s="3">
        <v>1.0999999999999999E-2</v>
      </c>
      <c r="T45" s="3">
        <v>0.998</v>
      </c>
      <c r="U45" s="3">
        <v>2.91</v>
      </c>
      <c r="V45" s="3">
        <v>2.6835900000000001</v>
      </c>
      <c r="W45" s="3">
        <v>-7.78</v>
      </c>
    </row>
    <row r="46" spans="1:23" x14ac:dyDescent="0.35">
      <c r="A46" s="43"/>
      <c r="B46" s="163"/>
      <c r="C46" s="164"/>
      <c r="D46" s="160"/>
      <c r="E46" s="161"/>
      <c r="K46" s="3">
        <v>86</v>
      </c>
      <c r="L46" s="3" t="s">
        <v>450</v>
      </c>
      <c r="M46" s="3" t="s">
        <v>366</v>
      </c>
      <c r="N46" s="3" t="s">
        <v>158</v>
      </c>
      <c r="O46" s="3">
        <v>2.38</v>
      </c>
      <c r="P46" s="3">
        <v>4287.6310000000003</v>
      </c>
      <c r="Q46" s="3">
        <v>110532</v>
      </c>
      <c r="R46" s="3">
        <v>4020.3330000000001</v>
      </c>
      <c r="S46" s="3">
        <v>1.0999999999999999E-2</v>
      </c>
      <c r="T46" s="3">
        <v>0.998</v>
      </c>
      <c r="U46" s="3">
        <v>2.91</v>
      </c>
      <c r="V46" s="3">
        <v>2.6662699999999999</v>
      </c>
      <c r="W46" s="3">
        <v>-8.3800000000000008</v>
      </c>
    </row>
    <row r="47" spans="1:23" x14ac:dyDescent="0.35">
      <c r="K47" s="3">
        <v>15</v>
      </c>
      <c r="L47" s="3" t="s">
        <v>367</v>
      </c>
      <c r="M47" s="3" t="s">
        <v>368</v>
      </c>
      <c r="N47" s="3" t="s">
        <v>158</v>
      </c>
      <c r="O47" s="3">
        <v>2.38</v>
      </c>
      <c r="P47" s="3">
        <v>6271.5389999999998</v>
      </c>
      <c r="Q47" s="3">
        <v>167990</v>
      </c>
      <c r="R47" s="3">
        <v>3544.2139999999999</v>
      </c>
      <c r="S47" s="3">
        <v>1.7999999999999999E-2</v>
      </c>
      <c r="T47" s="3">
        <v>0.998</v>
      </c>
      <c r="U47" s="3">
        <v>4.66</v>
      </c>
      <c r="V47" s="3">
        <v>4.6238400000000004</v>
      </c>
      <c r="W47" s="3">
        <v>-0.78</v>
      </c>
    </row>
    <row r="48" spans="1:23" x14ac:dyDescent="0.35">
      <c r="K48" s="3">
        <v>87</v>
      </c>
      <c r="L48" s="3" t="s">
        <v>451</v>
      </c>
      <c r="M48" s="3" t="s">
        <v>368</v>
      </c>
      <c r="N48" s="3" t="s">
        <v>158</v>
      </c>
      <c r="O48" s="3">
        <v>2.39</v>
      </c>
      <c r="P48" s="3">
        <v>6823.4040000000005</v>
      </c>
      <c r="Q48" s="3">
        <v>186699</v>
      </c>
      <c r="R48" s="3">
        <v>3883.1</v>
      </c>
      <c r="S48" s="3">
        <v>1.7999999999999999E-2</v>
      </c>
      <c r="T48" s="3">
        <v>0.998</v>
      </c>
      <c r="U48" s="3">
        <v>4.66</v>
      </c>
      <c r="V48" s="3">
        <v>4.5895799999999998</v>
      </c>
      <c r="W48" s="3">
        <v>-1.51</v>
      </c>
    </row>
    <row r="49" spans="11:23" x14ac:dyDescent="0.35">
      <c r="K49" s="3">
        <v>16</v>
      </c>
      <c r="L49" s="3" t="s">
        <v>370</v>
      </c>
      <c r="M49" s="3" t="s">
        <v>371</v>
      </c>
      <c r="N49" s="3" t="s">
        <v>158</v>
      </c>
      <c r="O49" s="3">
        <v>2.39</v>
      </c>
      <c r="P49" s="3">
        <v>9385.2909999999993</v>
      </c>
      <c r="Q49" s="3">
        <v>253109</v>
      </c>
      <c r="R49" s="3">
        <v>3472.0390000000002</v>
      </c>
      <c r="S49" s="3">
        <v>2.7E-2</v>
      </c>
      <c r="T49" s="3">
        <v>0.998</v>
      </c>
      <c r="U49" s="3">
        <v>7.45</v>
      </c>
      <c r="V49" s="3">
        <v>7.22</v>
      </c>
      <c r="W49" s="3">
        <v>-3.09</v>
      </c>
    </row>
    <row r="50" spans="11:23" x14ac:dyDescent="0.35">
      <c r="K50" s="3">
        <v>88</v>
      </c>
      <c r="L50" s="3" t="s">
        <v>452</v>
      </c>
      <c r="M50" s="3" t="s">
        <v>371</v>
      </c>
      <c r="N50" s="3" t="s">
        <v>158</v>
      </c>
      <c r="O50" s="3">
        <v>2.38</v>
      </c>
      <c r="P50" s="3">
        <v>10241.668</v>
      </c>
      <c r="Q50" s="3">
        <v>273649</v>
      </c>
      <c r="R50" s="3">
        <v>3891.241</v>
      </c>
      <c r="S50" s="3">
        <v>2.5999999999999999E-2</v>
      </c>
      <c r="T50" s="3">
        <v>0.998</v>
      </c>
      <c r="U50" s="3">
        <v>7.45</v>
      </c>
      <c r="V50" s="3">
        <v>7.0223399999999998</v>
      </c>
      <c r="W50" s="3">
        <v>-5.74</v>
      </c>
    </row>
    <row r="51" spans="11:23" x14ac:dyDescent="0.35">
      <c r="K51" s="3">
        <v>17</v>
      </c>
      <c r="L51" s="3" t="s">
        <v>372</v>
      </c>
      <c r="M51" s="3" t="s">
        <v>373</v>
      </c>
      <c r="N51" s="3" t="s">
        <v>158</v>
      </c>
      <c r="O51" s="3">
        <v>2.39</v>
      </c>
      <c r="P51" s="3">
        <v>16472.125</v>
      </c>
      <c r="Q51" s="3">
        <v>450029</v>
      </c>
      <c r="R51" s="3">
        <v>3420.0790000000002</v>
      </c>
      <c r="S51" s="3">
        <v>4.8000000000000001E-2</v>
      </c>
      <c r="T51" s="3">
        <v>0.998</v>
      </c>
      <c r="U51" s="3">
        <v>11.92</v>
      </c>
      <c r="V51" s="3">
        <v>13.08212</v>
      </c>
      <c r="W51" s="3">
        <v>9.75</v>
      </c>
    </row>
    <row r="52" spans="11:23" x14ac:dyDescent="0.35">
      <c r="K52" s="3">
        <v>89</v>
      </c>
      <c r="L52" s="3" t="s">
        <v>453</v>
      </c>
      <c r="M52" s="3" t="s">
        <v>373</v>
      </c>
      <c r="N52" s="3" t="s">
        <v>158</v>
      </c>
      <c r="O52" s="3">
        <v>2.38</v>
      </c>
      <c r="P52" s="3">
        <v>17748.585999999999</v>
      </c>
      <c r="Q52" s="3">
        <v>475577</v>
      </c>
      <c r="R52" s="3">
        <v>3876.8589999999999</v>
      </c>
      <c r="S52" s="3">
        <v>4.5999999999999999E-2</v>
      </c>
      <c r="T52" s="3">
        <v>0.998</v>
      </c>
      <c r="U52" s="3">
        <v>11.92</v>
      </c>
      <c r="V52" s="3">
        <v>12.42229</v>
      </c>
      <c r="W52" s="3">
        <v>4.21</v>
      </c>
    </row>
    <row r="53" spans="11:23" x14ac:dyDescent="0.35">
      <c r="K53" s="3">
        <v>18</v>
      </c>
      <c r="L53" s="3" t="s">
        <v>374</v>
      </c>
      <c r="M53" s="3" t="s">
        <v>375</v>
      </c>
      <c r="N53" s="3" t="s">
        <v>158</v>
      </c>
      <c r="O53" s="3">
        <v>2.39</v>
      </c>
      <c r="P53" s="3">
        <v>28893.620999999999</v>
      </c>
      <c r="Q53" s="3">
        <v>771561</v>
      </c>
      <c r="R53" s="3">
        <v>3621.232</v>
      </c>
      <c r="S53" s="3">
        <v>0.08</v>
      </c>
      <c r="T53" s="3">
        <v>0.998</v>
      </c>
      <c r="U53" s="3">
        <v>19.07</v>
      </c>
      <c r="V53" s="3">
        <v>21.81879</v>
      </c>
      <c r="W53" s="3">
        <v>14.41</v>
      </c>
    </row>
    <row r="54" spans="11:23" x14ac:dyDescent="0.35">
      <c r="K54" s="3">
        <v>90</v>
      </c>
      <c r="L54" s="3" t="s">
        <v>454</v>
      </c>
      <c r="M54" s="3" t="s">
        <v>375</v>
      </c>
      <c r="N54" s="3" t="s">
        <v>158</v>
      </c>
      <c r="O54" s="3">
        <v>2.39</v>
      </c>
      <c r="P54" s="3">
        <v>30783.831999999999</v>
      </c>
      <c r="Q54" s="3">
        <v>821268</v>
      </c>
      <c r="R54" s="3">
        <v>3949.5880000000002</v>
      </c>
      <c r="S54" s="3">
        <v>7.8E-2</v>
      </c>
      <c r="T54" s="3">
        <v>0.998</v>
      </c>
      <c r="U54" s="3">
        <v>19.07</v>
      </c>
      <c r="V54" s="3">
        <v>21.3096</v>
      </c>
      <c r="W54" s="3">
        <v>11.74</v>
      </c>
    </row>
    <row r="55" spans="11:23" x14ac:dyDescent="0.35">
      <c r="K55" s="3">
        <v>19</v>
      </c>
      <c r="L55" s="3" t="s">
        <v>376</v>
      </c>
      <c r="M55" s="3" t="s">
        <v>377</v>
      </c>
      <c r="N55" s="3" t="s">
        <v>158</v>
      </c>
      <c r="O55" s="3">
        <v>2.39</v>
      </c>
      <c r="P55" s="3">
        <v>40739.523000000001</v>
      </c>
      <c r="Q55" s="3">
        <v>1081526</v>
      </c>
      <c r="R55" s="3">
        <v>3567.7179999999998</v>
      </c>
      <c r="S55" s="3">
        <v>0.114</v>
      </c>
      <c r="T55" s="3">
        <v>0.998</v>
      </c>
      <c r="U55" s="3">
        <v>30.52</v>
      </c>
      <c r="V55" s="3">
        <v>31.272290000000002</v>
      </c>
      <c r="W55" s="3">
        <v>2.46</v>
      </c>
    </row>
    <row r="56" spans="11:23" x14ac:dyDescent="0.35">
      <c r="K56" s="3">
        <v>91</v>
      </c>
      <c r="L56" s="3" t="s">
        <v>455</v>
      </c>
      <c r="M56" s="3" t="s">
        <v>377</v>
      </c>
      <c r="N56" s="3" t="s">
        <v>158</v>
      </c>
      <c r="O56" s="3">
        <v>2.39</v>
      </c>
      <c r="P56" s="3">
        <v>44354.648000000001</v>
      </c>
      <c r="Q56" s="3">
        <v>1184102</v>
      </c>
      <c r="R56" s="3">
        <v>3972.0740000000001</v>
      </c>
      <c r="S56" s="3">
        <v>0.112</v>
      </c>
      <c r="T56" s="3">
        <v>0.998</v>
      </c>
      <c r="U56" s="3">
        <v>30.52</v>
      </c>
      <c r="V56" s="3">
        <v>30.580639999999999</v>
      </c>
      <c r="W56" s="3">
        <v>0.2</v>
      </c>
    </row>
    <row r="57" spans="11:23" x14ac:dyDescent="0.35">
      <c r="K57" s="3">
        <v>21</v>
      </c>
      <c r="L57" s="3" t="s">
        <v>379</v>
      </c>
      <c r="M57" s="3" t="s">
        <v>380</v>
      </c>
      <c r="N57" s="3" t="s">
        <v>158</v>
      </c>
      <c r="O57" s="3">
        <v>2.38</v>
      </c>
      <c r="P57" s="3">
        <v>60867.402000000002</v>
      </c>
      <c r="Q57" s="3">
        <v>1597439</v>
      </c>
      <c r="R57" s="3">
        <v>3390.2489999999998</v>
      </c>
      <c r="S57" s="3">
        <v>0.18</v>
      </c>
      <c r="T57" s="3">
        <v>0.998</v>
      </c>
      <c r="U57" s="3">
        <v>48.83</v>
      </c>
      <c r="V57" s="3">
        <v>49.091999999999999</v>
      </c>
      <c r="W57" s="3">
        <v>0.54</v>
      </c>
    </row>
    <row r="58" spans="11:23" x14ac:dyDescent="0.35">
      <c r="K58" s="3">
        <v>93</v>
      </c>
      <c r="L58" s="3" t="s">
        <v>457</v>
      </c>
      <c r="M58" s="3" t="s">
        <v>380</v>
      </c>
      <c r="N58" s="3" t="s">
        <v>158</v>
      </c>
      <c r="O58" s="3">
        <v>2.39</v>
      </c>
      <c r="P58" s="3">
        <v>66189.312999999995</v>
      </c>
      <c r="Q58" s="3">
        <v>1736158</v>
      </c>
      <c r="R58" s="3">
        <v>3703.5940000000001</v>
      </c>
      <c r="S58" s="3">
        <v>0.17899999999999999</v>
      </c>
      <c r="T58" s="3">
        <v>0.998</v>
      </c>
      <c r="U58" s="3">
        <v>48.83</v>
      </c>
      <c r="V58" s="3">
        <v>48.869439999999997</v>
      </c>
      <c r="W58" s="3">
        <v>0.08</v>
      </c>
    </row>
    <row r="59" spans="11:23" x14ac:dyDescent="0.35">
      <c r="K59" s="3">
        <v>22</v>
      </c>
      <c r="L59" s="3" t="s">
        <v>381</v>
      </c>
      <c r="M59" s="3" t="s">
        <v>382</v>
      </c>
      <c r="N59" s="3" t="s">
        <v>158</v>
      </c>
      <c r="O59" s="3">
        <v>2.38</v>
      </c>
      <c r="P59" s="3">
        <v>93646.593999999997</v>
      </c>
      <c r="Q59" s="3">
        <v>2432739</v>
      </c>
      <c r="R59" s="3">
        <v>3215.9250000000002</v>
      </c>
      <c r="S59" s="3">
        <v>0.29099999999999998</v>
      </c>
      <c r="T59" s="3">
        <v>0.998</v>
      </c>
      <c r="U59" s="3">
        <v>78.13</v>
      </c>
      <c r="V59" s="3">
        <v>79.133949999999999</v>
      </c>
      <c r="W59" s="3">
        <v>1.28</v>
      </c>
    </row>
    <row r="60" spans="11:23" x14ac:dyDescent="0.35">
      <c r="K60" s="3">
        <v>94</v>
      </c>
      <c r="L60" s="3" t="s">
        <v>458</v>
      </c>
      <c r="M60" s="3" t="s">
        <v>382</v>
      </c>
      <c r="N60" s="3" t="s">
        <v>158</v>
      </c>
      <c r="O60" s="3">
        <v>2.39</v>
      </c>
      <c r="P60" s="3">
        <v>97748.891000000003</v>
      </c>
      <c r="Q60" s="3">
        <v>2529847</v>
      </c>
      <c r="R60" s="3">
        <v>3471.9250000000002</v>
      </c>
      <c r="S60" s="3">
        <v>0.28199999999999997</v>
      </c>
      <c r="T60" s="3">
        <v>0.998</v>
      </c>
      <c r="U60" s="3">
        <v>78.13</v>
      </c>
      <c r="V60" s="3">
        <v>76.555899999999994</v>
      </c>
      <c r="W60" s="3">
        <v>-2.0099999999999998</v>
      </c>
    </row>
    <row r="61" spans="11:23" x14ac:dyDescent="0.35">
      <c r="K61" s="3">
        <v>23</v>
      </c>
      <c r="L61" s="3" t="s">
        <v>383</v>
      </c>
      <c r="M61" s="3" t="s">
        <v>384</v>
      </c>
      <c r="N61" s="3" t="s">
        <v>158</v>
      </c>
      <c r="O61" s="3">
        <v>2.39</v>
      </c>
      <c r="P61" s="3">
        <v>127253.023</v>
      </c>
      <c r="Q61" s="3">
        <v>3214305</v>
      </c>
      <c r="R61" s="3">
        <v>2816.201</v>
      </c>
      <c r="S61" s="3">
        <v>0.45200000000000001</v>
      </c>
      <c r="T61" s="3">
        <v>0.998</v>
      </c>
      <c r="U61" s="3">
        <v>125</v>
      </c>
      <c r="V61" s="3">
        <v>121.50406</v>
      </c>
      <c r="W61" s="3">
        <v>-2.8</v>
      </c>
    </row>
    <row r="62" spans="11:23" x14ac:dyDescent="0.35">
      <c r="K62" s="3">
        <v>95</v>
      </c>
      <c r="L62" s="3" t="s">
        <v>459</v>
      </c>
      <c r="M62" s="3" t="s">
        <v>384</v>
      </c>
      <c r="N62" s="3" t="s">
        <v>158</v>
      </c>
      <c r="O62" s="3">
        <v>2.39</v>
      </c>
      <c r="P62" s="3">
        <v>139309.79699999999</v>
      </c>
      <c r="Q62" s="3">
        <v>3475948</v>
      </c>
      <c r="R62" s="3">
        <v>3256.5909999999999</v>
      </c>
      <c r="S62" s="3">
        <v>0.42799999999999999</v>
      </c>
      <c r="T62" s="3">
        <v>0.998</v>
      </c>
      <c r="U62" s="3">
        <v>125</v>
      </c>
      <c r="V62" s="3">
        <v>115.21512</v>
      </c>
      <c r="W62" s="3">
        <v>-7.83</v>
      </c>
    </row>
    <row r="63" spans="11:23" x14ac:dyDescent="0.35">
      <c r="K63" s="3">
        <v>24</v>
      </c>
      <c r="L63" s="3" t="s">
        <v>385</v>
      </c>
      <c r="M63" s="3" t="s">
        <v>386</v>
      </c>
      <c r="N63" s="3" t="s">
        <v>158</v>
      </c>
      <c r="O63" s="3">
        <v>2.39</v>
      </c>
      <c r="P63" s="3">
        <v>161479.18799999999</v>
      </c>
      <c r="Q63" s="3">
        <v>4011924</v>
      </c>
      <c r="R63" s="3">
        <v>2776.837</v>
      </c>
      <c r="S63" s="3">
        <v>0.58199999999999996</v>
      </c>
      <c r="T63" s="3">
        <v>0.998</v>
      </c>
      <c r="U63" s="3">
        <v>156.25</v>
      </c>
      <c r="V63" s="3">
        <v>155.00281000000001</v>
      </c>
      <c r="W63" s="3">
        <v>-0.8</v>
      </c>
    </row>
    <row r="64" spans="11:23" x14ac:dyDescent="0.35">
      <c r="K64" s="3">
        <v>96</v>
      </c>
      <c r="L64" s="3" t="s">
        <v>460</v>
      </c>
      <c r="M64" s="3" t="s">
        <v>386</v>
      </c>
      <c r="N64" s="3" t="s">
        <v>158</v>
      </c>
      <c r="O64" s="3">
        <v>2.39</v>
      </c>
      <c r="P64" s="3">
        <v>176249.03099999999</v>
      </c>
      <c r="Q64" s="3">
        <v>4387810</v>
      </c>
      <c r="R64" s="3">
        <v>2948.6979999999999</v>
      </c>
      <c r="S64" s="3">
        <v>0.59799999999999998</v>
      </c>
      <c r="T64" s="3">
        <v>0.998</v>
      </c>
      <c r="U64" s="3">
        <v>156.25</v>
      </c>
      <c r="V64" s="3">
        <v>159.14537999999999</v>
      </c>
      <c r="W64" s="3">
        <v>1.85</v>
      </c>
    </row>
    <row r="65" spans="11:23" x14ac:dyDescent="0.35">
      <c r="K65" s="3">
        <v>25</v>
      </c>
      <c r="L65" s="3" t="s">
        <v>387</v>
      </c>
      <c r="M65" s="3" t="s">
        <v>388</v>
      </c>
      <c r="N65" s="3" t="s">
        <v>158</v>
      </c>
      <c r="O65" s="3">
        <v>2.39</v>
      </c>
      <c r="P65" s="3">
        <v>249333.90599999999</v>
      </c>
      <c r="Q65" s="3">
        <v>5930930</v>
      </c>
      <c r="R65" s="3">
        <v>2500.1370000000002</v>
      </c>
      <c r="S65" s="3">
        <v>0.997</v>
      </c>
      <c r="T65" s="3">
        <v>0.998</v>
      </c>
      <c r="U65" s="3">
        <v>250</v>
      </c>
      <c r="V65" s="3">
        <v>258.60897</v>
      </c>
      <c r="W65" s="3">
        <v>3.44</v>
      </c>
    </row>
    <row r="66" spans="11:23" x14ac:dyDescent="0.35">
      <c r="K66" s="3">
        <v>97</v>
      </c>
      <c r="L66" s="3" t="s">
        <v>461</v>
      </c>
      <c r="M66" s="3" t="s">
        <v>388</v>
      </c>
      <c r="N66" s="3" t="s">
        <v>158</v>
      </c>
      <c r="O66" s="3">
        <v>2.38</v>
      </c>
      <c r="P66" s="3">
        <v>268494.43800000002</v>
      </c>
      <c r="Q66" s="3">
        <v>6311834</v>
      </c>
      <c r="R66" s="3">
        <v>2836.9169999999999</v>
      </c>
      <c r="S66" s="3">
        <v>0.94599999999999995</v>
      </c>
      <c r="T66" s="3">
        <v>0.998</v>
      </c>
      <c r="U66" s="3">
        <v>250</v>
      </c>
      <c r="V66" s="3">
        <v>246.22909999999999</v>
      </c>
      <c r="W66" s="3">
        <v>-1.51</v>
      </c>
    </row>
    <row r="67" spans="11:23" x14ac:dyDescent="0.35">
      <c r="K67" s="3">
        <v>4</v>
      </c>
      <c r="L67" s="3" t="s">
        <v>347</v>
      </c>
      <c r="M67" s="3" t="s">
        <v>123</v>
      </c>
      <c r="N67" s="3" t="s">
        <v>157</v>
      </c>
      <c r="T67" s="3">
        <v>0.998</v>
      </c>
    </row>
    <row r="68" spans="11:23" x14ac:dyDescent="0.35">
      <c r="K68" s="3">
        <v>13</v>
      </c>
      <c r="L68" s="3" t="s">
        <v>364</v>
      </c>
      <c r="M68" s="3" t="s">
        <v>123</v>
      </c>
      <c r="N68" s="3" t="s">
        <v>157</v>
      </c>
      <c r="T68" s="3">
        <v>0.998</v>
      </c>
    </row>
    <row r="69" spans="11:23" x14ac:dyDescent="0.35">
      <c r="K69" s="3">
        <v>66</v>
      </c>
      <c r="L69" s="3" t="s">
        <v>430</v>
      </c>
      <c r="M69" s="3" t="s">
        <v>123</v>
      </c>
      <c r="N69" s="3" t="s">
        <v>157</v>
      </c>
      <c r="O69" s="3">
        <v>2.38</v>
      </c>
      <c r="P69" s="3">
        <v>9.8460000000000001</v>
      </c>
      <c r="Q69" s="3">
        <v>305</v>
      </c>
      <c r="T69" s="3">
        <v>0.998</v>
      </c>
    </row>
    <row r="70" spans="11:23" x14ac:dyDescent="0.35">
      <c r="K70" s="3">
        <v>85</v>
      </c>
      <c r="L70" s="3" t="s">
        <v>449</v>
      </c>
      <c r="M70" s="3" t="s">
        <v>123</v>
      </c>
      <c r="N70" s="3" t="s">
        <v>157</v>
      </c>
      <c r="O70" s="3">
        <v>2.4</v>
      </c>
      <c r="P70" s="3">
        <v>0.94599999999999995</v>
      </c>
      <c r="Q70" s="3">
        <v>45</v>
      </c>
      <c r="T70" s="3">
        <v>0.998</v>
      </c>
    </row>
    <row r="71" spans="11:23" x14ac:dyDescent="0.35">
      <c r="K71" s="3">
        <v>5</v>
      </c>
      <c r="L71" s="3" t="s">
        <v>349</v>
      </c>
      <c r="M71" s="3" t="s">
        <v>124</v>
      </c>
      <c r="N71" s="3" t="s">
        <v>157</v>
      </c>
      <c r="O71" s="3">
        <v>2.39</v>
      </c>
      <c r="P71" s="3">
        <v>318.79899999999998</v>
      </c>
      <c r="Q71" s="3">
        <v>5621</v>
      </c>
      <c r="R71" s="3">
        <v>3612.9670000000001</v>
      </c>
      <c r="S71" s="3">
        <v>1E-3</v>
      </c>
      <c r="T71" s="3">
        <v>0.998</v>
      </c>
    </row>
    <row r="72" spans="11:23" x14ac:dyDescent="0.35">
      <c r="K72" s="3">
        <v>20</v>
      </c>
      <c r="L72" s="3" t="s">
        <v>378</v>
      </c>
      <c r="M72" s="3" t="s">
        <v>124</v>
      </c>
      <c r="N72" s="3" t="s">
        <v>157</v>
      </c>
      <c r="O72" s="3">
        <v>2.38</v>
      </c>
      <c r="P72" s="3">
        <v>263.40199999999999</v>
      </c>
      <c r="Q72" s="3">
        <v>4646</v>
      </c>
      <c r="R72" s="3">
        <v>3638.6619999999998</v>
      </c>
      <c r="S72" s="3">
        <v>1E-3</v>
      </c>
      <c r="T72" s="3">
        <v>0.998</v>
      </c>
    </row>
    <row r="73" spans="11:23" x14ac:dyDescent="0.35">
      <c r="K73" s="3">
        <v>38</v>
      </c>
      <c r="L73" s="3" t="s">
        <v>402</v>
      </c>
      <c r="M73" s="3" t="s">
        <v>124</v>
      </c>
      <c r="N73" s="3" t="s">
        <v>157</v>
      </c>
      <c r="O73" s="3">
        <v>2.38</v>
      </c>
      <c r="P73" s="3">
        <v>278.28399999999999</v>
      </c>
      <c r="Q73" s="3">
        <v>4387</v>
      </c>
      <c r="R73" s="3">
        <v>3744.692</v>
      </c>
      <c r="S73" s="3">
        <v>1E-3</v>
      </c>
      <c r="T73" s="3">
        <v>0.998</v>
      </c>
    </row>
    <row r="74" spans="11:23" x14ac:dyDescent="0.35">
      <c r="K74" s="3">
        <v>52</v>
      </c>
      <c r="L74" s="3" t="s">
        <v>416</v>
      </c>
      <c r="M74" s="3" t="s">
        <v>124</v>
      </c>
      <c r="N74" s="3" t="s">
        <v>157</v>
      </c>
      <c r="O74" s="3">
        <v>2.39</v>
      </c>
      <c r="P74" s="3">
        <v>316.14800000000002</v>
      </c>
      <c r="Q74" s="3">
        <v>5605</v>
      </c>
      <c r="R74" s="3">
        <v>3766.95</v>
      </c>
      <c r="S74" s="3">
        <v>1E-3</v>
      </c>
      <c r="T74" s="3">
        <v>0.998</v>
      </c>
    </row>
    <row r="75" spans="11:23" x14ac:dyDescent="0.35">
      <c r="K75" s="3">
        <v>73</v>
      </c>
      <c r="L75" s="3" t="s">
        <v>437</v>
      </c>
      <c r="M75" s="3" t="s">
        <v>124</v>
      </c>
      <c r="N75" s="3" t="s">
        <v>157</v>
      </c>
      <c r="O75" s="3">
        <v>2.39</v>
      </c>
      <c r="P75" s="3">
        <v>357.35399999999998</v>
      </c>
      <c r="Q75" s="3">
        <v>6692</v>
      </c>
      <c r="R75" s="3">
        <v>4093.3510000000001</v>
      </c>
      <c r="S75" s="3">
        <v>1E-3</v>
      </c>
      <c r="T75" s="3">
        <v>0.998</v>
      </c>
    </row>
    <row r="76" spans="11:23" x14ac:dyDescent="0.35">
      <c r="K76" s="3">
        <v>77</v>
      </c>
      <c r="L76" s="3" t="s">
        <v>441</v>
      </c>
      <c r="M76" s="3" t="s">
        <v>124</v>
      </c>
      <c r="N76" s="3" t="s">
        <v>157</v>
      </c>
      <c r="O76" s="3">
        <v>2.39</v>
      </c>
      <c r="P76" s="3">
        <v>302.36200000000002</v>
      </c>
      <c r="Q76" s="3">
        <v>6403</v>
      </c>
      <c r="R76" s="3">
        <v>4037.25</v>
      </c>
      <c r="S76" s="3">
        <v>1E-3</v>
      </c>
      <c r="T76" s="3">
        <v>0.998</v>
      </c>
    </row>
    <row r="77" spans="11:23" x14ac:dyDescent="0.35">
      <c r="K77" s="3">
        <v>92</v>
      </c>
      <c r="L77" s="3" t="s">
        <v>456</v>
      </c>
      <c r="M77" s="3" t="s">
        <v>124</v>
      </c>
      <c r="N77" s="3" t="s">
        <v>157</v>
      </c>
      <c r="O77" s="3">
        <v>2.39</v>
      </c>
      <c r="P77" s="3">
        <v>342</v>
      </c>
      <c r="Q77" s="3">
        <v>6891</v>
      </c>
      <c r="R77" s="3">
        <v>4145.5969999999998</v>
      </c>
      <c r="S77" s="3">
        <v>1E-3</v>
      </c>
      <c r="T77" s="3">
        <v>0.998</v>
      </c>
    </row>
    <row r="78" spans="11:23" x14ac:dyDescent="0.35">
      <c r="K78" s="3">
        <v>104</v>
      </c>
      <c r="L78" s="3" t="s">
        <v>468</v>
      </c>
      <c r="M78" s="3" t="s">
        <v>124</v>
      </c>
      <c r="N78" s="3" t="s">
        <v>157</v>
      </c>
      <c r="O78" s="3">
        <v>2.38</v>
      </c>
      <c r="P78" s="3">
        <v>319.60199999999998</v>
      </c>
      <c r="Q78" s="3">
        <v>5525</v>
      </c>
      <c r="R78" s="3">
        <v>4047.1</v>
      </c>
      <c r="S78" s="3">
        <v>1E-3</v>
      </c>
      <c r="T78" s="3">
        <v>0.998</v>
      </c>
    </row>
    <row r="79" spans="11:23" x14ac:dyDescent="0.35">
      <c r="K79" s="3">
        <v>111</v>
      </c>
      <c r="L79" s="3" t="s">
        <v>475</v>
      </c>
      <c r="M79" s="3" t="s">
        <v>124</v>
      </c>
      <c r="N79" s="3" t="s">
        <v>157</v>
      </c>
      <c r="O79" s="3">
        <v>2.39</v>
      </c>
      <c r="P79" s="3">
        <v>103.959</v>
      </c>
      <c r="Q79" s="3">
        <v>2131</v>
      </c>
      <c r="R79" s="3">
        <v>1428.8340000000001</v>
      </c>
      <c r="S79" s="3">
        <v>1E-3</v>
      </c>
      <c r="T79" s="3">
        <v>0.998</v>
      </c>
    </row>
    <row r="80" spans="11:23" x14ac:dyDescent="0.35">
      <c r="K80" s="3">
        <v>27</v>
      </c>
      <c r="L80" s="3" t="s">
        <v>390</v>
      </c>
      <c r="M80" s="3" t="s">
        <v>125</v>
      </c>
      <c r="N80" s="3" t="s">
        <v>18</v>
      </c>
      <c r="O80" s="3">
        <v>2.39</v>
      </c>
      <c r="P80" s="3">
        <v>1191.374</v>
      </c>
      <c r="Q80" s="3">
        <v>29767</v>
      </c>
      <c r="R80" s="3">
        <v>3600.895</v>
      </c>
      <c r="S80" s="3">
        <v>3.0000000000000001E-3</v>
      </c>
      <c r="T80" s="3">
        <v>0.998</v>
      </c>
      <c r="U80" s="3">
        <v>0.63</v>
      </c>
      <c r="V80" s="3">
        <v>0.61553999999999998</v>
      </c>
      <c r="W80" s="3">
        <v>-2.2999999999999998</v>
      </c>
    </row>
    <row r="81" spans="11:23" x14ac:dyDescent="0.35">
      <c r="K81" s="3">
        <v>99</v>
      </c>
      <c r="L81" s="3" t="s">
        <v>463</v>
      </c>
      <c r="M81" s="3" t="s">
        <v>125</v>
      </c>
      <c r="N81" s="3" t="s">
        <v>18</v>
      </c>
      <c r="O81" s="3">
        <v>2.38</v>
      </c>
      <c r="P81" s="3">
        <v>1205.2660000000001</v>
      </c>
      <c r="Q81" s="3">
        <v>28393</v>
      </c>
      <c r="R81" s="3">
        <v>3799.5659999999998</v>
      </c>
      <c r="S81" s="3">
        <v>3.0000000000000001E-3</v>
      </c>
      <c r="T81" s="3">
        <v>0.998</v>
      </c>
      <c r="U81" s="3">
        <v>0.63</v>
      </c>
      <c r="V81" s="3">
        <v>0.57747999999999999</v>
      </c>
      <c r="W81" s="3">
        <v>-8.34</v>
      </c>
    </row>
    <row r="82" spans="11:23" x14ac:dyDescent="0.35">
      <c r="K82" s="3">
        <v>28</v>
      </c>
      <c r="L82" s="3" t="s">
        <v>391</v>
      </c>
      <c r="M82" s="3" t="s">
        <v>126</v>
      </c>
      <c r="N82" s="3" t="s">
        <v>18</v>
      </c>
      <c r="O82" s="3">
        <v>2.39</v>
      </c>
      <c r="P82" s="3">
        <v>4194.1639999999998</v>
      </c>
      <c r="Q82" s="3">
        <v>112327</v>
      </c>
      <c r="R82" s="3">
        <v>3990.4920000000002</v>
      </c>
      <c r="S82" s="3">
        <v>1.0999999999999999E-2</v>
      </c>
      <c r="T82" s="3">
        <v>0.998</v>
      </c>
      <c r="U82" s="3">
        <v>2.5</v>
      </c>
      <c r="V82" s="3">
        <v>2.62323</v>
      </c>
      <c r="W82" s="3">
        <v>4.93</v>
      </c>
    </row>
    <row r="83" spans="11:23" x14ac:dyDescent="0.35">
      <c r="K83" s="3">
        <v>100</v>
      </c>
      <c r="L83" s="3" t="s">
        <v>464</v>
      </c>
      <c r="M83" s="3" t="s">
        <v>126</v>
      </c>
      <c r="N83" s="3" t="s">
        <v>18</v>
      </c>
      <c r="O83" s="3">
        <v>2.38</v>
      </c>
      <c r="P83" s="3">
        <v>4807.84</v>
      </c>
      <c r="Q83" s="3">
        <v>127955</v>
      </c>
      <c r="R83" s="3">
        <v>4658.8440000000001</v>
      </c>
      <c r="S83" s="3">
        <v>0.01</v>
      </c>
      <c r="T83" s="3">
        <v>0.998</v>
      </c>
      <c r="U83" s="3">
        <v>2.5</v>
      </c>
      <c r="V83" s="3">
        <v>2.5701299999999998</v>
      </c>
      <c r="W83" s="3">
        <v>2.81</v>
      </c>
    </row>
    <row r="84" spans="11:23" x14ac:dyDescent="0.35">
      <c r="K84" s="3">
        <v>29</v>
      </c>
      <c r="L84" s="3" t="s">
        <v>392</v>
      </c>
      <c r="M84" s="3" t="s">
        <v>127</v>
      </c>
      <c r="N84" s="3" t="s">
        <v>18</v>
      </c>
      <c r="O84" s="3">
        <v>2.38</v>
      </c>
      <c r="P84" s="3">
        <v>9285.7810000000009</v>
      </c>
      <c r="Q84" s="3">
        <v>249606</v>
      </c>
      <c r="R84" s="3">
        <v>3898.2049999999999</v>
      </c>
      <c r="S84" s="3">
        <v>2.4E-2</v>
      </c>
      <c r="T84" s="3">
        <v>0.998</v>
      </c>
      <c r="U84" s="3">
        <v>6.25</v>
      </c>
      <c r="V84" s="3">
        <v>6.32768</v>
      </c>
      <c r="W84" s="3">
        <v>1.24</v>
      </c>
    </row>
    <row r="85" spans="11:23" x14ac:dyDescent="0.35">
      <c r="K85" s="3">
        <v>101</v>
      </c>
      <c r="L85" s="3" t="s">
        <v>465</v>
      </c>
      <c r="M85" s="3" t="s">
        <v>127</v>
      </c>
      <c r="N85" s="3" t="s">
        <v>18</v>
      </c>
      <c r="O85" s="3">
        <v>2.38</v>
      </c>
      <c r="P85" s="3">
        <v>9814.89</v>
      </c>
      <c r="Q85" s="3">
        <v>268958</v>
      </c>
      <c r="R85" s="3">
        <v>4262.8130000000001</v>
      </c>
      <c r="S85" s="3">
        <v>2.3E-2</v>
      </c>
      <c r="T85" s="3">
        <v>0.998</v>
      </c>
      <c r="U85" s="3">
        <v>6.25</v>
      </c>
      <c r="V85" s="3">
        <v>6.1063000000000001</v>
      </c>
      <c r="W85" s="3">
        <v>-2.2999999999999998</v>
      </c>
    </row>
    <row r="86" spans="11:23" x14ac:dyDescent="0.35">
      <c r="K86" s="3">
        <v>30</v>
      </c>
      <c r="L86" s="3" t="s">
        <v>394</v>
      </c>
      <c r="M86" s="3" t="s">
        <v>128</v>
      </c>
      <c r="N86" s="3" t="s">
        <v>18</v>
      </c>
      <c r="O86" s="3">
        <v>2.38</v>
      </c>
      <c r="P86" s="3">
        <v>33847.813000000002</v>
      </c>
      <c r="Q86" s="3">
        <v>890702</v>
      </c>
      <c r="R86" s="3">
        <v>3650.252</v>
      </c>
      <c r="S86" s="3">
        <v>9.2999999999999999E-2</v>
      </c>
      <c r="T86" s="3">
        <v>0.998</v>
      </c>
      <c r="U86" s="3">
        <v>25</v>
      </c>
      <c r="V86" s="3">
        <v>25.38025</v>
      </c>
      <c r="W86" s="3">
        <v>1.52</v>
      </c>
    </row>
    <row r="87" spans="11:23" x14ac:dyDescent="0.35">
      <c r="K87" s="3">
        <v>102</v>
      </c>
      <c r="L87" s="3" t="s">
        <v>466</v>
      </c>
      <c r="M87" s="3" t="s">
        <v>128</v>
      </c>
      <c r="N87" s="3" t="s">
        <v>18</v>
      </c>
      <c r="O87" s="3">
        <v>2.38</v>
      </c>
      <c r="P87" s="3">
        <v>36575.203000000001</v>
      </c>
      <c r="Q87" s="3">
        <v>979482</v>
      </c>
      <c r="R87" s="3">
        <v>3777.8620000000001</v>
      </c>
      <c r="S87" s="3">
        <v>9.7000000000000003E-2</v>
      </c>
      <c r="T87" s="3">
        <v>0.998</v>
      </c>
      <c r="U87" s="3">
        <v>25</v>
      </c>
      <c r="V87" s="3">
        <v>26.50386</v>
      </c>
      <c r="W87" s="3">
        <v>6.02</v>
      </c>
    </row>
    <row r="88" spans="11:23" x14ac:dyDescent="0.35">
      <c r="K88" s="3">
        <v>1</v>
      </c>
      <c r="L88" s="3" t="s">
        <v>344</v>
      </c>
      <c r="M88" s="3" t="s">
        <v>122</v>
      </c>
      <c r="N88" s="3" t="s">
        <v>156</v>
      </c>
      <c r="O88" s="3">
        <v>2.4</v>
      </c>
      <c r="P88" s="3">
        <v>1.81</v>
      </c>
      <c r="Q88" s="3">
        <v>69</v>
      </c>
      <c r="T88" s="3">
        <v>0.998</v>
      </c>
    </row>
    <row r="89" spans="11:23" x14ac:dyDescent="0.35">
      <c r="K89" s="3">
        <v>2</v>
      </c>
      <c r="L89" s="3" t="s">
        <v>345</v>
      </c>
      <c r="M89" s="3" t="s">
        <v>122</v>
      </c>
      <c r="N89" s="3" t="s">
        <v>156</v>
      </c>
      <c r="O89" s="3">
        <v>2.38</v>
      </c>
      <c r="P89" s="3">
        <v>1.3169999999999999</v>
      </c>
      <c r="Q89" s="3">
        <v>60</v>
      </c>
      <c r="T89" s="3">
        <v>0.998</v>
      </c>
    </row>
    <row r="90" spans="11:23" x14ac:dyDescent="0.35">
      <c r="K90" s="3">
        <v>3</v>
      </c>
      <c r="L90" s="3" t="s">
        <v>346</v>
      </c>
      <c r="M90" s="3" t="s">
        <v>122</v>
      </c>
      <c r="N90" s="3" t="s">
        <v>156</v>
      </c>
      <c r="O90" s="3">
        <v>2.38</v>
      </c>
      <c r="P90" s="3">
        <v>1.6619999999999999</v>
      </c>
      <c r="Q90" s="3">
        <v>81</v>
      </c>
      <c r="T90" s="3">
        <v>0.998</v>
      </c>
    </row>
    <row r="91" spans="11:23" x14ac:dyDescent="0.35">
      <c r="K91" s="3">
        <v>6</v>
      </c>
      <c r="L91" s="3" t="s">
        <v>351</v>
      </c>
      <c r="M91" s="3" t="s">
        <v>122</v>
      </c>
      <c r="N91" s="3" t="s">
        <v>156</v>
      </c>
      <c r="O91" s="3">
        <v>2.38</v>
      </c>
      <c r="P91" s="3">
        <v>1.9390000000000001</v>
      </c>
      <c r="Q91" s="3">
        <v>95</v>
      </c>
      <c r="T91" s="3">
        <v>0.998</v>
      </c>
    </row>
    <row r="92" spans="11:23" x14ac:dyDescent="0.35">
      <c r="K92" s="3">
        <v>26</v>
      </c>
      <c r="L92" s="3" t="s">
        <v>389</v>
      </c>
      <c r="M92" s="3" t="s">
        <v>122</v>
      </c>
      <c r="N92" s="3" t="s">
        <v>156</v>
      </c>
      <c r="O92" s="3">
        <v>2.38</v>
      </c>
      <c r="P92" s="3">
        <v>19.47</v>
      </c>
      <c r="Q92" s="3">
        <v>536</v>
      </c>
      <c r="T92" s="3">
        <v>0.998</v>
      </c>
    </row>
    <row r="93" spans="11:23" x14ac:dyDescent="0.35">
      <c r="K93" s="3">
        <v>31</v>
      </c>
      <c r="L93" s="3" t="s">
        <v>395</v>
      </c>
      <c r="M93" s="3" t="s">
        <v>122</v>
      </c>
      <c r="N93" s="3" t="s">
        <v>156</v>
      </c>
      <c r="O93" s="3">
        <v>2.39</v>
      </c>
      <c r="P93" s="3">
        <v>3.4060000000000001</v>
      </c>
      <c r="Q93" s="3">
        <v>132</v>
      </c>
      <c r="T93" s="3">
        <v>0.998</v>
      </c>
    </row>
    <row r="94" spans="11:23" x14ac:dyDescent="0.35">
      <c r="K94" s="3">
        <v>45</v>
      </c>
      <c r="L94" s="3" t="s">
        <v>409</v>
      </c>
      <c r="M94" s="3" t="s">
        <v>122</v>
      </c>
      <c r="N94" s="3" t="s">
        <v>156</v>
      </c>
      <c r="O94" s="3">
        <v>2.38</v>
      </c>
      <c r="P94" s="3">
        <v>0.68</v>
      </c>
      <c r="Q94" s="3">
        <v>36</v>
      </c>
      <c r="T94" s="3">
        <v>0.998</v>
      </c>
    </row>
    <row r="95" spans="11:23" x14ac:dyDescent="0.35">
      <c r="K95" s="3">
        <v>59</v>
      </c>
      <c r="L95" s="3" t="s">
        <v>423</v>
      </c>
      <c r="M95" s="3" t="s">
        <v>122</v>
      </c>
      <c r="N95" s="3" t="s">
        <v>156</v>
      </c>
      <c r="O95" s="3">
        <v>2.38</v>
      </c>
      <c r="P95" s="3">
        <v>0.67700000000000005</v>
      </c>
      <c r="Q95" s="3">
        <v>36</v>
      </c>
      <c r="T95" s="3">
        <v>0.998</v>
      </c>
    </row>
    <row r="96" spans="11:23" x14ac:dyDescent="0.35">
      <c r="K96" s="3">
        <v>78</v>
      </c>
      <c r="L96" s="3" t="s">
        <v>442</v>
      </c>
      <c r="M96" s="3" t="s">
        <v>122</v>
      </c>
      <c r="N96" s="3" t="s">
        <v>156</v>
      </c>
      <c r="O96" s="3">
        <v>2.2999999999999998</v>
      </c>
      <c r="P96" s="3">
        <v>1.4550000000000001</v>
      </c>
      <c r="Q96" s="3">
        <v>61</v>
      </c>
      <c r="T96" s="3">
        <v>0.998</v>
      </c>
    </row>
    <row r="97" spans="11:22" x14ac:dyDescent="0.35">
      <c r="K97" s="3">
        <v>98</v>
      </c>
      <c r="L97" s="3" t="s">
        <v>462</v>
      </c>
      <c r="M97" s="3" t="s">
        <v>122</v>
      </c>
      <c r="N97" s="3" t="s">
        <v>156</v>
      </c>
      <c r="O97" s="3">
        <v>2.39</v>
      </c>
      <c r="P97" s="3">
        <v>35.317</v>
      </c>
      <c r="Q97" s="3">
        <v>1175</v>
      </c>
      <c r="T97" s="3">
        <v>0.998</v>
      </c>
    </row>
    <row r="98" spans="11:22" x14ac:dyDescent="0.35">
      <c r="K98" s="3">
        <v>103</v>
      </c>
      <c r="L98" s="3" t="s">
        <v>467</v>
      </c>
      <c r="M98" s="3" t="s">
        <v>122</v>
      </c>
      <c r="N98" s="3" t="s">
        <v>156</v>
      </c>
      <c r="O98" s="3">
        <v>2.38</v>
      </c>
      <c r="P98" s="3">
        <v>3.556</v>
      </c>
      <c r="Q98" s="3">
        <v>134</v>
      </c>
      <c r="T98" s="3">
        <v>0.998</v>
      </c>
    </row>
    <row r="99" spans="11:22" x14ac:dyDescent="0.35">
      <c r="K99" s="3">
        <v>118</v>
      </c>
      <c r="L99" s="3" t="s">
        <v>482</v>
      </c>
      <c r="M99" s="3" t="s">
        <v>122</v>
      </c>
      <c r="N99" s="3" t="s">
        <v>156</v>
      </c>
      <c r="O99" s="3">
        <v>2.39</v>
      </c>
      <c r="P99" s="3">
        <v>2.669</v>
      </c>
      <c r="Q99" s="3">
        <v>119</v>
      </c>
      <c r="T99" s="3">
        <v>0.998</v>
      </c>
    </row>
    <row r="100" spans="11:22" x14ac:dyDescent="0.35">
      <c r="K100" s="3">
        <v>125</v>
      </c>
      <c r="L100" s="3" t="s">
        <v>489</v>
      </c>
      <c r="M100" s="3" t="s">
        <v>122</v>
      </c>
      <c r="N100" s="3" t="s">
        <v>156</v>
      </c>
      <c r="O100" s="3">
        <v>2.4</v>
      </c>
      <c r="P100" s="3">
        <v>1.9870000000000001</v>
      </c>
      <c r="Q100" s="3">
        <v>98</v>
      </c>
      <c r="T100" s="3">
        <v>0.998</v>
      </c>
    </row>
    <row r="101" spans="11:22" x14ac:dyDescent="0.35">
      <c r="K101" s="3">
        <v>126</v>
      </c>
      <c r="L101" s="3" t="s">
        <v>490</v>
      </c>
      <c r="M101" s="3" t="s">
        <v>122</v>
      </c>
      <c r="N101" s="3" t="s">
        <v>156</v>
      </c>
      <c r="T101" s="3">
        <v>0.998</v>
      </c>
    </row>
    <row r="102" spans="11:22" x14ac:dyDescent="0.35">
      <c r="K102" s="3">
        <v>127</v>
      </c>
      <c r="L102" s="3" t="s">
        <v>491</v>
      </c>
      <c r="M102" s="3" t="s">
        <v>122</v>
      </c>
      <c r="N102" s="3" t="s">
        <v>156</v>
      </c>
      <c r="T102" s="3">
        <v>0.998</v>
      </c>
    </row>
    <row r="103" spans="11:22" x14ac:dyDescent="0.35">
      <c r="K103" s="3">
        <v>46</v>
      </c>
      <c r="L103" s="3" t="s">
        <v>410</v>
      </c>
      <c r="M103" s="3" t="s">
        <v>129</v>
      </c>
      <c r="N103" s="3" t="s">
        <v>13</v>
      </c>
      <c r="O103" s="3">
        <v>2.38</v>
      </c>
      <c r="P103" s="3">
        <v>295.27699999999999</v>
      </c>
      <c r="Q103" s="3">
        <v>4998</v>
      </c>
      <c r="R103" s="3">
        <v>3968.3139999999999</v>
      </c>
      <c r="S103" s="3">
        <v>1E-3</v>
      </c>
      <c r="T103" s="3">
        <v>0.998</v>
      </c>
    </row>
    <row r="104" spans="11:22" x14ac:dyDescent="0.35">
      <c r="K104" s="3">
        <v>47</v>
      </c>
      <c r="L104" s="3" t="s">
        <v>411</v>
      </c>
      <c r="M104" s="3" t="s">
        <v>130</v>
      </c>
      <c r="N104" s="3" t="s">
        <v>13</v>
      </c>
      <c r="O104" s="3">
        <v>2.39</v>
      </c>
      <c r="P104" s="3">
        <v>297.62099999999998</v>
      </c>
      <c r="Q104" s="3">
        <v>5067</v>
      </c>
      <c r="R104" s="3">
        <v>4331.9049999999997</v>
      </c>
      <c r="S104" s="3">
        <v>1E-3</v>
      </c>
      <c r="T104" s="3">
        <v>0.998</v>
      </c>
    </row>
    <row r="105" spans="11:22" x14ac:dyDescent="0.35">
      <c r="K105" s="3">
        <v>48</v>
      </c>
      <c r="L105" s="3" t="s">
        <v>412</v>
      </c>
      <c r="M105" s="3" t="s">
        <v>131</v>
      </c>
      <c r="N105" s="3" t="s">
        <v>13</v>
      </c>
      <c r="O105" s="3">
        <v>2.39</v>
      </c>
      <c r="P105" s="3">
        <v>316.35899999999998</v>
      </c>
      <c r="Q105" s="3">
        <v>6489</v>
      </c>
      <c r="R105" s="3">
        <v>3953.5129999999999</v>
      </c>
      <c r="S105" s="3">
        <v>1E-3</v>
      </c>
      <c r="T105" s="3">
        <v>0.998</v>
      </c>
    </row>
    <row r="106" spans="11:22" x14ac:dyDescent="0.35">
      <c r="K106" s="3">
        <v>49</v>
      </c>
      <c r="L106" s="3" t="s">
        <v>413</v>
      </c>
      <c r="M106" s="3" t="s">
        <v>132</v>
      </c>
      <c r="N106" s="3" t="s">
        <v>13</v>
      </c>
      <c r="O106" s="3">
        <v>2.39</v>
      </c>
      <c r="P106" s="3">
        <v>337.69299999999998</v>
      </c>
      <c r="Q106" s="3">
        <v>6453</v>
      </c>
      <c r="R106" s="3">
        <v>4149.0379999999996</v>
      </c>
      <c r="S106" s="3">
        <v>1E-3</v>
      </c>
      <c r="T106" s="3">
        <v>0.998</v>
      </c>
    </row>
    <row r="107" spans="11:22" x14ac:dyDescent="0.35">
      <c r="K107" s="3">
        <v>50</v>
      </c>
      <c r="L107" s="3" t="s">
        <v>414</v>
      </c>
      <c r="M107" s="3" t="s">
        <v>133</v>
      </c>
      <c r="N107" s="3" t="s">
        <v>13</v>
      </c>
      <c r="O107" s="3">
        <v>2.39</v>
      </c>
      <c r="P107" s="3">
        <v>340.58199999999999</v>
      </c>
      <c r="Q107" s="3">
        <v>5610</v>
      </c>
      <c r="R107" s="3">
        <v>4039.3110000000001</v>
      </c>
      <c r="S107" s="3">
        <v>1E-3</v>
      </c>
      <c r="T107" s="3">
        <v>0.998</v>
      </c>
    </row>
    <row r="108" spans="11:22" x14ac:dyDescent="0.35">
      <c r="K108" s="3">
        <v>51</v>
      </c>
      <c r="L108" s="3" t="s">
        <v>415</v>
      </c>
      <c r="M108" s="3" t="s">
        <v>134</v>
      </c>
      <c r="N108" s="3" t="s">
        <v>13</v>
      </c>
      <c r="O108" s="3">
        <v>2.38</v>
      </c>
      <c r="P108" s="3">
        <v>330.39</v>
      </c>
      <c r="Q108" s="3">
        <v>6190</v>
      </c>
      <c r="R108" s="3">
        <v>3948.0450000000001</v>
      </c>
      <c r="S108" s="3">
        <v>1E-3</v>
      </c>
      <c r="T108" s="3">
        <v>0.998</v>
      </c>
    </row>
    <row r="109" spans="11:22" x14ac:dyDescent="0.35">
      <c r="K109" s="3">
        <v>53</v>
      </c>
      <c r="L109" s="3" t="s">
        <v>417</v>
      </c>
      <c r="M109" s="3" t="s">
        <v>135</v>
      </c>
      <c r="N109" s="3" t="s">
        <v>13</v>
      </c>
      <c r="O109" s="3">
        <v>2.39</v>
      </c>
      <c r="P109" s="3">
        <v>2757.1219999999998</v>
      </c>
      <c r="Q109" s="3">
        <v>81393</v>
      </c>
      <c r="R109" s="3">
        <v>4110.2439999999997</v>
      </c>
      <c r="S109" s="3">
        <v>7.0000000000000001E-3</v>
      </c>
      <c r="T109" s="3">
        <v>0.998</v>
      </c>
      <c r="V109" s="178">
        <v>1.56349</v>
      </c>
    </row>
    <row r="110" spans="11:22" x14ac:dyDescent="0.35">
      <c r="K110" s="3">
        <v>54</v>
      </c>
      <c r="L110" s="3" t="s">
        <v>418</v>
      </c>
      <c r="M110" s="3" t="s">
        <v>136</v>
      </c>
      <c r="N110" s="3" t="s">
        <v>13</v>
      </c>
      <c r="O110" s="3">
        <v>2.38</v>
      </c>
      <c r="P110" s="3">
        <v>2786.65</v>
      </c>
      <c r="Q110" s="3">
        <v>83571</v>
      </c>
      <c r="R110" s="3">
        <v>4134.7079999999996</v>
      </c>
      <c r="S110" s="3">
        <v>7.0000000000000001E-3</v>
      </c>
      <c r="T110" s="3">
        <v>0.998</v>
      </c>
      <c r="V110" s="178">
        <v>1.57233</v>
      </c>
    </row>
    <row r="111" spans="11:22" x14ac:dyDescent="0.35">
      <c r="K111" s="3">
        <v>55</v>
      </c>
      <c r="L111" s="3" t="s">
        <v>419</v>
      </c>
      <c r="M111" s="3" t="s">
        <v>137</v>
      </c>
      <c r="N111" s="3" t="s">
        <v>13</v>
      </c>
      <c r="O111" s="3">
        <v>2.38</v>
      </c>
      <c r="P111" s="3">
        <v>2731.1410000000001</v>
      </c>
      <c r="Q111" s="3">
        <v>80144</v>
      </c>
      <c r="R111" s="3">
        <v>3806.3119999999999</v>
      </c>
      <c r="S111" s="3">
        <v>7.0000000000000001E-3</v>
      </c>
      <c r="T111" s="3">
        <v>0.998</v>
      </c>
      <c r="V111" s="178">
        <v>1.6937800000000001</v>
      </c>
    </row>
    <row r="112" spans="11:22" x14ac:dyDescent="0.35">
      <c r="K112" s="3">
        <v>56</v>
      </c>
      <c r="L112" s="3" t="s">
        <v>420</v>
      </c>
      <c r="M112" s="3" t="s">
        <v>138</v>
      </c>
      <c r="N112" s="3" t="s">
        <v>13</v>
      </c>
      <c r="O112" s="3">
        <v>2.39</v>
      </c>
      <c r="P112" s="3">
        <v>123.017</v>
      </c>
      <c r="Q112" s="3">
        <v>2036</v>
      </c>
      <c r="R112" s="3">
        <v>3714.114</v>
      </c>
      <c r="S112" s="3">
        <v>0</v>
      </c>
      <c r="T112" s="3">
        <v>0.998</v>
      </c>
    </row>
    <row r="113" spans="11:22" x14ac:dyDescent="0.35">
      <c r="K113" s="3">
        <v>57</v>
      </c>
      <c r="L113" s="3" t="s">
        <v>421</v>
      </c>
      <c r="M113" s="3" t="s">
        <v>139</v>
      </c>
      <c r="N113" s="3" t="s">
        <v>13</v>
      </c>
      <c r="O113" s="3">
        <v>2.31</v>
      </c>
      <c r="P113" s="3">
        <v>91.614999999999995</v>
      </c>
      <c r="Q113" s="3">
        <v>1338</v>
      </c>
      <c r="R113" s="3">
        <v>3808.625</v>
      </c>
      <c r="S113" s="3">
        <v>0</v>
      </c>
      <c r="T113" s="3">
        <v>0.998</v>
      </c>
    </row>
    <row r="114" spans="11:22" x14ac:dyDescent="0.35">
      <c r="K114" s="3">
        <v>58</v>
      </c>
      <c r="L114" s="3" t="s">
        <v>422</v>
      </c>
      <c r="M114" s="3" t="s">
        <v>140</v>
      </c>
      <c r="N114" s="3" t="s">
        <v>13</v>
      </c>
      <c r="O114" s="3">
        <v>2.38</v>
      </c>
      <c r="P114" s="3">
        <v>135.13399999999999</v>
      </c>
      <c r="Q114" s="3">
        <v>2066</v>
      </c>
      <c r="R114" s="3">
        <v>3752.886</v>
      </c>
      <c r="S114" s="3">
        <v>0</v>
      </c>
      <c r="T114" s="3">
        <v>0.998</v>
      </c>
    </row>
    <row r="115" spans="11:22" x14ac:dyDescent="0.35">
      <c r="K115" s="3">
        <v>60</v>
      </c>
      <c r="L115" s="3" t="s">
        <v>424</v>
      </c>
      <c r="M115" s="3" t="s">
        <v>141</v>
      </c>
      <c r="N115" s="3" t="s">
        <v>13</v>
      </c>
      <c r="O115" s="3">
        <v>2.39</v>
      </c>
      <c r="P115" s="3">
        <v>148.57499999999999</v>
      </c>
      <c r="Q115" s="3">
        <v>2751</v>
      </c>
      <c r="R115" s="3">
        <v>3651.1460000000002</v>
      </c>
      <c r="S115" s="3">
        <v>0</v>
      </c>
      <c r="T115" s="3">
        <v>0.998</v>
      </c>
    </row>
    <row r="116" spans="11:22" x14ac:dyDescent="0.35">
      <c r="K116" s="3">
        <v>61</v>
      </c>
      <c r="L116" s="3" t="s">
        <v>425</v>
      </c>
      <c r="M116" s="3" t="s">
        <v>142</v>
      </c>
      <c r="N116" s="3" t="s">
        <v>13</v>
      </c>
      <c r="O116" s="3">
        <v>2.39</v>
      </c>
      <c r="P116" s="3">
        <v>168.70500000000001</v>
      </c>
      <c r="Q116" s="3">
        <v>2828</v>
      </c>
      <c r="R116" s="3">
        <v>4014.8330000000001</v>
      </c>
      <c r="S116" s="3">
        <v>0</v>
      </c>
      <c r="T116" s="3">
        <v>0.998</v>
      </c>
    </row>
    <row r="117" spans="11:22" x14ac:dyDescent="0.35">
      <c r="K117" s="3">
        <v>62</v>
      </c>
      <c r="L117" s="3" t="s">
        <v>426</v>
      </c>
      <c r="M117" s="3" t="s">
        <v>143</v>
      </c>
      <c r="N117" s="3" t="s">
        <v>13</v>
      </c>
      <c r="O117" s="3">
        <v>2.39</v>
      </c>
      <c r="P117" s="3">
        <v>161.72300000000001</v>
      </c>
      <c r="Q117" s="3">
        <v>2740</v>
      </c>
      <c r="R117" s="3">
        <v>3989.71</v>
      </c>
      <c r="S117" s="3">
        <v>0</v>
      </c>
      <c r="T117" s="3">
        <v>0.998</v>
      </c>
    </row>
    <row r="118" spans="11:22" x14ac:dyDescent="0.35">
      <c r="K118" s="3">
        <v>63</v>
      </c>
      <c r="L118" s="3" t="s">
        <v>427</v>
      </c>
      <c r="M118" s="3" t="s">
        <v>144</v>
      </c>
      <c r="N118" s="3" t="s">
        <v>13</v>
      </c>
      <c r="O118" s="3">
        <v>2.39</v>
      </c>
      <c r="P118" s="3">
        <v>146618.016</v>
      </c>
      <c r="Q118" s="3">
        <v>3627747</v>
      </c>
      <c r="R118" s="3">
        <v>2913.6619999999998</v>
      </c>
      <c r="S118" s="3">
        <v>0.503</v>
      </c>
      <c r="T118" s="3">
        <v>0.998</v>
      </c>
      <c r="V118" s="178">
        <v>134.84222</v>
      </c>
    </row>
    <row r="119" spans="11:22" x14ac:dyDescent="0.35">
      <c r="K119" s="3">
        <v>64</v>
      </c>
      <c r="L119" s="3" t="s">
        <v>428</v>
      </c>
      <c r="M119" s="3" t="s">
        <v>145</v>
      </c>
      <c r="N119" s="3" t="s">
        <v>13</v>
      </c>
      <c r="O119" s="3">
        <v>2.39</v>
      </c>
      <c r="P119" s="3">
        <v>150890.42199999999</v>
      </c>
      <c r="Q119" s="3">
        <v>3728096</v>
      </c>
      <c r="R119" s="3">
        <v>2855.056</v>
      </c>
      <c r="S119" s="3">
        <v>0.52900000000000003</v>
      </c>
      <c r="T119" s="3">
        <v>0.998</v>
      </c>
      <c r="V119" s="178">
        <v>141.3775</v>
      </c>
    </row>
    <row r="120" spans="11:22" x14ac:dyDescent="0.35">
      <c r="K120" s="3">
        <v>65</v>
      </c>
      <c r="L120" s="3" t="s">
        <v>429</v>
      </c>
      <c r="M120" s="3" t="s">
        <v>146</v>
      </c>
      <c r="N120" s="3" t="s">
        <v>13</v>
      </c>
      <c r="O120" s="3">
        <v>2.38</v>
      </c>
      <c r="P120" s="3">
        <v>155619.04699999999</v>
      </c>
      <c r="Q120" s="3">
        <v>3811427</v>
      </c>
      <c r="R120" s="3">
        <v>2979.9279999999999</v>
      </c>
      <c r="S120" s="3">
        <v>0.52200000000000002</v>
      </c>
      <c r="T120" s="3">
        <v>0.998</v>
      </c>
      <c r="V120" s="178">
        <v>139.75747999999999</v>
      </c>
    </row>
    <row r="121" spans="11:22" x14ac:dyDescent="0.35">
      <c r="K121" s="3">
        <v>67</v>
      </c>
      <c r="L121" s="3" t="s">
        <v>431</v>
      </c>
      <c r="M121" s="3" t="s">
        <v>147</v>
      </c>
      <c r="N121" s="3" t="s">
        <v>13</v>
      </c>
      <c r="O121" s="3">
        <v>2.38</v>
      </c>
      <c r="P121" s="3">
        <v>125.056</v>
      </c>
      <c r="Q121" s="3">
        <v>2465</v>
      </c>
      <c r="R121" s="3">
        <v>4423.0039999999999</v>
      </c>
      <c r="S121" s="3">
        <v>0</v>
      </c>
      <c r="T121" s="3">
        <v>0.998</v>
      </c>
    </row>
    <row r="122" spans="11:22" x14ac:dyDescent="0.35">
      <c r="K122" s="3">
        <v>68</v>
      </c>
      <c r="L122" s="3" t="s">
        <v>432</v>
      </c>
      <c r="M122" s="3" t="s">
        <v>148</v>
      </c>
      <c r="N122" s="3" t="s">
        <v>13</v>
      </c>
      <c r="O122" s="3">
        <v>2.38</v>
      </c>
      <c r="P122" s="3">
        <v>138.453</v>
      </c>
      <c r="Q122" s="3">
        <v>2327</v>
      </c>
      <c r="R122" s="3">
        <v>3863.0189999999998</v>
      </c>
      <c r="S122" s="3">
        <v>0</v>
      </c>
      <c r="T122" s="3">
        <v>0.998</v>
      </c>
    </row>
    <row r="123" spans="11:22" x14ac:dyDescent="0.35">
      <c r="K123" s="3">
        <v>69</v>
      </c>
      <c r="L123" s="3" t="s">
        <v>433</v>
      </c>
      <c r="M123" s="3" t="s">
        <v>149</v>
      </c>
      <c r="N123" s="3" t="s">
        <v>13</v>
      </c>
      <c r="O123" s="3">
        <v>2.38</v>
      </c>
      <c r="P123" s="3">
        <v>170</v>
      </c>
      <c r="Q123" s="3">
        <v>3330</v>
      </c>
      <c r="R123" s="3">
        <v>3884.2370000000001</v>
      </c>
      <c r="S123" s="3">
        <v>0</v>
      </c>
      <c r="T123" s="3">
        <v>0.998</v>
      </c>
    </row>
    <row r="124" spans="11:22" x14ac:dyDescent="0.35">
      <c r="K124" s="3">
        <v>70</v>
      </c>
      <c r="L124" s="3" t="s">
        <v>434</v>
      </c>
      <c r="M124" s="3" t="s">
        <v>150</v>
      </c>
      <c r="N124" s="3" t="s">
        <v>13</v>
      </c>
      <c r="O124" s="3">
        <v>2.38</v>
      </c>
      <c r="P124" s="3">
        <v>153.994</v>
      </c>
      <c r="Q124" s="3">
        <v>2656</v>
      </c>
      <c r="R124" s="3">
        <v>3750.1350000000002</v>
      </c>
      <c r="S124" s="3">
        <v>0</v>
      </c>
      <c r="T124" s="3">
        <v>0.998</v>
      </c>
    </row>
    <row r="125" spans="11:22" x14ac:dyDescent="0.35">
      <c r="K125" s="3">
        <v>71</v>
      </c>
      <c r="L125" s="3" t="s">
        <v>435</v>
      </c>
      <c r="M125" s="3" t="s">
        <v>151</v>
      </c>
      <c r="N125" s="3" t="s">
        <v>13</v>
      </c>
      <c r="O125" s="3">
        <v>2.39</v>
      </c>
      <c r="P125" s="3">
        <v>195.995</v>
      </c>
      <c r="Q125" s="3">
        <v>3559</v>
      </c>
      <c r="R125" s="3">
        <v>3862.3139999999999</v>
      </c>
      <c r="S125" s="3">
        <v>1E-3</v>
      </c>
      <c r="T125" s="3">
        <v>0.998</v>
      </c>
    </row>
    <row r="126" spans="11:22" x14ac:dyDescent="0.35">
      <c r="K126" s="3">
        <v>72</v>
      </c>
      <c r="L126" s="3" t="s">
        <v>436</v>
      </c>
      <c r="M126" s="3" t="s">
        <v>152</v>
      </c>
      <c r="N126" s="3" t="s">
        <v>13</v>
      </c>
      <c r="O126" s="3">
        <v>2.39</v>
      </c>
      <c r="P126" s="3">
        <v>304.25299999999999</v>
      </c>
      <c r="Q126" s="3">
        <v>6793</v>
      </c>
      <c r="R126" s="3">
        <v>3867.5360000000001</v>
      </c>
      <c r="S126" s="3">
        <v>1E-3</v>
      </c>
      <c r="T126" s="3">
        <v>0.998</v>
      </c>
    </row>
    <row r="127" spans="11:22" x14ac:dyDescent="0.35">
      <c r="K127" s="3">
        <v>74</v>
      </c>
      <c r="L127" s="3" t="s">
        <v>438</v>
      </c>
      <c r="M127" s="3" t="s">
        <v>153</v>
      </c>
      <c r="N127" s="3" t="s">
        <v>13</v>
      </c>
      <c r="O127" s="3">
        <v>2.38</v>
      </c>
      <c r="P127" s="3">
        <v>155005.03099999999</v>
      </c>
      <c r="Q127" s="3">
        <v>3792690</v>
      </c>
      <c r="R127" s="3">
        <v>3048.4850000000001</v>
      </c>
      <c r="S127" s="3">
        <v>0.50800000000000001</v>
      </c>
      <c r="T127" s="3">
        <v>0.998</v>
      </c>
      <c r="V127" s="178">
        <v>136.20239000000001</v>
      </c>
    </row>
    <row r="128" spans="11:22" x14ac:dyDescent="0.35">
      <c r="K128" s="3">
        <v>75</v>
      </c>
      <c r="L128" s="3" t="s">
        <v>439</v>
      </c>
      <c r="M128" s="3" t="s">
        <v>154</v>
      </c>
      <c r="N128" s="3" t="s">
        <v>13</v>
      </c>
      <c r="O128" s="3">
        <v>2.38</v>
      </c>
      <c r="P128" s="3">
        <v>153813.78099999999</v>
      </c>
      <c r="Q128" s="3">
        <v>3738978</v>
      </c>
      <c r="R128" s="3">
        <v>2956.8420000000001</v>
      </c>
      <c r="S128" s="3">
        <v>0.52</v>
      </c>
      <c r="T128" s="3">
        <v>0.998</v>
      </c>
      <c r="V128" s="178">
        <v>139.23387</v>
      </c>
    </row>
    <row r="129" spans="11:23" x14ac:dyDescent="0.35">
      <c r="K129" s="3">
        <v>76</v>
      </c>
      <c r="L129" s="3" t="s">
        <v>440</v>
      </c>
      <c r="M129" s="3" t="s">
        <v>155</v>
      </c>
      <c r="N129" s="3" t="s">
        <v>13</v>
      </c>
      <c r="O129" s="3">
        <v>2.39</v>
      </c>
      <c r="P129" s="3">
        <v>154819.5</v>
      </c>
      <c r="Q129" s="3">
        <v>3822974</v>
      </c>
      <c r="R129" s="3">
        <v>3010.5619999999999</v>
      </c>
      <c r="S129" s="3">
        <v>0.51400000000000001</v>
      </c>
      <c r="T129" s="3">
        <v>0.998</v>
      </c>
      <c r="V129" s="178">
        <v>137.69898000000001</v>
      </c>
    </row>
    <row r="131" spans="11:23" ht="15.5" x14ac:dyDescent="0.35">
      <c r="K131" s="242" t="s">
        <v>283</v>
      </c>
      <c r="L131" s="242"/>
      <c r="M131" s="242"/>
      <c r="N131" s="242"/>
      <c r="O131" s="242"/>
      <c r="P131" s="242"/>
      <c r="Q131" s="242"/>
      <c r="R131" s="242"/>
      <c r="S131" s="242"/>
      <c r="T131" s="242"/>
      <c r="U131" s="242"/>
      <c r="V131" s="242"/>
      <c r="W131" s="242"/>
    </row>
    <row r="132" spans="11:23" x14ac:dyDescent="0.35">
      <c r="K132" s="178" t="s">
        <v>209</v>
      </c>
      <c r="L132" s="178" t="s">
        <v>210</v>
      </c>
      <c r="M132" s="178" t="s">
        <v>211</v>
      </c>
      <c r="N132" s="178" t="s">
        <v>7</v>
      </c>
      <c r="O132" s="178" t="s">
        <v>212</v>
      </c>
      <c r="P132" s="178" t="s">
        <v>213</v>
      </c>
      <c r="Q132" s="178" t="s">
        <v>214</v>
      </c>
      <c r="R132" s="178" t="s">
        <v>216</v>
      </c>
      <c r="T132" s="178"/>
      <c r="U132" s="178" t="s">
        <v>239</v>
      </c>
      <c r="V132" s="178" t="s">
        <v>240</v>
      </c>
      <c r="W132" s="178" t="s">
        <v>220</v>
      </c>
    </row>
    <row r="133" spans="11:23" x14ac:dyDescent="0.35">
      <c r="K133" s="3">
        <v>7</v>
      </c>
      <c r="L133" s="3" t="s">
        <v>352</v>
      </c>
      <c r="M133" s="3" t="s">
        <v>353</v>
      </c>
      <c r="N133" s="3" t="s">
        <v>158</v>
      </c>
      <c r="O133" s="3">
        <v>2.39</v>
      </c>
      <c r="P133" s="3">
        <v>3515.6529999999998</v>
      </c>
      <c r="Q133" s="3">
        <v>116548</v>
      </c>
      <c r="R133" s="3">
        <v>3515.6529999999998</v>
      </c>
      <c r="U133" s="3">
        <v>0.01</v>
      </c>
      <c r="V133" s="3">
        <v>9.2800000000000001E-3</v>
      </c>
      <c r="W133" s="3">
        <v>-7.17</v>
      </c>
    </row>
    <row r="134" spans="11:23" x14ac:dyDescent="0.35">
      <c r="K134" s="3">
        <v>32</v>
      </c>
      <c r="L134" s="3" t="s">
        <v>396</v>
      </c>
      <c r="M134" s="3" t="s">
        <v>353</v>
      </c>
      <c r="N134" s="3" t="s">
        <v>158</v>
      </c>
      <c r="O134" s="3">
        <v>2.38</v>
      </c>
      <c r="P134" s="3">
        <v>3625.0219999999999</v>
      </c>
      <c r="Q134" s="3">
        <v>121822</v>
      </c>
      <c r="R134" s="3">
        <v>3625.0219999999999</v>
      </c>
      <c r="U134" s="3">
        <v>0.01</v>
      </c>
      <c r="V134" s="3">
        <v>9.5700000000000004E-3</v>
      </c>
      <c r="W134" s="3">
        <v>-4.28</v>
      </c>
    </row>
    <row r="135" spans="11:23" x14ac:dyDescent="0.35">
      <c r="K135" s="3">
        <v>39</v>
      </c>
      <c r="L135" s="3" t="s">
        <v>403</v>
      </c>
      <c r="M135" s="3" t="s">
        <v>353</v>
      </c>
      <c r="N135" s="3" t="s">
        <v>158</v>
      </c>
      <c r="O135" s="3">
        <v>2.38</v>
      </c>
      <c r="P135" s="3">
        <v>3855.2429999999999</v>
      </c>
      <c r="Q135" s="3">
        <v>127878</v>
      </c>
      <c r="R135" s="3">
        <v>3855.2429999999999</v>
      </c>
      <c r="U135" s="3">
        <v>0.01</v>
      </c>
      <c r="V135" s="3">
        <v>1.018E-2</v>
      </c>
      <c r="W135" s="3">
        <v>1.8</v>
      </c>
    </row>
    <row r="136" spans="11:23" x14ac:dyDescent="0.35">
      <c r="K136" s="3">
        <v>79</v>
      </c>
      <c r="L136" s="3" t="s">
        <v>443</v>
      </c>
      <c r="M136" s="3" t="s">
        <v>353</v>
      </c>
      <c r="N136" s="3" t="s">
        <v>158</v>
      </c>
      <c r="O136" s="3">
        <v>2.38</v>
      </c>
      <c r="P136" s="3">
        <v>3890.6179999999999</v>
      </c>
      <c r="Q136" s="3">
        <v>131933</v>
      </c>
      <c r="R136" s="3">
        <v>3890.6179999999999</v>
      </c>
      <c r="U136" s="3">
        <v>0.01</v>
      </c>
      <c r="V136" s="3">
        <v>1.027E-2</v>
      </c>
      <c r="W136" s="3">
        <v>2.73</v>
      </c>
    </row>
    <row r="137" spans="11:23" x14ac:dyDescent="0.35">
      <c r="K137" s="3">
        <v>105</v>
      </c>
      <c r="L137" s="3" t="s">
        <v>469</v>
      </c>
      <c r="M137" s="3" t="s">
        <v>353</v>
      </c>
      <c r="N137" s="3" t="s">
        <v>158</v>
      </c>
      <c r="O137" s="3">
        <v>2.39</v>
      </c>
      <c r="P137" s="3">
        <v>4065.3029999999999</v>
      </c>
      <c r="Q137" s="3">
        <v>138492</v>
      </c>
      <c r="R137" s="3">
        <v>4065.3029999999999</v>
      </c>
      <c r="U137" s="3">
        <v>0.01</v>
      </c>
      <c r="V137" s="3">
        <v>1.073E-2</v>
      </c>
      <c r="W137" s="3">
        <v>7.35</v>
      </c>
    </row>
    <row r="138" spans="11:23" x14ac:dyDescent="0.35">
      <c r="K138" s="3">
        <v>112</v>
      </c>
      <c r="L138" s="3" t="s">
        <v>476</v>
      </c>
      <c r="M138" s="3" t="s">
        <v>353</v>
      </c>
      <c r="N138" s="3" t="s">
        <v>158</v>
      </c>
      <c r="O138" s="3">
        <v>2.39</v>
      </c>
      <c r="P138" s="3">
        <v>3958.6129999999998</v>
      </c>
      <c r="Q138" s="3">
        <v>130634</v>
      </c>
      <c r="R138" s="3">
        <v>3958.6129999999998</v>
      </c>
      <c r="U138" s="3">
        <v>0.01</v>
      </c>
      <c r="V138" s="3">
        <v>1.0449999999999999E-2</v>
      </c>
      <c r="W138" s="3">
        <v>4.53</v>
      </c>
    </row>
    <row r="139" spans="11:23" x14ac:dyDescent="0.35">
      <c r="K139" s="3">
        <v>119</v>
      </c>
      <c r="L139" s="3" t="s">
        <v>483</v>
      </c>
      <c r="M139" s="3" t="s">
        <v>353</v>
      </c>
      <c r="N139" s="3" t="s">
        <v>158</v>
      </c>
      <c r="O139" s="3">
        <v>2.39</v>
      </c>
      <c r="P139" s="3">
        <v>3983.047</v>
      </c>
      <c r="Q139" s="3">
        <v>131245</v>
      </c>
      <c r="R139" s="3">
        <v>3983.047</v>
      </c>
      <c r="U139" s="3">
        <v>0.01</v>
      </c>
      <c r="V139" s="3">
        <v>1.052E-2</v>
      </c>
      <c r="W139" s="3">
        <v>5.18</v>
      </c>
    </row>
    <row r="140" spans="11:23" x14ac:dyDescent="0.35">
      <c r="K140" s="3">
        <v>8</v>
      </c>
      <c r="L140" s="3" t="s">
        <v>354</v>
      </c>
      <c r="M140" s="3" t="s">
        <v>355</v>
      </c>
      <c r="N140" s="3" t="s">
        <v>158</v>
      </c>
      <c r="O140" s="3">
        <v>2.39</v>
      </c>
      <c r="P140" s="3">
        <v>3777.9960000000001</v>
      </c>
      <c r="Q140" s="3">
        <v>123463</v>
      </c>
      <c r="R140" s="3">
        <v>3777.9960000000001</v>
      </c>
      <c r="U140" s="3">
        <v>0.01</v>
      </c>
      <c r="V140" s="3">
        <v>9.9799999999999993E-3</v>
      </c>
      <c r="W140" s="3">
        <v>-0.24</v>
      </c>
    </row>
    <row r="141" spans="11:23" x14ac:dyDescent="0.35">
      <c r="K141" s="3">
        <v>33</v>
      </c>
      <c r="L141" s="3" t="s">
        <v>397</v>
      </c>
      <c r="M141" s="3" t="s">
        <v>355</v>
      </c>
      <c r="N141" s="3" t="s">
        <v>158</v>
      </c>
      <c r="O141" s="3">
        <v>2.38</v>
      </c>
      <c r="P141" s="3">
        <v>3695.0230000000001</v>
      </c>
      <c r="Q141" s="3">
        <v>122492</v>
      </c>
      <c r="R141" s="3">
        <v>3695.0230000000001</v>
      </c>
      <c r="U141" s="3">
        <v>0.01</v>
      </c>
      <c r="V141" s="3">
        <v>9.7599999999999996E-3</v>
      </c>
      <c r="W141" s="3">
        <v>-2.4300000000000002</v>
      </c>
    </row>
    <row r="142" spans="11:23" x14ac:dyDescent="0.35">
      <c r="K142" s="3">
        <v>40</v>
      </c>
      <c r="L142" s="3" t="s">
        <v>404</v>
      </c>
      <c r="M142" s="3" t="s">
        <v>355</v>
      </c>
      <c r="N142" s="3" t="s">
        <v>158</v>
      </c>
      <c r="O142" s="3">
        <v>2.38</v>
      </c>
      <c r="P142" s="3">
        <v>4039.7550000000001</v>
      </c>
      <c r="Q142" s="3">
        <v>137260</v>
      </c>
      <c r="R142" s="3">
        <v>4039.7550000000001</v>
      </c>
      <c r="U142" s="3">
        <v>0.01</v>
      </c>
      <c r="V142" s="3">
        <v>1.0670000000000001E-2</v>
      </c>
      <c r="W142" s="3">
        <v>6.67</v>
      </c>
    </row>
    <row r="143" spans="11:23" x14ac:dyDescent="0.35">
      <c r="K143" s="3">
        <v>80</v>
      </c>
      <c r="L143" s="3" t="s">
        <v>444</v>
      </c>
      <c r="M143" s="3" t="s">
        <v>355</v>
      </c>
      <c r="N143" s="3" t="s">
        <v>158</v>
      </c>
      <c r="O143" s="3">
        <v>2.38</v>
      </c>
      <c r="P143" s="3">
        <v>4132.4650000000001</v>
      </c>
      <c r="Q143" s="3">
        <v>139020</v>
      </c>
      <c r="R143" s="3">
        <v>4132.4650000000001</v>
      </c>
      <c r="U143" s="3">
        <v>0.01</v>
      </c>
      <c r="V143" s="3">
        <v>1.091E-2</v>
      </c>
      <c r="W143" s="3">
        <v>9.1199999999999992</v>
      </c>
    </row>
    <row r="144" spans="11:23" x14ac:dyDescent="0.35">
      <c r="K144" s="3">
        <v>106</v>
      </c>
      <c r="L144" s="3" t="s">
        <v>470</v>
      </c>
      <c r="M144" s="3" t="s">
        <v>355</v>
      </c>
      <c r="N144" s="3" t="s">
        <v>158</v>
      </c>
      <c r="O144" s="3">
        <v>2.39</v>
      </c>
      <c r="P144" s="3">
        <v>4359.24</v>
      </c>
      <c r="Q144" s="3">
        <v>146540</v>
      </c>
      <c r="R144" s="3">
        <v>4359.24</v>
      </c>
      <c r="U144" s="3">
        <v>0.01</v>
      </c>
      <c r="V144" s="3">
        <v>1.1509999999999999E-2</v>
      </c>
      <c r="W144" s="3">
        <v>15.11</v>
      </c>
    </row>
    <row r="145" spans="11:23" x14ac:dyDescent="0.35">
      <c r="K145" s="3">
        <v>113</v>
      </c>
      <c r="L145" s="3" t="s">
        <v>477</v>
      </c>
      <c r="M145" s="3" t="s">
        <v>355</v>
      </c>
      <c r="N145" s="3" t="s">
        <v>158</v>
      </c>
      <c r="O145" s="3">
        <v>2.39</v>
      </c>
      <c r="P145" s="3">
        <v>4343.2020000000002</v>
      </c>
      <c r="Q145" s="3">
        <v>143908</v>
      </c>
      <c r="R145" s="3">
        <v>4343.2020000000002</v>
      </c>
      <c r="U145" s="3">
        <v>0.01</v>
      </c>
      <c r="V145" s="3">
        <v>1.1469999999999999E-2</v>
      </c>
      <c r="W145" s="3">
        <v>14.69</v>
      </c>
    </row>
    <row r="146" spans="11:23" x14ac:dyDescent="0.35">
      <c r="K146" s="3">
        <v>120</v>
      </c>
      <c r="L146" s="3" t="s">
        <v>484</v>
      </c>
      <c r="M146" s="3" t="s">
        <v>355</v>
      </c>
      <c r="N146" s="3" t="s">
        <v>158</v>
      </c>
      <c r="O146" s="3">
        <v>2.39</v>
      </c>
      <c r="P146" s="3">
        <v>4469.7240000000002</v>
      </c>
      <c r="Q146" s="3">
        <v>147677</v>
      </c>
      <c r="R146" s="3">
        <v>4469.7240000000002</v>
      </c>
      <c r="U146" s="3">
        <v>0.01</v>
      </c>
      <c r="V146" s="3">
        <v>1.18E-2</v>
      </c>
      <c r="W146" s="3">
        <v>18.03</v>
      </c>
    </row>
    <row r="147" spans="11:23" x14ac:dyDescent="0.35">
      <c r="K147" s="3">
        <v>9</v>
      </c>
      <c r="L147" s="3" t="s">
        <v>356</v>
      </c>
      <c r="M147" s="3" t="s">
        <v>357</v>
      </c>
      <c r="N147" s="3" t="s">
        <v>158</v>
      </c>
      <c r="O147" s="3">
        <v>2.38</v>
      </c>
      <c r="P147" s="3">
        <v>3699.7020000000002</v>
      </c>
      <c r="Q147" s="3">
        <v>122764</v>
      </c>
      <c r="R147" s="3">
        <v>3699.7020000000002</v>
      </c>
      <c r="U147" s="3">
        <v>0.01</v>
      </c>
      <c r="V147" s="3">
        <v>9.7699999999999992E-3</v>
      </c>
      <c r="W147" s="3">
        <v>-2.31</v>
      </c>
    </row>
    <row r="148" spans="11:23" x14ac:dyDescent="0.35">
      <c r="K148" s="3">
        <v>34</v>
      </c>
      <c r="L148" s="3" t="s">
        <v>398</v>
      </c>
      <c r="M148" s="3" t="s">
        <v>357</v>
      </c>
      <c r="N148" s="3" t="s">
        <v>158</v>
      </c>
      <c r="O148" s="3">
        <v>2.38</v>
      </c>
      <c r="P148" s="3">
        <v>3889.0720000000001</v>
      </c>
      <c r="Q148" s="3">
        <v>130869</v>
      </c>
      <c r="R148" s="3">
        <v>3889.0720000000001</v>
      </c>
      <c r="U148" s="3">
        <v>0.01</v>
      </c>
      <c r="V148" s="3">
        <v>1.027E-2</v>
      </c>
      <c r="W148" s="3">
        <v>2.69</v>
      </c>
    </row>
    <row r="149" spans="11:23" x14ac:dyDescent="0.35">
      <c r="K149" s="3">
        <v>41</v>
      </c>
      <c r="L149" s="3" t="s">
        <v>405</v>
      </c>
      <c r="M149" s="3" t="s">
        <v>357</v>
      </c>
      <c r="N149" s="3" t="s">
        <v>158</v>
      </c>
      <c r="O149" s="3">
        <v>2.38</v>
      </c>
      <c r="P149" s="3">
        <v>3796.0140000000001</v>
      </c>
      <c r="Q149" s="3">
        <v>125474</v>
      </c>
      <c r="R149" s="3">
        <v>3796.0140000000001</v>
      </c>
      <c r="U149" s="3">
        <v>0.01</v>
      </c>
      <c r="V149" s="3">
        <v>1.0019999999999999E-2</v>
      </c>
      <c r="W149" s="3">
        <v>0.24</v>
      </c>
    </row>
    <row r="150" spans="11:23" x14ac:dyDescent="0.35">
      <c r="K150" s="3">
        <v>81</v>
      </c>
      <c r="L150" s="3" t="s">
        <v>445</v>
      </c>
      <c r="M150" s="3" t="s">
        <v>357</v>
      </c>
      <c r="N150" s="3" t="s">
        <v>158</v>
      </c>
      <c r="O150" s="3">
        <v>2.38</v>
      </c>
      <c r="P150" s="3">
        <v>4043.0189999999998</v>
      </c>
      <c r="Q150" s="3">
        <v>135627</v>
      </c>
      <c r="R150" s="3">
        <v>4043.0189999999998</v>
      </c>
      <c r="U150" s="3">
        <v>0.01</v>
      </c>
      <c r="V150" s="3">
        <v>1.068E-2</v>
      </c>
      <c r="W150" s="3">
        <v>6.76</v>
      </c>
    </row>
    <row r="151" spans="11:23" x14ac:dyDescent="0.35">
      <c r="K151" s="3">
        <v>107</v>
      </c>
      <c r="L151" s="3" t="s">
        <v>471</v>
      </c>
      <c r="M151" s="3" t="s">
        <v>357</v>
      </c>
      <c r="N151" s="3" t="s">
        <v>158</v>
      </c>
      <c r="O151" s="3">
        <v>2.38</v>
      </c>
      <c r="P151" s="3">
        <v>4362.1049999999996</v>
      </c>
      <c r="Q151" s="3">
        <v>140819</v>
      </c>
      <c r="R151" s="3">
        <v>4362.1049999999996</v>
      </c>
      <c r="U151" s="3">
        <v>0.01</v>
      </c>
      <c r="V151" s="3">
        <v>1.1520000000000001E-2</v>
      </c>
      <c r="W151" s="3">
        <v>15.18</v>
      </c>
    </row>
    <row r="152" spans="11:23" x14ac:dyDescent="0.35">
      <c r="K152" s="3">
        <v>114</v>
      </c>
      <c r="L152" s="3" t="s">
        <v>478</v>
      </c>
      <c r="M152" s="3" t="s">
        <v>357</v>
      </c>
      <c r="N152" s="3" t="s">
        <v>158</v>
      </c>
      <c r="O152" s="3">
        <v>2.39</v>
      </c>
      <c r="P152" s="3">
        <v>4184.41</v>
      </c>
      <c r="Q152" s="3">
        <v>141733</v>
      </c>
      <c r="R152" s="3">
        <v>4184.41</v>
      </c>
      <c r="U152" s="3">
        <v>0.01</v>
      </c>
      <c r="V152" s="3">
        <v>1.1050000000000001E-2</v>
      </c>
      <c r="W152" s="3">
        <v>10.49</v>
      </c>
    </row>
    <row r="153" spans="11:23" x14ac:dyDescent="0.35">
      <c r="K153" s="3">
        <v>121</v>
      </c>
      <c r="L153" s="3" t="s">
        <v>485</v>
      </c>
      <c r="M153" s="3" t="s">
        <v>357</v>
      </c>
      <c r="N153" s="3" t="s">
        <v>158</v>
      </c>
      <c r="O153" s="3">
        <v>2.39</v>
      </c>
      <c r="P153" s="3">
        <v>4314.6779999999999</v>
      </c>
      <c r="Q153" s="3">
        <v>143586</v>
      </c>
      <c r="R153" s="3">
        <v>4314.6779999999999</v>
      </c>
      <c r="U153" s="3">
        <v>0.01</v>
      </c>
      <c r="V153" s="3">
        <v>1.1390000000000001E-2</v>
      </c>
      <c r="W153" s="3">
        <v>13.93</v>
      </c>
    </row>
    <row r="154" spans="11:23" x14ac:dyDescent="0.35">
      <c r="K154" s="3">
        <v>10</v>
      </c>
      <c r="L154" s="3" t="s">
        <v>358</v>
      </c>
      <c r="M154" s="3" t="s">
        <v>359</v>
      </c>
      <c r="N154" s="3" t="s">
        <v>158</v>
      </c>
      <c r="O154" s="3">
        <v>2.38</v>
      </c>
      <c r="P154" s="3">
        <v>3810.0990000000002</v>
      </c>
      <c r="Q154" s="3">
        <v>126252</v>
      </c>
      <c r="R154" s="3">
        <v>3810.0990000000002</v>
      </c>
      <c r="U154" s="3">
        <v>0.01</v>
      </c>
      <c r="V154" s="3">
        <v>1.0059999999999999E-2</v>
      </c>
      <c r="W154" s="3">
        <v>0.61</v>
      </c>
    </row>
    <row r="155" spans="11:23" x14ac:dyDescent="0.35">
      <c r="K155" s="3">
        <v>35</v>
      </c>
      <c r="L155" s="3" t="s">
        <v>399</v>
      </c>
      <c r="M155" s="3" t="s">
        <v>359</v>
      </c>
      <c r="N155" s="3" t="s">
        <v>158</v>
      </c>
      <c r="O155" s="3">
        <v>2.38</v>
      </c>
      <c r="P155" s="3">
        <v>3767.7489999999998</v>
      </c>
      <c r="Q155" s="3">
        <v>123504</v>
      </c>
      <c r="R155" s="3">
        <v>3767.7489999999998</v>
      </c>
      <c r="U155" s="3">
        <v>0.01</v>
      </c>
      <c r="V155" s="3">
        <v>9.9500000000000005E-3</v>
      </c>
      <c r="W155" s="3">
        <v>-0.51</v>
      </c>
    </row>
    <row r="156" spans="11:23" x14ac:dyDescent="0.35">
      <c r="K156" s="3">
        <v>42</v>
      </c>
      <c r="L156" s="3" t="s">
        <v>406</v>
      </c>
      <c r="M156" s="3" t="s">
        <v>359</v>
      </c>
      <c r="N156" s="3" t="s">
        <v>158</v>
      </c>
      <c r="O156" s="3">
        <v>2.38</v>
      </c>
      <c r="P156" s="3">
        <v>3839.8809999999999</v>
      </c>
      <c r="Q156" s="3">
        <v>128310</v>
      </c>
      <c r="R156" s="3">
        <v>3839.8809999999999</v>
      </c>
      <c r="U156" s="3">
        <v>0.01</v>
      </c>
      <c r="V156" s="3">
        <v>1.014E-2</v>
      </c>
      <c r="W156" s="3">
        <v>1.4</v>
      </c>
    </row>
    <row r="157" spans="11:23" x14ac:dyDescent="0.35">
      <c r="K157" s="3">
        <v>82</v>
      </c>
      <c r="L157" s="3" t="s">
        <v>446</v>
      </c>
      <c r="M157" s="3" t="s">
        <v>359</v>
      </c>
      <c r="N157" s="3" t="s">
        <v>158</v>
      </c>
      <c r="O157" s="3">
        <v>2.38</v>
      </c>
      <c r="P157" s="3">
        <v>3970.605</v>
      </c>
      <c r="Q157" s="3">
        <v>133154</v>
      </c>
      <c r="R157" s="3">
        <v>3970.605</v>
      </c>
      <c r="U157" s="3">
        <v>0.01</v>
      </c>
      <c r="V157" s="3">
        <v>1.048E-2</v>
      </c>
      <c r="W157" s="3">
        <v>4.8499999999999996</v>
      </c>
    </row>
    <row r="158" spans="11:23" x14ac:dyDescent="0.35">
      <c r="K158" s="3">
        <v>108</v>
      </c>
      <c r="L158" s="3" t="s">
        <v>472</v>
      </c>
      <c r="M158" s="3" t="s">
        <v>359</v>
      </c>
      <c r="N158" s="3" t="s">
        <v>158</v>
      </c>
      <c r="O158" s="3">
        <v>2.39</v>
      </c>
      <c r="P158" s="3">
        <v>4099.7920000000004</v>
      </c>
      <c r="Q158" s="3">
        <v>136853</v>
      </c>
      <c r="R158" s="3">
        <v>4099.7920000000004</v>
      </c>
      <c r="U158" s="3">
        <v>0.01</v>
      </c>
      <c r="V158" s="3">
        <v>1.0829999999999999E-2</v>
      </c>
      <c r="W158" s="3">
        <v>8.26</v>
      </c>
    </row>
    <row r="159" spans="11:23" x14ac:dyDescent="0.35">
      <c r="K159" s="3">
        <v>115</v>
      </c>
      <c r="L159" s="3" t="s">
        <v>479</v>
      </c>
      <c r="M159" s="3" t="s">
        <v>359</v>
      </c>
      <c r="N159" s="3" t="s">
        <v>158</v>
      </c>
      <c r="O159" s="3">
        <v>2.39</v>
      </c>
      <c r="P159" s="3">
        <v>4219.2079999999996</v>
      </c>
      <c r="Q159" s="3">
        <v>141065</v>
      </c>
      <c r="R159" s="3">
        <v>4219.2079999999996</v>
      </c>
      <c r="U159" s="3">
        <v>0.01</v>
      </c>
      <c r="V159" s="3">
        <v>1.1140000000000001E-2</v>
      </c>
      <c r="W159" s="3">
        <v>11.41</v>
      </c>
    </row>
    <row r="160" spans="11:23" x14ac:dyDescent="0.35">
      <c r="K160" s="3">
        <v>122</v>
      </c>
      <c r="L160" s="3" t="s">
        <v>486</v>
      </c>
      <c r="M160" s="3" t="s">
        <v>359</v>
      </c>
      <c r="N160" s="3" t="s">
        <v>158</v>
      </c>
      <c r="O160" s="3">
        <v>2.39</v>
      </c>
      <c r="P160" s="3">
        <v>4151.2659999999996</v>
      </c>
      <c r="Q160" s="3">
        <v>138285</v>
      </c>
      <c r="R160" s="3">
        <v>4151.2659999999996</v>
      </c>
      <c r="U160" s="3">
        <v>0.01</v>
      </c>
      <c r="V160" s="3">
        <v>1.0959999999999999E-2</v>
      </c>
      <c r="W160" s="3">
        <v>9.6199999999999992</v>
      </c>
    </row>
    <row r="161" spans="11:23" x14ac:dyDescent="0.35">
      <c r="K161" s="3">
        <v>11</v>
      </c>
      <c r="L161" s="3" t="s">
        <v>360</v>
      </c>
      <c r="M161" s="3" t="s">
        <v>361</v>
      </c>
      <c r="N161" s="3" t="s">
        <v>158</v>
      </c>
      <c r="O161" s="3">
        <v>2.38</v>
      </c>
      <c r="P161" s="3">
        <v>3518.7840000000001</v>
      </c>
      <c r="Q161" s="3">
        <v>116780</v>
      </c>
      <c r="R161" s="3">
        <v>3518.7840000000001</v>
      </c>
      <c r="U161" s="3">
        <v>0.01</v>
      </c>
      <c r="V161" s="3">
        <v>9.2899999999999996E-3</v>
      </c>
      <c r="W161" s="3">
        <v>-7.08</v>
      </c>
    </row>
    <row r="162" spans="11:23" x14ac:dyDescent="0.35">
      <c r="K162" s="3">
        <v>36</v>
      </c>
      <c r="L162" s="3" t="s">
        <v>400</v>
      </c>
      <c r="M162" s="3" t="s">
        <v>361</v>
      </c>
      <c r="N162" s="3" t="s">
        <v>158</v>
      </c>
      <c r="O162" s="3">
        <v>2.38</v>
      </c>
      <c r="P162" s="3">
        <v>3848.652</v>
      </c>
      <c r="Q162" s="3">
        <v>125059</v>
      </c>
      <c r="R162" s="3">
        <v>3848.652</v>
      </c>
      <c r="U162" s="3">
        <v>0.01</v>
      </c>
      <c r="V162" s="3">
        <v>1.0160000000000001E-2</v>
      </c>
      <c r="W162" s="3">
        <v>1.63</v>
      </c>
    </row>
    <row r="163" spans="11:23" x14ac:dyDescent="0.35">
      <c r="K163" s="3">
        <v>43</v>
      </c>
      <c r="L163" s="3" t="s">
        <v>407</v>
      </c>
      <c r="M163" s="3" t="s">
        <v>361</v>
      </c>
      <c r="N163" s="3" t="s">
        <v>158</v>
      </c>
      <c r="O163" s="3">
        <v>2.38</v>
      </c>
      <c r="P163" s="3">
        <v>3659.7979999999998</v>
      </c>
      <c r="Q163" s="3">
        <v>123427</v>
      </c>
      <c r="R163" s="3">
        <v>3659.7979999999998</v>
      </c>
      <c r="U163" s="3">
        <v>0.01</v>
      </c>
      <c r="V163" s="3">
        <v>9.6600000000000002E-3</v>
      </c>
      <c r="W163" s="3">
        <v>-3.36</v>
      </c>
    </row>
    <row r="164" spans="11:23" x14ac:dyDescent="0.35">
      <c r="K164" s="3">
        <v>83</v>
      </c>
      <c r="L164" s="3" t="s">
        <v>447</v>
      </c>
      <c r="M164" s="3" t="s">
        <v>361</v>
      </c>
      <c r="N164" s="3" t="s">
        <v>158</v>
      </c>
      <c r="O164" s="3">
        <v>2.38</v>
      </c>
      <c r="P164" s="3">
        <v>3911.2159999999999</v>
      </c>
      <c r="Q164" s="3">
        <v>128306</v>
      </c>
      <c r="R164" s="3">
        <v>3911.2159999999999</v>
      </c>
      <c r="U164" s="3">
        <v>0.01</v>
      </c>
      <c r="V164" s="3">
        <v>1.0330000000000001E-2</v>
      </c>
      <c r="W164" s="3">
        <v>3.28</v>
      </c>
    </row>
    <row r="165" spans="11:23" x14ac:dyDescent="0.35">
      <c r="K165" s="3">
        <v>109</v>
      </c>
      <c r="L165" s="3" t="s">
        <v>473</v>
      </c>
      <c r="M165" s="3" t="s">
        <v>361</v>
      </c>
      <c r="N165" s="3" t="s">
        <v>158</v>
      </c>
      <c r="O165" s="3">
        <v>2.38</v>
      </c>
      <c r="P165" s="3">
        <v>4000.38</v>
      </c>
      <c r="Q165" s="3">
        <v>132484</v>
      </c>
      <c r="R165" s="3">
        <v>4000.38</v>
      </c>
      <c r="U165" s="3">
        <v>0.01</v>
      </c>
      <c r="V165" s="3">
        <v>1.056E-2</v>
      </c>
      <c r="W165" s="3">
        <v>5.63</v>
      </c>
    </row>
    <row r="166" spans="11:23" x14ac:dyDescent="0.35">
      <c r="K166" s="3">
        <v>116</v>
      </c>
      <c r="L166" s="3" t="s">
        <v>480</v>
      </c>
      <c r="M166" s="3" t="s">
        <v>361</v>
      </c>
      <c r="N166" s="3" t="s">
        <v>158</v>
      </c>
      <c r="O166" s="3">
        <v>2.39</v>
      </c>
      <c r="P166" s="3">
        <v>4015.6489999999999</v>
      </c>
      <c r="Q166" s="3">
        <v>133746</v>
      </c>
      <c r="R166" s="3">
        <v>4015.6489999999999</v>
      </c>
      <c r="U166" s="3">
        <v>0.01</v>
      </c>
      <c r="V166" s="3">
        <v>1.06E-2</v>
      </c>
      <c r="W166" s="3">
        <v>6.04</v>
      </c>
    </row>
    <row r="167" spans="11:23" x14ac:dyDescent="0.35">
      <c r="K167" s="3">
        <v>123</v>
      </c>
      <c r="L167" s="3" t="s">
        <v>487</v>
      </c>
      <c r="M167" s="3" t="s">
        <v>361</v>
      </c>
      <c r="N167" s="3" t="s">
        <v>158</v>
      </c>
      <c r="O167" s="3">
        <v>2.39</v>
      </c>
      <c r="P167" s="3">
        <v>4116.9650000000001</v>
      </c>
      <c r="Q167" s="3">
        <v>134986</v>
      </c>
      <c r="R167" s="3">
        <v>4116.9650000000001</v>
      </c>
      <c r="U167" s="3">
        <v>0.01</v>
      </c>
      <c r="V167" s="3">
        <v>1.0869999999999999E-2</v>
      </c>
      <c r="W167" s="3">
        <v>8.7100000000000009</v>
      </c>
    </row>
    <row r="168" spans="11:23" x14ac:dyDescent="0.35">
      <c r="K168" s="3">
        <v>12</v>
      </c>
      <c r="L168" s="3" t="s">
        <v>362</v>
      </c>
      <c r="M168" s="3" t="s">
        <v>363</v>
      </c>
      <c r="N168" s="3" t="s">
        <v>158</v>
      </c>
      <c r="O168" s="3">
        <v>2.38</v>
      </c>
      <c r="P168" s="3">
        <v>3525.893</v>
      </c>
      <c r="Q168" s="3">
        <v>117373</v>
      </c>
      <c r="R168" s="3">
        <v>3525.893</v>
      </c>
      <c r="U168" s="3">
        <v>0.01</v>
      </c>
      <c r="V168" s="3">
        <v>9.3100000000000006E-3</v>
      </c>
      <c r="W168" s="3">
        <v>-6.9</v>
      </c>
    </row>
    <row r="169" spans="11:23" x14ac:dyDescent="0.35">
      <c r="K169" s="3">
        <v>37</v>
      </c>
      <c r="L169" s="3" t="s">
        <v>401</v>
      </c>
      <c r="M169" s="3" t="s">
        <v>363</v>
      </c>
      <c r="N169" s="3" t="s">
        <v>158</v>
      </c>
      <c r="O169" s="3">
        <v>2.38</v>
      </c>
      <c r="P169" s="3">
        <v>3778.806</v>
      </c>
      <c r="Q169" s="3">
        <v>126983</v>
      </c>
      <c r="R169" s="3">
        <v>3778.806</v>
      </c>
      <c r="U169" s="3">
        <v>0.01</v>
      </c>
      <c r="V169" s="3">
        <v>9.9799999999999993E-3</v>
      </c>
      <c r="W169" s="3">
        <v>-0.22</v>
      </c>
    </row>
    <row r="170" spans="11:23" x14ac:dyDescent="0.35">
      <c r="K170" s="3">
        <v>44</v>
      </c>
      <c r="L170" s="3" t="s">
        <v>408</v>
      </c>
      <c r="M170" s="3" t="s">
        <v>363</v>
      </c>
      <c r="N170" s="3" t="s">
        <v>158</v>
      </c>
      <c r="O170" s="3">
        <v>2.38</v>
      </c>
      <c r="P170" s="3">
        <v>3857.9740000000002</v>
      </c>
      <c r="Q170" s="3">
        <v>129229</v>
      </c>
      <c r="R170" s="3">
        <v>3857.9740000000002</v>
      </c>
      <c r="U170" s="3">
        <v>0.01</v>
      </c>
      <c r="V170" s="3">
        <v>1.0189999999999999E-2</v>
      </c>
      <c r="W170" s="3">
        <v>1.87</v>
      </c>
    </row>
    <row r="171" spans="11:23" x14ac:dyDescent="0.35">
      <c r="K171" s="3">
        <v>84</v>
      </c>
      <c r="L171" s="3" t="s">
        <v>448</v>
      </c>
      <c r="M171" s="3" t="s">
        <v>363</v>
      </c>
      <c r="N171" s="3" t="s">
        <v>158</v>
      </c>
      <c r="O171" s="3">
        <v>2.38</v>
      </c>
      <c r="P171" s="3">
        <v>3887.9290000000001</v>
      </c>
      <c r="Q171" s="3">
        <v>128011</v>
      </c>
      <c r="R171" s="3">
        <v>3887.9290000000001</v>
      </c>
      <c r="U171" s="3">
        <v>0.01</v>
      </c>
      <c r="V171" s="3">
        <v>1.027E-2</v>
      </c>
      <c r="W171" s="3">
        <v>2.66</v>
      </c>
    </row>
    <row r="172" spans="11:23" x14ac:dyDescent="0.35">
      <c r="K172" s="3">
        <v>110</v>
      </c>
      <c r="L172" s="3" t="s">
        <v>474</v>
      </c>
      <c r="M172" s="3" t="s">
        <v>363</v>
      </c>
      <c r="N172" s="3" t="s">
        <v>158</v>
      </c>
      <c r="O172" s="3">
        <v>2.38</v>
      </c>
      <c r="P172" s="3">
        <v>4255.308</v>
      </c>
      <c r="Q172" s="3">
        <v>140860</v>
      </c>
      <c r="R172" s="3">
        <v>4255.308</v>
      </c>
      <c r="U172" s="3">
        <v>0.01</v>
      </c>
      <c r="V172" s="3">
        <v>1.124E-2</v>
      </c>
      <c r="W172" s="3">
        <v>12.36</v>
      </c>
    </row>
    <row r="173" spans="11:23" x14ac:dyDescent="0.35">
      <c r="K173" s="3">
        <v>117</v>
      </c>
      <c r="L173" s="3" t="s">
        <v>481</v>
      </c>
      <c r="M173" s="3" t="s">
        <v>363</v>
      </c>
      <c r="N173" s="3" t="s">
        <v>158</v>
      </c>
      <c r="O173" s="3">
        <v>2.39</v>
      </c>
      <c r="P173" s="3">
        <v>3982.2359999999999</v>
      </c>
      <c r="Q173" s="3">
        <v>132684</v>
      </c>
      <c r="R173" s="3">
        <v>3982.2359999999999</v>
      </c>
      <c r="U173" s="3">
        <v>0.01</v>
      </c>
      <c r="V173" s="3">
        <v>1.052E-2</v>
      </c>
      <c r="W173" s="3">
        <v>5.15</v>
      </c>
    </row>
    <row r="174" spans="11:23" x14ac:dyDescent="0.35">
      <c r="K174" s="3">
        <v>124</v>
      </c>
      <c r="L174" s="3" t="s">
        <v>488</v>
      </c>
      <c r="M174" s="3" t="s">
        <v>363</v>
      </c>
      <c r="N174" s="3" t="s">
        <v>158</v>
      </c>
      <c r="O174" s="3">
        <v>2.39</v>
      </c>
      <c r="P174" s="3">
        <v>4224.3770000000004</v>
      </c>
      <c r="Q174" s="3">
        <v>140772</v>
      </c>
      <c r="R174" s="3">
        <v>4224.3770000000004</v>
      </c>
      <c r="U174" s="3">
        <v>0.01</v>
      </c>
      <c r="V174" s="3">
        <v>1.115E-2</v>
      </c>
      <c r="W174" s="3">
        <v>11.55</v>
      </c>
    </row>
    <row r="175" spans="11:23" x14ac:dyDescent="0.35">
      <c r="K175" s="3">
        <v>14</v>
      </c>
      <c r="L175" s="3" t="s">
        <v>365</v>
      </c>
      <c r="M175" s="3" t="s">
        <v>366</v>
      </c>
      <c r="N175" s="3" t="s">
        <v>158</v>
      </c>
      <c r="O175" s="3">
        <v>2.38</v>
      </c>
      <c r="P175" s="3">
        <v>3792.97</v>
      </c>
      <c r="Q175" s="3">
        <v>124818</v>
      </c>
      <c r="R175" s="3">
        <v>3792.97</v>
      </c>
      <c r="U175" s="3">
        <v>0.01</v>
      </c>
      <c r="V175" s="3">
        <v>1.0019999999999999E-2</v>
      </c>
      <c r="W175" s="3">
        <v>0.16</v>
      </c>
    </row>
    <row r="176" spans="11:23" x14ac:dyDescent="0.35">
      <c r="K176" s="3">
        <v>86</v>
      </c>
      <c r="L176" s="3" t="s">
        <v>450</v>
      </c>
      <c r="M176" s="3" t="s">
        <v>366</v>
      </c>
      <c r="N176" s="3" t="s">
        <v>158</v>
      </c>
      <c r="O176" s="3">
        <v>2.38</v>
      </c>
      <c r="P176" s="3">
        <v>4020.3330000000001</v>
      </c>
      <c r="Q176" s="3">
        <v>132056</v>
      </c>
      <c r="R176" s="3">
        <v>4020.3330000000001</v>
      </c>
      <c r="U176" s="3">
        <v>0.01</v>
      </c>
      <c r="V176" s="3">
        <v>1.0619999999999999E-2</v>
      </c>
      <c r="W176" s="3">
        <v>6.16</v>
      </c>
    </row>
    <row r="177" spans="11:23" x14ac:dyDescent="0.35">
      <c r="K177" s="3">
        <v>15</v>
      </c>
      <c r="L177" s="3" t="s">
        <v>367</v>
      </c>
      <c r="M177" s="3" t="s">
        <v>368</v>
      </c>
      <c r="N177" s="3" t="s">
        <v>158</v>
      </c>
      <c r="O177" s="3">
        <v>2.38</v>
      </c>
      <c r="P177" s="3">
        <v>3544.2139999999999</v>
      </c>
      <c r="Q177" s="3">
        <v>120506</v>
      </c>
      <c r="R177" s="3">
        <v>3544.2139999999999</v>
      </c>
      <c r="U177" s="3">
        <v>0.01</v>
      </c>
      <c r="V177" s="3">
        <v>9.3600000000000003E-3</v>
      </c>
      <c r="W177" s="3">
        <v>-6.41</v>
      </c>
    </row>
    <row r="178" spans="11:23" x14ac:dyDescent="0.35">
      <c r="K178" s="3">
        <v>87</v>
      </c>
      <c r="L178" s="3" t="s">
        <v>451</v>
      </c>
      <c r="M178" s="3" t="s">
        <v>368</v>
      </c>
      <c r="N178" s="3" t="s">
        <v>158</v>
      </c>
      <c r="O178" s="3">
        <v>2.38</v>
      </c>
      <c r="P178" s="3">
        <v>3883.1</v>
      </c>
      <c r="Q178" s="3">
        <v>128767</v>
      </c>
      <c r="R178" s="3">
        <v>3883.1</v>
      </c>
      <c r="U178" s="3">
        <v>0.01</v>
      </c>
      <c r="V178" s="3">
        <v>1.025E-2</v>
      </c>
      <c r="W178" s="3">
        <v>2.54</v>
      </c>
    </row>
    <row r="179" spans="11:23" x14ac:dyDescent="0.35">
      <c r="K179" s="3">
        <v>16</v>
      </c>
      <c r="L179" s="3" t="s">
        <v>370</v>
      </c>
      <c r="M179" s="3" t="s">
        <v>371</v>
      </c>
      <c r="N179" s="3" t="s">
        <v>158</v>
      </c>
      <c r="O179" s="3">
        <v>2.39</v>
      </c>
      <c r="P179" s="3">
        <v>3472.0390000000002</v>
      </c>
      <c r="Q179" s="3">
        <v>115185</v>
      </c>
      <c r="R179" s="3">
        <v>3472.0390000000002</v>
      </c>
      <c r="U179" s="3">
        <v>0.01</v>
      </c>
      <c r="V179" s="3">
        <v>9.1699999999999993E-3</v>
      </c>
      <c r="W179" s="3">
        <v>-8.32</v>
      </c>
    </row>
    <row r="180" spans="11:23" x14ac:dyDescent="0.35">
      <c r="K180" s="3">
        <v>88</v>
      </c>
      <c r="L180" s="3" t="s">
        <v>452</v>
      </c>
      <c r="M180" s="3" t="s">
        <v>371</v>
      </c>
      <c r="N180" s="3" t="s">
        <v>158</v>
      </c>
      <c r="O180" s="3">
        <v>2.38</v>
      </c>
      <c r="P180" s="3">
        <v>3891.241</v>
      </c>
      <c r="Q180" s="3">
        <v>125654</v>
      </c>
      <c r="R180" s="3">
        <v>3891.241</v>
      </c>
      <c r="U180" s="3">
        <v>0.01</v>
      </c>
      <c r="V180" s="3">
        <v>1.0279999999999999E-2</v>
      </c>
      <c r="W180" s="3">
        <v>2.75</v>
      </c>
    </row>
    <row r="181" spans="11:23" x14ac:dyDescent="0.35">
      <c r="K181" s="3">
        <v>17</v>
      </c>
      <c r="L181" s="3" t="s">
        <v>372</v>
      </c>
      <c r="M181" s="3" t="s">
        <v>373</v>
      </c>
      <c r="N181" s="3" t="s">
        <v>158</v>
      </c>
      <c r="O181" s="3">
        <v>2.38</v>
      </c>
      <c r="P181" s="3">
        <v>3420.0790000000002</v>
      </c>
      <c r="Q181" s="3">
        <v>112099</v>
      </c>
      <c r="R181" s="3">
        <v>3420.0790000000002</v>
      </c>
      <c r="U181" s="3">
        <v>0.01</v>
      </c>
      <c r="V181" s="3">
        <v>9.0299999999999998E-3</v>
      </c>
      <c r="W181" s="3">
        <v>-9.69</v>
      </c>
    </row>
    <row r="182" spans="11:23" x14ac:dyDescent="0.35">
      <c r="K182" s="3">
        <v>89</v>
      </c>
      <c r="L182" s="3" t="s">
        <v>453</v>
      </c>
      <c r="M182" s="3" t="s">
        <v>373</v>
      </c>
      <c r="N182" s="3" t="s">
        <v>158</v>
      </c>
      <c r="O182" s="3">
        <v>2.38</v>
      </c>
      <c r="P182" s="3">
        <v>3876.8589999999999</v>
      </c>
      <c r="Q182" s="3">
        <v>129562</v>
      </c>
      <c r="R182" s="3">
        <v>3876.8589999999999</v>
      </c>
      <c r="U182" s="3">
        <v>0.01</v>
      </c>
      <c r="V182" s="3">
        <v>1.0240000000000001E-2</v>
      </c>
      <c r="W182" s="3">
        <v>2.37</v>
      </c>
    </row>
    <row r="183" spans="11:23" x14ac:dyDescent="0.35">
      <c r="K183" s="3">
        <v>18</v>
      </c>
      <c r="L183" s="3" t="s">
        <v>374</v>
      </c>
      <c r="M183" s="3" t="s">
        <v>375</v>
      </c>
      <c r="N183" s="3" t="s">
        <v>158</v>
      </c>
      <c r="O183" s="3">
        <v>2.38</v>
      </c>
      <c r="P183" s="3">
        <v>3621.232</v>
      </c>
      <c r="Q183" s="3">
        <v>118412</v>
      </c>
      <c r="R183" s="3">
        <v>3621.232</v>
      </c>
      <c r="U183" s="3">
        <v>0.01</v>
      </c>
      <c r="V183" s="3">
        <v>9.5600000000000008E-3</v>
      </c>
      <c r="W183" s="3">
        <v>-4.38</v>
      </c>
    </row>
    <row r="184" spans="11:23" x14ac:dyDescent="0.35">
      <c r="K184" s="3">
        <v>90</v>
      </c>
      <c r="L184" s="3" t="s">
        <v>454</v>
      </c>
      <c r="M184" s="3" t="s">
        <v>375</v>
      </c>
      <c r="N184" s="3" t="s">
        <v>158</v>
      </c>
      <c r="O184" s="3">
        <v>2.38</v>
      </c>
      <c r="P184" s="3">
        <v>3949.5880000000002</v>
      </c>
      <c r="Q184" s="3">
        <v>127568</v>
      </c>
      <c r="R184" s="3">
        <v>3949.5880000000002</v>
      </c>
      <c r="U184" s="3">
        <v>0.01</v>
      </c>
      <c r="V184" s="3">
        <v>1.043E-2</v>
      </c>
      <c r="W184" s="3">
        <v>4.29</v>
      </c>
    </row>
    <row r="185" spans="11:23" x14ac:dyDescent="0.35">
      <c r="K185" s="3">
        <v>19</v>
      </c>
      <c r="L185" s="3" t="s">
        <v>376</v>
      </c>
      <c r="M185" s="3" t="s">
        <v>377</v>
      </c>
      <c r="N185" s="3" t="s">
        <v>158</v>
      </c>
      <c r="O185" s="3">
        <v>2.38</v>
      </c>
      <c r="P185" s="3">
        <v>3567.7179999999998</v>
      </c>
      <c r="Q185" s="3">
        <v>114506</v>
      </c>
      <c r="R185" s="3">
        <v>3567.7179999999998</v>
      </c>
      <c r="U185" s="3">
        <v>0.01</v>
      </c>
      <c r="V185" s="3">
        <v>9.4199999999999996E-3</v>
      </c>
      <c r="W185" s="3">
        <v>-5.79</v>
      </c>
    </row>
    <row r="186" spans="11:23" x14ac:dyDescent="0.35">
      <c r="K186" s="3">
        <v>91</v>
      </c>
      <c r="L186" s="3" t="s">
        <v>455</v>
      </c>
      <c r="M186" s="3" t="s">
        <v>377</v>
      </c>
      <c r="N186" s="3" t="s">
        <v>158</v>
      </c>
      <c r="O186" s="3">
        <v>2.38</v>
      </c>
      <c r="P186" s="3">
        <v>3972.0740000000001</v>
      </c>
      <c r="Q186" s="3">
        <v>130228</v>
      </c>
      <c r="R186" s="3">
        <v>3972.0740000000001</v>
      </c>
      <c r="U186" s="3">
        <v>0.01</v>
      </c>
      <c r="V186" s="3">
        <v>1.0489999999999999E-2</v>
      </c>
      <c r="W186" s="3">
        <v>4.8899999999999997</v>
      </c>
    </row>
    <row r="187" spans="11:23" x14ac:dyDescent="0.35">
      <c r="K187" s="3">
        <v>21</v>
      </c>
      <c r="L187" s="3" t="s">
        <v>379</v>
      </c>
      <c r="M187" s="3" t="s">
        <v>380</v>
      </c>
      <c r="N187" s="3" t="s">
        <v>158</v>
      </c>
      <c r="O187" s="3">
        <v>2.39</v>
      </c>
      <c r="P187" s="3">
        <v>3390.2489999999998</v>
      </c>
      <c r="Q187" s="3">
        <v>108665</v>
      </c>
      <c r="R187" s="3">
        <v>3390.2489999999998</v>
      </c>
      <c r="U187" s="3">
        <v>0.01</v>
      </c>
      <c r="V187" s="3">
        <v>8.9499999999999996E-3</v>
      </c>
      <c r="W187" s="3">
        <v>-10.48</v>
      </c>
    </row>
    <row r="188" spans="11:23" x14ac:dyDescent="0.35">
      <c r="K188" s="3">
        <v>93</v>
      </c>
      <c r="L188" s="3" t="s">
        <v>457</v>
      </c>
      <c r="M188" s="3" t="s">
        <v>380</v>
      </c>
      <c r="N188" s="3" t="s">
        <v>158</v>
      </c>
      <c r="O188" s="3">
        <v>2.38</v>
      </c>
      <c r="P188" s="3">
        <v>3703.5940000000001</v>
      </c>
      <c r="Q188" s="3">
        <v>118502</v>
      </c>
      <c r="R188" s="3">
        <v>3703.5940000000001</v>
      </c>
      <c r="U188" s="3">
        <v>0.01</v>
      </c>
      <c r="V188" s="3">
        <v>9.7800000000000005E-3</v>
      </c>
      <c r="W188" s="3">
        <v>-2.2000000000000002</v>
      </c>
    </row>
    <row r="189" spans="11:23" x14ac:dyDescent="0.35">
      <c r="K189" s="3">
        <v>22</v>
      </c>
      <c r="L189" s="3" t="s">
        <v>381</v>
      </c>
      <c r="M189" s="3" t="s">
        <v>382</v>
      </c>
      <c r="N189" s="3" t="s">
        <v>158</v>
      </c>
      <c r="O189" s="3">
        <v>2.39</v>
      </c>
      <c r="P189" s="3">
        <v>3215.9250000000002</v>
      </c>
      <c r="Q189" s="3">
        <v>98917</v>
      </c>
      <c r="R189" s="3">
        <v>3215.9250000000002</v>
      </c>
      <c r="U189" s="3">
        <v>0.01</v>
      </c>
      <c r="V189" s="3">
        <v>8.4899999999999993E-3</v>
      </c>
      <c r="W189" s="3">
        <v>-15.08</v>
      </c>
    </row>
    <row r="190" spans="11:23" x14ac:dyDescent="0.35">
      <c r="K190" s="3">
        <v>94</v>
      </c>
      <c r="L190" s="3" t="s">
        <v>458</v>
      </c>
      <c r="M190" s="3" t="s">
        <v>382</v>
      </c>
      <c r="N190" s="3" t="s">
        <v>158</v>
      </c>
      <c r="O190" s="3">
        <v>2.39</v>
      </c>
      <c r="P190" s="3">
        <v>3471.9250000000002</v>
      </c>
      <c r="Q190" s="3">
        <v>109171</v>
      </c>
      <c r="R190" s="3">
        <v>3471.9250000000002</v>
      </c>
      <c r="U190" s="3">
        <v>0.01</v>
      </c>
      <c r="V190" s="3">
        <v>9.1699999999999993E-3</v>
      </c>
      <c r="W190" s="3">
        <v>-8.32</v>
      </c>
    </row>
    <row r="191" spans="11:23" x14ac:dyDescent="0.35">
      <c r="K191" s="3">
        <v>23</v>
      </c>
      <c r="L191" s="3" t="s">
        <v>383</v>
      </c>
      <c r="M191" s="3" t="s">
        <v>384</v>
      </c>
      <c r="N191" s="3" t="s">
        <v>158</v>
      </c>
      <c r="O191" s="3">
        <v>2.38</v>
      </c>
      <c r="P191" s="3">
        <v>2816.201</v>
      </c>
      <c r="Q191" s="3">
        <v>87491</v>
      </c>
      <c r="R191" s="3">
        <v>2816.201</v>
      </c>
      <c r="U191" s="3">
        <v>0.01</v>
      </c>
      <c r="V191" s="3">
        <v>7.4400000000000004E-3</v>
      </c>
      <c r="W191" s="191">
        <v>-25.64</v>
      </c>
    </row>
    <row r="192" spans="11:23" x14ac:dyDescent="0.35">
      <c r="K192" s="3">
        <v>95</v>
      </c>
      <c r="L192" s="3" t="s">
        <v>459</v>
      </c>
      <c r="M192" s="3" t="s">
        <v>384</v>
      </c>
      <c r="N192" s="3" t="s">
        <v>158</v>
      </c>
      <c r="O192" s="3">
        <v>2.38</v>
      </c>
      <c r="P192" s="3">
        <v>3256.5909999999999</v>
      </c>
      <c r="Q192" s="3">
        <v>101282</v>
      </c>
      <c r="R192" s="3">
        <v>3256.5909999999999</v>
      </c>
      <c r="U192" s="3">
        <v>0.01</v>
      </c>
      <c r="V192" s="3">
        <v>8.6E-3</v>
      </c>
      <c r="W192" s="3">
        <v>-14.01</v>
      </c>
    </row>
    <row r="193" spans="11:23" x14ac:dyDescent="0.35">
      <c r="K193" s="3">
        <v>24</v>
      </c>
      <c r="L193" s="3" t="s">
        <v>385</v>
      </c>
      <c r="M193" s="3" t="s">
        <v>386</v>
      </c>
      <c r="N193" s="3" t="s">
        <v>158</v>
      </c>
      <c r="O193" s="3">
        <v>2.38</v>
      </c>
      <c r="P193" s="3">
        <v>2776.837</v>
      </c>
      <c r="Q193" s="3">
        <v>86453</v>
      </c>
      <c r="R193" s="3">
        <v>2776.837</v>
      </c>
      <c r="U193" s="3">
        <v>0.01</v>
      </c>
      <c r="V193" s="3">
        <v>7.3299999999999997E-3</v>
      </c>
      <c r="W193" s="191">
        <v>-26.68</v>
      </c>
    </row>
    <row r="194" spans="11:23" x14ac:dyDescent="0.35">
      <c r="K194" s="3">
        <v>96</v>
      </c>
      <c r="L194" s="3" t="s">
        <v>460</v>
      </c>
      <c r="M194" s="3" t="s">
        <v>386</v>
      </c>
      <c r="N194" s="3" t="s">
        <v>158</v>
      </c>
      <c r="O194" s="3">
        <v>2.38</v>
      </c>
      <c r="P194" s="3">
        <v>2948.6979999999999</v>
      </c>
      <c r="Q194" s="3">
        <v>91680</v>
      </c>
      <c r="R194" s="3">
        <v>2948.6979999999999</v>
      </c>
      <c r="U194" s="3">
        <v>0.01</v>
      </c>
      <c r="V194" s="3">
        <v>7.79E-3</v>
      </c>
      <c r="W194" s="3">
        <v>-22.14</v>
      </c>
    </row>
    <row r="195" spans="11:23" x14ac:dyDescent="0.35">
      <c r="K195" s="3">
        <v>25</v>
      </c>
      <c r="L195" s="3" t="s">
        <v>387</v>
      </c>
      <c r="M195" s="3" t="s">
        <v>388</v>
      </c>
      <c r="N195" s="3" t="s">
        <v>158</v>
      </c>
      <c r="O195" s="3">
        <v>2.38</v>
      </c>
      <c r="P195" s="3">
        <v>2500.1370000000002</v>
      </c>
      <c r="Q195" s="3">
        <v>75944</v>
      </c>
      <c r="R195" s="3">
        <v>2500.1370000000002</v>
      </c>
      <c r="U195" s="3">
        <v>0.01</v>
      </c>
      <c r="V195" s="3">
        <v>6.6E-3</v>
      </c>
      <c r="W195" s="191">
        <v>-33.979999999999997</v>
      </c>
    </row>
    <row r="196" spans="11:23" x14ac:dyDescent="0.35">
      <c r="K196" s="3">
        <v>97</v>
      </c>
      <c r="L196" s="3" t="s">
        <v>461</v>
      </c>
      <c r="M196" s="3" t="s">
        <v>388</v>
      </c>
      <c r="N196" s="3" t="s">
        <v>158</v>
      </c>
      <c r="O196" s="3">
        <v>2.38</v>
      </c>
      <c r="P196" s="3">
        <v>2836.9169999999999</v>
      </c>
      <c r="Q196" s="3">
        <v>86662</v>
      </c>
      <c r="R196" s="3">
        <v>2836.9169999999999</v>
      </c>
      <c r="U196" s="3">
        <v>0.01</v>
      </c>
      <c r="V196" s="3">
        <v>7.4900000000000001E-3</v>
      </c>
      <c r="W196" s="191">
        <v>-25.09</v>
      </c>
    </row>
    <row r="197" spans="11:23" x14ac:dyDescent="0.35">
      <c r="K197" s="3">
        <v>4</v>
      </c>
      <c r="L197" s="3" t="s">
        <v>347</v>
      </c>
      <c r="M197" s="3" t="s">
        <v>123</v>
      </c>
      <c r="N197" s="3" t="s">
        <v>157</v>
      </c>
      <c r="U197" s="3">
        <v>0.01</v>
      </c>
    </row>
    <row r="198" spans="11:23" x14ac:dyDescent="0.35">
      <c r="K198" s="3">
        <v>13</v>
      </c>
      <c r="L198" s="3" t="s">
        <v>364</v>
      </c>
      <c r="M198" s="3" t="s">
        <v>123</v>
      </c>
      <c r="N198" s="3" t="s">
        <v>157</v>
      </c>
      <c r="U198" s="3">
        <v>0.01</v>
      </c>
    </row>
    <row r="199" spans="11:23" x14ac:dyDescent="0.35">
      <c r="K199" s="3">
        <v>66</v>
      </c>
      <c r="L199" s="3" t="s">
        <v>430</v>
      </c>
      <c r="M199" s="3" t="s">
        <v>123</v>
      </c>
      <c r="N199" s="3" t="s">
        <v>157</v>
      </c>
      <c r="U199" s="3">
        <v>0.01</v>
      </c>
    </row>
    <row r="200" spans="11:23" x14ac:dyDescent="0.35">
      <c r="K200" s="3">
        <v>85</v>
      </c>
      <c r="L200" s="3" t="s">
        <v>449</v>
      </c>
      <c r="M200" s="3" t="s">
        <v>123</v>
      </c>
      <c r="N200" s="3" t="s">
        <v>157</v>
      </c>
      <c r="U200" s="3">
        <v>0.01</v>
      </c>
    </row>
    <row r="201" spans="11:23" x14ac:dyDescent="0.35">
      <c r="K201" s="3">
        <v>5</v>
      </c>
      <c r="L201" s="3" t="s">
        <v>349</v>
      </c>
      <c r="M201" s="3" t="s">
        <v>124</v>
      </c>
      <c r="N201" s="3" t="s">
        <v>157</v>
      </c>
      <c r="O201" s="3">
        <v>2.38</v>
      </c>
      <c r="P201" s="3">
        <v>3612.9670000000001</v>
      </c>
      <c r="Q201" s="3">
        <v>119716</v>
      </c>
      <c r="R201" s="3">
        <v>3612.9670000000001</v>
      </c>
      <c r="U201" s="3">
        <v>0.01</v>
      </c>
      <c r="V201" s="3">
        <v>9.5399999999999999E-3</v>
      </c>
      <c r="W201" s="3">
        <v>-4.5999999999999996</v>
      </c>
    </row>
    <row r="202" spans="11:23" x14ac:dyDescent="0.35">
      <c r="K202" s="3">
        <v>20</v>
      </c>
      <c r="L202" s="3" t="s">
        <v>378</v>
      </c>
      <c r="M202" s="3" t="s">
        <v>124</v>
      </c>
      <c r="N202" s="3" t="s">
        <v>157</v>
      </c>
      <c r="O202" s="3">
        <v>2.38</v>
      </c>
      <c r="P202" s="3">
        <v>3638.6619999999998</v>
      </c>
      <c r="Q202" s="3">
        <v>120770</v>
      </c>
      <c r="R202" s="3">
        <v>3638.6619999999998</v>
      </c>
      <c r="U202" s="3">
        <v>0.01</v>
      </c>
      <c r="V202" s="3">
        <v>9.6100000000000005E-3</v>
      </c>
      <c r="W202" s="3">
        <v>-3.92</v>
      </c>
    </row>
    <row r="203" spans="11:23" x14ac:dyDescent="0.35">
      <c r="K203" s="3">
        <v>38</v>
      </c>
      <c r="L203" s="3" t="s">
        <v>402</v>
      </c>
      <c r="M203" s="3" t="s">
        <v>124</v>
      </c>
      <c r="N203" s="3" t="s">
        <v>157</v>
      </c>
      <c r="O203" s="3">
        <v>2.38</v>
      </c>
      <c r="P203" s="3">
        <v>3744.692</v>
      </c>
      <c r="Q203" s="3">
        <v>124131</v>
      </c>
      <c r="R203" s="3">
        <v>3744.692</v>
      </c>
      <c r="U203" s="3">
        <v>0.01</v>
      </c>
      <c r="V203" s="3">
        <v>9.8899999999999995E-3</v>
      </c>
      <c r="W203" s="3">
        <v>-1.1200000000000001</v>
      </c>
    </row>
    <row r="204" spans="11:23" x14ac:dyDescent="0.35">
      <c r="K204" s="3">
        <v>52</v>
      </c>
      <c r="L204" s="3" t="s">
        <v>416</v>
      </c>
      <c r="M204" s="3" t="s">
        <v>124</v>
      </c>
      <c r="N204" s="3" t="s">
        <v>157</v>
      </c>
      <c r="O204" s="3">
        <v>2.38</v>
      </c>
      <c r="P204" s="3">
        <v>3766.95</v>
      </c>
      <c r="Q204" s="3">
        <v>124606</v>
      </c>
      <c r="R204" s="3">
        <v>3766.95</v>
      </c>
      <c r="U204" s="3">
        <v>0.01</v>
      </c>
      <c r="V204" s="3">
        <v>9.9500000000000005E-3</v>
      </c>
      <c r="W204" s="3">
        <v>-0.53</v>
      </c>
    </row>
    <row r="205" spans="11:23" x14ac:dyDescent="0.35">
      <c r="K205" s="3">
        <v>73</v>
      </c>
      <c r="L205" s="3" t="s">
        <v>437</v>
      </c>
      <c r="M205" s="3" t="s">
        <v>124</v>
      </c>
      <c r="N205" s="3" t="s">
        <v>157</v>
      </c>
      <c r="O205" s="3">
        <v>2.39</v>
      </c>
      <c r="P205" s="3">
        <v>4093.3510000000001</v>
      </c>
      <c r="Q205" s="3">
        <v>136601</v>
      </c>
      <c r="R205" s="3">
        <v>4093.3510000000001</v>
      </c>
      <c r="U205" s="3">
        <v>0.01</v>
      </c>
      <c r="V205" s="3">
        <v>1.081E-2</v>
      </c>
      <c r="W205" s="3">
        <v>8.09</v>
      </c>
    </row>
    <row r="206" spans="11:23" x14ac:dyDescent="0.35">
      <c r="K206" s="3">
        <v>77</v>
      </c>
      <c r="L206" s="3" t="s">
        <v>441</v>
      </c>
      <c r="M206" s="3" t="s">
        <v>124</v>
      </c>
      <c r="N206" s="3" t="s">
        <v>157</v>
      </c>
      <c r="O206" s="3">
        <v>2.39</v>
      </c>
      <c r="P206" s="3">
        <v>4037.25</v>
      </c>
      <c r="Q206" s="3">
        <v>135475</v>
      </c>
      <c r="R206" s="3">
        <v>4037.25</v>
      </c>
      <c r="U206" s="3">
        <v>0.01</v>
      </c>
      <c r="V206" s="3">
        <v>1.0659999999999999E-2</v>
      </c>
      <c r="W206" s="3">
        <v>6.61</v>
      </c>
    </row>
    <row r="207" spans="11:23" x14ac:dyDescent="0.35">
      <c r="K207" s="3">
        <v>92</v>
      </c>
      <c r="L207" s="3" t="s">
        <v>456</v>
      </c>
      <c r="M207" s="3" t="s">
        <v>124</v>
      </c>
      <c r="N207" s="3" t="s">
        <v>157</v>
      </c>
      <c r="O207" s="3">
        <v>2.38</v>
      </c>
      <c r="P207" s="3">
        <v>4145.5969999999998</v>
      </c>
      <c r="Q207" s="3">
        <v>135397</v>
      </c>
      <c r="R207" s="3">
        <v>4145.5969999999998</v>
      </c>
      <c r="U207" s="3">
        <v>0.01</v>
      </c>
      <c r="V207" s="3">
        <v>1.095E-2</v>
      </c>
      <c r="W207" s="3">
        <v>9.4700000000000006</v>
      </c>
    </row>
    <row r="208" spans="11:23" x14ac:dyDescent="0.35">
      <c r="K208" s="3">
        <v>104</v>
      </c>
      <c r="L208" s="3" t="s">
        <v>468</v>
      </c>
      <c r="M208" s="3" t="s">
        <v>124</v>
      </c>
      <c r="N208" s="3" t="s">
        <v>157</v>
      </c>
      <c r="O208" s="3">
        <v>2.38</v>
      </c>
      <c r="P208" s="3">
        <v>4047.1</v>
      </c>
      <c r="Q208" s="3">
        <v>136288</v>
      </c>
      <c r="R208" s="3">
        <v>4047.1</v>
      </c>
      <c r="U208" s="3">
        <v>0.01</v>
      </c>
      <c r="V208" s="3">
        <v>1.069E-2</v>
      </c>
      <c r="W208" s="3">
        <v>6.87</v>
      </c>
    </row>
    <row r="209" spans="11:23" x14ac:dyDescent="0.35">
      <c r="K209" s="3">
        <v>111</v>
      </c>
      <c r="L209" s="3" t="s">
        <v>475</v>
      </c>
      <c r="M209" s="3" t="s">
        <v>124</v>
      </c>
      <c r="N209" s="3" t="s">
        <v>157</v>
      </c>
      <c r="O209" s="3">
        <v>2.39</v>
      </c>
      <c r="P209" s="3">
        <v>1428.8340000000001</v>
      </c>
      <c r="Q209" s="3">
        <v>48845</v>
      </c>
      <c r="R209" s="3">
        <v>1428.8340000000001</v>
      </c>
      <c r="U209" s="3">
        <v>0.01</v>
      </c>
      <c r="V209" s="3">
        <v>3.7699999999999999E-3</v>
      </c>
      <c r="W209" s="191">
        <v>-62.27</v>
      </c>
    </row>
    <row r="210" spans="11:23" x14ac:dyDescent="0.35">
      <c r="K210" s="3">
        <v>27</v>
      </c>
      <c r="L210" s="3" t="s">
        <v>390</v>
      </c>
      <c r="M210" s="3" t="s">
        <v>125</v>
      </c>
      <c r="N210" s="3" t="s">
        <v>18</v>
      </c>
      <c r="O210" s="3">
        <v>2.39</v>
      </c>
      <c r="P210" s="3">
        <v>3600.895</v>
      </c>
      <c r="Q210" s="3">
        <v>118613</v>
      </c>
      <c r="R210" s="3">
        <v>3600.895</v>
      </c>
      <c r="U210" s="3">
        <v>0.01</v>
      </c>
      <c r="V210" s="3">
        <v>9.5099999999999994E-3</v>
      </c>
      <c r="W210" s="3">
        <v>-4.92</v>
      </c>
    </row>
    <row r="211" spans="11:23" x14ac:dyDescent="0.35">
      <c r="K211" s="3">
        <v>99</v>
      </c>
      <c r="L211" s="3" t="s">
        <v>463</v>
      </c>
      <c r="M211" s="3" t="s">
        <v>125</v>
      </c>
      <c r="N211" s="3" t="s">
        <v>18</v>
      </c>
      <c r="O211" s="3">
        <v>2.38</v>
      </c>
      <c r="P211" s="3">
        <v>3799.5659999999998</v>
      </c>
      <c r="Q211" s="3">
        <v>128031</v>
      </c>
      <c r="R211" s="3">
        <v>3799.5659999999998</v>
      </c>
      <c r="U211" s="3">
        <v>0.01</v>
      </c>
      <c r="V211" s="3">
        <v>1.0030000000000001E-2</v>
      </c>
      <c r="W211" s="3">
        <v>0.33</v>
      </c>
    </row>
    <row r="212" spans="11:23" x14ac:dyDescent="0.35">
      <c r="K212" s="3">
        <v>28</v>
      </c>
      <c r="L212" s="3" t="s">
        <v>391</v>
      </c>
      <c r="M212" s="3" t="s">
        <v>126</v>
      </c>
      <c r="N212" s="3" t="s">
        <v>18</v>
      </c>
      <c r="O212" s="3">
        <v>2.38</v>
      </c>
      <c r="P212" s="3">
        <v>3990.4920000000002</v>
      </c>
      <c r="Q212" s="3">
        <v>131836</v>
      </c>
      <c r="R212" s="3">
        <v>3990.4920000000002</v>
      </c>
      <c r="U212" s="3">
        <v>0.01</v>
      </c>
      <c r="V212" s="3">
        <v>1.0540000000000001E-2</v>
      </c>
      <c r="W212" s="3">
        <v>5.37</v>
      </c>
    </row>
    <row r="213" spans="11:23" x14ac:dyDescent="0.35">
      <c r="K213" s="3">
        <v>100</v>
      </c>
      <c r="L213" s="3" t="s">
        <v>464</v>
      </c>
      <c r="M213" s="3" t="s">
        <v>126</v>
      </c>
      <c r="N213" s="3" t="s">
        <v>18</v>
      </c>
      <c r="O213" s="3">
        <v>2.38</v>
      </c>
      <c r="P213" s="3">
        <v>4658.8440000000001</v>
      </c>
      <c r="Q213" s="3">
        <v>155544</v>
      </c>
      <c r="R213" s="3">
        <v>4658.8440000000001</v>
      </c>
      <c r="U213" s="3">
        <v>0.01</v>
      </c>
      <c r="V213" s="3">
        <v>1.23E-2</v>
      </c>
      <c r="W213" s="3">
        <v>23.02</v>
      </c>
    </row>
    <row r="214" spans="11:23" x14ac:dyDescent="0.35">
      <c r="K214" s="3">
        <v>29</v>
      </c>
      <c r="L214" s="3" t="s">
        <v>392</v>
      </c>
      <c r="M214" s="3" t="s">
        <v>127</v>
      </c>
      <c r="N214" s="3" t="s">
        <v>18</v>
      </c>
      <c r="O214" s="3">
        <v>2.38</v>
      </c>
      <c r="P214" s="3">
        <v>3898.2049999999999</v>
      </c>
      <c r="Q214" s="3">
        <v>129684</v>
      </c>
      <c r="R214" s="3">
        <v>3898.2049999999999</v>
      </c>
      <c r="U214" s="3">
        <v>0.01</v>
      </c>
      <c r="V214" s="3">
        <v>1.0290000000000001E-2</v>
      </c>
      <c r="W214" s="3">
        <v>2.94</v>
      </c>
    </row>
    <row r="215" spans="11:23" x14ac:dyDescent="0.35">
      <c r="K215" s="3">
        <v>101</v>
      </c>
      <c r="L215" s="3" t="s">
        <v>465</v>
      </c>
      <c r="M215" s="3" t="s">
        <v>127</v>
      </c>
      <c r="N215" s="3" t="s">
        <v>18</v>
      </c>
      <c r="O215" s="3">
        <v>2.39</v>
      </c>
      <c r="P215" s="3">
        <v>4262.8130000000001</v>
      </c>
      <c r="Q215" s="3">
        <v>140994</v>
      </c>
      <c r="R215" s="3">
        <v>4262.8130000000001</v>
      </c>
      <c r="U215" s="3">
        <v>0.01</v>
      </c>
      <c r="V215" s="3">
        <v>1.1259999999999999E-2</v>
      </c>
      <c r="W215" s="3">
        <v>12.56</v>
      </c>
    </row>
    <row r="216" spans="11:23" x14ac:dyDescent="0.35">
      <c r="K216" s="3">
        <v>30</v>
      </c>
      <c r="L216" s="3" t="s">
        <v>394</v>
      </c>
      <c r="M216" s="3" t="s">
        <v>128</v>
      </c>
      <c r="N216" s="3" t="s">
        <v>18</v>
      </c>
      <c r="O216" s="3">
        <v>2.38</v>
      </c>
      <c r="P216" s="3">
        <v>3650.252</v>
      </c>
      <c r="Q216" s="3">
        <v>120728</v>
      </c>
      <c r="R216" s="3">
        <v>3650.252</v>
      </c>
      <c r="U216" s="3">
        <v>0.01</v>
      </c>
      <c r="V216" s="3">
        <v>9.6399999999999993E-3</v>
      </c>
      <c r="W216" s="3">
        <v>-3.61</v>
      </c>
    </row>
    <row r="217" spans="11:23" x14ac:dyDescent="0.35">
      <c r="K217" s="3">
        <v>102</v>
      </c>
      <c r="L217" s="3" t="s">
        <v>466</v>
      </c>
      <c r="M217" s="3" t="s">
        <v>128</v>
      </c>
      <c r="N217" s="3" t="s">
        <v>18</v>
      </c>
      <c r="O217" s="3">
        <v>2.39</v>
      </c>
      <c r="P217" s="3">
        <v>3777.8620000000001</v>
      </c>
      <c r="Q217" s="3">
        <v>121730</v>
      </c>
      <c r="R217" s="3">
        <v>3777.8620000000001</v>
      </c>
      <c r="U217" s="3">
        <v>0.01</v>
      </c>
      <c r="V217" s="3">
        <v>9.9799999999999993E-3</v>
      </c>
      <c r="W217" s="3">
        <v>-0.24</v>
      </c>
    </row>
    <row r="218" spans="11:23" x14ac:dyDescent="0.35">
      <c r="K218" s="3">
        <v>1</v>
      </c>
      <c r="L218" s="3" t="s">
        <v>344</v>
      </c>
      <c r="M218" s="3" t="s">
        <v>122</v>
      </c>
      <c r="N218" s="3" t="s">
        <v>156</v>
      </c>
      <c r="U218" s="3">
        <v>0.01</v>
      </c>
    </row>
    <row r="219" spans="11:23" x14ac:dyDescent="0.35">
      <c r="K219" s="3">
        <v>2</v>
      </c>
      <c r="L219" s="3" t="s">
        <v>345</v>
      </c>
      <c r="M219" s="3" t="s">
        <v>122</v>
      </c>
      <c r="N219" s="3" t="s">
        <v>156</v>
      </c>
      <c r="U219" s="3">
        <v>0.01</v>
      </c>
    </row>
    <row r="220" spans="11:23" x14ac:dyDescent="0.35">
      <c r="K220" s="3">
        <v>3</v>
      </c>
      <c r="L220" s="3" t="s">
        <v>346</v>
      </c>
      <c r="M220" s="3" t="s">
        <v>122</v>
      </c>
      <c r="N220" s="3" t="s">
        <v>156</v>
      </c>
      <c r="U220" s="3">
        <v>0.01</v>
      </c>
    </row>
    <row r="221" spans="11:23" x14ac:dyDescent="0.35">
      <c r="K221" s="3">
        <v>6</v>
      </c>
      <c r="L221" s="3" t="s">
        <v>351</v>
      </c>
      <c r="M221" s="3" t="s">
        <v>122</v>
      </c>
      <c r="N221" s="3" t="s">
        <v>156</v>
      </c>
      <c r="U221" s="3">
        <v>0.01</v>
      </c>
    </row>
    <row r="222" spans="11:23" x14ac:dyDescent="0.35">
      <c r="K222" s="3">
        <v>26</v>
      </c>
      <c r="L222" s="3" t="s">
        <v>389</v>
      </c>
      <c r="M222" s="3" t="s">
        <v>122</v>
      </c>
      <c r="N222" s="3" t="s">
        <v>156</v>
      </c>
      <c r="U222" s="3">
        <v>0.01</v>
      </c>
    </row>
    <row r="223" spans="11:23" x14ac:dyDescent="0.35">
      <c r="K223" s="3">
        <v>31</v>
      </c>
      <c r="L223" s="3" t="s">
        <v>395</v>
      </c>
      <c r="M223" s="3" t="s">
        <v>122</v>
      </c>
      <c r="N223" s="3" t="s">
        <v>156</v>
      </c>
      <c r="U223" s="3">
        <v>0.01</v>
      </c>
    </row>
    <row r="224" spans="11:23" x14ac:dyDescent="0.35">
      <c r="K224" s="3">
        <v>45</v>
      </c>
      <c r="L224" s="3" t="s">
        <v>409</v>
      </c>
      <c r="M224" s="3" t="s">
        <v>122</v>
      </c>
      <c r="N224" s="3" t="s">
        <v>156</v>
      </c>
      <c r="U224" s="3">
        <v>0.01</v>
      </c>
    </row>
    <row r="225" spans="11:23" x14ac:dyDescent="0.35">
      <c r="K225" s="3">
        <v>59</v>
      </c>
      <c r="L225" s="3" t="s">
        <v>423</v>
      </c>
      <c r="M225" s="3" t="s">
        <v>122</v>
      </c>
      <c r="N225" s="3" t="s">
        <v>156</v>
      </c>
      <c r="U225" s="3">
        <v>0.01</v>
      </c>
    </row>
    <row r="226" spans="11:23" x14ac:dyDescent="0.35">
      <c r="K226" s="3">
        <v>78</v>
      </c>
      <c r="L226" s="3" t="s">
        <v>442</v>
      </c>
      <c r="M226" s="3" t="s">
        <v>122</v>
      </c>
      <c r="N226" s="3" t="s">
        <v>156</v>
      </c>
      <c r="U226" s="3">
        <v>0.01</v>
      </c>
    </row>
    <row r="227" spans="11:23" x14ac:dyDescent="0.35">
      <c r="K227" s="3">
        <v>98</v>
      </c>
      <c r="L227" s="3" t="s">
        <v>462</v>
      </c>
      <c r="M227" s="3" t="s">
        <v>122</v>
      </c>
      <c r="N227" s="3" t="s">
        <v>156</v>
      </c>
      <c r="U227" s="3">
        <v>0.01</v>
      </c>
    </row>
    <row r="228" spans="11:23" x14ac:dyDescent="0.35">
      <c r="K228" s="3">
        <v>103</v>
      </c>
      <c r="L228" s="3" t="s">
        <v>467</v>
      </c>
      <c r="M228" s="3" t="s">
        <v>122</v>
      </c>
      <c r="N228" s="3" t="s">
        <v>156</v>
      </c>
      <c r="U228" s="3">
        <v>0.01</v>
      </c>
    </row>
    <row r="229" spans="11:23" x14ac:dyDescent="0.35">
      <c r="K229" s="3">
        <v>118</v>
      </c>
      <c r="L229" s="3" t="s">
        <v>482</v>
      </c>
      <c r="M229" s="3" t="s">
        <v>122</v>
      </c>
      <c r="N229" s="3" t="s">
        <v>156</v>
      </c>
      <c r="U229" s="3">
        <v>0.01</v>
      </c>
    </row>
    <row r="230" spans="11:23" x14ac:dyDescent="0.35">
      <c r="K230" s="3">
        <v>125</v>
      </c>
      <c r="L230" s="3" t="s">
        <v>489</v>
      </c>
      <c r="M230" s="3" t="s">
        <v>122</v>
      </c>
      <c r="N230" s="3" t="s">
        <v>156</v>
      </c>
      <c r="U230" s="3">
        <v>0.01</v>
      </c>
    </row>
    <row r="231" spans="11:23" x14ac:dyDescent="0.35">
      <c r="K231" s="3">
        <v>126</v>
      </c>
      <c r="L231" s="3" t="s">
        <v>490</v>
      </c>
      <c r="M231" s="3" t="s">
        <v>122</v>
      </c>
      <c r="N231" s="3" t="s">
        <v>156</v>
      </c>
      <c r="U231" s="3">
        <v>0.01</v>
      </c>
    </row>
    <row r="232" spans="11:23" x14ac:dyDescent="0.35">
      <c r="K232" s="3">
        <v>127</v>
      </c>
      <c r="L232" s="3" t="s">
        <v>491</v>
      </c>
      <c r="M232" s="3" t="s">
        <v>122</v>
      </c>
      <c r="N232" s="3" t="s">
        <v>156</v>
      </c>
      <c r="U232" s="3">
        <v>0.01</v>
      </c>
    </row>
    <row r="233" spans="11:23" x14ac:dyDescent="0.35">
      <c r="K233" s="3">
        <v>46</v>
      </c>
      <c r="L233" s="3" t="s">
        <v>410</v>
      </c>
      <c r="M233" s="3" t="s">
        <v>129</v>
      </c>
      <c r="N233" s="3" t="s">
        <v>13</v>
      </c>
      <c r="O233" s="3">
        <v>2.38</v>
      </c>
      <c r="P233" s="3">
        <v>3968.3139999999999</v>
      </c>
      <c r="Q233" s="3">
        <v>132324</v>
      </c>
      <c r="R233" s="3">
        <v>3968.3139999999999</v>
      </c>
      <c r="U233" s="3">
        <v>0.01</v>
      </c>
      <c r="V233" s="3">
        <v>1.048E-2</v>
      </c>
      <c r="W233" s="3">
        <v>4.79</v>
      </c>
    </row>
    <row r="234" spans="11:23" x14ac:dyDescent="0.35">
      <c r="K234" s="3">
        <v>47</v>
      </c>
      <c r="L234" s="3" t="s">
        <v>411</v>
      </c>
      <c r="M234" s="3" t="s">
        <v>130</v>
      </c>
      <c r="N234" s="3" t="s">
        <v>13</v>
      </c>
      <c r="O234" s="3">
        <v>2.38</v>
      </c>
      <c r="P234" s="3">
        <v>4331.9049999999997</v>
      </c>
      <c r="Q234" s="3">
        <v>143142</v>
      </c>
      <c r="R234" s="3">
        <v>4331.9049999999997</v>
      </c>
      <c r="U234" s="3">
        <v>0.01</v>
      </c>
      <c r="V234" s="3">
        <v>1.1440000000000001E-2</v>
      </c>
      <c r="W234" s="3">
        <v>14.39</v>
      </c>
    </row>
    <row r="235" spans="11:23" x14ac:dyDescent="0.35">
      <c r="K235" s="3">
        <v>48</v>
      </c>
      <c r="L235" s="3" t="s">
        <v>412</v>
      </c>
      <c r="M235" s="3" t="s">
        <v>131</v>
      </c>
      <c r="N235" s="3" t="s">
        <v>13</v>
      </c>
      <c r="O235" s="3">
        <v>2.38</v>
      </c>
      <c r="P235" s="3">
        <v>3953.5129999999999</v>
      </c>
      <c r="Q235" s="3">
        <v>132694</v>
      </c>
      <c r="R235" s="3">
        <v>3953.5129999999999</v>
      </c>
      <c r="U235" s="3">
        <v>0.01</v>
      </c>
      <c r="V235" s="3">
        <v>1.044E-2</v>
      </c>
      <c r="W235" s="3">
        <v>4.4000000000000004</v>
      </c>
    </row>
    <row r="236" spans="11:23" x14ac:dyDescent="0.35">
      <c r="K236" s="3">
        <v>49</v>
      </c>
      <c r="L236" s="3" t="s">
        <v>413</v>
      </c>
      <c r="M236" s="3" t="s">
        <v>132</v>
      </c>
      <c r="N236" s="3" t="s">
        <v>13</v>
      </c>
      <c r="O236" s="3">
        <v>2.38</v>
      </c>
      <c r="P236" s="3">
        <v>4149.0379999999996</v>
      </c>
      <c r="Q236" s="3">
        <v>136420</v>
      </c>
      <c r="R236" s="3">
        <v>4149.0379999999996</v>
      </c>
      <c r="U236" s="3">
        <v>0.01</v>
      </c>
      <c r="V236" s="3">
        <v>1.0959999999999999E-2</v>
      </c>
      <c r="W236" s="3">
        <v>9.56</v>
      </c>
    </row>
    <row r="237" spans="11:23" x14ac:dyDescent="0.35">
      <c r="K237" s="3">
        <v>50</v>
      </c>
      <c r="L237" s="3" t="s">
        <v>414</v>
      </c>
      <c r="M237" s="3" t="s">
        <v>133</v>
      </c>
      <c r="N237" s="3" t="s">
        <v>13</v>
      </c>
      <c r="O237" s="3">
        <v>2.38</v>
      </c>
      <c r="P237" s="3">
        <v>4039.3110000000001</v>
      </c>
      <c r="Q237" s="3">
        <v>135371</v>
      </c>
      <c r="R237" s="3">
        <v>4039.3110000000001</v>
      </c>
      <c r="U237" s="3">
        <v>0.01</v>
      </c>
      <c r="V237" s="3">
        <v>1.0670000000000001E-2</v>
      </c>
      <c r="W237" s="3">
        <v>6.66</v>
      </c>
    </row>
    <row r="238" spans="11:23" x14ac:dyDescent="0.35">
      <c r="K238" s="3">
        <v>51</v>
      </c>
      <c r="L238" s="3" t="s">
        <v>415</v>
      </c>
      <c r="M238" s="3" t="s">
        <v>134</v>
      </c>
      <c r="N238" s="3" t="s">
        <v>13</v>
      </c>
      <c r="O238" s="3">
        <v>2.38</v>
      </c>
      <c r="P238" s="3">
        <v>3948.0450000000001</v>
      </c>
      <c r="Q238" s="3">
        <v>134012</v>
      </c>
      <c r="R238" s="3">
        <v>3948.0450000000001</v>
      </c>
      <c r="U238" s="3">
        <v>0.01</v>
      </c>
      <c r="V238" s="3">
        <v>1.043E-2</v>
      </c>
      <c r="W238" s="3">
        <v>4.25</v>
      </c>
    </row>
    <row r="239" spans="11:23" x14ac:dyDescent="0.35">
      <c r="K239" s="3">
        <v>53</v>
      </c>
      <c r="L239" s="3" t="s">
        <v>417</v>
      </c>
      <c r="M239" s="3" t="s">
        <v>135</v>
      </c>
      <c r="N239" s="3" t="s">
        <v>13</v>
      </c>
      <c r="O239" s="3">
        <v>2.38</v>
      </c>
      <c r="P239" s="3">
        <v>4110.2439999999997</v>
      </c>
      <c r="Q239" s="3">
        <v>134922</v>
      </c>
      <c r="R239" s="3">
        <v>4110.2439999999997</v>
      </c>
      <c r="U239" s="3">
        <v>0.01</v>
      </c>
      <c r="V239" s="3">
        <v>1.085E-2</v>
      </c>
      <c r="W239" s="3">
        <v>8.5299999999999994</v>
      </c>
    </row>
    <row r="240" spans="11:23" x14ac:dyDescent="0.35">
      <c r="K240" s="3">
        <v>54</v>
      </c>
      <c r="L240" s="3" t="s">
        <v>418</v>
      </c>
      <c r="M240" s="3" t="s">
        <v>136</v>
      </c>
      <c r="N240" s="3" t="s">
        <v>13</v>
      </c>
      <c r="O240" s="3">
        <v>2.38</v>
      </c>
      <c r="P240" s="3">
        <v>4134.7079999999996</v>
      </c>
      <c r="Q240" s="3">
        <v>137008</v>
      </c>
      <c r="R240" s="3">
        <v>4134.7079999999996</v>
      </c>
      <c r="U240" s="3">
        <v>0.01</v>
      </c>
      <c r="V240" s="3">
        <v>1.0919999999999999E-2</v>
      </c>
      <c r="W240" s="3">
        <v>9.18</v>
      </c>
    </row>
    <row r="241" spans="11:23" x14ac:dyDescent="0.35">
      <c r="K241" s="3">
        <v>55</v>
      </c>
      <c r="L241" s="3" t="s">
        <v>419</v>
      </c>
      <c r="M241" s="3" t="s">
        <v>137</v>
      </c>
      <c r="N241" s="3" t="s">
        <v>13</v>
      </c>
      <c r="O241" s="3">
        <v>2.38</v>
      </c>
      <c r="P241" s="3">
        <v>3806.3119999999999</v>
      </c>
      <c r="Q241" s="3">
        <v>126396</v>
      </c>
      <c r="R241" s="3">
        <v>3806.3119999999999</v>
      </c>
      <c r="U241" s="3">
        <v>0.01</v>
      </c>
      <c r="V241" s="3">
        <v>1.005E-2</v>
      </c>
      <c r="W241" s="3">
        <v>0.51</v>
      </c>
    </row>
    <row r="242" spans="11:23" x14ac:dyDescent="0.35">
      <c r="K242" s="3">
        <v>56</v>
      </c>
      <c r="L242" s="3" t="s">
        <v>420</v>
      </c>
      <c r="M242" s="3" t="s">
        <v>138</v>
      </c>
      <c r="N242" s="3" t="s">
        <v>13</v>
      </c>
      <c r="O242" s="3">
        <v>2.39</v>
      </c>
      <c r="P242" s="3">
        <v>3714.114</v>
      </c>
      <c r="Q242" s="3">
        <v>124654</v>
      </c>
      <c r="R242" s="3">
        <v>3714.114</v>
      </c>
      <c r="U242" s="3">
        <v>0.01</v>
      </c>
      <c r="V242" s="3">
        <v>9.8099999999999993E-3</v>
      </c>
      <c r="W242" s="3">
        <v>-1.93</v>
      </c>
    </row>
    <row r="243" spans="11:23" x14ac:dyDescent="0.35">
      <c r="K243" s="3">
        <v>57</v>
      </c>
      <c r="L243" s="3" t="s">
        <v>421</v>
      </c>
      <c r="M243" s="3" t="s">
        <v>139</v>
      </c>
      <c r="N243" s="3" t="s">
        <v>13</v>
      </c>
      <c r="O243" s="3">
        <v>2.38</v>
      </c>
      <c r="P243" s="3">
        <v>3808.625</v>
      </c>
      <c r="Q243" s="3">
        <v>124230</v>
      </c>
      <c r="R243" s="3">
        <v>3808.625</v>
      </c>
      <c r="U243" s="3">
        <v>0.01</v>
      </c>
      <c r="V243" s="3">
        <v>1.0059999999999999E-2</v>
      </c>
      <c r="W243" s="3">
        <v>0.56999999999999995</v>
      </c>
    </row>
    <row r="244" spans="11:23" x14ac:dyDescent="0.35">
      <c r="K244" s="3">
        <v>58</v>
      </c>
      <c r="L244" s="3" t="s">
        <v>422</v>
      </c>
      <c r="M244" s="3" t="s">
        <v>140</v>
      </c>
      <c r="N244" s="3" t="s">
        <v>13</v>
      </c>
      <c r="O244" s="3">
        <v>2.38</v>
      </c>
      <c r="P244" s="3">
        <v>3752.886</v>
      </c>
      <c r="Q244" s="3">
        <v>126474</v>
      </c>
      <c r="R244" s="3">
        <v>3752.886</v>
      </c>
      <c r="U244" s="3">
        <v>0.01</v>
      </c>
      <c r="V244" s="3">
        <v>9.9100000000000004E-3</v>
      </c>
      <c r="W244" s="3">
        <v>-0.9</v>
      </c>
    </row>
    <row r="245" spans="11:23" x14ac:dyDescent="0.35">
      <c r="K245" s="3">
        <v>60</v>
      </c>
      <c r="L245" s="3" t="s">
        <v>424</v>
      </c>
      <c r="M245" s="3" t="s">
        <v>141</v>
      </c>
      <c r="N245" s="3" t="s">
        <v>13</v>
      </c>
      <c r="O245" s="3">
        <v>2.39</v>
      </c>
      <c r="P245" s="3">
        <v>3651.1460000000002</v>
      </c>
      <c r="Q245" s="3">
        <v>121856</v>
      </c>
      <c r="R245" s="3">
        <v>3651.1460000000002</v>
      </c>
      <c r="U245" s="3">
        <v>0.01</v>
      </c>
      <c r="V245" s="3">
        <v>9.6399999999999993E-3</v>
      </c>
      <c r="W245" s="3">
        <v>-3.59</v>
      </c>
    </row>
    <row r="246" spans="11:23" x14ac:dyDescent="0.35">
      <c r="K246" s="3">
        <v>61</v>
      </c>
      <c r="L246" s="3" t="s">
        <v>425</v>
      </c>
      <c r="M246" s="3" t="s">
        <v>142</v>
      </c>
      <c r="N246" s="3" t="s">
        <v>13</v>
      </c>
      <c r="O246" s="3">
        <v>2.38</v>
      </c>
      <c r="P246" s="3">
        <v>4014.8330000000001</v>
      </c>
      <c r="Q246" s="3">
        <v>133225</v>
      </c>
      <c r="R246" s="3">
        <v>4014.8330000000001</v>
      </c>
      <c r="U246" s="3">
        <v>0.01</v>
      </c>
      <c r="V246" s="3">
        <v>1.06E-2</v>
      </c>
      <c r="W246" s="3">
        <v>6.01</v>
      </c>
    </row>
    <row r="247" spans="11:23" x14ac:dyDescent="0.35">
      <c r="K247" s="3">
        <v>62</v>
      </c>
      <c r="L247" s="3" t="s">
        <v>426</v>
      </c>
      <c r="M247" s="3" t="s">
        <v>143</v>
      </c>
      <c r="N247" s="3" t="s">
        <v>13</v>
      </c>
      <c r="O247" s="3">
        <v>2.38</v>
      </c>
      <c r="P247" s="3">
        <v>3989.71</v>
      </c>
      <c r="Q247" s="3">
        <v>134886</v>
      </c>
      <c r="R247" s="3">
        <v>3989.71</v>
      </c>
      <c r="U247" s="3">
        <v>0.01</v>
      </c>
      <c r="V247" s="3">
        <v>1.0540000000000001E-2</v>
      </c>
      <c r="W247" s="3">
        <v>5.35</v>
      </c>
    </row>
    <row r="248" spans="11:23" x14ac:dyDescent="0.35">
      <c r="K248" s="3">
        <v>63</v>
      </c>
      <c r="L248" s="3" t="s">
        <v>427</v>
      </c>
      <c r="M248" s="3" t="s">
        <v>144</v>
      </c>
      <c r="N248" s="3" t="s">
        <v>13</v>
      </c>
      <c r="O248" s="3">
        <v>2.38</v>
      </c>
      <c r="P248" s="3">
        <v>2913.6619999999998</v>
      </c>
      <c r="Q248" s="3">
        <v>91176</v>
      </c>
      <c r="R248" s="3">
        <v>2913.6619999999998</v>
      </c>
      <c r="U248" s="3">
        <v>0.01</v>
      </c>
      <c r="V248" s="3">
        <v>7.6899999999999998E-3</v>
      </c>
      <c r="W248" s="3">
        <v>-23.06</v>
      </c>
    </row>
    <row r="249" spans="11:23" x14ac:dyDescent="0.35">
      <c r="K249" s="3">
        <v>64</v>
      </c>
      <c r="L249" s="3" t="s">
        <v>428</v>
      </c>
      <c r="M249" s="3" t="s">
        <v>145</v>
      </c>
      <c r="N249" s="3" t="s">
        <v>13</v>
      </c>
      <c r="O249" s="3">
        <v>2.38</v>
      </c>
      <c r="P249" s="3">
        <v>2855.056</v>
      </c>
      <c r="Q249" s="3">
        <v>90020</v>
      </c>
      <c r="R249" s="3">
        <v>2855.056</v>
      </c>
      <c r="U249" s="3">
        <v>0.01</v>
      </c>
      <c r="V249" s="3">
        <v>7.5399999999999998E-3</v>
      </c>
      <c r="W249" s="3">
        <v>-24.61</v>
      </c>
    </row>
    <row r="250" spans="11:23" x14ac:dyDescent="0.35">
      <c r="K250" s="3">
        <v>65</v>
      </c>
      <c r="L250" s="3" t="s">
        <v>429</v>
      </c>
      <c r="M250" s="3" t="s">
        <v>146</v>
      </c>
      <c r="N250" s="3" t="s">
        <v>13</v>
      </c>
      <c r="O250" s="3">
        <v>2.38</v>
      </c>
      <c r="P250" s="3">
        <v>2979.9279999999999</v>
      </c>
      <c r="Q250" s="3">
        <v>97678</v>
      </c>
      <c r="R250" s="3">
        <v>2979.9279999999999</v>
      </c>
      <c r="U250" s="3">
        <v>0.01</v>
      </c>
      <c r="V250" s="3">
        <v>7.8700000000000003E-3</v>
      </c>
      <c r="W250" s="3">
        <v>-21.31</v>
      </c>
    </row>
    <row r="251" spans="11:23" x14ac:dyDescent="0.35">
      <c r="K251" s="3">
        <v>67</v>
      </c>
      <c r="L251" s="3" t="s">
        <v>431</v>
      </c>
      <c r="M251" s="3" t="s">
        <v>147</v>
      </c>
      <c r="N251" s="3" t="s">
        <v>13</v>
      </c>
      <c r="O251" s="3">
        <v>2.38</v>
      </c>
      <c r="P251" s="3">
        <v>4423.0039999999999</v>
      </c>
      <c r="Q251" s="3">
        <v>146329</v>
      </c>
      <c r="R251" s="3">
        <v>4423.0039999999999</v>
      </c>
      <c r="U251" s="3">
        <v>0.01</v>
      </c>
      <c r="V251" s="3">
        <v>1.1679999999999999E-2</v>
      </c>
      <c r="W251" s="3">
        <v>16.79</v>
      </c>
    </row>
    <row r="252" spans="11:23" x14ac:dyDescent="0.35">
      <c r="K252" s="3">
        <v>68</v>
      </c>
      <c r="L252" s="3" t="s">
        <v>432</v>
      </c>
      <c r="M252" s="3" t="s">
        <v>148</v>
      </c>
      <c r="N252" s="3" t="s">
        <v>13</v>
      </c>
      <c r="O252" s="3">
        <v>2.38</v>
      </c>
      <c r="P252" s="3">
        <v>3863.0189999999998</v>
      </c>
      <c r="Q252" s="3">
        <v>128981</v>
      </c>
      <c r="R252" s="3">
        <v>3863.0189999999998</v>
      </c>
      <c r="U252" s="3">
        <v>0.01</v>
      </c>
      <c r="V252" s="3">
        <v>1.0200000000000001E-2</v>
      </c>
      <c r="W252" s="3">
        <v>2.0099999999999998</v>
      </c>
    </row>
    <row r="253" spans="11:23" x14ac:dyDescent="0.35">
      <c r="K253" s="3">
        <v>69</v>
      </c>
      <c r="L253" s="3" t="s">
        <v>433</v>
      </c>
      <c r="M253" s="3" t="s">
        <v>149</v>
      </c>
      <c r="N253" s="3" t="s">
        <v>13</v>
      </c>
      <c r="O253" s="3">
        <v>2.38</v>
      </c>
      <c r="P253" s="3">
        <v>3884.2370000000001</v>
      </c>
      <c r="Q253" s="3">
        <v>128731</v>
      </c>
      <c r="R253" s="3">
        <v>3884.2370000000001</v>
      </c>
      <c r="U253" s="3">
        <v>0.01</v>
      </c>
      <c r="V253" s="3">
        <v>1.026E-2</v>
      </c>
      <c r="W253" s="3">
        <v>2.57</v>
      </c>
    </row>
    <row r="254" spans="11:23" x14ac:dyDescent="0.35">
      <c r="K254" s="3">
        <v>70</v>
      </c>
      <c r="L254" s="3" t="s">
        <v>434</v>
      </c>
      <c r="M254" s="3" t="s">
        <v>150</v>
      </c>
      <c r="N254" s="3" t="s">
        <v>13</v>
      </c>
      <c r="O254" s="3">
        <v>2.38</v>
      </c>
      <c r="P254" s="3">
        <v>3750.1350000000002</v>
      </c>
      <c r="Q254" s="3">
        <v>123730</v>
      </c>
      <c r="R254" s="3">
        <v>3750.1350000000002</v>
      </c>
      <c r="U254" s="3">
        <v>0.01</v>
      </c>
      <c r="V254" s="3">
        <v>9.9000000000000008E-3</v>
      </c>
      <c r="W254" s="3">
        <v>-0.97</v>
      </c>
    </row>
    <row r="255" spans="11:23" x14ac:dyDescent="0.35">
      <c r="K255" s="3">
        <v>71</v>
      </c>
      <c r="L255" s="3" t="s">
        <v>435</v>
      </c>
      <c r="M255" s="3" t="s">
        <v>151</v>
      </c>
      <c r="N255" s="3" t="s">
        <v>13</v>
      </c>
      <c r="O255" s="3">
        <v>2.38</v>
      </c>
      <c r="P255" s="3">
        <v>3862.3139999999999</v>
      </c>
      <c r="Q255" s="3">
        <v>129248</v>
      </c>
      <c r="R255" s="3">
        <v>3862.3139999999999</v>
      </c>
      <c r="U255" s="3">
        <v>0.01</v>
      </c>
      <c r="V255" s="3">
        <v>1.0200000000000001E-2</v>
      </c>
      <c r="W255" s="3">
        <v>1.99</v>
      </c>
    </row>
    <row r="256" spans="11:23" x14ac:dyDescent="0.35">
      <c r="K256" s="3">
        <v>72</v>
      </c>
      <c r="L256" s="3" t="s">
        <v>436</v>
      </c>
      <c r="M256" s="3" t="s">
        <v>152</v>
      </c>
      <c r="N256" s="3" t="s">
        <v>13</v>
      </c>
      <c r="O256" s="3">
        <v>2.38</v>
      </c>
      <c r="P256" s="3">
        <v>3867.5360000000001</v>
      </c>
      <c r="Q256" s="3">
        <v>128089</v>
      </c>
      <c r="R256" s="3">
        <v>3867.5360000000001</v>
      </c>
      <c r="U256" s="3">
        <v>0.01</v>
      </c>
      <c r="V256" s="3">
        <v>1.021E-2</v>
      </c>
      <c r="W256" s="3">
        <v>2.13</v>
      </c>
    </row>
    <row r="257" spans="11:23" x14ac:dyDescent="0.35">
      <c r="K257" s="3">
        <v>74</v>
      </c>
      <c r="L257" s="3" t="s">
        <v>438</v>
      </c>
      <c r="M257" s="3" t="s">
        <v>153</v>
      </c>
      <c r="N257" s="3" t="s">
        <v>13</v>
      </c>
      <c r="O257" s="3">
        <v>2.38</v>
      </c>
      <c r="P257" s="3">
        <v>3048.4850000000001</v>
      </c>
      <c r="Q257" s="3">
        <v>98100</v>
      </c>
      <c r="R257" s="3">
        <v>3048.4850000000001</v>
      </c>
      <c r="U257" s="3">
        <v>0.01</v>
      </c>
      <c r="V257" s="3">
        <v>8.0499999999999999E-3</v>
      </c>
      <c r="W257" s="3">
        <v>-19.5</v>
      </c>
    </row>
    <row r="258" spans="11:23" x14ac:dyDescent="0.35">
      <c r="K258" s="3">
        <v>75</v>
      </c>
      <c r="L258" s="3" t="s">
        <v>439</v>
      </c>
      <c r="M258" s="3" t="s">
        <v>154</v>
      </c>
      <c r="N258" s="3" t="s">
        <v>13</v>
      </c>
      <c r="O258" s="3">
        <v>2.38</v>
      </c>
      <c r="P258" s="3">
        <v>2956.8420000000001</v>
      </c>
      <c r="Q258" s="3">
        <v>92421</v>
      </c>
      <c r="R258" s="3">
        <v>2956.8420000000001</v>
      </c>
      <c r="U258" s="3">
        <v>0.01</v>
      </c>
      <c r="V258" s="3">
        <v>7.8100000000000001E-3</v>
      </c>
      <c r="W258" s="3">
        <v>-21.92</v>
      </c>
    </row>
    <row r="259" spans="11:23" x14ac:dyDescent="0.35">
      <c r="K259" s="3">
        <v>76</v>
      </c>
      <c r="L259" s="3" t="s">
        <v>440</v>
      </c>
      <c r="M259" s="3" t="s">
        <v>155</v>
      </c>
      <c r="N259" s="3" t="s">
        <v>13</v>
      </c>
      <c r="O259" s="3">
        <v>2.38</v>
      </c>
      <c r="P259" s="3">
        <v>3010.5619999999999</v>
      </c>
      <c r="Q259" s="3">
        <v>94271</v>
      </c>
      <c r="R259" s="3">
        <v>3010.5619999999999</v>
      </c>
      <c r="U259" s="3">
        <v>0.01</v>
      </c>
      <c r="V259" s="3">
        <v>7.9500000000000005E-3</v>
      </c>
      <c r="W259" s="3">
        <v>-20.5</v>
      </c>
    </row>
  </sheetData>
  <mergeCells count="14">
    <mergeCell ref="K1:W1"/>
    <mergeCell ref="K131:W131"/>
    <mergeCell ref="E17:E23"/>
    <mergeCell ref="F17:F23"/>
    <mergeCell ref="G17:G23"/>
    <mergeCell ref="H17:H23"/>
    <mergeCell ref="I17:I23"/>
    <mergeCell ref="A36:C36"/>
    <mergeCell ref="A3:G3"/>
    <mergeCell ref="E5:E7"/>
    <mergeCell ref="F5:F7"/>
    <mergeCell ref="G5:G7"/>
    <mergeCell ref="D8:G13"/>
    <mergeCell ref="A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C7B7-B23F-427F-8FA9-D3C7FA3CA303}">
  <dimension ref="A1:W259"/>
  <sheetViews>
    <sheetView topLeftCell="F1" workbookViewId="0">
      <selection activeCell="E31" sqref="E31"/>
    </sheetView>
  </sheetViews>
  <sheetFormatPr defaultRowHeight="14.5" x14ac:dyDescent="0.35"/>
  <cols>
    <col min="1" max="1" width="33.54296875" bestFit="1" customWidth="1"/>
    <col min="2" max="2" width="17.1796875" customWidth="1"/>
    <col min="3" max="3" width="19.453125" bestFit="1" customWidth="1"/>
    <col min="4" max="4" width="16.26953125" bestFit="1" customWidth="1"/>
    <col min="5" max="5" width="18.1796875" bestFit="1" customWidth="1"/>
    <col min="6" max="6" width="11" bestFit="1" customWidth="1"/>
    <col min="8" max="8" width="10.7265625" bestFit="1" customWidth="1"/>
    <col min="9" max="9" width="17.81640625" bestFit="1" customWidth="1"/>
    <col min="11" max="11" width="8.7265625" style="3"/>
    <col min="12" max="12" width="33.54296875" style="3" bestFit="1" customWidth="1"/>
    <col min="13" max="13" width="23.7265625" style="3" bestFit="1" customWidth="1"/>
    <col min="14" max="19" width="8.7265625" style="3"/>
    <col min="20" max="20" width="22.81640625" style="3" bestFit="1" customWidth="1"/>
    <col min="21" max="21" width="14.1796875" style="3" bestFit="1" customWidth="1"/>
    <col min="22" max="22" width="16.26953125" style="3" bestFit="1" customWidth="1"/>
    <col min="23" max="23" width="8.7265625" style="3"/>
  </cols>
  <sheetData>
    <row r="1" spans="1:23" ht="15.5" x14ac:dyDescent="0.35">
      <c r="A1" s="155" t="s">
        <v>515</v>
      </c>
      <c r="C1" s="151"/>
      <c r="K1" s="264" t="s">
        <v>328</v>
      </c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</row>
    <row r="2" spans="1:23" x14ac:dyDescent="0.35">
      <c r="K2" s="178" t="s">
        <v>209</v>
      </c>
      <c r="L2" s="178" t="s">
        <v>210</v>
      </c>
      <c r="M2" s="178" t="s">
        <v>211</v>
      </c>
      <c r="N2" s="178" t="s">
        <v>7</v>
      </c>
      <c r="O2" s="178" t="s">
        <v>212</v>
      </c>
      <c r="P2" s="178" t="s">
        <v>213</v>
      </c>
      <c r="Q2" s="178" t="s">
        <v>214</v>
      </c>
      <c r="R2" s="178" t="s">
        <v>215</v>
      </c>
      <c r="S2" s="178" t="s">
        <v>216</v>
      </c>
      <c r="T2" s="178" t="s">
        <v>217</v>
      </c>
      <c r="U2" s="178" t="s">
        <v>218</v>
      </c>
      <c r="V2" s="178" t="s">
        <v>219</v>
      </c>
      <c r="W2" s="178" t="s">
        <v>220</v>
      </c>
    </row>
    <row r="3" spans="1:23" ht="15.5" x14ac:dyDescent="0.35">
      <c r="A3" s="267" t="s">
        <v>221</v>
      </c>
      <c r="B3" s="267"/>
      <c r="C3" s="267"/>
      <c r="D3" s="267"/>
      <c r="E3" s="267"/>
      <c r="F3" s="267"/>
      <c r="G3" s="267"/>
      <c r="H3" s="152"/>
      <c r="I3" s="152"/>
      <c r="J3" s="152"/>
      <c r="K3" s="3">
        <v>7</v>
      </c>
      <c r="L3" s="3" t="s">
        <v>352</v>
      </c>
      <c r="M3" s="3" t="s">
        <v>353</v>
      </c>
      <c r="N3" s="3" t="s">
        <v>158</v>
      </c>
      <c r="O3" s="3">
        <v>2.65</v>
      </c>
      <c r="P3" s="3">
        <v>921.64200000000005</v>
      </c>
      <c r="Q3" s="3">
        <v>27945</v>
      </c>
      <c r="R3" s="3">
        <v>32447.528999999999</v>
      </c>
      <c r="S3" s="3">
        <v>0</v>
      </c>
      <c r="T3" s="3">
        <v>0.997</v>
      </c>
      <c r="U3" s="3">
        <v>0.17</v>
      </c>
      <c r="V3" s="3">
        <v>0.10827000000000001</v>
      </c>
      <c r="W3" s="191">
        <v>-36.31</v>
      </c>
    </row>
    <row r="4" spans="1:23" ht="15.5" x14ac:dyDescent="0.35">
      <c r="A4" s="23" t="s">
        <v>211</v>
      </c>
      <c r="B4" s="23" t="s">
        <v>219</v>
      </c>
      <c r="C4" s="23" t="s">
        <v>222</v>
      </c>
      <c r="D4" s="23" t="s">
        <v>223</v>
      </c>
      <c r="E4" s="156" t="s">
        <v>107</v>
      </c>
      <c r="F4" s="23" t="s">
        <v>108</v>
      </c>
      <c r="G4" s="156" t="s">
        <v>224</v>
      </c>
      <c r="H4" s="178"/>
      <c r="I4" s="178"/>
      <c r="J4" s="178"/>
      <c r="K4" s="3">
        <v>32</v>
      </c>
      <c r="L4" s="3" t="s">
        <v>396</v>
      </c>
      <c r="M4" s="3" t="s">
        <v>353</v>
      </c>
      <c r="N4" s="3" t="s">
        <v>158</v>
      </c>
      <c r="O4" s="3">
        <v>2.65</v>
      </c>
      <c r="P4" s="3">
        <v>1010.817</v>
      </c>
      <c r="Q4" s="3">
        <v>29652</v>
      </c>
      <c r="R4" s="3">
        <v>32869.163999999997</v>
      </c>
      <c r="S4" s="3">
        <v>0</v>
      </c>
      <c r="T4" s="3">
        <v>0.997</v>
      </c>
      <c r="U4" s="3">
        <v>0.17</v>
      </c>
      <c r="V4" s="3">
        <v>0.12227</v>
      </c>
      <c r="W4" s="191">
        <v>-28.08</v>
      </c>
    </row>
    <row r="5" spans="1:23" ht="15.75" customHeight="1" x14ac:dyDescent="0.35">
      <c r="A5" s="177" t="s">
        <v>132</v>
      </c>
      <c r="B5" s="52">
        <v>0.55237999999999998</v>
      </c>
      <c r="C5" s="52">
        <f>B5*2*4*4</f>
        <v>17.676159999999999</v>
      </c>
      <c r="D5" s="53">
        <f>C5/C11</f>
        <v>1.6817466868672335E-3</v>
      </c>
      <c r="E5" s="268">
        <f>AVERAGE(D5:D7)</f>
        <v>1.7666636743002568E-3</v>
      </c>
      <c r="F5" s="269">
        <f>STDEV(D5:D7)</f>
        <v>1.5993405773841366E-4</v>
      </c>
      <c r="G5" s="270">
        <f>F5/E5</f>
        <v>9.0528865264499547E-2</v>
      </c>
      <c r="H5" s="153"/>
      <c r="I5" s="153"/>
      <c r="J5" s="153"/>
      <c r="K5" s="3">
        <v>39</v>
      </c>
      <c r="L5" s="3" t="s">
        <v>403</v>
      </c>
      <c r="M5" s="3" t="s">
        <v>353</v>
      </c>
      <c r="N5" s="3" t="s">
        <v>158</v>
      </c>
      <c r="O5" s="3">
        <v>2.65</v>
      </c>
      <c r="P5" s="3">
        <v>1031.095</v>
      </c>
      <c r="Q5" s="3">
        <v>29137</v>
      </c>
      <c r="R5" s="3">
        <v>34714.773000000001</v>
      </c>
      <c r="S5" s="3">
        <v>0</v>
      </c>
      <c r="T5" s="3">
        <v>0.997</v>
      </c>
      <c r="U5" s="3">
        <v>0.17</v>
      </c>
      <c r="V5" s="3">
        <v>0.11600000000000001</v>
      </c>
      <c r="W5" s="191">
        <v>-31.76</v>
      </c>
    </row>
    <row r="6" spans="1:23" x14ac:dyDescent="0.35">
      <c r="A6" s="177" t="s">
        <v>133</v>
      </c>
      <c r="B6" s="52">
        <v>0.55467</v>
      </c>
      <c r="C6" s="52">
        <f t="shared" ref="C6:C7" si="0">B6*2*4*4</f>
        <v>17.74944</v>
      </c>
      <c r="D6" s="53">
        <f t="shared" ref="D6:D7" si="1">C6/C12</f>
        <v>1.6670984666192587E-3</v>
      </c>
      <c r="E6" s="268"/>
      <c r="F6" s="269"/>
      <c r="G6" s="270"/>
      <c r="K6" s="3">
        <v>79</v>
      </c>
      <c r="L6" s="3" t="s">
        <v>443</v>
      </c>
      <c r="M6" s="3" t="s">
        <v>353</v>
      </c>
      <c r="N6" s="3" t="s">
        <v>158</v>
      </c>
      <c r="O6" s="3">
        <v>2.65</v>
      </c>
      <c r="P6" s="3">
        <v>1015.728</v>
      </c>
      <c r="Q6" s="3">
        <v>29053</v>
      </c>
      <c r="R6" s="3">
        <v>33756.629000000001</v>
      </c>
      <c r="S6" s="3">
        <v>0</v>
      </c>
      <c r="T6" s="3">
        <v>0.997</v>
      </c>
      <c r="U6" s="3">
        <v>0.17</v>
      </c>
      <c r="V6" s="3">
        <v>0.11831999999999999</v>
      </c>
      <c r="W6" s="191">
        <v>-30.4</v>
      </c>
    </row>
    <row r="7" spans="1:23" x14ac:dyDescent="0.35">
      <c r="A7" s="177" t="s">
        <v>134</v>
      </c>
      <c r="B7" s="52">
        <v>0.65525999999999995</v>
      </c>
      <c r="C7" s="52">
        <f t="shared" si="0"/>
        <v>20.968319999999999</v>
      </c>
      <c r="D7" s="53">
        <f t="shared" si="1"/>
        <v>1.9511458694142785E-3</v>
      </c>
      <c r="E7" s="268"/>
      <c r="F7" s="269"/>
      <c r="G7" s="270"/>
      <c r="K7" s="3">
        <v>105</v>
      </c>
      <c r="L7" s="3" t="s">
        <v>469</v>
      </c>
      <c r="M7" s="3" t="s">
        <v>353</v>
      </c>
      <c r="N7" s="3" t="s">
        <v>158</v>
      </c>
      <c r="O7" s="3">
        <v>2.65</v>
      </c>
      <c r="P7" s="3">
        <v>1045.7929999999999</v>
      </c>
      <c r="Q7" s="3">
        <v>32103</v>
      </c>
      <c r="R7" s="3">
        <v>36119.101999999999</v>
      </c>
      <c r="S7" s="3">
        <v>0</v>
      </c>
      <c r="T7" s="3">
        <v>0.997</v>
      </c>
      <c r="U7" s="3">
        <v>0.17</v>
      </c>
      <c r="V7" s="3">
        <v>0.11154</v>
      </c>
      <c r="W7" s="191">
        <v>-34.39</v>
      </c>
    </row>
    <row r="8" spans="1:23" x14ac:dyDescent="0.35">
      <c r="A8" s="177" t="s">
        <v>141</v>
      </c>
      <c r="B8" s="52">
        <v>135.10664</v>
      </c>
      <c r="C8" s="52">
        <f>B8*5*4*4</f>
        <v>10808.531199999999</v>
      </c>
      <c r="D8" s="258"/>
      <c r="E8" s="258"/>
      <c r="F8" s="258"/>
      <c r="G8" s="258"/>
      <c r="K8" s="3">
        <v>112</v>
      </c>
      <c r="L8" s="3" t="s">
        <v>476</v>
      </c>
      <c r="M8" s="3" t="s">
        <v>353</v>
      </c>
      <c r="N8" s="3" t="s">
        <v>158</v>
      </c>
      <c r="O8" s="3">
        <v>2.65</v>
      </c>
      <c r="P8" s="3">
        <v>983.62800000000004</v>
      </c>
      <c r="Q8" s="3">
        <v>29409</v>
      </c>
      <c r="R8" s="3">
        <v>35462.612999999998</v>
      </c>
      <c r="S8" s="3">
        <v>0</v>
      </c>
      <c r="T8" s="3">
        <v>0.997</v>
      </c>
      <c r="U8" s="3">
        <v>0.17</v>
      </c>
      <c r="V8" s="3">
        <v>0.10428999999999999</v>
      </c>
      <c r="W8" s="191">
        <v>-38.65</v>
      </c>
    </row>
    <row r="9" spans="1:23" x14ac:dyDescent="0.35">
      <c r="A9" s="177" t="s">
        <v>142</v>
      </c>
      <c r="B9" s="52">
        <v>128.49105</v>
      </c>
      <c r="C9" s="52">
        <f t="shared" ref="C9:C13" si="2">B9*5*4*4</f>
        <v>10279.284</v>
      </c>
      <c r="D9" s="258"/>
      <c r="E9" s="258"/>
      <c r="F9" s="258"/>
      <c r="G9" s="258"/>
      <c r="K9" s="3">
        <v>119</v>
      </c>
      <c r="L9" s="3" t="s">
        <v>483</v>
      </c>
      <c r="M9" s="3" t="s">
        <v>353</v>
      </c>
      <c r="N9" s="3" t="s">
        <v>158</v>
      </c>
      <c r="O9" s="3">
        <v>2.65</v>
      </c>
      <c r="P9" s="3">
        <v>1105.723</v>
      </c>
      <c r="Q9" s="3">
        <v>32191</v>
      </c>
      <c r="R9" s="3">
        <v>35970.531000000003</v>
      </c>
      <c r="S9" s="3">
        <v>0</v>
      </c>
      <c r="T9" s="3">
        <v>0.997</v>
      </c>
      <c r="U9" s="3">
        <v>0.17</v>
      </c>
      <c r="V9" s="3">
        <v>0.12218999999999999</v>
      </c>
      <c r="W9" s="191">
        <v>-28.12</v>
      </c>
    </row>
    <row r="10" spans="1:23" x14ac:dyDescent="0.35">
      <c r="A10" s="177" t="s">
        <v>143</v>
      </c>
      <c r="B10" s="52">
        <v>136.54168000000001</v>
      </c>
      <c r="C10" s="52">
        <f t="shared" si="2"/>
        <v>10923.334400000002</v>
      </c>
      <c r="D10" s="258"/>
      <c r="E10" s="258"/>
      <c r="F10" s="258"/>
      <c r="G10" s="258"/>
      <c r="K10" s="3">
        <v>8</v>
      </c>
      <c r="L10" s="3" t="s">
        <v>354</v>
      </c>
      <c r="M10" s="3" t="s">
        <v>355</v>
      </c>
      <c r="N10" s="3" t="s">
        <v>158</v>
      </c>
      <c r="O10" s="3">
        <v>2.65</v>
      </c>
      <c r="P10" s="3">
        <v>1892.7170000000001</v>
      </c>
      <c r="Q10" s="3">
        <v>55740</v>
      </c>
      <c r="R10" s="3">
        <v>32267.967000000001</v>
      </c>
      <c r="S10" s="3">
        <v>1E-3</v>
      </c>
      <c r="T10" s="3">
        <v>0.997</v>
      </c>
      <c r="U10" s="3">
        <v>0.28000000000000003</v>
      </c>
      <c r="V10" s="3">
        <v>0.28866000000000003</v>
      </c>
      <c r="W10" s="3">
        <v>3.09</v>
      </c>
    </row>
    <row r="11" spans="1:23" x14ac:dyDescent="0.35">
      <c r="A11" s="177" t="s">
        <v>150</v>
      </c>
      <c r="B11" s="52">
        <v>131.38245000000001</v>
      </c>
      <c r="C11" s="52">
        <f t="shared" si="2"/>
        <v>10510.596000000001</v>
      </c>
      <c r="D11" s="258"/>
      <c r="E11" s="258"/>
      <c r="F11" s="258"/>
      <c r="G11" s="258"/>
      <c r="K11" s="3">
        <v>33</v>
      </c>
      <c r="L11" s="3" t="s">
        <v>397</v>
      </c>
      <c r="M11" s="3" t="s">
        <v>355</v>
      </c>
      <c r="N11" s="3" t="s">
        <v>158</v>
      </c>
      <c r="O11" s="3">
        <v>2.65</v>
      </c>
      <c r="P11" s="3">
        <v>1967.4079999999999</v>
      </c>
      <c r="Q11" s="3">
        <v>59010</v>
      </c>
      <c r="R11" s="3">
        <v>33731.745999999999</v>
      </c>
      <c r="S11" s="3">
        <v>1E-3</v>
      </c>
      <c r="T11" s="3">
        <v>0.997</v>
      </c>
      <c r="U11" s="3">
        <v>0.28000000000000003</v>
      </c>
      <c r="V11" s="3">
        <v>0.28669</v>
      </c>
      <c r="W11" s="3">
        <v>2.39</v>
      </c>
    </row>
    <row r="12" spans="1:23" x14ac:dyDescent="0.35">
      <c r="A12" s="177" t="s">
        <v>151</v>
      </c>
      <c r="B12" s="52">
        <v>133.08632</v>
      </c>
      <c r="C12" s="52">
        <f t="shared" si="2"/>
        <v>10646.9056</v>
      </c>
      <c r="D12" s="258"/>
      <c r="E12" s="258"/>
      <c r="F12" s="258"/>
      <c r="G12" s="258"/>
      <c r="K12" s="3">
        <v>40</v>
      </c>
      <c r="L12" s="3" t="s">
        <v>404</v>
      </c>
      <c r="M12" s="3" t="s">
        <v>355</v>
      </c>
      <c r="N12" s="3" t="s">
        <v>158</v>
      </c>
      <c r="O12" s="3">
        <v>2.65</v>
      </c>
      <c r="P12" s="3">
        <v>2055.06</v>
      </c>
      <c r="Q12" s="3">
        <v>59931</v>
      </c>
      <c r="R12" s="3">
        <v>36595.254000000001</v>
      </c>
      <c r="S12" s="3">
        <v>1E-3</v>
      </c>
      <c r="T12" s="3">
        <v>0.997</v>
      </c>
      <c r="U12" s="3">
        <v>0.28000000000000003</v>
      </c>
      <c r="V12" s="3">
        <v>0.27374999999999999</v>
      </c>
      <c r="W12" s="3">
        <v>-2.23</v>
      </c>
    </row>
    <row r="13" spans="1:23" x14ac:dyDescent="0.35">
      <c r="A13" s="177" t="s">
        <v>152</v>
      </c>
      <c r="B13" s="52">
        <v>134.33337</v>
      </c>
      <c r="C13" s="52">
        <f t="shared" si="2"/>
        <v>10746.669600000001</v>
      </c>
      <c r="D13" s="258"/>
      <c r="E13" s="258"/>
      <c r="F13" s="258"/>
      <c r="G13" s="258"/>
      <c r="K13" s="3">
        <v>80</v>
      </c>
      <c r="L13" s="3" t="s">
        <v>444</v>
      </c>
      <c r="M13" s="3" t="s">
        <v>355</v>
      </c>
      <c r="N13" s="3" t="s">
        <v>158</v>
      </c>
      <c r="O13" s="3">
        <v>2.65</v>
      </c>
      <c r="P13" s="3">
        <v>1956.7840000000001</v>
      </c>
      <c r="Q13" s="3">
        <v>56560</v>
      </c>
      <c r="R13" s="3">
        <v>36770.707000000002</v>
      </c>
      <c r="S13" s="3">
        <v>1E-3</v>
      </c>
      <c r="T13" s="3">
        <v>0.997</v>
      </c>
      <c r="U13" s="3">
        <v>0.28000000000000003</v>
      </c>
      <c r="V13" s="3">
        <v>0.25622</v>
      </c>
      <c r="W13" s="3">
        <v>-8.49</v>
      </c>
    </row>
    <row r="14" spans="1:23" x14ac:dyDescent="0.35">
      <c r="K14" s="3">
        <v>106</v>
      </c>
      <c r="L14" s="3" t="s">
        <v>470</v>
      </c>
      <c r="M14" s="3" t="s">
        <v>355</v>
      </c>
      <c r="N14" s="3" t="s">
        <v>158</v>
      </c>
      <c r="O14" s="3">
        <v>2.65</v>
      </c>
      <c r="P14" s="3">
        <v>2080.0340000000001</v>
      </c>
      <c r="Q14" s="3">
        <v>60858</v>
      </c>
      <c r="R14" s="3">
        <v>37791.870999999999</v>
      </c>
      <c r="S14" s="3">
        <v>1E-3</v>
      </c>
      <c r="T14" s="3">
        <v>0.997</v>
      </c>
      <c r="U14" s="3">
        <v>0.28000000000000003</v>
      </c>
      <c r="V14" s="3">
        <v>0.26708999999999999</v>
      </c>
      <c r="W14" s="3">
        <v>-4.6100000000000003</v>
      </c>
    </row>
    <row r="15" spans="1:23" x14ac:dyDescent="0.35">
      <c r="A15" s="271" t="s">
        <v>225</v>
      </c>
      <c r="B15" s="271"/>
      <c r="C15" s="271"/>
      <c r="D15" s="271"/>
      <c r="E15" s="271"/>
      <c r="F15" s="271"/>
      <c r="G15" s="271"/>
      <c r="H15" s="271"/>
      <c r="I15" s="271"/>
      <c r="K15" s="3">
        <v>113</v>
      </c>
      <c r="L15" s="3" t="s">
        <v>477</v>
      </c>
      <c r="M15" s="3" t="s">
        <v>355</v>
      </c>
      <c r="N15" s="3" t="s">
        <v>158</v>
      </c>
      <c r="O15" s="3">
        <v>2.65</v>
      </c>
      <c r="P15" s="3">
        <v>2147.1909999999998</v>
      </c>
      <c r="Q15" s="3">
        <v>62832</v>
      </c>
      <c r="R15" s="3">
        <v>37730.300999999999</v>
      </c>
      <c r="S15" s="3">
        <v>1E-3</v>
      </c>
      <c r="T15" s="3">
        <v>0.997</v>
      </c>
      <c r="U15" s="3">
        <v>0.28000000000000003</v>
      </c>
      <c r="V15" s="3">
        <v>0.27823999999999999</v>
      </c>
      <c r="W15" s="3">
        <v>-0.63</v>
      </c>
    </row>
    <row r="16" spans="1:23" ht="15.5" x14ac:dyDescent="0.35">
      <c r="A16" s="23" t="s">
        <v>121</v>
      </c>
      <c r="B16" s="157" t="s">
        <v>226</v>
      </c>
      <c r="C16" s="23" t="s">
        <v>218</v>
      </c>
      <c r="D16" s="23" t="s">
        <v>219</v>
      </c>
      <c r="E16" s="23" t="s">
        <v>227</v>
      </c>
      <c r="F16" s="23" t="s">
        <v>228</v>
      </c>
      <c r="G16" s="23" t="s">
        <v>224</v>
      </c>
      <c r="H16" s="156" t="s">
        <v>229</v>
      </c>
      <c r="I16" s="156" t="s">
        <v>230</v>
      </c>
      <c r="K16" s="3">
        <v>120</v>
      </c>
      <c r="L16" s="3" t="s">
        <v>484</v>
      </c>
      <c r="M16" s="3" t="s">
        <v>355</v>
      </c>
      <c r="N16" s="3" t="s">
        <v>158</v>
      </c>
      <c r="O16" s="3">
        <v>2.65</v>
      </c>
      <c r="P16" s="3">
        <v>2290.5250000000001</v>
      </c>
      <c r="Q16" s="3">
        <v>67744</v>
      </c>
      <c r="R16" s="3">
        <v>37755.714999999997</v>
      </c>
      <c r="S16" s="3">
        <v>1E-3</v>
      </c>
      <c r="T16" s="3">
        <v>0.997</v>
      </c>
      <c r="U16" s="3">
        <v>0.28000000000000003</v>
      </c>
      <c r="V16" s="3">
        <v>0.30064999999999997</v>
      </c>
      <c r="W16" s="3">
        <v>7.38</v>
      </c>
    </row>
    <row r="17" spans="1:23" x14ac:dyDescent="0.35">
      <c r="A17" s="177" t="s">
        <v>354</v>
      </c>
      <c r="B17" s="177" t="s">
        <v>160</v>
      </c>
      <c r="C17" s="177">
        <v>0.28000000000000003</v>
      </c>
      <c r="D17" s="158">
        <v>0.28866000000000003</v>
      </c>
      <c r="E17" s="269">
        <f>AVERAGE(D17:D23)</f>
        <v>0.27875714285714281</v>
      </c>
      <c r="F17" s="269">
        <f>STDEV(D17:D23)</f>
        <v>1.4774290410806776E-2</v>
      </c>
      <c r="G17" s="272">
        <f>F17/E17</f>
        <v>5.3000580574820606E-2</v>
      </c>
      <c r="H17" s="273">
        <f>F17*3.143</f>
        <v>4.6435594761165697E-2</v>
      </c>
      <c r="I17" s="274">
        <f>(E17-C17)/C17</f>
        <v>-4.4387755102043291E-3</v>
      </c>
      <c r="K17" s="3">
        <v>9</v>
      </c>
      <c r="L17" s="3" t="s">
        <v>356</v>
      </c>
      <c r="M17" s="3" t="s">
        <v>357</v>
      </c>
      <c r="N17" s="3" t="s">
        <v>158</v>
      </c>
      <c r="O17" s="3">
        <v>2.65</v>
      </c>
      <c r="P17" s="3">
        <v>3094.5520000000001</v>
      </c>
      <c r="Q17" s="3">
        <v>90538</v>
      </c>
      <c r="R17" s="3">
        <v>33209.082000000002</v>
      </c>
      <c r="S17" s="3">
        <v>1E-3</v>
      </c>
      <c r="T17" s="3">
        <v>0.997</v>
      </c>
      <c r="U17" s="3">
        <v>0.44</v>
      </c>
      <c r="V17" s="3">
        <v>0.49462</v>
      </c>
      <c r="W17" s="3">
        <v>12.41</v>
      </c>
    </row>
    <row r="18" spans="1:23" x14ac:dyDescent="0.35">
      <c r="A18" s="177" t="s">
        <v>397</v>
      </c>
      <c r="B18" s="177" t="s">
        <v>160</v>
      </c>
      <c r="C18" s="177">
        <v>0.28000000000000003</v>
      </c>
      <c r="D18" s="158">
        <v>0.28669</v>
      </c>
      <c r="E18" s="269"/>
      <c r="F18" s="269"/>
      <c r="G18" s="272"/>
      <c r="H18" s="273"/>
      <c r="I18" s="274"/>
      <c r="K18" s="3">
        <v>34</v>
      </c>
      <c r="L18" s="3" t="s">
        <v>398</v>
      </c>
      <c r="M18" s="3" t="s">
        <v>357</v>
      </c>
      <c r="N18" s="3" t="s">
        <v>158</v>
      </c>
      <c r="O18" s="3">
        <v>2.65</v>
      </c>
      <c r="P18" s="3">
        <v>3335.6309999999999</v>
      </c>
      <c r="Q18" s="3">
        <v>98158</v>
      </c>
      <c r="R18" s="3">
        <v>35506.813000000002</v>
      </c>
      <c r="S18" s="3">
        <v>1E-3</v>
      </c>
      <c r="T18" s="3">
        <v>0.997</v>
      </c>
      <c r="U18" s="3">
        <v>0.44</v>
      </c>
      <c r="V18" s="3">
        <v>0.49914999999999998</v>
      </c>
      <c r="W18" s="3">
        <v>13.44</v>
      </c>
    </row>
    <row r="19" spans="1:23" x14ac:dyDescent="0.35">
      <c r="A19" s="177" t="s">
        <v>404</v>
      </c>
      <c r="B19" s="177" t="s">
        <v>160</v>
      </c>
      <c r="C19" s="177">
        <v>0.28000000000000003</v>
      </c>
      <c r="D19" s="158">
        <v>0.27374999999999999</v>
      </c>
      <c r="E19" s="269"/>
      <c r="F19" s="269"/>
      <c r="G19" s="272"/>
      <c r="H19" s="273"/>
      <c r="I19" s="274"/>
      <c r="K19" s="3">
        <v>41</v>
      </c>
      <c r="L19" s="3" t="s">
        <v>405</v>
      </c>
      <c r="M19" s="3" t="s">
        <v>357</v>
      </c>
      <c r="N19" s="3" t="s">
        <v>158</v>
      </c>
      <c r="O19" s="3">
        <v>2.65</v>
      </c>
      <c r="P19" s="3">
        <v>3398.498</v>
      </c>
      <c r="Q19" s="3">
        <v>97760</v>
      </c>
      <c r="R19" s="3">
        <v>34187.921999999999</v>
      </c>
      <c r="S19" s="3">
        <v>1E-3</v>
      </c>
      <c r="T19" s="3">
        <v>0.997</v>
      </c>
      <c r="U19" s="3">
        <v>0.44</v>
      </c>
      <c r="V19" s="3">
        <v>0.53174999999999994</v>
      </c>
      <c r="W19" s="3">
        <v>20.85</v>
      </c>
    </row>
    <row r="20" spans="1:23" x14ac:dyDescent="0.35">
      <c r="A20" s="177" t="s">
        <v>444</v>
      </c>
      <c r="B20" s="177" t="s">
        <v>160</v>
      </c>
      <c r="C20" s="177">
        <v>0.28000000000000003</v>
      </c>
      <c r="D20" s="158">
        <v>0.25622</v>
      </c>
      <c r="E20" s="269"/>
      <c r="F20" s="269"/>
      <c r="G20" s="272"/>
      <c r="H20" s="273"/>
      <c r="I20" s="274"/>
      <c r="K20" s="3">
        <v>81</v>
      </c>
      <c r="L20" s="3" t="s">
        <v>445</v>
      </c>
      <c r="M20" s="3" t="s">
        <v>357</v>
      </c>
      <c r="N20" s="3" t="s">
        <v>158</v>
      </c>
      <c r="O20" s="3">
        <v>2.65</v>
      </c>
      <c r="P20" s="3">
        <v>3448.5729999999999</v>
      </c>
      <c r="Q20" s="3">
        <v>102044</v>
      </c>
      <c r="R20" s="3">
        <v>36297.711000000003</v>
      </c>
      <c r="S20" s="3">
        <v>1E-3</v>
      </c>
      <c r="T20" s="3">
        <v>0.997</v>
      </c>
      <c r="U20" s="3">
        <v>0.44</v>
      </c>
      <c r="V20" s="3">
        <v>0.50549999999999995</v>
      </c>
      <c r="W20" s="3">
        <v>14.89</v>
      </c>
    </row>
    <row r="21" spans="1:23" x14ac:dyDescent="0.35">
      <c r="A21" s="177" t="s">
        <v>470</v>
      </c>
      <c r="B21" s="177" t="s">
        <v>160</v>
      </c>
      <c r="C21" s="177">
        <v>0.28000000000000003</v>
      </c>
      <c r="D21" s="158">
        <v>0.26708999999999999</v>
      </c>
      <c r="E21" s="269"/>
      <c r="F21" s="269"/>
      <c r="G21" s="272"/>
      <c r="H21" s="273"/>
      <c r="I21" s="274"/>
      <c r="K21" s="3">
        <v>107</v>
      </c>
      <c r="L21" s="3" t="s">
        <v>471</v>
      </c>
      <c r="M21" s="3" t="s">
        <v>357</v>
      </c>
      <c r="N21" s="3" t="s">
        <v>158</v>
      </c>
      <c r="O21" s="3">
        <v>2.65</v>
      </c>
      <c r="P21" s="3">
        <v>3597.8609999999999</v>
      </c>
      <c r="Q21" s="3">
        <v>106337</v>
      </c>
      <c r="R21" s="3">
        <v>37101.148000000001</v>
      </c>
      <c r="S21" s="3">
        <v>1E-3</v>
      </c>
      <c r="T21" s="3">
        <v>0.997</v>
      </c>
      <c r="U21" s="3">
        <v>0.44</v>
      </c>
      <c r="V21" s="3">
        <v>0.51724000000000003</v>
      </c>
      <c r="W21" s="3">
        <v>17.55</v>
      </c>
    </row>
    <row r="22" spans="1:23" x14ac:dyDescent="0.35">
      <c r="A22" s="177" t="s">
        <v>477</v>
      </c>
      <c r="B22" s="177" t="s">
        <v>160</v>
      </c>
      <c r="C22" s="177">
        <v>0.28000000000000003</v>
      </c>
      <c r="D22" s="158">
        <v>0.27823999999999999</v>
      </c>
      <c r="E22" s="269"/>
      <c r="F22" s="269"/>
      <c r="G22" s="272"/>
      <c r="H22" s="273"/>
      <c r="I22" s="274"/>
      <c r="K22" s="3">
        <v>114</v>
      </c>
      <c r="L22" s="3" t="s">
        <v>478</v>
      </c>
      <c r="M22" s="3" t="s">
        <v>357</v>
      </c>
      <c r="N22" s="3" t="s">
        <v>158</v>
      </c>
      <c r="O22" s="3">
        <v>2.65</v>
      </c>
      <c r="P22" s="3">
        <v>3533.6779999999999</v>
      </c>
      <c r="Q22" s="3">
        <v>107018</v>
      </c>
      <c r="R22" s="3">
        <v>37717.949000000001</v>
      </c>
      <c r="S22" s="3">
        <v>1E-3</v>
      </c>
      <c r="T22" s="3">
        <v>0.997</v>
      </c>
      <c r="U22" s="3">
        <v>0.44</v>
      </c>
      <c r="V22" s="3">
        <v>0.49762000000000001</v>
      </c>
      <c r="W22" s="3">
        <v>13.1</v>
      </c>
    </row>
    <row r="23" spans="1:23" x14ac:dyDescent="0.35">
      <c r="A23" s="177" t="s">
        <v>484</v>
      </c>
      <c r="B23" s="177" t="s">
        <v>160</v>
      </c>
      <c r="C23" s="177">
        <v>0.28000000000000003</v>
      </c>
      <c r="D23" s="158">
        <v>0.30064999999999997</v>
      </c>
      <c r="E23" s="269"/>
      <c r="F23" s="269"/>
      <c r="G23" s="272"/>
      <c r="H23" s="273"/>
      <c r="I23" s="274"/>
      <c r="K23" s="3">
        <v>121</v>
      </c>
      <c r="L23" s="3" t="s">
        <v>485</v>
      </c>
      <c r="M23" s="3" t="s">
        <v>357</v>
      </c>
      <c r="N23" s="3" t="s">
        <v>158</v>
      </c>
      <c r="O23" s="3">
        <v>2.65</v>
      </c>
      <c r="P23" s="3">
        <v>3538.3760000000002</v>
      </c>
      <c r="Q23" s="3">
        <v>103766</v>
      </c>
      <c r="R23" s="3">
        <v>36696.269999999997</v>
      </c>
      <c r="S23" s="3">
        <v>1E-3</v>
      </c>
      <c r="T23" s="3">
        <v>0.997</v>
      </c>
      <c r="U23" s="3">
        <v>0.44</v>
      </c>
      <c r="V23" s="3">
        <v>0.51395000000000002</v>
      </c>
      <c r="W23" s="3">
        <v>16.809999999999999</v>
      </c>
    </row>
    <row r="24" spans="1:23" x14ac:dyDescent="0.35">
      <c r="K24" s="3">
        <v>10</v>
      </c>
      <c r="L24" s="3" t="s">
        <v>358</v>
      </c>
      <c r="M24" s="3" t="s">
        <v>359</v>
      </c>
      <c r="N24" s="3" t="s">
        <v>158</v>
      </c>
      <c r="O24" s="3">
        <v>2.65</v>
      </c>
      <c r="P24" s="3">
        <v>4415.33</v>
      </c>
      <c r="Q24" s="3">
        <v>131556</v>
      </c>
      <c r="R24" s="3">
        <v>33202.188000000002</v>
      </c>
      <c r="S24" s="3">
        <v>1E-3</v>
      </c>
      <c r="T24" s="3">
        <v>0.997</v>
      </c>
      <c r="U24" s="3">
        <v>0.71</v>
      </c>
      <c r="V24" s="3">
        <v>0.73211999999999999</v>
      </c>
      <c r="W24" s="3">
        <v>3.12</v>
      </c>
    </row>
    <row r="25" spans="1:23" x14ac:dyDescent="0.35">
      <c r="A25" s="149" t="s">
        <v>231</v>
      </c>
      <c r="B25" s="200">
        <f>H17/2</f>
        <v>2.3217797380582848E-2</v>
      </c>
      <c r="C25" t="s">
        <v>90</v>
      </c>
      <c r="K25" s="3">
        <v>35</v>
      </c>
      <c r="L25" s="3" t="s">
        <v>399</v>
      </c>
      <c r="M25" s="3" t="s">
        <v>359</v>
      </c>
      <c r="N25" s="3" t="s">
        <v>158</v>
      </c>
      <c r="O25" s="3">
        <v>2.65</v>
      </c>
      <c r="P25" s="3">
        <v>4474.4579999999996</v>
      </c>
      <c r="Q25" s="3">
        <v>129596</v>
      </c>
      <c r="R25" s="3">
        <v>35507.883000000002</v>
      </c>
      <c r="S25" s="3">
        <v>1E-3</v>
      </c>
      <c r="T25" s="3">
        <v>0.997</v>
      </c>
      <c r="U25" s="3">
        <v>0.71</v>
      </c>
      <c r="V25" s="3">
        <v>0.69052000000000002</v>
      </c>
      <c r="W25" s="3">
        <v>-2.74</v>
      </c>
    </row>
    <row r="26" spans="1:23" x14ac:dyDescent="0.35">
      <c r="A26" s="149" t="s">
        <v>94</v>
      </c>
      <c r="B26">
        <v>0.28000000000000003</v>
      </c>
      <c r="C26" t="s">
        <v>90</v>
      </c>
      <c r="K26" s="3">
        <v>42</v>
      </c>
      <c r="L26" s="3" t="s">
        <v>406</v>
      </c>
      <c r="M26" s="3" t="s">
        <v>359</v>
      </c>
      <c r="N26" s="3" t="s">
        <v>158</v>
      </c>
      <c r="O26" s="3">
        <v>2.65</v>
      </c>
      <c r="P26" s="3">
        <v>4496.6629999999996</v>
      </c>
      <c r="Q26" s="3">
        <v>133073</v>
      </c>
      <c r="R26" s="3">
        <v>34225.648000000001</v>
      </c>
      <c r="S26" s="3">
        <v>1E-3</v>
      </c>
      <c r="T26" s="3">
        <v>0.997</v>
      </c>
      <c r="U26" s="3">
        <v>0.71</v>
      </c>
      <c r="V26" s="3">
        <v>0.72257000000000005</v>
      </c>
      <c r="W26" s="3">
        <v>1.77</v>
      </c>
    </row>
    <row r="27" spans="1:23" x14ac:dyDescent="0.35">
      <c r="K27" s="3">
        <v>82</v>
      </c>
      <c r="L27" s="3" t="s">
        <v>446</v>
      </c>
      <c r="M27" s="3" t="s">
        <v>359</v>
      </c>
      <c r="N27" s="3" t="s">
        <v>158</v>
      </c>
      <c r="O27" s="3">
        <v>2.65</v>
      </c>
      <c r="P27" s="3">
        <v>4881.7349999999997</v>
      </c>
      <c r="Q27" s="3">
        <v>145085</v>
      </c>
      <c r="R27" s="3">
        <v>36058.262000000002</v>
      </c>
      <c r="S27" s="3">
        <v>1E-3</v>
      </c>
      <c r="T27" s="3">
        <v>0.997</v>
      </c>
      <c r="U27" s="3">
        <v>0.71</v>
      </c>
      <c r="V27" s="3">
        <v>0.74644999999999995</v>
      </c>
      <c r="W27" s="3">
        <v>5.13</v>
      </c>
    </row>
    <row r="28" spans="1:23" x14ac:dyDescent="0.35">
      <c r="K28" s="3">
        <v>108</v>
      </c>
      <c r="L28" s="3" t="s">
        <v>472</v>
      </c>
      <c r="M28" s="3" t="s">
        <v>359</v>
      </c>
      <c r="N28" s="3" t="s">
        <v>158</v>
      </c>
      <c r="O28" s="3">
        <v>2.65</v>
      </c>
      <c r="P28" s="3">
        <v>4702.09</v>
      </c>
      <c r="Q28" s="3">
        <v>135939</v>
      </c>
      <c r="R28" s="3">
        <v>36060.398000000001</v>
      </c>
      <c r="S28" s="3">
        <v>1E-3</v>
      </c>
      <c r="T28" s="3">
        <v>0.997</v>
      </c>
      <c r="U28" s="3">
        <v>0.71</v>
      </c>
      <c r="V28" s="3">
        <v>0.71667000000000003</v>
      </c>
      <c r="W28" s="3">
        <v>0.94</v>
      </c>
    </row>
    <row r="29" spans="1:23" x14ac:dyDescent="0.35">
      <c r="K29" s="3">
        <v>115</v>
      </c>
      <c r="L29" s="3" t="s">
        <v>479</v>
      </c>
      <c r="M29" s="3" t="s">
        <v>359</v>
      </c>
      <c r="N29" s="3" t="s">
        <v>158</v>
      </c>
      <c r="O29" s="3">
        <v>2.65</v>
      </c>
      <c r="P29" s="3">
        <v>4677.835</v>
      </c>
      <c r="Q29" s="3">
        <v>139603</v>
      </c>
      <c r="R29" s="3">
        <v>36561.788999999997</v>
      </c>
      <c r="S29" s="3">
        <v>1E-3</v>
      </c>
      <c r="T29" s="3">
        <v>0.997</v>
      </c>
      <c r="U29" s="3">
        <v>0.71</v>
      </c>
      <c r="V29" s="3">
        <v>0.70204</v>
      </c>
      <c r="W29" s="3">
        <v>-1.1200000000000001</v>
      </c>
    </row>
    <row r="30" spans="1:23" x14ac:dyDescent="0.35">
      <c r="K30" s="3">
        <v>122</v>
      </c>
      <c r="L30" s="3" t="s">
        <v>486</v>
      </c>
      <c r="M30" s="3" t="s">
        <v>359</v>
      </c>
      <c r="N30" s="3" t="s">
        <v>158</v>
      </c>
      <c r="O30" s="3">
        <v>2.65</v>
      </c>
      <c r="P30" s="3">
        <v>4899.5339999999997</v>
      </c>
      <c r="Q30" s="3">
        <v>144733</v>
      </c>
      <c r="R30" s="3">
        <v>36844.078000000001</v>
      </c>
      <c r="S30" s="3">
        <v>1E-3</v>
      </c>
      <c r="T30" s="3">
        <v>0.997</v>
      </c>
      <c r="U30" s="3">
        <v>0.71</v>
      </c>
      <c r="V30" s="3">
        <v>0.73209999999999997</v>
      </c>
      <c r="W30" s="3">
        <v>3.11</v>
      </c>
    </row>
    <row r="31" spans="1:23" x14ac:dyDescent="0.35">
      <c r="K31" s="3">
        <v>11</v>
      </c>
      <c r="L31" s="3" t="s">
        <v>360</v>
      </c>
      <c r="M31" s="3" t="s">
        <v>361</v>
      </c>
      <c r="N31" s="3" t="s">
        <v>158</v>
      </c>
      <c r="O31" s="3">
        <v>2.65</v>
      </c>
      <c r="P31" s="3">
        <v>6632.5280000000002</v>
      </c>
      <c r="Q31" s="3">
        <v>197162</v>
      </c>
      <c r="R31" s="3">
        <v>32022.859</v>
      </c>
      <c r="S31" s="3">
        <v>2E-3</v>
      </c>
      <c r="T31" s="3">
        <v>0.997</v>
      </c>
      <c r="U31" s="3">
        <v>1.1399999999999999</v>
      </c>
      <c r="V31" s="3">
        <v>1.1747700000000001</v>
      </c>
      <c r="W31" s="3">
        <v>3.05</v>
      </c>
    </row>
    <row r="32" spans="1:23" x14ac:dyDescent="0.35">
      <c r="K32" s="3">
        <v>36</v>
      </c>
      <c r="L32" s="3" t="s">
        <v>400</v>
      </c>
      <c r="M32" s="3" t="s">
        <v>361</v>
      </c>
      <c r="N32" s="3" t="s">
        <v>158</v>
      </c>
      <c r="O32" s="3">
        <v>2.65</v>
      </c>
      <c r="P32" s="3">
        <v>6970.1170000000002</v>
      </c>
      <c r="Q32" s="3">
        <v>207434</v>
      </c>
      <c r="R32" s="3">
        <v>33292.347999999998</v>
      </c>
      <c r="S32" s="3">
        <v>2E-3</v>
      </c>
      <c r="T32" s="3">
        <v>0.997</v>
      </c>
      <c r="U32" s="3">
        <v>1.1399999999999999</v>
      </c>
      <c r="V32" s="3">
        <v>1.1881600000000001</v>
      </c>
      <c r="W32" s="3">
        <v>4.22</v>
      </c>
    </row>
    <row r="33" spans="1:23" x14ac:dyDescent="0.35">
      <c r="K33" s="3">
        <v>43</v>
      </c>
      <c r="L33" s="3" t="s">
        <v>407</v>
      </c>
      <c r="M33" s="3" t="s">
        <v>361</v>
      </c>
      <c r="N33" s="3" t="s">
        <v>158</v>
      </c>
      <c r="O33" s="3">
        <v>2.65</v>
      </c>
      <c r="P33" s="3">
        <v>7280.3969999999999</v>
      </c>
      <c r="Q33" s="3">
        <v>213942</v>
      </c>
      <c r="R33" s="3">
        <v>33805.305</v>
      </c>
      <c r="S33" s="3">
        <v>2E-3</v>
      </c>
      <c r="T33" s="3">
        <v>0.997</v>
      </c>
      <c r="U33" s="3">
        <v>1.1399999999999999</v>
      </c>
      <c r="V33" s="3">
        <v>1.22401</v>
      </c>
      <c r="W33" s="3">
        <v>7.37</v>
      </c>
    </row>
    <row r="34" spans="1:23" x14ac:dyDescent="0.35">
      <c r="K34" s="3">
        <v>83</v>
      </c>
      <c r="L34" s="3" t="s">
        <v>447</v>
      </c>
      <c r="M34" s="3" t="s">
        <v>361</v>
      </c>
      <c r="N34" s="3" t="s">
        <v>158</v>
      </c>
      <c r="O34" s="3">
        <v>2.65</v>
      </c>
      <c r="P34" s="3">
        <v>7141.8360000000002</v>
      </c>
      <c r="Q34" s="3">
        <v>210311</v>
      </c>
      <c r="R34" s="3">
        <v>33890.82</v>
      </c>
      <c r="S34" s="3">
        <v>2E-3</v>
      </c>
      <c r="T34" s="3">
        <v>0.997</v>
      </c>
      <c r="U34" s="3">
        <v>1.1399999999999999</v>
      </c>
      <c r="V34" s="3">
        <v>1.19634</v>
      </c>
      <c r="W34" s="3">
        <v>4.9400000000000004</v>
      </c>
    </row>
    <row r="35" spans="1:23" x14ac:dyDescent="0.35">
      <c r="K35" s="3">
        <v>109</v>
      </c>
      <c r="L35" s="3" t="s">
        <v>473</v>
      </c>
      <c r="M35" s="3" t="s">
        <v>361</v>
      </c>
      <c r="N35" s="3" t="s">
        <v>158</v>
      </c>
      <c r="O35" s="3">
        <v>2.65</v>
      </c>
      <c r="P35" s="3">
        <v>7578.7910000000002</v>
      </c>
      <c r="Q35" s="3">
        <v>222935</v>
      </c>
      <c r="R35" s="3">
        <v>35058.343999999997</v>
      </c>
      <c r="S35" s="3">
        <v>2E-3</v>
      </c>
      <c r="T35" s="3">
        <v>0.997</v>
      </c>
      <c r="U35" s="3">
        <v>1.1399999999999999</v>
      </c>
      <c r="V35" s="3">
        <v>1.2288699999999999</v>
      </c>
      <c r="W35" s="3">
        <v>7.8</v>
      </c>
    </row>
    <row r="36" spans="1:23" x14ac:dyDescent="0.35">
      <c r="A36" s="266" t="s">
        <v>232</v>
      </c>
      <c r="B36" s="266"/>
      <c r="C36" s="266"/>
      <c r="K36" s="3">
        <v>116</v>
      </c>
      <c r="L36" s="3" t="s">
        <v>480</v>
      </c>
      <c r="M36" s="3" t="s">
        <v>361</v>
      </c>
      <c r="N36" s="3" t="s">
        <v>158</v>
      </c>
      <c r="O36" s="3">
        <v>2.65</v>
      </c>
      <c r="P36" s="3">
        <v>7474.03</v>
      </c>
      <c r="Q36" s="3">
        <v>220792</v>
      </c>
      <c r="R36" s="3">
        <v>34807.703000000001</v>
      </c>
      <c r="S36" s="3">
        <v>2E-3</v>
      </c>
      <c r="T36" s="3">
        <v>0.997</v>
      </c>
      <c r="U36" s="3">
        <v>1.1399999999999999</v>
      </c>
      <c r="V36" s="3">
        <v>1.2201900000000001</v>
      </c>
      <c r="W36" s="3">
        <v>7.03</v>
      </c>
    </row>
    <row r="37" spans="1:23" ht="16.5" x14ac:dyDescent="0.35">
      <c r="A37" s="17" t="s">
        <v>8</v>
      </c>
      <c r="B37" s="159"/>
      <c r="C37" s="165" t="s">
        <v>251</v>
      </c>
      <c r="F37" s="176"/>
      <c r="K37" s="3">
        <v>123</v>
      </c>
      <c r="L37" s="3" t="s">
        <v>487</v>
      </c>
      <c r="M37" s="3" t="s">
        <v>361</v>
      </c>
      <c r="N37" s="3" t="s">
        <v>158</v>
      </c>
      <c r="O37" s="3">
        <v>2.65</v>
      </c>
      <c r="P37" s="3">
        <v>7780.4250000000002</v>
      </c>
      <c r="Q37" s="3">
        <v>229346</v>
      </c>
      <c r="R37" s="3">
        <v>35534.512000000002</v>
      </c>
      <c r="S37" s="3">
        <v>2E-3</v>
      </c>
      <c r="T37" s="3">
        <v>0.997</v>
      </c>
      <c r="U37" s="3">
        <v>1.1399999999999999</v>
      </c>
      <c r="V37" s="3">
        <v>1.2454700000000001</v>
      </c>
      <c r="W37" s="3">
        <v>9.25</v>
      </c>
    </row>
    <row r="38" spans="1:23" ht="15" customHeight="1" x14ac:dyDescent="0.35">
      <c r="A38" s="17" t="s">
        <v>233</v>
      </c>
      <c r="B38" s="166"/>
      <c r="C38" s="165" t="s">
        <v>237</v>
      </c>
      <c r="F38" s="154"/>
      <c r="K38" s="3">
        <v>12</v>
      </c>
      <c r="L38" s="3" t="s">
        <v>362</v>
      </c>
      <c r="M38" s="3" t="s">
        <v>363</v>
      </c>
      <c r="N38" s="3" t="s">
        <v>158</v>
      </c>
      <c r="O38" s="3">
        <v>2.65</v>
      </c>
      <c r="P38" s="3">
        <v>10836.208000000001</v>
      </c>
      <c r="Q38" s="3">
        <v>318304</v>
      </c>
      <c r="R38" s="3">
        <v>31705.016</v>
      </c>
      <c r="S38" s="3">
        <v>3.0000000000000001E-3</v>
      </c>
      <c r="T38" s="3">
        <v>0.997</v>
      </c>
      <c r="U38" s="3">
        <v>1.82</v>
      </c>
      <c r="V38" s="3">
        <v>1.9796899999999999</v>
      </c>
      <c r="W38" s="3">
        <v>8.77</v>
      </c>
    </row>
    <row r="39" spans="1:23" ht="15" customHeight="1" x14ac:dyDescent="0.35">
      <c r="A39" s="17" t="s">
        <v>234</v>
      </c>
      <c r="B39" s="167"/>
      <c r="C39" s="165" t="s">
        <v>236</v>
      </c>
      <c r="F39" s="154"/>
      <c r="K39" s="3">
        <v>37</v>
      </c>
      <c r="L39" s="3" t="s">
        <v>401</v>
      </c>
      <c r="M39" s="3" t="s">
        <v>363</v>
      </c>
      <c r="N39" s="3" t="s">
        <v>158</v>
      </c>
      <c r="O39" s="3">
        <v>2.65</v>
      </c>
      <c r="P39" s="3">
        <v>11246.253000000001</v>
      </c>
      <c r="Q39" s="3">
        <v>331176</v>
      </c>
      <c r="R39" s="3">
        <v>33909.343999999997</v>
      </c>
      <c r="S39" s="3">
        <v>3.0000000000000001E-3</v>
      </c>
      <c r="T39" s="3">
        <v>0.997</v>
      </c>
      <c r="U39" s="3">
        <v>1.82</v>
      </c>
      <c r="V39" s="3">
        <v>1.9191199999999999</v>
      </c>
      <c r="W39" s="3">
        <v>5.45</v>
      </c>
    </row>
    <row r="40" spans="1:23" ht="15" customHeight="1" x14ac:dyDescent="0.35">
      <c r="A40" s="17" t="s">
        <v>235</v>
      </c>
      <c r="B40" s="168"/>
      <c r="C40" s="165" t="s">
        <v>238</v>
      </c>
      <c r="F40" s="154"/>
      <c r="K40" s="3">
        <v>44</v>
      </c>
      <c r="L40" s="3" t="s">
        <v>408</v>
      </c>
      <c r="M40" s="3" t="s">
        <v>363</v>
      </c>
      <c r="N40" s="3" t="s">
        <v>158</v>
      </c>
      <c r="O40" s="3">
        <v>2.65</v>
      </c>
      <c r="P40" s="3">
        <v>11218.585999999999</v>
      </c>
      <c r="Q40" s="3">
        <v>341307</v>
      </c>
      <c r="R40" s="3">
        <v>33640.233999999997</v>
      </c>
      <c r="S40" s="3">
        <v>3.0000000000000001E-3</v>
      </c>
      <c r="T40" s="3">
        <v>0.997</v>
      </c>
      <c r="U40" s="3">
        <v>1.82</v>
      </c>
      <c r="V40" s="3">
        <v>1.93007</v>
      </c>
      <c r="W40" s="3">
        <v>6.05</v>
      </c>
    </row>
    <row r="41" spans="1:23" ht="15" customHeight="1" x14ac:dyDescent="0.35">
      <c r="C41" s="43"/>
      <c r="F41" s="154"/>
      <c r="K41" s="3">
        <v>84</v>
      </c>
      <c r="L41" s="3" t="s">
        <v>448</v>
      </c>
      <c r="M41" s="3" t="s">
        <v>363</v>
      </c>
      <c r="N41" s="3" t="s">
        <v>158</v>
      </c>
      <c r="O41" s="3">
        <v>2.65</v>
      </c>
      <c r="P41" s="3">
        <v>11494.638000000001</v>
      </c>
      <c r="Q41" s="3">
        <v>336124</v>
      </c>
      <c r="R41" s="3">
        <v>34649.968999999997</v>
      </c>
      <c r="S41" s="3">
        <v>3.0000000000000001E-3</v>
      </c>
      <c r="T41" s="3">
        <v>0.997</v>
      </c>
      <c r="U41" s="3">
        <v>1.82</v>
      </c>
      <c r="V41" s="3">
        <v>1.9196</v>
      </c>
      <c r="W41" s="3">
        <v>5.47</v>
      </c>
    </row>
    <row r="42" spans="1:23" ht="15" customHeight="1" x14ac:dyDescent="0.35">
      <c r="A42" s="160"/>
      <c r="B42" s="160"/>
      <c r="C42" s="43"/>
      <c r="D42" s="160"/>
      <c r="E42" s="161"/>
      <c r="F42" s="154"/>
      <c r="K42" s="3">
        <v>110</v>
      </c>
      <c r="L42" s="3" t="s">
        <v>474</v>
      </c>
      <c r="M42" s="3" t="s">
        <v>363</v>
      </c>
      <c r="N42" s="3" t="s">
        <v>158</v>
      </c>
      <c r="O42" s="3">
        <v>2.65</v>
      </c>
      <c r="P42" s="3">
        <v>12025.298000000001</v>
      </c>
      <c r="Q42" s="3">
        <v>351434</v>
      </c>
      <c r="R42" s="3">
        <v>35763.523000000001</v>
      </c>
      <c r="S42" s="3">
        <v>3.0000000000000001E-3</v>
      </c>
      <c r="T42" s="3">
        <v>0.997</v>
      </c>
      <c r="U42" s="3">
        <v>1.82</v>
      </c>
      <c r="V42" s="3">
        <v>1.9465699999999999</v>
      </c>
      <c r="W42" s="3">
        <v>6.95</v>
      </c>
    </row>
    <row r="43" spans="1:23" ht="15" customHeight="1" x14ac:dyDescent="0.35">
      <c r="A43" s="160"/>
      <c r="B43" s="160"/>
      <c r="C43" s="43"/>
      <c r="D43" s="160"/>
      <c r="E43" s="161"/>
      <c r="F43" s="154"/>
      <c r="K43" s="3">
        <v>117</v>
      </c>
      <c r="L43" s="3" t="s">
        <v>481</v>
      </c>
      <c r="M43" s="3" t="s">
        <v>363</v>
      </c>
      <c r="N43" s="3" t="s">
        <v>158</v>
      </c>
      <c r="O43" s="3">
        <v>2.65</v>
      </c>
      <c r="P43" s="3">
        <v>11785.349</v>
      </c>
      <c r="Q43" s="3">
        <v>348689</v>
      </c>
      <c r="R43" s="3">
        <v>35477.815999999999</v>
      </c>
      <c r="S43" s="3">
        <v>3.0000000000000001E-3</v>
      </c>
      <c r="T43" s="3">
        <v>0.997</v>
      </c>
      <c r="U43" s="3">
        <v>1.82</v>
      </c>
      <c r="V43" s="3">
        <v>1.92231</v>
      </c>
      <c r="W43" s="3">
        <v>5.62</v>
      </c>
    </row>
    <row r="44" spans="1:23" ht="15" customHeight="1" x14ac:dyDescent="0.35">
      <c r="A44" s="160"/>
      <c r="B44" s="160"/>
      <c r="C44" s="43"/>
      <c r="D44" s="160"/>
      <c r="E44" s="162"/>
      <c r="F44" s="154"/>
      <c r="K44" s="3">
        <v>124</v>
      </c>
      <c r="L44" s="3" t="s">
        <v>488</v>
      </c>
      <c r="M44" s="3" t="s">
        <v>363</v>
      </c>
      <c r="N44" s="3" t="s">
        <v>158</v>
      </c>
      <c r="O44" s="3">
        <v>2.65</v>
      </c>
      <c r="P44" s="3">
        <v>12088.213</v>
      </c>
      <c r="Q44" s="3">
        <v>356663</v>
      </c>
      <c r="R44" s="3">
        <v>36225.75</v>
      </c>
      <c r="S44" s="3">
        <v>3.0000000000000001E-3</v>
      </c>
      <c r="T44" s="3">
        <v>0.997</v>
      </c>
      <c r="U44" s="3">
        <v>1.82</v>
      </c>
      <c r="V44" s="3">
        <v>1.93129</v>
      </c>
      <c r="W44" s="3">
        <v>6.11</v>
      </c>
    </row>
    <row r="45" spans="1:23" x14ac:dyDescent="0.35">
      <c r="A45" s="160"/>
      <c r="B45" s="160"/>
      <c r="C45" s="43"/>
      <c r="D45" s="160"/>
      <c r="E45" s="161"/>
      <c r="K45" s="3">
        <v>14</v>
      </c>
      <c r="L45" s="3" t="s">
        <v>365</v>
      </c>
      <c r="M45" s="3" t="s">
        <v>366</v>
      </c>
      <c r="N45" s="3" t="s">
        <v>158</v>
      </c>
      <c r="O45" s="3">
        <v>2.65</v>
      </c>
      <c r="P45" s="3">
        <v>15626.126</v>
      </c>
      <c r="Q45" s="3">
        <v>461167</v>
      </c>
      <c r="R45" s="3">
        <v>34305.038999999997</v>
      </c>
      <c r="S45" s="3">
        <v>5.0000000000000001E-3</v>
      </c>
      <c r="T45" s="3">
        <v>0.997</v>
      </c>
      <c r="U45" s="3">
        <v>2.91</v>
      </c>
      <c r="V45" s="3">
        <v>2.66031</v>
      </c>
      <c r="W45" s="3">
        <v>-8.58</v>
      </c>
    </row>
    <row r="46" spans="1:23" x14ac:dyDescent="0.35">
      <c r="A46" s="43"/>
      <c r="B46" s="163"/>
      <c r="C46" s="164"/>
      <c r="D46" s="160"/>
      <c r="E46" s="161"/>
      <c r="K46" s="3">
        <v>86</v>
      </c>
      <c r="L46" s="3" t="s">
        <v>450</v>
      </c>
      <c r="M46" s="3" t="s">
        <v>366</v>
      </c>
      <c r="N46" s="3" t="s">
        <v>158</v>
      </c>
      <c r="O46" s="3">
        <v>2.65</v>
      </c>
      <c r="P46" s="3">
        <v>17015.815999999999</v>
      </c>
      <c r="Q46" s="3">
        <v>503700</v>
      </c>
      <c r="R46" s="3">
        <v>36403.237999999998</v>
      </c>
      <c r="S46" s="3">
        <v>5.0000000000000001E-3</v>
      </c>
      <c r="T46" s="3">
        <v>0.997</v>
      </c>
      <c r="U46" s="3">
        <v>2.91</v>
      </c>
      <c r="V46" s="3">
        <v>2.7317</v>
      </c>
      <c r="W46" s="3">
        <v>-6.13</v>
      </c>
    </row>
    <row r="47" spans="1:23" x14ac:dyDescent="0.35">
      <c r="K47" s="3">
        <v>15</v>
      </c>
      <c r="L47" s="3" t="s">
        <v>367</v>
      </c>
      <c r="M47" s="3" t="s">
        <v>368</v>
      </c>
      <c r="N47" s="3" t="s">
        <v>158</v>
      </c>
      <c r="O47" s="3">
        <v>2.65</v>
      </c>
      <c r="P47" s="3">
        <v>25204.344000000001</v>
      </c>
      <c r="Q47" s="3">
        <v>744851</v>
      </c>
      <c r="R47" s="3">
        <v>33209.144999999997</v>
      </c>
      <c r="S47" s="3">
        <v>8.0000000000000002E-3</v>
      </c>
      <c r="T47" s="3">
        <v>0.997</v>
      </c>
      <c r="U47" s="3">
        <v>4.66</v>
      </c>
      <c r="V47" s="3">
        <v>4.4803699999999997</v>
      </c>
      <c r="W47" s="3">
        <v>-3.85</v>
      </c>
    </row>
    <row r="48" spans="1:23" x14ac:dyDescent="0.35">
      <c r="K48" s="3">
        <v>87</v>
      </c>
      <c r="L48" s="3" t="s">
        <v>451</v>
      </c>
      <c r="M48" s="3" t="s">
        <v>368</v>
      </c>
      <c r="N48" s="3" t="s">
        <v>158</v>
      </c>
      <c r="O48" s="3">
        <v>2.65</v>
      </c>
      <c r="P48" s="3">
        <v>26487.210999999999</v>
      </c>
      <c r="Q48" s="3">
        <v>777943</v>
      </c>
      <c r="R48" s="3">
        <v>35900.167999999998</v>
      </c>
      <c r="S48" s="3">
        <v>7.0000000000000001E-3</v>
      </c>
      <c r="T48" s="3">
        <v>0.997</v>
      </c>
      <c r="U48" s="3">
        <v>4.66</v>
      </c>
      <c r="V48" s="3">
        <v>4.3532999999999999</v>
      </c>
      <c r="W48" s="3">
        <v>-6.58</v>
      </c>
    </row>
    <row r="49" spans="11:23" x14ac:dyDescent="0.35">
      <c r="K49" s="3">
        <v>16</v>
      </c>
      <c r="L49" s="3" t="s">
        <v>370</v>
      </c>
      <c r="M49" s="3" t="s">
        <v>371</v>
      </c>
      <c r="N49" s="3" t="s">
        <v>158</v>
      </c>
      <c r="O49" s="3">
        <v>2.65</v>
      </c>
      <c r="P49" s="3">
        <v>39542.523000000001</v>
      </c>
      <c r="Q49" s="3">
        <v>1165600</v>
      </c>
      <c r="R49" s="3">
        <v>30390.210999999999</v>
      </c>
      <c r="S49" s="3">
        <v>1.2999999999999999E-2</v>
      </c>
      <c r="T49" s="3">
        <v>0.997</v>
      </c>
      <c r="U49" s="3">
        <v>7.45</v>
      </c>
      <c r="V49" s="3">
        <v>7.7467800000000002</v>
      </c>
      <c r="W49" s="3">
        <v>3.98</v>
      </c>
    </row>
    <row r="50" spans="11:23" x14ac:dyDescent="0.35">
      <c r="K50" s="3">
        <v>88</v>
      </c>
      <c r="L50" s="3" t="s">
        <v>452</v>
      </c>
      <c r="M50" s="3" t="s">
        <v>371</v>
      </c>
      <c r="N50" s="3" t="s">
        <v>158</v>
      </c>
      <c r="O50" s="3">
        <v>2.65</v>
      </c>
      <c r="P50" s="3">
        <v>43067.457000000002</v>
      </c>
      <c r="Q50" s="3">
        <v>1273534</v>
      </c>
      <c r="R50" s="3">
        <v>33082.625</v>
      </c>
      <c r="S50" s="3">
        <v>1.2999999999999999E-2</v>
      </c>
      <c r="T50" s="3">
        <v>0.997</v>
      </c>
      <c r="U50" s="3">
        <v>7.45</v>
      </c>
      <c r="V50" s="3">
        <v>7.7507400000000004</v>
      </c>
      <c r="W50" s="3">
        <v>4.04</v>
      </c>
    </row>
    <row r="51" spans="11:23" x14ac:dyDescent="0.35">
      <c r="K51" s="3">
        <v>17</v>
      </c>
      <c r="L51" s="3" t="s">
        <v>372</v>
      </c>
      <c r="M51" s="3" t="s">
        <v>373</v>
      </c>
      <c r="N51" s="3" t="s">
        <v>158</v>
      </c>
      <c r="O51" s="3">
        <v>2.65</v>
      </c>
      <c r="P51" s="3">
        <v>70232.273000000001</v>
      </c>
      <c r="Q51" s="3">
        <v>2073122</v>
      </c>
      <c r="R51" s="3">
        <v>32738.228999999999</v>
      </c>
      <c r="S51" s="3">
        <v>2.1000000000000001E-2</v>
      </c>
      <c r="T51" s="3">
        <v>0.997</v>
      </c>
      <c r="U51" s="3">
        <v>11.92</v>
      </c>
      <c r="V51" s="3">
        <v>12.86927</v>
      </c>
      <c r="W51" s="3">
        <v>7.96</v>
      </c>
    </row>
    <row r="52" spans="11:23" x14ac:dyDescent="0.35">
      <c r="K52" s="3">
        <v>89</v>
      </c>
      <c r="L52" s="3" t="s">
        <v>453</v>
      </c>
      <c r="M52" s="3" t="s">
        <v>373</v>
      </c>
      <c r="N52" s="3" t="s">
        <v>158</v>
      </c>
      <c r="O52" s="3">
        <v>2.65</v>
      </c>
      <c r="P52" s="3">
        <v>75099.820000000007</v>
      </c>
      <c r="Q52" s="3">
        <v>2225947</v>
      </c>
      <c r="R52" s="3">
        <v>34432.25</v>
      </c>
      <c r="S52" s="3">
        <v>2.1999999999999999E-2</v>
      </c>
      <c r="T52" s="3">
        <v>0.997</v>
      </c>
      <c r="U52" s="3">
        <v>11.92</v>
      </c>
      <c r="V52" s="3">
        <v>13.087680000000001</v>
      </c>
      <c r="W52" s="3">
        <v>9.8000000000000007</v>
      </c>
    </row>
    <row r="53" spans="11:23" x14ac:dyDescent="0.35">
      <c r="K53" s="3">
        <v>18</v>
      </c>
      <c r="L53" s="3" t="s">
        <v>374</v>
      </c>
      <c r="M53" s="3" t="s">
        <v>375</v>
      </c>
      <c r="N53" s="3" t="s">
        <v>158</v>
      </c>
      <c r="O53" s="3">
        <v>2.65</v>
      </c>
      <c r="P53" s="3">
        <v>125018.79700000001</v>
      </c>
      <c r="Q53" s="3">
        <v>3684048</v>
      </c>
      <c r="R53" s="3">
        <v>34820.980000000003</v>
      </c>
      <c r="S53" s="3">
        <v>3.5999999999999997E-2</v>
      </c>
      <c r="T53" s="3">
        <v>0.997</v>
      </c>
      <c r="U53" s="3">
        <v>19.07</v>
      </c>
      <c r="V53" s="3">
        <v>21.74738</v>
      </c>
      <c r="W53" s="3">
        <v>14.04</v>
      </c>
    </row>
    <row r="54" spans="11:23" x14ac:dyDescent="0.35">
      <c r="K54" s="3">
        <v>90</v>
      </c>
      <c r="L54" s="3" t="s">
        <v>454</v>
      </c>
      <c r="M54" s="3" t="s">
        <v>375</v>
      </c>
      <c r="N54" s="3" t="s">
        <v>158</v>
      </c>
      <c r="O54" s="3">
        <v>2.65</v>
      </c>
      <c r="P54" s="3">
        <v>133696.859</v>
      </c>
      <c r="Q54" s="3">
        <v>3914060</v>
      </c>
      <c r="R54" s="3">
        <v>36870.190999999999</v>
      </c>
      <c r="S54" s="3">
        <v>3.5999999999999997E-2</v>
      </c>
      <c r="T54" s="3">
        <v>0.997</v>
      </c>
      <c r="U54" s="3">
        <v>19.07</v>
      </c>
      <c r="V54" s="3">
        <v>21.969249999999999</v>
      </c>
      <c r="W54" s="3">
        <v>15.2</v>
      </c>
    </row>
    <row r="55" spans="11:23" x14ac:dyDescent="0.35">
      <c r="K55" s="3">
        <v>19</v>
      </c>
      <c r="L55" s="3" t="s">
        <v>376</v>
      </c>
      <c r="M55" s="3" t="s">
        <v>377</v>
      </c>
      <c r="N55" s="3" t="s">
        <v>158</v>
      </c>
      <c r="O55" s="3">
        <v>2.65</v>
      </c>
      <c r="P55" s="3">
        <v>181213.18799999999</v>
      </c>
      <c r="Q55" s="3">
        <v>5323364</v>
      </c>
      <c r="R55" s="3">
        <v>35522.934000000001</v>
      </c>
      <c r="S55" s="3">
        <v>5.0999999999999997E-2</v>
      </c>
      <c r="T55" s="3">
        <v>0.997</v>
      </c>
      <c r="U55" s="3">
        <v>30.52</v>
      </c>
      <c r="V55" s="3">
        <v>31.183440000000001</v>
      </c>
      <c r="W55" s="3">
        <v>2.17</v>
      </c>
    </row>
    <row r="56" spans="11:23" x14ac:dyDescent="0.35">
      <c r="K56" s="3">
        <v>91</v>
      </c>
      <c r="L56" s="3" t="s">
        <v>455</v>
      </c>
      <c r="M56" s="3" t="s">
        <v>377</v>
      </c>
      <c r="N56" s="3" t="s">
        <v>158</v>
      </c>
      <c r="O56" s="3">
        <v>2.65</v>
      </c>
      <c r="P56" s="3">
        <v>189827.45300000001</v>
      </c>
      <c r="Q56" s="3">
        <v>5621227</v>
      </c>
      <c r="R56" s="3">
        <v>37336.027000000002</v>
      </c>
      <c r="S56" s="3">
        <v>5.0999999999999997E-2</v>
      </c>
      <c r="T56" s="3">
        <v>0.997</v>
      </c>
      <c r="U56" s="3">
        <v>30.52</v>
      </c>
      <c r="V56" s="3">
        <v>31.076339999999998</v>
      </c>
      <c r="W56" s="3">
        <v>1.82</v>
      </c>
    </row>
    <row r="57" spans="11:23" x14ac:dyDescent="0.35">
      <c r="K57" s="3">
        <v>21</v>
      </c>
      <c r="L57" s="3" t="s">
        <v>379</v>
      </c>
      <c r="M57" s="3" t="s">
        <v>380</v>
      </c>
      <c r="N57" s="3" t="s">
        <v>158</v>
      </c>
      <c r="O57" s="3">
        <v>2.65</v>
      </c>
      <c r="P57" s="3">
        <v>272351.18800000002</v>
      </c>
      <c r="Q57" s="3">
        <v>7932075</v>
      </c>
      <c r="R57" s="3">
        <v>34067.25</v>
      </c>
      <c r="S57" s="3">
        <v>0.08</v>
      </c>
      <c r="T57" s="3">
        <v>0.997</v>
      </c>
      <c r="U57" s="3">
        <v>48.83</v>
      </c>
      <c r="V57" s="3">
        <v>49.718209999999999</v>
      </c>
      <c r="W57" s="3">
        <v>1.82</v>
      </c>
    </row>
    <row r="58" spans="11:23" x14ac:dyDescent="0.35">
      <c r="K58" s="3">
        <v>93</v>
      </c>
      <c r="L58" s="3" t="s">
        <v>457</v>
      </c>
      <c r="M58" s="3" t="s">
        <v>380</v>
      </c>
      <c r="N58" s="3" t="s">
        <v>158</v>
      </c>
      <c r="O58" s="3">
        <v>2.65</v>
      </c>
      <c r="P58" s="3">
        <v>289306.31300000002</v>
      </c>
      <c r="Q58" s="3">
        <v>8436817</v>
      </c>
      <c r="R58" s="3">
        <v>36169.313000000002</v>
      </c>
      <c r="S58" s="3">
        <v>0.08</v>
      </c>
      <c r="T58" s="3">
        <v>0.997</v>
      </c>
      <c r="U58" s="3">
        <v>48.83</v>
      </c>
      <c r="V58" s="3">
        <v>49.745269999999998</v>
      </c>
      <c r="W58" s="3">
        <v>1.87</v>
      </c>
    </row>
    <row r="59" spans="11:23" x14ac:dyDescent="0.35">
      <c r="K59" s="3">
        <v>22</v>
      </c>
      <c r="L59" s="3" t="s">
        <v>381</v>
      </c>
      <c r="M59" s="3" t="s">
        <v>382</v>
      </c>
      <c r="N59" s="3" t="s">
        <v>158</v>
      </c>
      <c r="O59" s="3">
        <v>2.65</v>
      </c>
      <c r="P59" s="3">
        <v>416492.81300000002</v>
      </c>
      <c r="Q59" s="3">
        <v>12135428</v>
      </c>
      <c r="R59" s="3">
        <v>34067.968999999997</v>
      </c>
      <c r="S59" s="3">
        <v>0.122</v>
      </c>
      <c r="T59" s="3">
        <v>0.997</v>
      </c>
      <c r="U59" s="3">
        <v>78.13</v>
      </c>
      <c r="V59" s="3">
        <v>78.047880000000006</v>
      </c>
      <c r="W59" s="3">
        <v>-0.11</v>
      </c>
    </row>
    <row r="60" spans="11:23" x14ac:dyDescent="0.35">
      <c r="K60" s="3">
        <v>94</v>
      </c>
      <c r="L60" s="3" t="s">
        <v>458</v>
      </c>
      <c r="M60" s="3" t="s">
        <v>382</v>
      </c>
      <c r="N60" s="3" t="s">
        <v>158</v>
      </c>
      <c r="O60" s="3">
        <v>2.65</v>
      </c>
      <c r="P60" s="3">
        <v>433477.56300000002</v>
      </c>
      <c r="Q60" s="3">
        <v>12554088</v>
      </c>
      <c r="R60" s="3">
        <v>34693.082000000002</v>
      </c>
      <c r="S60" s="3">
        <v>0.125</v>
      </c>
      <c r="T60" s="3">
        <v>0.997</v>
      </c>
      <c r="U60" s="3">
        <v>78.13</v>
      </c>
      <c r="V60" s="3">
        <v>79.905150000000006</v>
      </c>
      <c r="W60" s="3">
        <v>2.27</v>
      </c>
    </row>
    <row r="61" spans="11:23" x14ac:dyDescent="0.35">
      <c r="K61" s="3">
        <v>23</v>
      </c>
      <c r="L61" s="3" t="s">
        <v>383</v>
      </c>
      <c r="M61" s="3" t="s">
        <v>384</v>
      </c>
      <c r="N61" s="3" t="s">
        <v>158</v>
      </c>
      <c r="O61" s="3">
        <v>2.65</v>
      </c>
      <c r="P61" s="3">
        <v>584937.68799999997</v>
      </c>
      <c r="Q61" s="3">
        <v>16983996</v>
      </c>
      <c r="R61" s="3">
        <v>32972.277000000002</v>
      </c>
      <c r="S61" s="3">
        <v>0.17699999999999999</v>
      </c>
      <c r="T61" s="3">
        <v>0.997</v>
      </c>
      <c r="U61" s="3">
        <v>125</v>
      </c>
      <c r="V61" s="3">
        <v>117.56292000000001</v>
      </c>
      <c r="W61" s="3">
        <v>-5.95</v>
      </c>
    </row>
    <row r="62" spans="11:23" x14ac:dyDescent="0.35">
      <c r="K62" s="3">
        <v>95</v>
      </c>
      <c r="L62" s="3" t="s">
        <v>459</v>
      </c>
      <c r="M62" s="3" t="s">
        <v>384</v>
      </c>
      <c r="N62" s="3" t="s">
        <v>158</v>
      </c>
      <c r="O62" s="3">
        <v>2.65</v>
      </c>
      <c r="P62" s="3">
        <v>621589.5</v>
      </c>
      <c r="Q62" s="3">
        <v>17811714</v>
      </c>
      <c r="R62" s="3">
        <v>36845.703000000001</v>
      </c>
      <c r="S62" s="3">
        <v>0.16900000000000001</v>
      </c>
      <c r="T62" s="3">
        <v>0.997</v>
      </c>
      <c r="U62" s="3">
        <v>125</v>
      </c>
      <c r="V62" s="3">
        <v>111.10733999999999</v>
      </c>
      <c r="W62" s="3">
        <v>-11.11</v>
      </c>
    </row>
    <row r="63" spans="11:23" x14ac:dyDescent="0.35">
      <c r="K63" s="3">
        <v>24</v>
      </c>
      <c r="L63" s="3" t="s">
        <v>385</v>
      </c>
      <c r="M63" s="3" t="s">
        <v>386</v>
      </c>
      <c r="N63" s="3" t="s">
        <v>158</v>
      </c>
      <c r="O63" s="3">
        <v>2.65</v>
      </c>
      <c r="P63" s="3">
        <v>749184.31299999997</v>
      </c>
      <c r="Q63" s="3">
        <v>21513114</v>
      </c>
      <c r="R63" s="3">
        <v>33862.288999999997</v>
      </c>
      <c r="S63" s="3">
        <v>0.221</v>
      </c>
      <c r="T63" s="3">
        <v>0.997</v>
      </c>
      <c r="U63" s="3">
        <v>156.25</v>
      </c>
      <c r="V63" s="3">
        <v>151.55596</v>
      </c>
      <c r="W63" s="3">
        <v>-3</v>
      </c>
    </row>
    <row r="64" spans="11:23" x14ac:dyDescent="0.35">
      <c r="K64" s="3">
        <v>96</v>
      </c>
      <c r="L64" s="3" t="s">
        <v>460</v>
      </c>
      <c r="M64" s="3" t="s">
        <v>386</v>
      </c>
      <c r="N64" s="3" t="s">
        <v>158</v>
      </c>
      <c r="O64" s="3">
        <v>2.65</v>
      </c>
      <c r="P64" s="3">
        <v>799396.875</v>
      </c>
      <c r="Q64" s="3">
        <v>22652376</v>
      </c>
      <c r="R64" s="3">
        <v>36388.050999999999</v>
      </c>
      <c r="S64" s="3">
        <v>0.22</v>
      </c>
      <c r="T64" s="3">
        <v>0.997</v>
      </c>
      <c r="U64" s="3">
        <v>156.25</v>
      </c>
      <c r="V64" s="3">
        <v>150.30224999999999</v>
      </c>
      <c r="W64" s="3">
        <v>-3.81</v>
      </c>
    </row>
    <row r="65" spans="11:23" x14ac:dyDescent="0.35">
      <c r="K65" s="3">
        <v>25</v>
      </c>
      <c r="L65" s="3" t="s">
        <v>387</v>
      </c>
      <c r="M65" s="3" t="s">
        <v>388</v>
      </c>
      <c r="N65" s="3" t="s">
        <v>158</v>
      </c>
      <c r="O65" s="3">
        <v>2.65</v>
      </c>
      <c r="P65" s="3">
        <v>1160101.125</v>
      </c>
      <c r="Q65" s="3">
        <v>32674774</v>
      </c>
      <c r="R65" s="3">
        <v>34733.417999999998</v>
      </c>
      <c r="S65" s="3">
        <v>0.33400000000000002</v>
      </c>
      <c r="T65" s="3">
        <v>0.997</v>
      </c>
      <c r="U65" s="3">
        <v>250</v>
      </c>
      <c r="V65" s="3">
        <v>254.82133999999999</v>
      </c>
      <c r="W65" s="3">
        <v>1.93</v>
      </c>
    </row>
    <row r="66" spans="11:23" x14ac:dyDescent="0.35">
      <c r="K66" s="3">
        <v>97</v>
      </c>
      <c r="L66" s="3" t="s">
        <v>461</v>
      </c>
      <c r="M66" s="3" t="s">
        <v>388</v>
      </c>
      <c r="N66" s="3" t="s">
        <v>158</v>
      </c>
      <c r="O66" s="3">
        <v>2.65</v>
      </c>
      <c r="P66" s="3">
        <v>1213751.25</v>
      </c>
      <c r="Q66" s="3">
        <v>33633596</v>
      </c>
      <c r="R66" s="3">
        <v>35195.254000000001</v>
      </c>
      <c r="S66" s="3">
        <v>0.34499999999999997</v>
      </c>
      <c r="T66" s="3">
        <v>0.997</v>
      </c>
      <c r="U66" s="3">
        <v>250</v>
      </c>
      <c r="V66" s="3">
        <v>266.54752000000002</v>
      </c>
      <c r="W66" s="3">
        <v>6.62</v>
      </c>
    </row>
    <row r="67" spans="11:23" x14ac:dyDescent="0.35">
      <c r="K67" s="3">
        <v>4</v>
      </c>
      <c r="L67" s="3" t="s">
        <v>347</v>
      </c>
      <c r="M67" s="3" t="s">
        <v>123</v>
      </c>
      <c r="N67" s="3" t="s">
        <v>157</v>
      </c>
      <c r="O67" s="3">
        <v>2.65</v>
      </c>
      <c r="P67" s="3">
        <v>15.691000000000001</v>
      </c>
      <c r="Q67" s="3">
        <v>361</v>
      </c>
      <c r="T67" s="3">
        <v>0.997</v>
      </c>
    </row>
    <row r="68" spans="11:23" x14ac:dyDescent="0.35">
      <c r="K68" s="3">
        <v>13</v>
      </c>
      <c r="L68" s="3" t="s">
        <v>364</v>
      </c>
      <c r="M68" s="3" t="s">
        <v>123</v>
      </c>
      <c r="N68" s="3" t="s">
        <v>157</v>
      </c>
      <c r="O68" s="3">
        <v>2.67</v>
      </c>
      <c r="P68" s="3">
        <v>6.266</v>
      </c>
      <c r="Q68" s="3">
        <v>160</v>
      </c>
      <c r="T68" s="3">
        <v>0.997</v>
      </c>
    </row>
    <row r="69" spans="11:23" x14ac:dyDescent="0.35">
      <c r="K69" s="3">
        <v>66</v>
      </c>
      <c r="L69" s="3" t="s">
        <v>430</v>
      </c>
      <c r="M69" s="3" t="s">
        <v>123</v>
      </c>
      <c r="N69" s="3" t="s">
        <v>157</v>
      </c>
      <c r="O69" s="3">
        <v>2.67</v>
      </c>
      <c r="P69" s="3">
        <v>15.721</v>
      </c>
      <c r="Q69" s="3">
        <v>454</v>
      </c>
      <c r="T69" s="3">
        <v>0.997</v>
      </c>
    </row>
    <row r="70" spans="11:23" x14ac:dyDescent="0.35">
      <c r="K70" s="3">
        <v>85</v>
      </c>
      <c r="L70" s="3" t="s">
        <v>449</v>
      </c>
      <c r="M70" s="3" t="s">
        <v>123</v>
      </c>
      <c r="N70" s="3" t="s">
        <v>157</v>
      </c>
      <c r="O70" s="3">
        <v>2.68</v>
      </c>
      <c r="P70" s="3">
        <v>9.2989999999999995</v>
      </c>
      <c r="Q70" s="3">
        <v>203</v>
      </c>
      <c r="T70" s="3">
        <v>0.997</v>
      </c>
    </row>
    <row r="71" spans="11:23" x14ac:dyDescent="0.35">
      <c r="K71" s="3">
        <v>5</v>
      </c>
      <c r="L71" s="3" t="s">
        <v>349</v>
      </c>
      <c r="M71" s="3" t="s">
        <v>124</v>
      </c>
      <c r="N71" s="3" t="s">
        <v>157</v>
      </c>
      <c r="O71" s="3">
        <v>2.66</v>
      </c>
      <c r="P71" s="3">
        <v>40.601999999999997</v>
      </c>
      <c r="Q71" s="3">
        <v>772</v>
      </c>
      <c r="R71" s="3">
        <v>31803.217000000001</v>
      </c>
      <c r="S71" s="3">
        <v>0</v>
      </c>
      <c r="T71" s="3">
        <v>0.997</v>
      </c>
    </row>
    <row r="72" spans="11:23" x14ac:dyDescent="0.35">
      <c r="K72" s="3">
        <v>20</v>
      </c>
      <c r="L72" s="3" t="s">
        <v>378</v>
      </c>
      <c r="M72" s="3" t="s">
        <v>124</v>
      </c>
      <c r="N72" s="3" t="s">
        <v>157</v>
      </c>
      <c r="O72" s="3">
        <v>2.65</v>
      </c>
      <c r="P72" s="3">
        <v>63.036000000000001</v>
      </c>
      <c r="Q72" s="3">
        <v>1855</v>
      </c>
      <c r="R72" s="3">
        <v>32830.207000000002</v>
      </c>
      <c r="S72" s="3">
        <v>0</v>
      </c>
      <c r="T72" s="3">
        <v>0.997</v>
      </c>
    </row>
    <row r="73" spans="11:23" x14ac:dyDescent="0.35">
      <c r="K73" s="3">
        <v>38</v>
      </c>
      <c r="L73" s="3" t="s">
        <v>402</v>
      </c>
      <c r="M73" s="3" t="s">
        <v>124</v>
      </c>
      <c r="N73" s="3" t="s">
        <v>157</v>
      </c>
      <c r="O73" s="3">
        <v>2.65</v>
      </c>
      <c r="P73" s="3">
        <v>65.394000000000005</v>
      </c>
      <c r="Q73" s="3">
        <v>1925</v>
      </c>
      <c r="R73" s="3">
        <v>33975.277000000002</v>
      </c>
      <c r="S73" s="3">
        <v>0</v>
      </c>
      <c r="T73" s="3">
        <v>0.997</v>
      </c>
    </row>
    <row r="74" spans="11:23" x14ac:dyDescent="0.35">
      <c r="K74" s="3">
        <v>52</v>
      </c>
      <c r="L74" s="3" t="s">
        <v>416</v>
      </c>
      <c r="M74" s="3" t="s">
        <v>124</v>
      </c>
      <c r="N74" s="3" t="s">
        <v>157</v>
      </c>
      <c r="O74" s="3">
        <v>2.65</v>
      </c>
      <c r="P74" s="3">
        <v>59.23</v>
      </c>
      <c r="Q74" s="3">
        <v>1431</v>
      </c>
      <c r="R74" s="3">
        <v>35277.616999999998</v>
      </c>
      <c r="S74" s="3">
        <v>0</v>
      </c>
      <c r="T74" s="3">
        <v>0.997</v>
      </c>
    </row>
    <row r="75" spans="11:23" x14ac:dyDescent="0.35">
      <c r="K75" s="3">
        <v>73</v>
      </c>
      <c r="L75" s="3" t="s">
        <v>437</v>
      </c>
      <c r="M75" s="3" t="s">
        <v>124</v>
      </c>
      <c r="N75" s="3" t="s">
        <v>157</v>
      </c>
      <c r="O75" s="3">
        <v>2.65</v>
      </c>
      <c r="P75" s="3">
        <v>212.124</v>
      </c>
      <c r="Q75" s="3">
        <v>6384</v>
      </c>
      <c r="R75" s="3">
        <v>35834.434000000001</v>
      </c>
      <c r="S75" s="3">
        <v>0</v>
      </c>
      <c r="T75" s="3">
        <v>0.997</v>
      </c>
    </row>
    <row r="76" spans="11:23" x14ac:dyDescent="0.35">
      <c r="K76" s="3">
        <v>77</v>
      </c>
      <c r="L76" s="3" t="s">
        <v>441</v>
      </c>
      <c r="M76" s="3" t="s">
        <v>124</v>
      </c>
      <c r="N76" s="3" t="s">
        <v>157</v>
      </c>
      <c r="O76" s="3">
        <v>2.65</v>
      </c>
      <c r="P76" s="3">
        <v>54.948999999999998</v>
      </c>
      <c r="Q76" s="3">
        <v>1671</v>
      </c>
      <c r="R76" s="3">
        <v>36040.788999999997</v>
      </c>
      <c r="S76" s="3">
        <v>0</v>
      </c>
      <c r="T76" s="3">
        <v>0.997</v>
      </c>
    </row>
    <row r="77" spans="11:23" x14ac:dyDescent="0.35">
      <c r="K77" s="3">
        <v>92</v>
      </c>
      <c r="L77" s="3" t="s">
        <v>456</v>
      </c>
      <c r="M77" s="3" t="s">
        <v>124</v>
      </c>
      <c r="N77" s="3" t="s">
        <v>157</v>
      </c>
      <c r="O77" s="3">
        <v>2.65</v>
      </c>
      <c r="P77" s="3">
        <v>122.00700000000001</v>
      </c>
      <c r="Q77" s="3">
        <v>3292</v>
      </c>
      <c r="R77" s="3">
        <v>37023.516000000003</v>
      </c>
      <c r="S77" s="3">
        <v>0</v>
      </c>
      <c r="T77" s="3">
        <v>0.997</v>
      </c>
    </row>
    <row r="78" spans="11:23" x14ac:dyDescent="0.35">
      <c r="K78" s="3">
        <v>104</v>
      </c>
      <c r="L78" s="3" t="s">
        <v>468</v>
      </c>
      <c r="M78" s="3" t="s">
        <v>124</v>
      </c>
      <c r="N78" s="3" t="s">
        <v>157</v>
      </c>
      <c r="O78" s="3">
        <v>2.65</v>
      </c>
      <c r="P78" s="3">
        <v>66.616</v>
      </c>
      <c r="Q78" s="3">
        <v>1643</v>
      </c>
      <c r="R78" s="3">
        <v>37009.660000000003</v>
      </c>
      <c r="S78" s="3">
        <v>0</v>
      </c>
      <c r="T78" s="3">
        <v>0.997</v>
      </c>
    </row>
    <row r="79" spans="11:23" x14ac:dyDescent="0.35">
      <c r="K79" s="3">
        <v>111</v>
      </c>
      <c r="L79" s="3" t="s">
        <v>475</v>
      </c>
      <c r="M79" s="3" t="s">
        <v>124</v>
      </c>
      <c r="N79" s="3" t="s">
        <v>157</v>
      </c>
      <c r="O79" s="3">
        <v>2.65</v>
      </c>
      <c r="P79" s="3">
        <v>22.222000000000001</v>
      </c>
      <c r="Q79" s="3">
        <v>484</v>
      </c>
      <c r="R79" s="3">
        <v>12664.324000000001</v>
      </c>
      <c r="S79" s="3">
        <v>0</v>
      </c>
      <c r="T79" s="3">
        <v>0.997</v>
      </c>
    </row>
    <row r="80" spans="11:23" x14ac:dyDescent="0.35">
      <c r="K80" s="3">
        <v>27</v>
      </c>
      <c r="L80" s="3" t="s">
        <v>390</v>
      </c>
      <c r="M80" s="3" t="s">
        <v>125</v>
      </c>
      <c r="N80" s="3" t="s">
        <v>18</v>
      </c>
      <c r="O80" s="3">
        <v>2.65</v>
      </c>
      <c r="P80" s="3">
        <v>3654.8580000000002</v>
      </c>
      <c r="Q80" s="3">
        <v>107228</v>
      </c>
      <c r="R80" s="3">
        <v>32111.395</v>
      </c>
      <c r="S80" s="3">
        <v>1E-3</v>
      </c>
      <c r="T80" s="3">
        <v>0.997</v>
      </c>
      <c r="U80" s="3">
        <v>0.63</v>
      </c>
      <c r="V80" s="3">
        <v>0.61773999999999996</v>
      </c>
      <c r="W80" s="3">
        <v>-1.95</v>
      </c>
    </row>
    <row r="81" spans="11:23" x14ac:dyDescent="0.35">
      <c r="K81" s="3">
        <v>99</v>
      </c>
      <c r="L81" s="3" t="s">
        <v>463</v>
      </c>
      <c r="M81" s="3" t="s">
        <v>125</v>
      </c>
      <c r="N81" s="3" t="s">
        <v>18</v>
      </c>
      <c r="O81" s="3">
        <v>2.65</v>
      </c>
      <c r="P81" s="3">
        <v>3979.43</v>
      </c>
      <c r="Q81" s="3">
        <v>116367</v>
      </c>
      <c r="R81" s="3">
        <v>35430.559000000001</v>
      </c>
      <c r="S81" s="3">
        <v>1E-3</v>
      </c>
      <c r="T81" s="3">
        <v>0.997</v>
      </c>
      <c r="U81" s="3">
        <v>0.63</v>
      </c>
      <c r="V81" s="3">
        <v>0.60877999999999999</v>
      </c>
      <c r="W81" s="3">
        <v>-3.37</v>
      </c>
    </row>
    <row r="82" spans="11:23" x14ac:dyDescent="0.35">
      <c r="K82" s="3">
        <v>28</v>
      </c>
      <c r="L82" s="3" t="s">
        <v>391</v>
      </c>
      <c r="M82" s="3" t="s">
        <v>126</v>
      </c>
      <c r="N82" s="3" t="s">
        <v>18</v>
      </c>
      <c r="O82" s="3">
        <v>2.65</v>
      </c>
      <c r="P82" s="3">
        <v>17056.02</v>
      </c>
      <c r="Q82" s="3">
        <v>495244</v>
      </c>
      <c r="R82" s="3">
        <v>35946.788999999997</v>
      </c>
      <c r="S82" s="3">
        <v>5.0000000000000001E-3</v>
      </c>
      <c r="T82" s="3">
        <v>0.997</v>
      </c>
      <c r="U82" s="3">
        <v>2.5</v>
      </c>
      <c r="V82" s="3">
        <v>2.7739500000000001</v>
      </c>
      <c r="W82" s="3">
        <v>10.96</v>
      </c>
    </row>
    <row r="83" spans="11:23" x14ac:dyDescent="0.35">
      <c r="K83" s="3">
        <v>100</v>
      </c>
      <c r="L83" s="3" t="s">
        <v>464</v>
      </c>
      <c r="M83" s="3" t="s">
        <v>126</v>
      </c>
      <c r="N83" s="3" t="s">
        <v>18</v>
      </c>
      <c r="O83" s="3">
        <v>2.65</v>
      </c>
      <c r="P83" s="3">
        <v>19007.379000000001</v>
      </c>
      <c r="Q83" s="3">
        <v>562991</v>
      </c>
      <c r="R83" s="3">
        <v>39598.042999999998</v>
      </c>
      <c r="S83" s="3">
        <v>5.0000000000000001E-3</v>
      </c>
      <c r="T83" s="3">
        <v>0.997</v>
      </c>
      <c r="U83" s="3">
        <v>2.5</v>
      </c>
      <c r="V83" s="3">
        <v>2.8070599999999999</v>
      </c>
      <c r="W83" s="3">
        <v>12.28</v>
      </c>
    </row>
    <row r="84" spans="11:23" x14ac:dyDescent="0.35">
      <c r="K84" s="3">
        <v>29</v>
      </c>
      <c r="L84" s="3" t="s">
        <v>392</v>
      </c>
      <c r="M84" s="3" t="s">
        <v>127</v>
      </c>
      <c r="N84" s="3" t="s">
        <v>18</v>
      </c>
      <c r="O84" s="3">
        <v>2.65</v>
      </c>
      <c r="P84" s="3">
        <v>39337.004000000001</v>
      </c>
      <c r="Q84" s="3">
        <v>1152457</v>
      </c>
      <c r="R84" s="3">
        <v>34698.945</v>
      </c>
      <c r="S84" s="3">
        <v>1.0999999999999999E-2</v>
      </c>
      <c r="T84" s="3">
        <v>0.997</v>
      </c>
      <c r="U84" s="3">
        <v>6.25</v>
      </c>
      <c r="V84" s="3">
        <v>6.73576</v>
      </c>
      <c r="W84" s="3">
        <v>7.77</v>
      </c>
    </row>
    <row r="85" spans="11:23" x14ac:dyDescent="0.35">
      <c r="K85" s="3">
        <v>101</v>
      </c>
      <c r="L85" s="3" t="s">
        <v>465</v>
      </c>
      <c r="M85" s="3" t="s">
        <v>127</v>
      </c>
      <c r="N85" s="3" t="s">
        <v>18</v>
      </c>
      <c r="O85" s="3">
        <v>2.65</v>
      </c>
      <c r="P85" s="3">
        <v>42555.237999999998</v>
      </c>
      <c r="Q85" s="3">
        <v>1260814</v>
      </c>
      <c r="R85" s="3">
        <v>38674.035000000003</v>
      </c>
      <c r="S85" s="3">
        <v>1.0999999999999999E-2</v>
      </c>
      <c r="T85" s="3">
        <v>0.997</v>
      </c>
      <c r="U85" s="3">
        <v>6.25</v>
      </c>
      <c r="V85" s="3">
        <v>6.53491</v>
      </c>
      <c r="W85" s="3">
        <v>4.5599999999999996</v>
      </c>
    </row>
    <row r="86" spans="11:23" x14ac:dyDescent="0.35">
      <c r="K86" s="3">
        <v>30</v>
      </c>
      <c r="L86" s="3" t="s">
        <v>394</v>
      </c>
      <c r="M86" s="3" t="s">
        <v>128</v>
      </c>
      <c r="N86" s="3" t="s">
        <v>18</v>
      </c>
      <c r="O86" s="3">
        <v>2.65</v>
      </c>
      <c r="P86" s="3">
        <v>150432.54699999999</v>
      </c>
      <c r="Q86" s="3">
        <v>4406268</v>
      </c>
      <c r="R86" s="3">
        <v>35005.285000000003</v>
      </c>
      <c r="S86" s="3">
        <v>4.2999999999999997E-2</v>
      </c>
      <c r="T86" s="3">
        <v>0.997</v>
      </c>
      <c r="U86" s="3">
        <v>25</v>
      </c>
      <c r="V86" s="3">
        <v>26.143260000000001</v>
      </c>
      <c r="W86" s="3">
        <v>4.57</v>
      </c>
    </row>
    <row r="87" spans="11:23" x14ac:dyDescent="0.35">
      <c r="K87" s="3">
        <v>102</v>
      </c>
      <c r="L87" s="3" t="s">
        <v>466</v>
      </c>
      <c r="M87" s="3" t="s">
        <v>128</v>
      </c>
      <c r="N87" s="3" t="s">
        <v>18</v>
      </c>
      <c r="O87" s="3">
        <v>2.65</v>
      </c>
      <c r="P87" s="3">
        <v>156770.42199999999</v>
      </c>
      <c r="Q87" s="3">
        <v>4610806</v>
      </c>
      <c r="R87" s="3">
        <v>35777.035000000003</v>
      </c>
      <c r="S87" s="3">
        <v>4.3999999999999997E-2</v>
      </c>
      <c r="T87" s="3">
        <v>0.997</v>
      </c>
      <c r="U87" s="3">
        <v>25</v>
      </c>
      <c r="V87" s="3">
        <v>26.670590000000001</v>
      </c>
      <c r="W87" s="3">
        <v>6.68</v>
      </c>
    </row>
    <row r="88" spans="11:23" x14ac:dyDescent="0.35">
      <c r="K88" s="3">
        <v>1</v>
      </c>
      <c r="L88" s="3" t="s">
        <v>344</v>
      </c>
      <c r="M88" s="3" t="s">
        <v>122</v>
      </c>
      <c r="N88" s="3" t="s">
        <v>156</v>
      </c>
      <c r="O88" s="3">
        <v>2.67</v>
      </c>
      <c r="P88" s="3">
        <v>7.649</v>
      </c>
      <c r="Q88" s="3">
        <v>267</v>
      </c>
      <c r="T88" s="3">
        <v>0.997</v>
      </c>
    </row>
    <row r="89" spans="11:23" x14ac:dyDescent="0.35">
      <c r="K89" s="3">
        <v>2</v>
      </c>
      <c r="L89" s="3" t="s">
        <v>345</v>
      </c>
      <c r="M89" s="3" t="s">
        <v>122</v>
      </c>
      <c r="N89" s="3" t="s">
        <v>156</v>
      </c>
      <c r="O89" s="3">
        <v>2.64</v>
      </c>
      <c r="P89" s="3">
        <v>20.492000000000001</v>
      </c>
      <c r="Q89" s="3">
        <v>490</v>
      </c>
      <c r="T89" s="3">
        <v>0.997</v>
      </c>
    </row>
    <row r="90" spans="11:23" x14ac:dyDescent="0.35">
      <c r="K90" s="3">
        <v>3</v>
      </c>
      <c r="L90" s="3" t="s">
        <v>346</v>
      </c>
      <c r="M90" s="3" t="s">
        <v>122</v>
      </c>
      <c r="N90" s="3" t="s">
        <v>156</v>
      </c>
      <c r="O90" s="3">
        <v>2.71</v>
      </c>
      <c r="P90" s="3">
        <v>14.427</v>
      </c>
      <c r="Q90" s="3">
        <v>319</v>
      </c>
      <c r="T90" s="3">
        <v>0.997</v>
      </c>
    </row>
    <row r="91" spans="11:23" x14ac:dyDescent="0.35">
      <c r="K91" s="3">
        <v>6</v>
      </c>
      <c r="L91" s="3" t="s">
        <v>351</v>
      </c>
      <c r="M91" s="3" t="s">
        <v>122</v>
      </c>
      <c r="N91" s="3" t="s">
        <v>156</v>
      </c>
      <c r="O91" s="3">
        <v>2.61</v>
      </c>
      <c r="P91" s="3">
        <v>5.2610000000000001</v>
      </c>
      <c r="Q91" s="3">
        <v>129</v>
      </c>
      <c r="T91" s="3">
        <v>0.997</v>
      </c>
    </row>
    <row r="92" spans="11:23" x14ac:dyDescent="0.35">
      <c r="K92" s="3">
        <v>26</v>
      </c>
      <c r="L92" s="3" t="s">
        <v>389</v>
      </c>
      <c r="M92" s="3" t="s">
        <v>122</v>
      </c>
      <c r="N92" s="3" t="s">
        <v>156</v>
      </c>
      <c r="O92" s="3">
        <v>2.65</v>
      </c>
      <c r="P92" s="3">
        <v>139.596</v>
      </c>
      <c r="Q92" s="3">
        <v>3672</v>
      </c>
      <c r="T92" s="3">
        <v>0.997</v>
      </c>
    </row>
    <row r="93" spans="11:23" x14ac:dyDescent="0.35">
      <c r="K93" s="3">
        <v>31</v>
      </c>
      <c r="L93" s="3" t="s">
        <v>395</v>
      </c>
      <c r="M93" s="3" t="s">
        <v>122</v>
      </c>
      <c r="N93" s="3" t="s">
        <v>156</v>
      </c>
      <c r="O93" s="3">
        <v>2.65</v>
      </c>
      <c r="P93" s="3">
        <v>23.373999999999999</v>
      </c>
      <c r="Q93" s="3">
        <v>439</v>
      </c>
      <c r="T93" s="3">
        <v>0.997</v>
      </c>
    </row>
    <row r="94" spans="11:23" x14ac:dyDescent="0.35">
      <c r="K94" s="3">
        <v>45</v>
      </c>
      <c r="L94" s="3" t="s">
        <v>409</v>
      </c>
      <c r="M94" s="3" t="s">
        <v>122</v>
      </c>
      <c r="N94" s="3" t="s">
        <v>156</v>
      </c>
      <c r="O94" s="3">
        <v>2.64</v>
      </c>
      <c r="P94" s="3">
        <v>2.9329999999999998</v>
      </c>
      <c r="Q94" s="3">
        <v>160</v>
      </c>
      <c r="T94" s="3">
        <v>0.997</v>
      </c>
    </row>
    <row r="95" spans="11:23" x14ac:dyDescent="0.35">
      <c r="K95" s="3">
        <v>59</v>
      </c>
      <c r="L95" s="3" t="s">
        <v>423</v>
      </c>
      <c r="M95" s="3" t="s">
        <v>122</v>
      </c>
      <c r="N95" s="3" t="s">
        <v>156</v>
      </c>
      <c r="O95" s="3">
        <v>2.65</v>
      </c>
      <c r="P95" s="3">
        <v>7.274</v>
      </c>
      <c r="Q95" s="3">
        <v>181</v>
      </c>
      <c r="T95" s="3">
        <v>0.997</v>
      </c>
    </row>
    <row r="96" spans="11:23" x14ac:dyDescent="0.35">
      <c r="K96" s="3">
        <v>78</v>
      </c>
      <c r="L96" s="3" t="s">
        <v>442</v>
      </c>
      <c r="M96" s="3" t="s">
        <v>122</v>
      </c>
      <c r="N96" s="3" t="s">
        <v>156</v>
      </c>
      <c r="O96" s="3">
        <v>2.75</v>
      </c>
      <c r="P96" s="3">
        <v>29.395</v>
      </c>
      <c r="Q96" s="3">
        <v>394</v>
      </c>
      <c r="T96" s="3">
        <v>0.997</v>
      </c>
    </row>
    <row r="97" spans="11:22" x14ac:dyDescent="0.35">
      <c r="K97" s="3">
        <v>98</v>
      </c>
      <c r="L97" s="3" t="s">
        <v>462</v>
      </c>
      <c r="M97" s="3" t="s">
        <v>122</v>
      </c>
      <c r="N97" s="3" t="s">
        <v>156</v>
      </c>
      <c r="O97" s="3">
        <v>2.65</v>
      </c>
      <c r="P97" s="3">
        <v>190.76499999999999</v>
      </c>
      <c r="Q97" s="3">
        <v>5700</v>
      </c>
      <c r="T97" s="3">
        <v>0.997</v>
      </c>
    </row>
    <row r="98" spans="11:22" x14ac:dyDescent="0.35">
      <c r="K98" s="3">
        <v>103</v>
      </c>
      <c r="L98" s="3" t="s">
        <v>467</v>
      </c>
      <c r="M98" s="3" t="s">
        <v>122</v>
      </c>
      <c r="N98" s="3" t="s">
        <v>156</v>
      </c>
      <c r="O98" s="3">
        <v>2.66</v>
      </c>
      <c r="P98" s="3">
        <v>48.534999999999997</v>
      </c>
      <c r="Q98" s="3">
        <v>646</v>
      </c>
      <c r="T98" s="3">
        <v>0.997</v>
      </c>
    </row>
    <row r="99" spans="11:22" x14ac:dyDescent="0.35">
      <c r="K99" s="3">
        <v>118</v>
      </c>
      <c r="L99" s="3" t="s">
        <v>482</v>
      </c>
      <c r="M99" s="3" t="s">
        <v>122</v>
      </c>
      <c r="N99" s="3" t="s">
        <v>156</v>
      </c>
      <c r="T99" s="3">
        <v>0.997</v>
      </c>
    </row>
    <row r="100" spans="11:22" x14ac:dyDescent="0.35">
      <c r="K100" s="3">
        <v>125</v>
      </c>
      <c r="L100" s="3" t="s">
        <v>489</v>
      </c>
      <c r="M100" s="3" t="s">
        <v>122</v>
      </c>
      <c r="N100" s="3" t="s">
        <v>156</v>
      </c>
      <c r="O100" s="3">
        <v>2.66</v>
      </c>
      <c r="P100" s="3">
        <v>13.691000000000001</v>
      </c>
      <c r="Q100" s="3">
        <v>211</v>
      </c>
      <c r="T100" s="3">
        <v>0.997</v>
      </c>
    </row>
    <row r="101" spans="11:22" x14ac:dyDescent="0.35">
      <c r="K101" s="3">
        <v>126</v>
      </c>
      <c r="L101" s="3" t="s">
        <v>490</v>
      </c>
      <c r="M101" s="3" t="s">
        <v>122</v>
      </c>
      <c r="N101" s="3" t="s">
        <v>156</v>
      </c>
      <c r="O101" s="3">
        <v>2.75</v>
      </c>
      <c r="P101" s="3">
        <v>49.988999999999997</v>
      </c>
      <c r="Q101" s="3">
        <v>547</v>
      </c>
      <c r="T101" s="3">
        <v>0.997</v>
      </c>
    </row>
    <row r="102" spans="11:22" x14ac:dyDescent="0.35">
      <c r="K102" s="3">
        <v>127</v>
      </c>
      <c r="L102" s="3" t="s">
        <v>491</v>
      </c>
      <c r="M102" s="3" t="s">
        <v>122</v>
      </c>
      <c r="N102" s="3" t="s">
        <v>156</v>
      </c>
      <c r="O102" s="3">
        <v>2.65</v>
      </c>
      <c r="P102" s="3">
        <v>2.4239999999999999</v>
      </c>
      <c r="Q102" s="3">
        <v>74</v>
      </c>
      <c r="T102" s="3">
        <v>0.997</v>
      </c>
    </row>
    <row r="103" spans="11:22" x14ac:dyDescent="0.35">
      <c r="K103" s="3">
        <v>46</v>
      </c>
      <c r="L103" s="3" t="s">
        <v>410</v>
      </c>
      <c r="M103" s="3" t="s">
        <v>129</v>
      </c>
      <c r="N103" s="3" t="s">
        <v>13</v>
      </c>
      <c r="O103" s="3">
        <v>2.65</v>
      </c>
      <c r="P103" s="3">
        <v>20.206</v>
      </c>
      <c r="Q103" s="3">
        <v>751</v>
      </c>
      <c r="R103" s="3">
        <v>35815.476999999999</v>
      </c>
      <c r="S103" s="3">
        <v>0</v>
      </c>
      <c r="T103" s="3">
        <v>0.997</v>
      </c>
    </row>
    <row r="104" spans="11:22" x14ac:dyDescent="0.35">
      <c r="K104" s="3">
        <v>47</v>
      </c>
      <c r="L104" s="3" t="s">
        <v>411</v>
      </c>
      <c r="M104" s="3" t="s">
        <v>130</v>
      </c>
      <c r="N104" s="3" t="s">
        <v>13</v>
      </c>
      <c r="O104" s="3">
        <v>2.65</v>
      </c>
      <c r="P104" s="3">
        <v>48.588999999999999</v>
      </c>
      <c r="Q104" s="3">
        <v>954</v>
      </c>
      <c r="R104" s="3">
        <v>38437.144999999997</v>
      </c>
      <c r="S104" s="3">
        <v>0</v>
      </c>
      <c r="T104" s="3">
        <v>0.997</v>
      </c>
    </row>
    <row r="105" spans="11:22" x14ac:dyDescent="0.35">
      <c r="K105" s="3">
        <v>48</v>
      </c>
      <c r="L105" s="3" t="s">
        <v>412</v>
      </c>
      <c r="M105" s="3" t="s">
        <v>131</v>
      </c>
      <c r="N105" s="3" t="s">
        <v>13</v>
      </c>
      <c r="O105" s="3">
        <v>2.65</v>
      </c>
      <c r="P105" s="3">
        <v>36.054000000000002</v>
      </c>
      <c r="Q105" s="3">
        <v>960</v>
      </c>
      <c r="R105" s="3">
        <v>36556.487999999998</v>
      </c>
      <c r="S105" s="3">
        <v>0</v>
      </c>
      <c r="T105" s="3">
        <v>0.997</v>
      </c>
    </row>
    <row r="106" spans="11:22" x14ac:dyDescent="0.35">
      <c r="K106" s="3">
        <v>49</v>
      </c>
      <c r="L106" s="3" t="s">
        <v>413</v>
      </c>
      <c r="M106" s="3" t="s">
        <v>132</v>
      </c>
      <c r="N106" s="3" t="s">
        <v>13</v>
      </c>
      <c r="O106" s="3">
        <v>2.65</v>
      </c>
      <c r="P106" s="3">
        <v>3861.7190000000001</v>
      </c>
      <c r="Q106" s="3">
        <v>116503</v>
      </c>
      <c r="R106" s="3">
        <v>37541.629000000001</v>
      </c>
      <c r="S106" s="3">
        <v>1E-3</v>
      </c>
      <c r="T106" s="3">
        <v>0.997</v>
      </c>
      <c r="V106" s="178">
        <v>0.55237999999999998</v>
      </c>
    </row>
    <row r="107" spans="11:22" x14ac:dyDescent="0.35">
      <c r="K107" s="3">
        <v>50</v>
      </c>
      <c r="L107" s="3" t="s">
        <v>414</v>
      </c>
      <c r="M107" s="3" t="s">
        <v>133</v>
      </c>
      <c r="N107" s="3" t="s">
        <v>13</v>
      </c>
      <c r="O107" s="3">
        <v>2.65</v>
      </c>
      <c r="P107" s="3">
        <v>3670.2539999999999</v>
      </c>
      <c r="Q107" s="3">
        <v>108089</v>
      </c>
      <c r="R107" s="3">
        <v>35548.031000000003</v>
      </c>
      <c r="S107" s="3">
        <v>1E-3</v>
      </c>
      <c r="T107" s="3">
        <v>0.997</v>
      </c>
      <c r="V107" s="178">
        <v>0.55467</v>
      </c>
    </row>
    <row r="108" spans="11:22" x14ac:dyDescent="0.35">
      <c r="K108" s="3">
        <v>51</v>
      </c>
      <c r="L108" s="3" t="s">
        <v>415</v>
      </c>
      <c r="M108" s="3" t="s">
        <v>134</v>
      </c>
      <c r="N108" s="3" t="s">
        <v>13</v>
      </c>
      <c r="O108" s="3">
        <v>2.65</v>
      </c>
      <c r="P108" s="3">
        <v>4291.3710000000001</v>
      </c>
      <c r="Q108" s="3">
        <v>125681</v>
      </c>
      <c r="R108" s="3">
        <v>35730.237999999998</v>
      </c>
      <c r="S108" s="3">
        <v>1E-3</v>
      </c>
      <c r="T108" s="3">
        <v>0.997</v>
      </c>
      <c r="V108" s="178">
        <v>0.65525999999999995</v>
      </c>
    </row>
    <row r="109" spans="11:22" x14ac:dyDescent="0.35">
      <c r="K109" s="3">
        <v>53</v>
      </c>
      <c r="L109" s="3" t="s">
        <v>417</v>
      </c>
      <c r="M109" s="3" t="s">
        <v>135</v>
      </c>
      <c r="N109" s="3" t="s">
        <v>13</v>
      </c>
      <c r="O109" s="3">
        <v>2.66</v>
      </c>
      <c r="P109" s="3">
        <v>46.087000000000003</v>
      </c>
      <c r="Q109" s="3">
        <v>738</v>
      </c>
      <c r="R109" s="3">
        <v>37072.476999999999</v>
      </c>
      <c r="S109" s="3">
        <v>0</v>
      </c>
      <c r="T109" s="3">
        <v>0.997</v>
      </c>
    </row>
    <row r="110" spans="11:22" x14ac:dyDescent="0.35">
      <c r="K110" s="3">
        <v>54</v>
      </c>
      <c r="L110" s="3" t="s">
        <v>418</v>
      </c>
      <c r="M110" s="3" t="s">
        <v>136</v>
      </c>
      <c r="N110" s="3" t="s">
        <v>13</v>
      </c>
      <c r="O110" s="3">
        <v>2.66</v>
      </c>
      <c r="P110" s="3">
        <v>22.878</v>
      </c>
      <c r="Q110" s="3">
        <v>332</v>
      </c>
      <c r="R110" s="3">
        <v>38052.292999999998</v>
      </c>
      <c r="S110" s="3">
        <v>0</v>
      </c>
      <c r="T110" s="3">
        <v>0.997</v>
      </c>
    </row>
    <row r="111" spans="11:22" x14ac:dyDescent="0.35">
      <c r="K111" s="3">
        <v>55</v>
      </c>
      <c r="L111" s="3" t="s">
        <v>419</v>
      </c>
      <c r="M111" s="3" t="s">
        <v>137</v>
      </c>
      <c r="N111" s="3" t="s">
        <v>13</v>
      </c>
      <c r="O111" s="3">
        <v>2.65</v>
      </c>
      <c r="P111" s="3">
        <v>35.243000000000002</v>
      </c>
      <c r="Q111" s="3">
        <v>1118</v>
      </c>
      <c r="R111" s="3">
        <v>34841.288999999997</v>
      </c>
      <c r="S111" s="3">
        <v>0</v>
      </c>
      <c r="T111" s="3">
        <v>0.997</v>
      </c>
    </row>
    <row r="112" spans="11:22" x14ac:dyDescent="0.35">
      <c r="K112" s="3">
        <v>56</v>
      </c>
      <c r="L112" s="3" t="s">
        <v>420</v>
      </c>
      <c r="M112" s="3" t="s">
        <v>138</v>
      </c>
      <c r="N112" s="3" t="s">
        <v>13</v>
      </c>
      <c r="O112" s="3">
        <v>2.65</v>
      </c>
      <c r="P112" s="3">
        <v>37.984999999999999</v>
      </c>
      <c r="Q112" s="3">
        <v>1123</v>
      </c>
      <c r="R112" s="3">
        <v>33680.504000000001</v>
      </c>
      <c r="S112" s="3">
        <v>0</v>
      </c>
      <c r="T112" s="3">
        <v>0.997</v>
      </c>
    </row>
    <row r="113" spans="11:22" x14ac:dyDescent="0.35">
      <c r="K113" s="3">
        <v>57</v>
      </c>
      <c r="L113" s="3" t="s">
        <v>421</v>
      </c>
      <c r="M113" s="3" t="s">
        <v>139</v>
      </c>
      <c r="N113" s="3" t="s">
        <v>13</v>
      </c>
      <c r="O113" s="3">
        <v>2.66</v>
      </c>
      <c r="P113" s="3">
        <v>20.323</v>
      </c>
      <c r="Q113" s="3">
        <v>481</v>
      </c>
      <c r="R113" s="3">
        <v>33313.038999999997</v>
      </c>
      <c r="S113" s="3">
        <v>0</v>
      </c>
      <c r="T113" s="3">
        <v>0.997</v>
      </c>
    </row>
    <row r="114" spans="11:22" x14ac:dyDescent="0.35">
      <c r="K114" s="3">
        <v>58</v>
      </c>
      <c r="L114" s="3" t="s">
        <v>422</v>
      </c>
      <c r="M114" s="3" t="s">
        <v>140</v>
      </c>
      <c r="N114" s="3" t="s">
        <v>13</v>
      </c>
      <c r="O114" s="3">
        <v>2.65</v>
      </c>
      <c r="P114" s="3">
        <v>75.388999999999996</v>
      </c>
      <c r="Q114" s="3">
        <v>1965</v>
      </c>
      <c r="R114" s="3">
        <v>35218.300999999999</v>
      </c>
      <c r="S114" s="3">
        <v>0</v>
      </c>
      <c r="T114" s="3">
        <v>0.997</v>
      </c>
    </row>
    <row r="115" spans="11:22" x14ac:dyDescent="0.35">
      <c r="K115" s="3">
        <v>60</v>
      </c>
      <c r="L115" s="3" t="s">
        <v>424</v>
      </c>
      <c r="M115" s="3" t="s">
        <v>141</v>
      </c>
      <c r="N115" s="3" t="s">
        <v>13</v>
      </c>
      <c r="O115" s="3">
        <v>2.65</v>
      </c>
      <c r="P115" s="3">
        <v>637827.31299999997</v>
      </c>
      <c r="Q115" s="3">
        <v>18381228</v>
      </c>
      <c r="R115" s="3">
        <v>31820.521000000001</v>
      </c>
      <c r="S115" s="3">
        <v>0.2</v>
      </c>
      <c r="T115" s="3">
        <v>0.997</v>
      </c>
      <c r="V115" s="178">
        <v>135.10664</v>
      </c>
    </row>
    <row r="116" spans="11:22" x14ac:dyDescent="0.35">
      <c r="K116" s="3">
        <v>61</v>
      </c>
      <c r="L116" s="3" t="s">
        <v>425</v>
      </c>
      <c r="M116" s="3" t="s">
        <v>142</v>
      </c>
      <c r="N116" s="3" t="s">
        <v>13</v>
      </c>
      <c r="O116" s="3">
        <v>2.65</v>
      </c>
      <c r="P116" s="3">
        <v>689029.875</v>
      </c>
      <c r="Q116" s="3">
        <v>19863128</v>
      </c>
      <c r="R116" s="3">
        <v>35913.089999999997</v>
      </c>
      <c r="S116" s="3">
        <v>0.192</v>
      </c>
      <c r="T116" s="3">
        <v>0.997</v>
      </c>
      <c r="V116" s="178">
        <v>128.49105</v>
      </c>
    </row>
    <row r="117" spans="11:22" x14ac:dyDescent="0.35">
      <c r="K117" s="3">
        <v>62</v>
      </c>
      <c r="L117" s="3" t="s">
        <v>426</v>
      </c>
      <c r="M117" s="3" t="s">
        <v>143</v>
      </c>
      <c r="N117" s="3" t="s">
        <v>13</v>
      </c>
      <c r="O117" s="3">
        <v>2.65</v>
      </c>
      <c r="P117" s="3">
        <v>696401.18799999997</v>
      </c>
      <c r="Q117" s="3">
        <v>19752984</v>
      </c>
      <c r="R117" s="3">
        <v>34425.737999999998</v>
      </c>
      <c r="S117" s="3">
        <v>0.20200000000000001</v>
      </c>
      <c r="T117" s="3">
        <v>0.997</v>
      </c>
      <c r="V117" s="178">
        <v>136.54168000000001</v>
      </c>
    </row>
    <row r="118" spans="11:22" x14ac:dyDescent="0.35">
      <c r="K118" s="3">
        <v>63</v>
      </c>
      <c r="L118" s="3" t="s">
        <v>427</v>
      </c>
      <c r="M118" s="3" t="s">
        <v>144</v>
      </c>
      <c r="N118" s="3" t="s">
        <v>13</v>
      </c>
      <c r="O118" s="3">
        <v>2.65</v>
      </c>
      <c r="P118" s="3">
        <v>272.51400000000001</v>
      </c>
      <c r="Q118" s="3">
        <v>7109</v>
      </c>
      <c r="R118" s="3">
        <v>33026.402000000002</v>
      </c>
      <c r="S118" s="3">
        <v>0</v>
      </c>
      <c r="T118" s="3">
        <v>0.997</v>
      </c>
    </row>
    <row r="119" spans="11:22" x14ac:dyDescent="0.35">
      <c r="K119" s="3">
        <v>64</v>
      </c>
      <c r="L119" s="3" t="s">
        <v>428</v>
      </c>
      <c r="M119" s="3" t="s">
        <v>145</v>
      </c>
      <c r="N119" s="3" t="s">
        <v>13</v>
      </c>
      <c r="O119" s="3">
        <v>2.65</v>
      </c>
      <c r="P119" s="3">
        <v>84.635000000000005</v>
      </c>
      <c r="Q119" s="3">
        <v>2296</v>
      </c>
      <c r="R119" s="3">
        <v>33342.656000000003</v>
      </c>
      <c r="S119" s="3">
        <v>0</v>
      </c>
      <c r="T119" s="3">
        <v>0.997</v>
      </c>
    </row>
    <row r="120" spans="11:22" x14ac:dyDescent="0.35">
      <c r="K120" s="3">
        <v>65</v>
      </c>
      <c r="L120" s="3" t="s">
        <v>429</v>
      </c>
      <c r="M120" s="3" t="s">
        <v>146</v>
      </c>
      <c r="N120" s="3" t="s">
        <v>13</v>
      </c>
      <c r="O120" s="3">
        <v>2.65</v>
      </c>
      <c r="P120" s="3">
        <v>103.47199999999999</v>
      </c>
      <c r="Q120" s="3">
        <v>2750</v>
      </c>
      <c r="R120" s="3">
        <v>35495.684000000001</v>
      </c>
      <c r="S120" s="3">
        <v>0</v>
      </c>
      <c r="T120" s="3">
        <v>0.997</v>
      </c>
    </row>
    <row r="121" spans="11:22" x14ac:dyDescent="0.35">
      <c r="K121" s="3">
        <v>67</v>
      </c>
      <c r="L121" s="3" t="s">
        <v>431</v>
      </c>
      <c r="M121" s="3" t="s">
        <v>147</v>
      </c>
      <c r="N121" s="3" t="s">
        <v>13</v>
      </c>
      <c r="O121" s="3">
        <v>2.65</v>
      </c>
      <c r="P121" s="3">
        <v>70.968000000000004</v>
      </c>
      <c r="Q121" s="3">
        <v>1289</v>
      </c>
      <c r="R121" s="3">
        <v>41065.688000000002</v>
      </c>
      <c r="S121" s="3">
        <v>0</v>
      </c>
      <c r="T121" s="3">
        <v>0.997</v>
      </c>
    </row>
    <row r="122" spans="11:22" x14ac:dyDescent="0.35">
      <c r="K122" s="3">
        <v>68</v>
      </c>
      <c r="L122" s="3" t="s">
        <v>432</v>
      </c>
      <c r="M122" s="3" t="s">
        <v>148</v>
      </c>
      <c r="N122" s="3" t="s">
        <v>13</v>
      </c>
      <c r="O122" s="3">
        <v>2.65</v>
      </c>
      <c r="P122" s="3">
        <v>99.183000000000007</v>
      </c>
      <c r="Q122" s="3">
        <v>2854</v>
      </c>
      <c r="R122" s="3">
        <v>36334.883000000002</v>
      </c>
      <c r="S122" s="3">
        <v>0</v>
      </c>
      <c r="T122" s="3">
        <v>0.997</v>
      </c>
    </row>
    <row r="123" spans="11:22" x14ac:dyDescent="0.35">
      <c r="K123" s="3">
        <v>69</v>
      </c>
      <c r="L123" s="3" t="s">
        <v>433</v>
      </c>
      <c r="M123" s="3" t="s">
        <v>149</v>
      </c>
      <c r="N123" s="3" t="s">
        <v>13</v>
      </c>
      <c r="O123" s="3">
        <v>2.65</v>
      </c>
      <c r="P123" s="3">
        <v>40.615000000000002</v>
      </c>
      <c r="Q123" s="3">
        <v>1160</v>
      </c>
      <c r="R123" s="3">
        <v>33962.336000000003</v>
      </c>
      <c r="S123" s="3">
        <v>0</v>
      </c>
      <c r="T123" s="3">
        <v>0.997</v>
      </c>
    </row>
    <row r="124" spans="11:22" x14ac:dyDescent="0.35">
      <c r="K124" s="3">
        <v>70</v>
      </c>
      <c r="L124" s="3" t="s">
        <v>434</v>
      </c>
      <c r="M124" s="3" t="s">
        <v>150</v>
      </c>
      <c r="N124" s="3" t="s">
        <v>13</v>
      </c>
      <c r="O124" s="3">
        <v>2.65</v>
      </c>
      <c r="P124" s="3">
        <v>662656.68799999997</v>
      </c>
      <c r="Q124" s="3">
        <v>18908058</v>
      </c>
      <c r="R124" s="3">
        <v>33873.305</v>
      </c>
      <c r="S124" s="3">
        <v>0.19600000000000001</v>
      </c>
      <c r="T124" s="3">
        <v>0.997</v>
      </c>
      <c r="V124" s="178">
        <v>131.38245000000001</v>
      </c>
    </row>
    <row r="125" spans="11:22" x14ac:dyDescent="0.35">
      <c r="K125" s="3">
        <v>71</v>
      </c>
      <c r="L125" s="3" t="s">
        <v>435</v>
      </c>
      <c r="M125" s="3" t="s">
        <v>151</v>
      </c>
      <c r="N125" s="3" t="s">
        <v>13</v>
      </c>
      <c r="O125" s="3">
        <v>2.65</v>
      </c>
      <c r="P125" s="3">
        <v>686166</v>
      </c>
      <c r="Q125" s="3">
        <v>19567960</v>
      </c>
      <c r="R125" s="3">
        <v>34683.413999999997</v>
      </c>
      <c r="S125" s="3">
        <v>0.19800000000000001</v>
      </c>
      <c r="T125" s="3">
        <v>0.997</v>
      </c>
      <c r="V125" s="178">
        <v>133.08632</v>
      </c>
    </row>
    <row r="126" spans="11:22" x14ac:dyDescent="0.35">
      <c r="K126" s="3">
        <v>72</v>
      </c>
      <c r="L126" s="3" t="s">
        <v>436</v>
      </c>
      <c r="M126" s="3" t="s">
        <v>152</v>
      </c>
      <c r="N126" s="3" t="s">
        <v>13</v>
      </c>
      <c r="O126" s="3">
        <v>2.65</v>
      </c>
      <c r="P126" s="3">
        <v>685958.18799999997</v>
      </c>
      <c r="Q126" s="3">
        <v>19722810</v>
      </c>
      <c r="R126" s="3">
        <v>34392.777000000002</v>
      </c>
      <c r="S126" s="3">
        <v>0.19900000000000001</v>
      </c>
      <c r="T126" s="3">
        <v>0.997</v>
      </c>
      <c r="V126" s="178">
        <v>134.33337</v>
      </c>
    </row>
    <row r="127" spans="11:22" x14ac:dyDescent="0.35">
      <c r="K127" s="3">
        <v>74</v>
      </c>
      <c r="L127" s="3" t="s">
        <v>438</v>
      </c>
      <c r="M127" s="3" t="s">
        <v>153</v>
      </c>
      <c r="N127" s="3" t="s">
        <v>13</v>
      </c>
      <c r="O127" s="3">
        <v>2.65</v>
      </c>
      <c r="P127" s="3">
        <v>243.215</v>
      </c>
      <c r="Q127" s="3">
        <v>6252</v>
      </c>
      <c r="R127" s="3">
        <v>34104.559000000001</v>
      </c>
      <c r="S127" s="3">
        <v>0</v>
      </c>
      <c r="T127" s="3">
        <v>0.997</v>
      </c>
    </row>
    <row r="128" spans="11:22" x14ac:dyDescent="0.35">
      <c r="K128" s="3">
        <v>75</v>
      </c>
      <c r="L128" s="3" t="s">
        <v>439</v>
      </c>
      <c r="M128" s="3" t="s">
        <v>154</v>
      </c>
      <c r="N128" s="3" t="s">
        <v>13</v>
      </c>
      <c r="O128" s="3">
        <v>2.65</v>
      </c>
      <c r="P128" s="3">
        <v>56.920999999999999</v>
      </c>
      <c r="Q128" s="3">
        <v>1696</v>
      </c>
      <c r="R128" s="3">
        <v>33587.531000000003</v>
      </c>
      <c r="S128" s="3">
        <v>0</v>
      </c>
      <c r="T128" s="3">
        <v>0.997</v>
      </c>
    </row>
    <row r="129" spans="11:23" x14ac:dyDescent="0.35">
      <c r="K129" s="3">
        <v>76</v>
      </c>
      <c r="L129" s="3" t="s">
        <v>440</v>
      </c>
      <c r="M129" s="3" t="s">
        <v>155</v>
      </c>
      <c r="N129" s="3" t="s">
        <v>13</v>
      </c>
      <c r="O129" s="3">
        <v>2.65</v>
      </c>
      <c r="P129" s="3">
        <v>104.988</v>
      </c>
      <c r="Q129" s="3">
        <v>2933</v>
      </c>
      <c r="R129" s="3">
        <v>34354.273000000001</v>
      </c>
      <c r="S129" s="3">
        <v>0</v>
      </c>
      <c r="T129" s="3">
        <v>0.997</v>
      </c>
    </row>
    <row r="131" spans="11:23" ht="15.5" x14ac:dyDescent="0.35">
      <c r="K131" s="264" t="s">
        <v>289</v>
      </c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</row>
    <row r="132" spans="11:23" x14ac:dyDescent="0.35">
      <c r="K132" s="178" t="s">
        <v>209</v>
      </c>
      <c r="L132" s="178" t="s">
        <v>210</v>
      </c>
      <c r="M132" s="178" t="s">
        <v>211</v>
      </c>
      <c r="N132" s="178" t="s">
        <v>7</v>
      </c>
      <c r="O132" s="178" t="s">
        <v>212</v>
      </c>
      <c r="P132" s="178" t="s">
        <v>213</v>
      </c>
      <c r="Q132" s="178" t="s">
        <v>214</v>
      </c>
      <c r="R132" s="178" t="s">
        <v>216</v>
      </c>
      <c r="T132" s="178"/>
      <c r="U132" s="178" t="s">
        <v>239</v>
      </c>
      <c r="V132" s="178" t="s">
        <v>240</v>
      </c>
      <c r="W132" s="178" t="s">
        <v>220</v>
      </c>
    </row>
    <row r="133" spans="11:23" x14ac:dyDescent="0.35">
      <c r="K133" s="3">
        <v>7</v>
      </c>
      <c r="L133" s="3" t="s">
        <v>352</v>
      </c>
      <c r="M133" s="3" t="s">
        <v>353</v>
      </c>
      <c r="N133" s="3" t="s">
        <v>158</v>
      </c>
      <c r="O133" s="3">
        <v>2.58</v>
      </c>
      <c r="P133" s="3">
        <v>32447.528999999999</v>
      </c>
      <c r="Q133" s="3">
        <v>974791</v>
      </c>
      <c r="R133" s="3">
        <v>32447.528999999999</v>
      </c>
      <c r="U133" s="3">
        <v>0.01</v>
      </c>
      <c r="V133" s="3">
        <v>9.2800000000000001E-3</v>
      </c>
      <c r="W133" s="3">
        <v>-7.17</v>
      </c>
    </row>
    <row r="134" spans="11:23" x14ac:dyDescent="0.35">
      <c r="K134" s="3">
        <v>32</v>
      </c>
      <c r="L134" s="3" t="s">
        <v>396</v>
      </c>
      <c r="M134" s="3" t="s">
        <v>353</v>
      </c>
      <c r="N134" s="3" t="s">
        <v>158</v>
      </c>
      <c r="O134" s="3">
        <v>2.58</v>
      </c>
      <c r="P134" s="3">
        <v>32869.163999999997</v>
      </c>
      <c r="Q134" s="3">
        <v>971478</v>
      </c>
      <c r="R134" s="3">
        <v>32869.163999999997</v>
      </c>
      <c r="U134" s="3">
        <v>0.01</v>
      </c>
      <c r="V134" s="3">
        <v>9.4000000000000004E-3</v>
      </c>
      <c r="W134" s="3">
        <v>-5.96</v>
      </c>
    </row>
    <row r="135" spans="11:23" x14ac:dyDescent="0.35">
      <c r="K135" s="3">
        <v>39</v>
      </c>
      <c r="L135" s="3" t="s">
        <v>403</v>
      </c>
      <c r="M135" s="3" t="s">
        <v>353</v>
      </c>
      <c r="N135" s="3" t="s">
        <v>158</v>
      </c>
      <c r="O135" s="3">
        <v>2.58</v>
      </c>
      <c r="P135" s="3">
        <v>34714.773000000001</v>
      </c>
      <c r="Q135" s="3">
        <v>1029571</v>
      </c>
      <c r="R135" s="3">
        <v>34714.773000000001</v>
      </c>
      <c r="U135" s="3">
        <v>0.01</v>
      </c>
      <c r="V135" s="3">
        <v>9.9299999999999996E-3</v>
      </c>
      <c r="W135" s="3">
        <v>-0.68</v>
      </c>
    </row>
    <row r="136" spans="11:23" x14ac:dyDescent="0.35">
      <c r="K136" s="3">
        <v>79</v>
      </c>
      <c r="L136" s="3" t="s">
        <v>443</v>
      </c>
      <c r="M136" s="3" t="s">
        <v>353</v>
      </c>
      <c r="N136" s="3" t="s">
        <v>158</v>
      </c>
      <c r="O136" s="3">
        <v>2.58</v>
      </c>
      <c r="P136" s="3">
        <v>33756.629000000001</v>
      </c>
      <c r="Q136" s="3">
        <v>983178</v>
      </c>
      <c r="R136" s="3">
        <v>33756.629000000001</v>
      </c>
      <c r="U136" s="3">
        <v>0.01</v>
      </c>
      <c r="V136" s="3">
        <v>9.6600000000000002E-3</v>
      </c>
      <c r="W136" s="3">
        <v>-3.42</v>
      </c>
    </row>
    <row r="137" spans="11:23" x14ac:dyDescent="0.35">
      <c r="K137" s="3">
        <v>105</v>
      </c>
      <c r="L137" s="3" t="s">
        <v>469</v>
      </c>
      <c r="M137" s="3" t="s">
        <v>353</v>
      </c>
      <c r="N137" s="3" t="s">
        <v>158</v>
      </c>
      <c r="O137" s="3">
        <v>2.58</v>
      </c>
      <c r="P137" s="3">
        <v>36119.101999999999</v>
      </c>
      <c r="Q137" s="3">
        <v>1081464</v>
      </c>
      <c r="R137" s="3">
        <v>36119.101999999999</v>
      </c>
      <c r="U137" s="3">
        <v>0.01</v>
      </c>
      <c r="V137" s="3">
        <v>1.0330000000000001E-2</v>
      </c>
      <c r="W137" s="3">
        <v>3.34</v>
      </c>
    </row>
    <row r="138" spans="11:23" x14ac:dyDescent="0.35">
      <c r="K138" s="3">
        <v>112</v>
      </c>
      <c r="L138" s="3" t="s">
        <v>476</v>
      </c>
      <c r="M138" s="3" t="s">
        <v>353</v>
      </c>
      <c r="N138" s="3" t="s">
        <v>158</v>
      </c>
      <c r="O138" s="3">
        <v>2.58</v>
      </c>
      <c r="P138" s="3">
        <v>35462.612999999998</v>
      </c>
      <c r="Q138" s="3">
        <v>1070005</v>
      </c>
      <c r="R138" s="3">
        <v>35462.612999999998</v>
      </c>
      <c r="U138" s="3">
        <v>0.01</v>
      </c>
      <c r="V138" s="3">
        <v>1.0149999999999999E-2</v>
      </c>
      <c r="W138" s="3">
        <v>1.46</v>
      </c>
    </row>
    <row r="139" spans="11:23" x14ac:dyDescent="0.35">
      <c r="K139" s="3">
        <v>119</v>
      </c>
      <c r="L139" s="3" t="s">
        <v>483</v>
      </c>
      <c r="M139" s="3" t="s">
        <v>353</v>
      </c>
      <c r="N139" s="3" t="s">
        <v>158</v>
      </c>
      <c r="O139" s="3">
        <v>2.58</v>
      </c>
      <c r="P139" s="3">
        <v>35970.531000000003</v>
      </c>
      <c r="Q139" s="3">
        <v>1074156</v>
      </c>
      <c r="R139" s="3">
        <v>35970.531000000003</v>
      </c>
      <c r="U139" s="3">
        <v>0.01</v>
      </c>
      <c r="V139" s="3">
        <v>1.0290000000000001E-2</v>
      </c>
      <c r="W139" s="3">
        <v>2.91</v>
      </c>
    </row>
    <row r="140" spans="11:23" x14ac:dyDescent="0.35">
      <c r="K140" s="3">
        <v>8</v>
      </c>
      <c r="L140" s="3" t="s">
        <v>354</v>
      </c>
      <c r="M140" s="3" t="s">
        <v>355</v>
      </c>
      <c r="N140" s="3" t="s">
        <v>158</v>
      </c>
      <c r="O140" s="3">
        <v>2.58</v>
      </c>
      <c r="P140" s="3">
        <v>32267.967000000001</v>
      </c>
      <c r="Q140" s="3">
        <v>986301</v>
      </c>
      <c r="R140" s="3">
        <v>32267.967000000001</v>
      </c>
      <c r="U140" s="3">
        <v>0.01</v>
      </c>
      <c r="V140" s="3">
        <v>9.2300000000000004E-3</v>
      </c>
      <c r="W140" s="3">
        <v>-7.68</v>
      </c>
    </row>
    <row r="141" spans="11:23" x14ac:dyDescent="0.35">
      <c r="K141" s="3">
        <v>33</v>
      </c>
      <c r="L141" s="3" t="s">
        <v>397</v>
      </c>
      <c r="M141" s="3" t="s">
        <v>355</v>
      </c>
      <c r="N141" s="3" t="s">
        <v>158</v>
      </c>
      <c r="O141" s="3">
        <v>2.58</v>
      </c>
      <c r="P141" s="3">
        <v>33731.745999999999</v>
      </c>
      <c r="Q141" s="3">
        <v>994147</v>
      </c>
      <c r="R141" s="3">
        <v>33731.745999999999</v>
      </c>
      <c r="U141" s="3">
        <v>0.01</v>
      </c>
      <c r="V141" s="3">
        <v>9.6500000000000006E-3</v>
      </c>
      <c r="W141" s="3">
        <v>-3.49</v>
      </c>
    </row>
    <row r="142" spans="11:23" x14ac:dyDescent="0.35">
      <c r="K142" s="3">
        <v>40</v>
      </c>
      <c r="L142" s="3" t="s">
        <v>404</v>
      </c>
      <c r="M142" s="3" t="s">
        <v>355</v>
      </c>
      <c r="N142" s="3" t="s">
        <v>158</v>
      </c>
      <c r="O142" s="3">
        <v>2.58</v>
      </c>
      <c r="P142" s="3">
        <v>36595.254000000001</v>
      </c>
      <c r="Q142" s="3">
        <v>1075579</v>
      </c>
      <c r="R142" s="3">
        <v>36595.254000000001</v>
      </c>
      <c r="U142" s="3">
        <v>0.01</v>
      </c>
      <c r="V142" s="3">
        <v>1.047E-2</v>
      </c>
      <c r="W142" s="3">
        <v>4.7</v>
      </c>
    </row>
    <row r="143" spans="11:23" x14ac:dyDescent="0.35">
      <c r="K143" s="3">
        <v>80</v>
      </c>
      <c r="L143" s="3" t="s">
        <v>444</v>
      </c>
      <c r="M143" s="3" t="s">
        <v>355</v>
      </c>
      <c r="N143" s="3" t="s">
        <v>158</v>
      </c>
      <c r="O143" s="3">
        <v>2.58</v>
      </c>
      <c r="P143" s="3">
        <v>36770.707000000002</v>
      </c>
      <c r="Q143" s="3">
        <v>1084336</v>
      </c>
      <c r="R143" s="3">
        <v>36770.707000000002</v>
      </c>
      <c r="U143" s="3">
        <v>0.01</v>
      </c>
      <c r="V143" s="3">
        <v>1.052E-2</v>
      </c>
      <c r="W143" s="3">
        <v>5.2</v>
      </c>
    </row>
    <row r="144" spans="11:23" x14ac:dyDescent="0.35">
      <c r="K144" s="3">
        <v>106</v>
      </c>
      <c r="L144" s="3" t="s">
        <v>470</v>
      </c>
      <c r="M144" s="3" t="s">
        <v>355</v>
      </c>
      <c r="N144" s="3" t="s">
        <v>158</v>
      </c>
      <c r="O144" s="3">
        <v>2.58</v>
      </c>
      <c r="P144" s="3">
        <v>37791.870999999999</v>
      </c>
      <c r="Q144" s="3">
        <v>1131169</v>
      </c>
      <c r="R144" s="3">
        <v>37791.870999999999</v>
      </c>
      <c r="U144" s="3">
        <v>0.01</v>
      </c>
      <c r="V144" s="3">
        <v>1.081E-2</v>
      </c>
      <c r="W144" s="3">
        <v>8.1199999999999992</v>
      </c>
    </row>
    <row r="145" spans="11:23" x14ac:dyDescent="0.35">
      <c r="K145" s="3">
        <v>113</v>
      </c>
      <c r="L145" s="3" t="s">
        <v>477</v>
      </c>
      <c r="M145" s="3" t="s">
        <v>355</v>
      </c>
      <c r="N145" s="3" t="s">
        <v>158</v>
      </c>
      <c r="O145" s="3">
        <v>2.58</v>
      </c>
      <c r="P145" s="3">
        <v>37730.300999999999</v>
      </c>
      <c r="Q145" s="3">
        <v>1124057</v>
      </c>
      <c r="R145" s="3">
        <v>37730.300999999999</v>
      </c>
      <c r="U145" s="3">
        <v>0.01</v>
      </c>
      <c r="V145" s="3">
        <v>1.0789999999999999E-2</v>
      </c>
      <c r="W145" s="3">
        <v>7.95</v>
      </c>
    </row>
    <row r="146" spans="11:23" x14ac:dyDescent="0.35">
      <c r="K146" s="3">
        <v>120</v>
      </c>
      <c r="L146" s="3" t="s">
        <v>484</v>
      </c>
      <c r="M146" s="3" t="s">
        <v>355</v>
      </c>
      <c r="N146" s="3" t="s">
        <v>158</v>
      </c>
      <c r="O146" s="3">
        <v>2.58</v>
      </c>
      <c r="P146" s="3">
        <v>37755.714999999997</v>
      </c>
      <c r="Q146" s="3">
        <v>1135042</v>
      </c>
      <c r="R146" s="3">
        <v>37755.714999999997</v>
      </c>
      <c r="U146" s="3">
        <v>0.01</v>
      </c>
      <c r="V146" s="3">
        <v>1.0800000000000001E-2</v>
      </c>
      <c r="W146" s="3">
        <v>8.02</v>
      </c>
    </row>
    <row r="147" spans="11:23" x14ac:dyDescent="0.35">
      <c r="K147" s="3">
        <v>9</v>
      </c>
      <c r="L147" s="3" t="s">
        <v>356</v>
      </c>
      <c r="M147" s="3" t="s">
        <v>357</v>
      </c>
      <c r="N147" s="3" t="s">
        <v>158</v>
      </c>
      <c r="O147" s="3">
        <v>2.58</v>
      </c>
      <c r="P147" s="3">
        <v>33209.082000000002</v>
      </c>
      <c r="Q147" s="3">
        <v>973811</v>
      </c>
      <c r="R147" s="3">
        <v>33209.082000000002</v>
      </c>
      <c r="U147" s="3">
        <v>0.01</v>
      </c>
      <c r="V147" s="3">
        <v>9.4999999999999998E-3</v>
      </c>
      <c r="W147" s="3">
        <v>-4.99</v>
      </c>
    </row>
    <row r="148" spans="11:23" x14ac:dyDescent="0.35">
      <c r="K148" s="3">
        <v>34</v>
      </c>
      <c r="L148" s="3" t="s">
        <v>398</v>
      </c>
      <c r="M148" s="3" t="s">
        <v>357</v>
      </c>
      <c r="N148" s="3" t="s">
        <v>158</v>
      </c>
      <c r="O148" s="3">
        <v>2.58</v>
      </c>
      <c r="P148" s="3">
        <v>35506.813000000002</v>
      </c>
      <c r="Q148" s="3">
        <v>1053187</v>
      </c>
      <c r="R148" s="3">
        <v>35506.813000000002</v>
      </c>
      <c r="U148" s="3">
        <v>0.01</v>
      </c>
      <c r="V148" s="3">
        <v>1.0160000000000001E-2</v>
      </c>
      <c r="W148" s="3">
        <v>1.59</v>
      </c>
    </row>
    <row r="149" spans="11:23" x14ac:dyDescent="0.35">
      <c r="K149" s="3">
        <v>41</v>
      </c>
      <c r="L149" s="3" t="s">
        <v>405</v>
      </c>
      <c r="M149" s="3" t="s">
        <v>357</v>
      </c>
      <c r="N149" s="3" t="s">
        <v>158</v>
      </c>
      <c r="O149" s="3">
        <v>2.58</v>
      </c>
      <c r="P149" s="3">
        <v>34187.921999999999</v>
      </c>
      <c r="Q149" s="3">
        <v>1004147</v>
      </c>
      <c r="R149" s="3">
        <v>34187.921999999999</v>
      </c>
      <c r="U149" s="3">
        <v>0.01</v>
      </c>
      <c r="V149" s="3">
        <v>9.7800000000000005E-3</v>
      </c>
      <c r="W149" s="3">
        <v>-2.19</v>
      </c>
    </row>
    <row r="150" spans="11:23" x14ac:dyDescent="0.35">
      <c r="K150" s="3">
        <v>81</v>
      </c>
      <c r="L150" s="3" t="s">
        <v>445</v>
      </c>
      <c r="M150" s="3" t="s">
        <v>357</v>
      </c>
      <c r="N150" s="3" t="s">
        <v>158</v>
      </c>
      <c r="O150" s="3">
        <v>2.58</v>
      </c>
      <c r="P150" s="3">
        <v>36297.711000000003</v>
      </c>
      <c r="Q150" s="3">
        <v>1072373</v>
      </c>
      <c r="R150" s="3">
        <v>36297.711000000003</v>
      </c>
      <c r="U150" s="3">
        <v>0.01</v>
      </c>
      <c r="V150" s="3">
        <v>1.038E-2</v>
      </c>
      <c r="W150" s="3">
        <v>3.85</v>
      </c>
    </row>
    <row r="151" spans="11:23" x14ac:dyDescent="0.35">
      <c r="K151" s="3">
        <v>107</v>
      </c>
      <c r="L151" s="3" t="s">
        <v>471</v>
      </c>
      <c r="M151" s="3" t="s">
        <v>357</v>
      </c>
      <c r="N151" s="3" t="s">
        <v>158</v>
      </c>
      <c r="O151" s="3">
        <v>2.58</v>
      </c>
      <c r="P151" s="3">
        <v>37101.148000000001</v>
      </c>
      <c r="Q151" s="3">
        <v>1109658</v>
      </c>
      <c r="R151" s="3">
        <v>37101.148000000001</v>
      </c>
      <c r="U151" s="3">
        <v>0.01</v>
      </c>
      <c r="V151" s="3">
        <v>1.061E-2</v>
      </c>
      <c r="W151" s="3">
        <v>6.15</v>
      </c>
    </row>
    <row r="152" spans="11:23" x14ac:dyDescent="0.35">
      <c r="K152" s="3">
        <v>114</v>
      </c>
      <c r="L152" s="3" t="s">
        <v>478</v>
      </c>
      <c r="M152" s="3" t="s">
        <v>357</v>
      </c>
      <c r="N152" s="3" t="s">
        <v>158</v>
      </c>
      <c r="O152" s="3">
        <v>2.58</v>
      </c>
      <c r="P152" s="3">
        <v>37717.949000000001</v>
      </c>
      <c r="Q152" s="3">
        <v>1137986</v>
      </c>
      <c r="R152" s="3">
        <v>37717.949000000001</v>
      </c>
      <c r="U152" s="3">
        <v>0.01</v>
      </c>
      <c r="V152" s="3">
        <v>1.0789999999999999E-2</v>
      </c>
      <c r="W152" s="3">
        <v>7.91</v>
      </c>
    </row>
    <row r="153" spans="11:23" x14ac:dyDescent="0.35">
      <c r="K153" s="3">
        <v>121</v>
      </c>
      <c r="L153" s="3" t="s">
        <v>485</v>
      </c>
      <c r="M153" s="3" t="s">
        <v>357</v>
      </c>
      <c r="N153" s="3" t="s">
        <v>158</v>
      </c>
      <c r="O153" s="3">
        <v>2.58</v>
      </c>
      <c r="P153" s="3">
        <v>36696.269999999997</v>
      </c>
      <c r="Q153" s="3">
        <v>1092910</v>
      </c>
      <c r="R153" s="3">
        <v>36696.269999999997</v>
      </c>
      <c r="U153" s="3">
        <v>0.01</v>
      </c>
      <c r="V153" s="3">
        <v>1.0500000000000001E-2</v>
      </c>
      <c r="W153" s="3">
        <v>4.99</v>
      </c>
    </row>
    <row r="154" spans="11:23" x14ac:dyDescent="0.35">
      <c r="K154" s="3">
        <v>10</v>
      </c>
      <c r="L154" s="3" t="s">
        <v>358</v>
      </c>
      <c r="M154" s="3" t="s">
        <v>359</v>
      </c>
      <c r="N154" s="3" t="s">
        <v>158</v>
      </c>
      <c r="O154" s="3">
        <v>2.58</v>
      </c>
      <c r="P154" s="3">
        <v>33202.188000000002</v>
      </c>
      <c r="Q154" s="3">
        <v>1009091</v>
      </c>
      <c r="R154" s="3">
        <v>33202.188000000002</v>
      </c>
      <c r="U154" s="3">
        <v>0.01</v>
      </c>
      <c r="V154" s="3">
        <v>9.4999999999999998E-3</v>
      </c>
      <c r="W154" s="3">
        <v>-5.01</v>
      </c>
    </row>
    <row r="155" spans="11:23" x14ac:dyDescent="0.35">
      <c r="K155" s="3">
        <v>35</v>
      </c>
      <c r="L155" s="3" t="s">
        <v>399</v>
      </c>
      <c r="M155" s="3" t="s">
        <v>359</v>
      </c>
      <c r="N155" s="3" t="s">
        <v>158</v>
      </c>
      <c r="O155" s="3">
        <v>2.58</v>
      </c>
      <c r="P155" s="3">
        <v>35507.883000000002</v>
      </c>
      <c r="Q155" s="3">
        <v>1037444</v>
      </c>
      <c r="R155" s="3">
        <v>35507.883000000002</v>
      </c>
      <c r="U155" s="3">
        <v>0.01</v>
      </c>
      <c r="V155" s="3">
        <v>1.0160000000000001E-2</v>
      </c>
      <c r="W155" s="3">
        <v>1.59</v>
      </c>
    </row>
    <row r="156" spans="11:23" x14ac:dyDescent="0.35">
      <c r="K156" s="3">
        <v>42</v>
      </c>
      <c r="L156" s="3" t="s">
        <v>406</v>
      </c>
      <c r="M156" s="3" t="s">
        <v>359</v>
      </c>
      <c r="N156" s="3" t="s">
        <v>158</v>
      </c>
      <c r="O156" s="3">
        <v>2.58</v>
      </c>
      <c r="P156" s="3">
        <v>34225.648000000001</v>
      </c>
      <c r="Q156" s="3">
        <v>1002659</v>
      </c>
      <c r="R156" s="3">
        <v>34225.648000000001</v>
      </c>
      <c r="U156" s="3">
        <v>0.01</v>
      </c>
      <c r="V156" s="3">
        <v>9.7900000000000001E-3</v>
      </c>
      <c r="W156" s="3">
        <v>-2.08</v>
      </c>
    </row>
    <row r="157" spans="11:23" x14ac:dyDescent="0.35">
      <c r="K157" s="3">
        <v>82</v>
      </c>
      <c r="L157" s="3" t="s">
        <v>446</v>
      </c>
      <c r="M157" s="3" t="s">
        <v>359</v>
      </c>
      <c r="N157" s="3" t="s">
        <v>158</v>
      </c>
      <c r="O157" s="3">
        <v>2.58</v>
      </c>
      <c r="P157" s="3">
        <v>36058.262000000002</v>
      </c>
      <c r="Q157" s="3">
        <v>1061800</v>
      </c>
      <c r="R157" s="3">
        <v>36058.262000000002</v>
      </c>
      <c r="U157" s="3">
        <v>0.01</v>
      </c>
      <c r="V157" s="3">
        <v>1.0319999999999999E-2</v>
      </c>
      <c r="W157" s="3">
        <v>3.16</v>
      </c>
    </row>
    <row r="158" spans="11:23" x14ac:dyDescent="0.35">
      <c r="K158" s="3">
        <v>108</v>
      </c>
      <c r="L158" s="3" t="s">
        <v>472</v>
      </c>
      <c r="M158" s="3" t="s">
        <v>359</v>
      </c>
      <c r="N158" s="3" t="s">
        <v>158</v>
      </c>
      <c r="O158" s="3">
        <v>2.58</v>
      </c>
      <c r="P158" s="3">
        <v>36060.398000000001</v>
      </c>
      <c r="Q158" s="3">
        <v>1072029</v>
      </c>
      <c r="R158" s="3">
        <v>36060.398000000001</v>
      </c>
      <c r="U158" s="3">
        <v>0.01</v>
      </c>
      <c r="V158" s="3">
        <v>1.0319999999999999E-2</v>
      </c>
      <c r="W158" s="3">
        <v>3.17</v>
      </c>
    </row>
    <row r="159" spans="11:23" x14ac:dyDescent="0.35">
      <c r="K159" s="3">
        <v>115</v>
      </c>
      <c r="L159" s="3" t="s">
        <v>479</v>
      </c>
      <c r="M159" s="3" t="s">
        <v>359</v>
      </c>
      <c r="N159" s="3" t="s">
        <v>158</v>
      </c>
      <c r="O159" s="3">
        <v>2.58</v>
      </c>
      <c r="P159" s="3">
        <v>36561.788999999997</v>
      </c>
      <c r="Q159" s="3">
        <v>1080162</v>
      </c>
      <c r="R159" s="3">
        <v>36561.788999999997</v>
      </c>
      <c r="U159" s="3">
        <v>0.01</v>
      </c>
      <c r="V159" s="3">
        <v>1.0460000000000001E-2</v>
      </c>
      <c r="W159" s="3">
        <v>4.5999999999999996</v>
      </c>
    </row>
    <row r="160" spans="11:23" x14ac:dyDescent="0.35">
      <c r="K160" s="3">
        <v>122</v>
      </c>
      <c r="L160" s="3" t="s">
        <v>486</v>
      </c>
      <c r="M160" s="3" t="s">
        <v>359</v>
      </c>
      <c r="N160" s="3" t="s">
        <v>158</v>
      </c>
      <c r="O160" s="3">
        <v>2.58</v>
      </c>
      <c r="P160" s="3">
        <v>36844.078000000001</v>
      </c>
      <c r="Q160" s="3">
        <v>1099248</v>
      </c>
      <c r="R160" s="3">
        <v>36844.078000000001</v>
      </c>
      <c r="U160" s="3">
        <v>0.01</v>
      </c>
      <c r="V160" s="3">
        <v>1.0540000000000001E-2</v>
      </c>
      <c r="W160" s="3">
        <v>5.41</v>
      </c>
    </row>
    <row r="161" spans="11:23" x14ac:dyDescent="0.35">
      <c r="K161" s="3">
        <v>11</v>
      </c>
      <c r="L161" s="3" t="s">
        <v>360</v>
      </c>
      <c r="M161" s="3" t="s">
        <v>361</v>
      </c>
      <c r="N161" s="3" t="s">
        <v>158</v>
      </c>
      <c r="O161" s="3">
        <v>2.58</v>
      </c>
      <c r="P161" s="3">
        <v>32022.859</v>
      </c>
      <c r="Q161" s="3">
        <v>951242</v>
      </c>
      <c r="R161" s="3">
        <v>32022.859</v>
      </c>
      <c r="U161" s="3">
        <v>0.01</v>
      </c>
      <c r="V161" s="3">
        <v>9.1599999999999997E-3</v>
      </c>
      <c r="W161" s="3">
        <v>-8.3800000000000008</v>
      </c>
    </row>
    <row r="162" spans="11:23" x14ac:dyDescent="0.35">
      <c r="K162" s="3">
        <v>36</v>
      </c>
      <c r="L162" s="3" t="s">
        <v>400</v>
      </c>
      <c r="M162" s="3" t="s">
        <v>361</v>
      </c>
      <c r="N162" s="3" t="s">
        <v>158</v>
      </c>
      <c r="O162" s="3">
        <v>2.58</v>
      </c>
      <c r="P162" s="3">
        <v>33292.347999999998</v>
      </c>
      <c r="Q162" s="3">
        <v>989585</v>
      </c>
      <c r="R162" s="3">
        <v>33292.347999999998</v>
      </c>
      <c r="U162" s="3">
        <v>0.01</v>
      </c>
      <c r="V162" s="3">
        <v>9.5300000000000003E-3</v>
      </c>
      <c r="W162" s="3">
        <v>-4.75</v>
      </c>
    </row>
    <row r="163" spans="11:23" x14ac:dyDescent="0.35">
      <c r="K163" s="3">
        <v>43</v>
      </c>
      <c r="L163" s="3" t="s">
        <v>407</v>
      </c>
      <c r="M163" s="3" t="s">
        <v>361</v>
      </c>
      <c r="N163" s="3" t="s">
        <v>158</v>
      </c>
      <c r="O163" s="3">
        <v>2.58</v>
      </c>
      <c r="P163" s="3">
        <v>33805.305</v>
      </c>
      <c r="Q163" s="3">
        <v>980715</v>
      </c>
      <c r="R163" s="3">
        <v>33805.305</v>
      </c>
      <c r="U163" s="3">
        <v>0.01</v>
      </c>
      <c r="V163" s="3">
        <v>9.6699999999999998E-3</v>
      </c>
      <c r="W163" s="3">
        <v>-3.28</v>
      </c>
    </row>
    <row r="164" spans="11:23" x14ac:dyDescent="0.35">
      <c r="K164" s="3">
        <v>83</v>
      </c>
      <c r="L164" s="3" t="s">
        <v>447</v>
      </c>
      <c r="M164" s="3" t="s">
        <v>361</v>
      </c>
      <c r="N164" s="3" t="s">
        <v>158</v>
      </c>
      <c r="O164" s="3">
        <v>2.58</v>
      </c>
      <c r="P164" s="3">
        <v>33890.82</v>
      </c>
      <c r="Q164" s="3">
        <v>986507</v>
      </c>
      <c r="R164" s="3">
        <v>33890.82</v>
      </c>
      <c r="U164" s="3">
        <v>0.01</v>
      </c>
      <c r="V164" s="3">
        <v>9.7000000000000003E-3</v>
      </c>
      <c r="W164" s="3">
        <v>-3.04</v>
      </c>
    </row>
    <row r="165" spans="11:23" x14ac:dyDescent="0.35">
      <c r="K165" s="3">
        <v>109</v>
      </c>
      <c r="L165" s="3" t="s">
        <v>473</v>
      </c>
      <c r="M165" s="3" t="s">
        <v>361</v>
      </c>
      <c r="N165" s="3" t="s">
        <v>158</v>
      </c>
      <c r="O165" s="3">
        <v>2.58</v>
      </c>
      <c r="P165" s="3">
        <v>35058.343999999997</v>
      </c>
      <c r="Q165" s="3">
        <v>1046315</v>
      </c>
      <c r="R165" s="3">
        <v>35058.343999999997</v>
      </c>
      <c r="U165" s="3">
        <v>0.01</v>
      </c>
      <c r="V165" s="3">
        <v>1.0030000000000001E-2</v>
      </c>
      <c r="W165" s="3">
        <v>0.3</v>
      </c>
    </row>
    <row r="166" spans="11:23" x14ac:dyDescent="0.35">
      <c r="K166" s="3">
        <v>116</v>
      </c>
      <c r="L166" s="3" t="s">
        <v>480</v>
      </c>
      <c r="M166" s="3" t="s">
        <v>361</v>
      </c>
      <c r="N166" s="3" t="s">
        <v>158</v>
      </c>
      <c r="O166" s="3">
        <v>2.58</v>
      </c>
      <c r="P166" s="3">
        <v>34807.703000000001</v>
      </c>
      <c r="Q166" s="3">
        <v>1039396</v>
      </c>
      <c r="R166" s="3">
        <v>34807.703000000001</v>
      </c>
      <c r="U166" s="3">
        <v>0.01</v>
      </c>
      <c r="V166" s="3">
        <v>9.9600000000000001E-3</v>
      </c>
      <c r="W166" s="3">
        <v>-0.41</v>
      </c>
    </row>
    <row r="167" spans="11:23" x14ac:dyDescent="0.35">
      <c r="K167" s="3">
        <v>123</v>
      </c>
      <c r="L167" s="3" t="s">
        <v>487</v>
      </c>
      <c r="M167" s="3" t="s">
        <v>361</v>
      </c>
      <c r="N167" s="3" t="s">
        <v>158</v>
      </c>
      <c r="O167" s="3">
        <v>2.58</v>
      </c>
      <c r="P167" s="3">
        <v>35534.512000000002</v>
      </c>
      <c r="Q167" s="3">
        <v>1064559</v>
      </c>
      <c r="R167" s="3">
        <v>35534.512000000002</v>
      </c>
      <c r="U167" s="3">
        <v>0.01</v>
      </c>
      <c r="V167" s="3">
        <v>1.017E-2</v>
      </c>
      <c r="W167" s="3">
        <v>1.67</v>
      </c>
    </row>
    <row r="168" spans="11:23" x14ac:dyDescent="0.35">
      <c r="K168" s="3">
        <v>12</v>
      </c>
      <c r="L168" s="3" t="s">
        <v>362</v>
      </c>
      <c r="M168" s="3" t="s">
        <v>363</v>
      </c>
      <c r="N168" s="3" t="s">
        <v>158</v>
      </c>
      <c r="O168" s="3">
        <v>2.58</v>
      </c>
      <c r="P168" s="3">
        <v>31705.016</v>
      </c>
      <c r="Q168" s="3">
        <v>963116</v>
      </c>
      <c r="R168" s="3">
        <v>31705.016</v>
      </c>
      <c r="U168" s="3">
        <v>0.01</v>
      </c>
      <c r="V168" s="3">
        <v>9.0699999999999999E-3</v>
      </c>
      <c r="W168" s="3">
        <v>-9.2899999999999991</v>
      </c>
    </row>
    <row r="169" spans="11:23" x14ac:dyDescent="0.35">
      <c r="K169" s="3">
        <v>37</v>
      </c>
      <c r="L169" s="3" t="s">
        <v>401</v>
      </c>
      <c r="M169" s="3" t="s">
        <v>363</v>
      </c>
      <c r="N169" s="3" t="s">
        <v>158</v>
      </c>
      <c r="O169" s="3">
        <v>2.58</v>
      </c>
      <c r="P169" s="3">
        <v>33909.343999999997</v>
      </c>
      <c r="Q169" s="3">
        <v>1001427</v>
      </c>
      <c r="R169" s="3">
        <v>33909.343999999997</v>
      </c>
      <c r="U169" s="3">
        <v>0.01</v>
      </c>
      <c r="V169" s="3">
        <v>9.7000000000000003E-3</v>
      </c>
      <c r="W169" s="3">
        <v>-2.98</v>
      </c>
    </row>
    <row r="170" spans="11:23" x14ac:dyDescent="0.35">
      <c r="K170" s="3">
        <v>44</v>
      </c>
      <c r="L170" s="3" t="s">
        <v>408</v>
      </c>
      <c r="M170" s="3" t="s">
        <v>363</v>
      </c>
      <c r="N170" s="3" t="s">
        <v>158</v>
      </c>
      <c r="O170" s="3">
        <v>2.58</v>
      </c>
      <c r="P170" s="3">
        <v>33640.233999999997</v>
      </c>
      <c r="Q170" s="3">
        <v>1009063</v>
      </c>
      <c r="R170" s="3">
        <v>33640.233999999997</v>
      </c>
      <c r="U170" s="3">
        <v>0.01</v>
      </c>
      <c r="V170" s="3">
        <v>9.6200000000000001E-3</v>
      </c>
      <c r="W170" s="3">
        <v>-3.75</v>
      </c>
    </row>
    <row r="171" spans="11:23" x14ac:dyDescent="0.35">
      <c r="K171" s="3">
        <v>84</v>
      </c>
      <c r="L171" s="3" t="s">
        <v>448</v>
      </c>
      <c r="M171" s="3" t="s">
        <v>363</v>
      </c>
      <c r="N171" s="3" t="s">
        <v>158</v>
      </c>
      <c r="O171" s="3">
        <v>2.58</v>
      </c>
      <c r="P171" s="3">
        <v>34649.968999999997</v>
      </c>
      <c r="Q171" s="3">
        <v>1022090</v>
      </c>
      <c r="R171" s="3">
        <v>34649.968999999997</v>
      </c>
      <c r="U171" s="3">
        <v>0.01</v>
      </c>
      <c r="V171" s="3">
        <v>9.9100000000000004E-3</v>
      </c>
      <c r="W171" s="3">
        <v>-0.87</v>
      </c>
    </row>
    <row r="172" spans="11:23" x14ac:dyDescent="0.35">
      <c r="K172" s="3">
        <v>110</v>
      </c>
      <c r="L172" s="3" t="s">
        <v>474</v>
      </c>
      <c r="M172" s="3" t="s">
        <v>363</v>
      </c>
      <c r="N172" s="3" t="s">
        <v>158</v>
      </c>
      <c r="O172" s="3">
        <v>2.58</v>
      </c>
      <c r="P172" s="3">
        <v>35763.523000000001</v>
      </c>
      <c r="Q172" s="3">
        <v>1070814</v>
      </c>
      <c r="R172" s="3">
        <v>35763.523000000001</v>
      </c>
      <c r="U172" s="3">
        <v>0.01</v>
      </c>
      <c r="V172" s="3">
        <v>1.023E-2</v>
      </c>
      <c r="W172" s="3">
        <v>2.3199999999999998</v>
      </c>
    </row>
    <row r="173" spans="11:23" x14ac:dyDescent="0.35">
      <c r="K173" s="3">
        <v>117</v>
      </c>
      <c r="L173" s="3" t="s">
        <v>481</v>
      </c>
      <c r="M173" s="3" t="s">
        <v>363</v>
      </c>
      <c r="N173" s="3" t="s">
        <v>158</v>
      </c>
      <c r="O173" s="3">
        <v>2.58</v>
      </c>
      <c r="P173" s="3">
        <v>35477.815999999999</v>
      </c>
      <c r="Q173" s="3">
        <v>1062062</v>
      </c>
      <c r="R173" s="3">
        <v>35477.815999999999</v>
      </c>
      <c r="U173" s="3">
        <v>0.01</v>
      </c>
      <c r="V173" s="3">
        <v>1.0149999999999999E-2</v>
      </c>
      <c r="W173" s="3">
        <v>1.5</v>
      </c>
    </row>
    <row r="174" spans="11:23" x14ac:dyDescent="0.35">
      <c r="K174" s="3">
        <v>124</v>
      </c>
      <c r="L174" s="3" t="s">
        <v>488</v>
      </c>
      <c r="M174" s="3" t="s">
        <v>363</v>
      </c>
      <c r="N174" s="3" t="s">
        <v>158</v>
      </c>
      <c r="O174" s="3">
        <v>2.58</v>
      </c>
      <c r="P174" s="3">
        <v>36225.75</v>
      </c>
      <c r="Q174" s="3">
        <v>1082349</v>
      </c>
      <c r="R174" s="3">
        <v>36225.75</v>
      </c>
      <c r="U174" s="3">
        <v>0.01</v>
      </c>
      <c r="V174" s="3">
        <v>1.0359999999999999E-2</v>
      </c>
      <c r="W174" s="3">
        <v>3.64</v>
      </c>
    </row>
    <row r="175" spans="11:23" x14ac:dyDescent="0.35">
      <c r="K175" s="3">
        <v>14</v>
      </c>
      <c r="L175" s="3" t="s">
        <v>365</v>
      </c>
      <c r="M175" s="3" t="s">
        <v>366</v>
      </c>
      <c r="N175" s="3" t="s">
        <v>158</v>
      </c>
      <c r="O175" s="3">
        <v>2.58</v>
      </c>
      <c r="P175" s="3">
        <v>34305.038999999997</v>
      </c>
      <c r="Q175" s="3">
        <v>1017728</v>
      </c>
      <c r="R175" s="3">
        <v>34305.038999999997</v>
      </c>
      <c r="U175" s="3">
        <v>0.01</v>
      </c>
      <c r="V175" s="3">
        <v>9.8099999999999993E-3</v>
      </c>
      <c r="W175" s="3">
        <v>-1.85</v>
      </c>
    </row>
    <row r="176" spans="11:23" x14ac:dyDescent="0.35">
      <c r="K176" s="3">
        <v>86</v>
      </c>
      <c r="L176" s="3" t="s">
        <v>450</v>
      </c>
      <c r="M176" s="3" t="s">
        <v>366</v>
      </c>
      <c r="N176" s="3" t="s">
        <v>158</v>
      </c>
      <c r="O176" s="3">
        <v>2.58</v>
      </c>
      <c r="P176" s="3">
        <v>36403.237999999998</v>
      </c>
      <c r="Q176" s="3">
        <v>1080267</v>
      </c>
      <c r="R176" s="3">
        <v>36403.237999999998</v>
      </c>
      <c r="U176" s="3">
        <v>0.01</v>
      </c>
      <c r="V176" s="3">
        <v>1.042E-2</v>
      </c>
      <c r="W176" s="3">
        <v>4.1500000000000004</v>
      </c>
    </row>
    <row r="177" spans="11:23" x14ac:dyDescent="0.35">
      <c r="K177" s="3">
        <v>15</v>
      </c>
      <c r="L177" s="3" t="s">
        <v>367</v>
      </c>
      <c r="M177" s="3" t="s">
        <v>368</v>
      </c>
      <c r="N177" s="3" t="s">
        <v>158</v>
      </c>
      <c r="O177" s="3">
        <v>2.58</v>
      </c>
      <c r="P177" s="3">
        <v>33209.144999999997</v>
      </c>
      <c r="Q177" s="3">
        <v>983289</v>
      </c>
      <c r="R177" s="3">
        <v>33209.144999999997</v>
      </c>
      <c r="U177" s="3">
        <v>0.01</v>
      </c>
      <c r="V177" s="3">
        <v>9.4999999999999998E-3</v>
      </c>
      <c r="W177" s="3">
        <v>-4.99</v>
      </c>
    </row>
    <row r="178" spans="11:23" x14ac:dyDescent="0.35">
      <c r="K178" s="3">
        <v>87</v>
      </c>
      <c r="L178" s="3" t="s">
        <v>451</v>
      </c>
      <c r="M178" s="3" t="s">
        <v>368</v>
      </c>
      <c r="N178" s="3" t="s">
        <v>158</v>
      </c>
      <c r="O178" s="3">
        <v>2.58</v>
      </c>
      <c r="P178" s="3">
        <v>35900.167999999998</v>
      </c>
      <c r="Q178" s="3">
        <v>1066387</v>
      </c>
      <c r="R178" s="3">
        <v>35900.167999999998</v>
      </c>
      <c r="U178" s="3">
        <v>0.01</v>
      </c>
      <c r="V178" s="3">
        <v>1.027E-2</v>
      </c>
      <c r="W178" s="3">
        <v>2.71</v>
      </c>
    </row>
    <row r="179" spans="11:23" x14ac:dyDescent="0.35">
      <c r="K179" s="3">
        <v>16</v>
      </c>
      <c r="L179" s="3" t="s">
        <v>370</v>
      </c>
      <c r="M179" s="3" t="s">
        <v>371</v>
      </c>
      <c r="N179" s="3" t="s">
        <v>158</v>
      </c>
      <c r="O179" s="3">
        <v>2.58</v>
      </c>
      <c r="P179" s="3">
        <v>30390.210999999999</v>
      </c>
      <c r="Q179" s="3">
        <v>927562</v>
      </c>
      <c r="R179" s="3">
        <v>30390.210999999999</v>
      </c>
      <c r="U179" s="3">
        <v>0.01</v>
      </c>
      <c r="V179" s="3">
        <v>8.6899999999999998E-3</v>
      </c>
      <c r="W179" s="3">
        <v>-13.05</v>
      </c>
    </row>
    <row r="180" spans="11:23" x14ac:dyDescent="0.35">
      <c r="K180" s="3">
        <v>88</v>
      </c>
      <c r="L180" s="3" t="s">
        <v>452</v>
      </c>
      <c r="M180" s="3" t="s">
        <v>371</v>
      </c>
      <c r="N180" s="3" t="s">
        <v>158</v>
      </c>
      <c r="O180" s="3">
        <v>2.58</v>
      </c>
      <c r="P180" s="3">
        <v>33082.625</v>
      </c>
      <c r="Q180" s="3">
        <v>981951</v>
      </c>
      <c r="R180" s="3">
        <v>33082.625</v>
      </c>
      <c r="U180" s="3">
        <v>0.01</v>
      </c>
      <c r="V180" s="3">
        <v>9.4699999999999993E-3</v>
      </c>
      <c r="W180" s="3">
        <v>-5.35</v>
      </c>
    </row>
    <row r="181" spans="11:23" x14ac:dyDescent="0.35">
      <c r="K181" s="3">
        <v>17</v>
      </c>
      <c r="L181" s="3" t="s">
        <v>372</v>
      </c>
      <c r="M181" s="3" t="s">
        <v>373</v>
      </c>
      <c r="N181" s="3" t="s">
        <v>158</v>
      </c>
      <c r="O181" s="3">
        <v>2.58</v>
      </c>
      <c r="P181" s="3">
        <v>32738.228999999999</v>
      </c>
      <c r="Q181" s="3">
        <v>977888</v>
      </c>
      <c r="R181" s="3">
        <v>32738.228999999999</v>
      </c>
      <c r="U181" s="3">
        <v>0.01</v>
      </c>
      <c r="V181" s="3">
        <v>9.3699999999999999E-3</v>
      </c>
      <c r="W181" s="3">
        <v>-6.33</v>
      </c>
    </row>
    <row r="182" spans="11:23" x14ac:dyDescent="0.35">
      <c r="K182" s="3">
        <v>89</v>
      </c>
      <c r="L182" s="3" t="s">
        <v>453</v>
      </c>
      <c r="M182" s="3" t="s">
        <v>373</v>
      </c>
      <c r="N182" s="3" t="s">
        <v>158</v>
      </c>
      <c r="O182" s="3">
        <v>2.58</v>
      </c>
      <c r="P182" s="3">
        <v>34432.25</v>
      </c>
      <c r="Q182" s="3">
        <v>1023852</v>
      </c>
      <c r="R182" s="3">
        <v>34432.25</v>
      </c>
      <c r="U182" s="3">
        <v>0.01</v>
      </c>
      <c r="V182" s="3">
        <v>9.8499999999999994E-3</v>
      </c>
      <c r="W182" s="3">
        <v>-1.49</v>
      </c>
    </row>
    <row r="183" spans="11:23" x14ac:dyDescent="0.35">
      <c r="K183" s="3">
        <v>18</v>
      </c>
      <c r="L183" s="3" t="s">
        <v>374</v>
      </c>
      <c r="M183" s="3" t="s">
        <v>375</v>
      </c>
      <c r="N183" s="3" t="s">
        <v>158</v>
      </c>
      <c r="O183" s="3">
        <v>2.58</v>
      </c>
      <c r="P183" s="3">
        <v>34820.980000000003</v>
      </c>
      <c r="Q183" s="3">
        <v>1040287</v>
      </c>
      <c r="R183" s="3">
        <v>34820.980000000003</v>
      </c>
      <c r="U183" s="3">
        <v>0.01</v>
      </c>
      <c r="V183" s="3">
        <v>9.9600000000000001E-3</v>
      </c>
      <c r="W183" s="3">
        <v>-0.38</v>
      </c>
    </row>
    <row r="184" spans="11:23" x14ac:dyDescent="0.35">
      <c r="K184" s="3">
        <v>90</v>
      </c>
      <c r="L184" s="3" t="s">
        <v>454</v>
      </c>
      <c r="M184" s="3" t="s">
        <v>375</v>
      </c>
      <c r="N184" s="3" t="s">
        <v>158</v>
      </c>
      <c r="O184" s="3">
        <v>2.58</v>
      </c>
      <c r="P184" s="3">
        <v>36870.190999999999</v>
      </c>
      <c r="Q184" s="3">
        <v>1095480</v>
      </c>
      <c r="R184" s="3">
        <v>36870.190999999999</v>
      </c>
      <c r="U184" s="3">
        <v>0.01</v>
      </c>
      <c r="V184" s="3">
        <v>1.055E-2</v>
      </c>
      <c r="W184" s="3">
        <v>5.49</v>
      </c>
    </row>
    <row r="185" spans="11:23" x14ac:dyDescent="0.35">
      <c r="K185" s="3">
        <v>19</v>
      </c>
      <c r="L185" s="3" t="s">
        <v>376</v>
      </c>
      <c r="M185" s="3" t="s">
        <v>377</v>
      </c>
      <c r="N185" s="3" t="s">
        <v>158</v>
      </c>
      <c r="O185" s="3">
        <v>2.58</v>
      </c>
      <c r="P185" s="3">
        <v>35522.934000000001</v>
      </c>
      <c r="Q185" s="3">
        <v>1047819</v>
      </c>
      <c r="R185" s="3">
        <v>35522.934000000001</v>
      </c>
      <c r="U185" s="3">
        <v>0.01</v>
      </c>
      <c r="V185" s="3">
        <v>1.0160000000000001E-2</v>
      </c>
      <c r="W185" s="3">
        <v>1.63</v>
      </c>
    </row>
    <row r="186" spans="11:23" x14ac:dyDescent="0.35">
      <c r="K186" s="3">
        <v>91</v>
      </c>
      <c r="L186" s="3" t="s">
        <v>455</v>
      </c>
      <c r="M186" s="3" t="s">
        <v>377</v>
      </c>
      <c r="N186" s="3" t="s">
        <v>158</v>
      </c>
      <c r="O186" s="3">
        <v>2.58</v>
      </c>
      <c r="P186" s="3">
        <v>37336.027000000002</v>
      </c>
      <c r="Q186" s="3">
        <v>1108892</v>
      </c>
      <c r="R186" s="3">
        <v>37336.027000000002</v>
      </c>
      <c r="U186" s="3">
        <v>0.01</v>
      </c>
      <c r="V186" s="3">
        <v>1.068E-2</v>
      </c>
      <c r="W186" s="3">
        <v>6.82</v>
      </c>
    </row>
    <row r="187" spans="11:23" x14ac:dyDescent="0.35">
      <c r="K187" s="3">
        <v>21</v>
      </c>
      <c r="L187" s="3" t="s">
        <v>379</v>
      </c>
      <c r="M187" s="3" t="s">
        <v>380</v>
      </c>
      <c r="N187" s="3" t="s">
        <v>158</v>
      </c>
      <c r="O187" s="3">
        <v>2.58</v>
      </c>
      <c r="P187" s="3">
        <v>34067.25</v>
      </c>
      <c r="Q187" s="3">
        <v>1018919</v>
      </c>
      <c r="R187" s="3">
        <v>34067.25</v>
      </c>
      <c r="U187" s="3">
        <v>0.01</v>
      </c>
      <c r="V187" s="3">
        <v>9.75E-3</v>
      </c>
      <c r="W187" s="3">
        <v>-2.5299999999999998</v>
      </c>
    </row>
    <row r="188" spans="11:23" x14ac:dyDescent="0.35">
      <c r="K188" s="3">
        <v>93</v>
      </c>
      <c r="L188" s="3" t="s">
        <v>457</v>
      </c>
      <c r="M188" s="3" t="s">
        <v>380</v>
      </c>
      <c r="N188" s="3" t="s">
        <v>158</v>
      </c>
      <c r="O188" s="3">
        <v>2.58</v>
      </c>
      <c r="P188" s="3">
        <v>36169.313000000002</v>
      </c>
      <c r="Q188" s="3">
        <v>1077802</v>
      </c>
      <c r="R188" s="3">
        <v>36169.313000000002</v>
      </c>
      <c r="U188" s="3">
        <v>0.01</v>
      </c>
      <c r="V188" s="3">
        <v>1.035E-2</v>
      </c>
      <c r="W188" s="3">
        <v>3.48</v>
      </c>
    </row>
    <row r="189" spans="11:23" x14ac:dyDescent="0.35">
      <c r="K189" s="3">
        <v>22</v>
      </c>
      <c r="L189" s="3" t="s">
        <v>381</v>
      </c>
      <c r="M189" s="3" t="s">
        <v>382</v>
      </c>
      <c r="N189" s="3" t="s">
        <v>158</v>
      </c>
      <c r="O189" s="3">
        <v>2.58</v>
      </c>
      <c r="P189" s="3">
        <v>34067.968999999997</v>
      </c>
      <c r="Q189" s="3">
        <v>1023156</v>
      </c>
      <c r="R189" s="3">
        <v>34067.968999999997</v>
      </c>
      <c r="U189" s="3">
        <v>0.01</v>
      </c>
      <c r="V189" s="3">
        <v>9.75E-3</v>
      </c>
      <c r="W189" s="3">
        <v>-2.5299999999999998</v>
      </c>
    </row>
    <row r="190" spans="11:23" x14ac:dyDescent="0.35">
      <c r="K190" s="3">
        <v>94</v>
      </c>
      <c r="L190" s="3" t="s">
        <v>458</v>
      </c>
      <c r="M190" s="3" t="s">
        <v>382</v>
      </c>
      <c r="N190" s="3" t="s">
        <v>158</v>
      </c>
      <c r="O190" s="3">
        <v>2.58</v>
      </c>
      <c r="P190" s="3">
        <v>34693.082000000002</v>
      </c>
      <c r="Q190" s="3">
        <v>1046635</v>
      </c>
      <c r="R190" s="3">
        <v>34693.082000000002</v>
      </c>
      <c r="U190" s="3">
        <v>0.01</v>
      </c>
      <c r="V190" s="3">
        <v>9.9299999999999996E-3</v>
      </c>
      <c r="W190" s="3">
        <v>-0.74</v>
      </c>
    </row>
    <row r="191" spans="11:23" x14ac:dyDescent="0.35">
      <c r="K191" s="3">
        <v>23</v>
      </c>
      <c r="L191" s="3" t="s">
        <v>383</v>
      </c>
      <c r="M191" s="3" t="s">
        <v>384</v>
      </c>
      <c r="N191" s="3" t="s">
        <v>158</v>
      </c>
      <c r="O191" s="3">
        <v>2.58</v>
      </c>
      <c r="P191" s="3">
        <v>32972.277000000002</v>
      </c>
      <c r="Q191" s="3">
        <v>988333</v>
      </c>
      <c r="R191" s="3">
        <v>32972.277000000002</v>
      </c>
      <c r="U191" s="3">
        <v>0.01</v>
      </c>
      <c r="V191" s="3">
        <v>9.4299999999999991E-3</v>
      </c>
      <c r="W191" s="3">
        <v>-5.67</v>
      </c>
    </row>
    <row r="192" spans="11:23" x14ac:dyDescent="0.35">
      <c r="K192" s="3">
        <v>95</v>
      </c>
      <c r="L192" s="3" t="s">
        <v>459</v>
      </c>
      <c r="M192" s="3" t="s">
        <v>384</v>
      </c>
      <c r="N192" s="3" t="s">
        <v>158</v>
      </c>
      <c r="O192" s="3">
        <v>2.58</v>
      </c>
      <c r="P192" s="3">
        <v>36845.703000000001</v>
      </c>
      <c r="Q192" s="3">
        <v>1098532</v>
      </c>
      <c r="R192" s="3">
        <v>36845.703000000001</v>
      </c>
      <c r="U192" s="3">
        <v>0.01</v>
      </c>
      <c r="V192" s="3">
        <v>1.0540000000000001E-2</v>
      </c>
      <c r="W192" s="3">
        <v>5.42</v>
      </c>
    </row>
    <row r="193" spans="11:23" x14ac:dyDescent="0.35">
      <c r="K193" s="3">
        <v>24</v>
      </c>
      <c r="L193" s="3" t="s">
        <v>385</v>
      </c>
      <c r="M193" s="3" t="s">
        <v>386</v>
      </c>
      <c r="N193" s="3" t="s">
        <v>158</v>
      </c>
      <c r="O193" s="3">
        <v>2.58</v>
      </c>
      <c r="P193" s="3">
        <v>33862.288999999997</v>
      </c>
      <c r="Q193" s="3">
        <v>1002519</v>
      </c>
      <c r="R193" s="3">
        <v>33862.288999999997</v>
      </c>
      <c r="U193" s="3">
        <v>0.01</v>
      </c>
      <c r="V193" s="3">
        <v>9.6900000000000007E-3</v>
      </c>
      <c r="W193" s="3">
        <v>-3.12</v>
      </c>
    </row>
    <row r="194" spans="11:23" x14ac:dyDescent="0.35">
      <c r="K194" s="3">
        <v>96</v>
      </c>
      <c r="L194" s="3" t="s">
        <v>460</v>
      </c>
      <c r="M194" s="3" t="s">
        <v>386</v>
      </c>
      <c r="N194" s="3" t="s">
        <v>158</v>
      </c>
      <c r="O194" s="3">
        <v>2.58</v>
      </c>
      <c r="P194" s="3">
        <v>36388.050999999999</v>
      </c>
      <c r="Q194" s="3">
        <v>1073869</v>
      </c>
      <c r="R194" s="3">
        <v>36388.050999999999</v>
      </c>
      <c r="U194" s="3">
        <v>0.01</v>
      </c>
      <c r="V194" s="3">
        <v>1.0410000000000001E-2</v>
      </c>
      <c r="W194" s="3">
        <v>4.1100000000000003</v>
      </c>
    </row>
    <row r="195" spans="11:23" x14ac:dyDescent="0.35">
      <c r="K195" s="3">
        <v>25</v>
      </c>
      <c r="L195" s="3" t="s">
        <v>387</v>
      </c>
      <c r="M195" s="3" t="s">
        <v>388</v>
      </c>
      <c r="N195" s="3" t="s">
        <v>158</v>
      </c>
      <c r="O195" s="3">
        <v>2.58</v>
      </c>
      <c r="P195" s="3">
        <v>34733.417999999998</v>
      </c>
      <c r="Q195" s="3">
        <v>1034220</v>
      </c>
      <c r="R195" s="3">
        <v>34733.417999999998</v>
      </c>
      <c r="U195" s="3">
        <v>0.01</v>
      </c>
      <c r="V195" s="3">
        <v>9.9399999999999992E-3</v>
      </c>
      <c r="W195" s="3">
        <v>-0.63</v>
      </c>
    </row>
    <row r="196" spans="11:23" x14ac:dyDescent="0.35">
      <c r="K196" s="3">
        <v>97</v>
      </c>
      <c r="L196" s="3" t="s">
        <v>461</v>
      </c>
      <c r="M196" s="3" t="s">
        <v>388</v>
      </c>
      <c r="N196" s="3" t="s">
        <v>158</v>
      </c>
      <c r="O196" s="3">
        <v>2.58</v>
      </c>
      <c r="P196" s="3">
        <v>35195.254000000001</v>
      </c>
      <c r="Q196" s="3">
        <v>1041674</v>
      </c>
      <c r="R196" s="3">
        <v>35195.254000000001</v>
      </c>
      <c r="U196" s="3">
        <v>0.01</v>
      </c>
      <c r="V196" s="3">
        <v>1.0070000000000001E-2</v>
      </c>
      <c r="W196" s="3">
        <v>0.69</v>
      </c>
    </row>
    <row r="197" spans="11:23" x14ac:dyDescent="0.35">
      <c r="K197" s="3">
        <v>4</v>
      </c>
      <c r="L197" s="3" t="s">
        <v>347</v>
      </c>
      <c r="M197" s="3" t="s">
        <v>123</v>
      </c>
      <c r="N197" s="3" t="s">
        <v>157</v>
      </c>
      <c r="U197" s="3">
        <v>0.01</v>
      </c>
    </row>
    <row r="198" spans="11:23" x14ac:dyDescent="0.35">
      <c r="K198" s="3">
        <v>13</v>
      </c>
      <c r="L198" s="3" t="s">
        <v>364</v>
      </c>
      <c r="M198" s="3" t="s">
        <v>123</v>
      </c>
      <c r="N198" s="3" t="s">
        <v>157</v>
      </c>
      <c r="U198" s="3">
        <v>0.01</v>
      </c>
    </row>
    <row r="199" spans="11:23" x14ac:dyDescent="0.35">
      <c r="K199" s="3">
        <v>66</v>
      </c>
      <c r="L199" s="3" t="s">
        <v>430</v>
      </c>
      <c r="M199" s="3" t="s">
        <v>123</v>
      </c>
      <c r="N199" s="3" t="s">
        <v>157</v>
      </c>
      <c r="U199" s="3">
        <v>0.01</v>
      </c>
    </row>
    <row r="200" spans="11:23" x14ac:dyDescent="0.35">
      <c r="K200" s="3">
        <v>85</v>
      </c>
      <c r="L200" s="3" t="s">
        <v>449</v>
      </c>
      <c r="M200" s="3" t="s">
        <v>123</v>
      </c>
      <c r="N200" s="3" t="s">
        <v>157</v>
      </c>
      <c r="U200" s="3">
        <v>0.01</v>
      </c>
    </row>
    <row r="201" spans="11:23" x14ac:dyDescent="0.35">
      <c r="K201" s="3">
        <v>5</v>
      </c>
      <c r="L201" s="3" t="s">
        <v>349</v>
      </c>
      <c r="M201" s="3" t="s">
        <v>124</v>
      </c>
      <c r="N201" s="3" t="s">
        <v>157</v>
      </c>
      <c r="O201" s="3">
        <v>2.58</v>
      </c>
      <c r="P201" s="3">
        <v>31803.217000000001</v>
      </c>
      <c r="Q201" s="3">
        <v>947983</v>
      </c>
      <c r="R201" s="3">
        <v>31803.217000000001</v>
      </c>
      <c r="U201" s="3">
        <v>0.01</v>
      </c>
      <c r="V201" s="3">
        <v>9.1000000000000004E-3</v>
      </c>
      <c r="W201" s="3">
        <v>-9.01</v>
      </c>
    </row>
    <row r="202" spans="11:23" x14ac:dyDescent="0.35">
      <c r="K202" s="3">
        <v>20</v>
      </c>
      <c r="L202" s="3" t="s">
        <v>378</v>
      </c>
      <c r="M202" s="3" t="s">
        <v>124</v>
      </c>
      <c r="N202" s="3" t="s">
        <v>157</v>
      </c>
      <c r="O202" s="3">
        <v>2.58</v>
      </c>
      <c r="P202" s="3">
        <v>32830.207000000002</v>
      </c>
      <c r="Q202" s="3">
        <v>975030</v>
      </c>
      <c r="R202" s="3">
        <v>32830.207000000002</v>
      </c>
      <c r="U202" s="3">
        <v>0.01</v>
      </c>
      <c r="V202" s="3">
        <v>9.3900000000000008E-3</v>
      </c>
      <c r="W202" s="3">
        <v>-6.07</v>
      </c>
    </row>
    <row r="203" spans="11:23" x14ac:dyDescent="0.35">
      <c r="K203" s="3">
        <v>38</v>
      </c>
      <c r="L203" s="3" t="s">
        <v>402</v>
      </c>
      <c r="M203" s="3" t="s">
        <v>124</v>
      </c>
      <c r="N203" s="3" t="s">
        <v>157</v>
      </c>
      <c r="O203" s="3">
        <v>2.58</v>
      </c>
      <c r="P203" s="3">
        <v>33975.277000000002</v>
      </c>
      <c r="Q203" s="3">
        <v>1013740</v>
      </c>
      <c r="R203" s="3">
        <v>33975.277000000002</v>
      </c>
      <c r="U203" s="3">
        <v>0.01</v>
      </c>
      <c r="V203" s="3">
        <v>9.7199999999999995E-3</v>
      </c>
      <c r="W203" s="3">
        <v>-2.8</v>
      </c>
    </row>
    <row r="204" spans="11:23" x14ac:dyDescent="0.35">
      <c r="K204" s="3">
        <v>52</v>
      </c>
      <c r="L204" s="3" t="s">
        <v>416</v>
      </c>
      <c r="M204" s="3" t="s">
        <v>124</v>
      </c>
      <c r="N204" s="3" t="s">
        <v>157</v>
      </c>
      <c r="O204" s="3">
        <v>2.58</v>
      </c>
      <c r="P204" s="3">
        <v>35277.616999999998</v>
      </c>
      <c r="Q204" s="3">
        <v>1031353</v>
      </c>
      <c r="R204" s="3">
        <v>35277.616999999998</v>
      </c>
      <c r="U204" s="3">
        <v>0.01</v>
      </c>
      <c r="V204" s="3">
        <v>1.009E-2</v>
      </c>
      <c r="W204" s="3">
        <v>0.93</v>
      </c>
    </row>
    <row r="205" spans="11:23" x14ac:dyDescent="0.35">
      <c r="K205" s="3">
        <v>73</v>
      </c>
      <c r="L205" s="3" t="s">
        <v>437</v>
      </c>
      <c r="M205" s="3" t="s">
        <v>124</v>
      </c>
      <c r="N205" s="3" t="s">
        <v>157</v>
      </c>
      <c r="O205" s="3">
        <v>2.58</v>
      </c>
      <c r="P205" s="3">
        <v>35834.434000000001</v>
      </c>
      <c r="Q205" s="3">
        <v>1074706</v>
      </c>
      <c r="R205" s="3">
        <v>35834.434000000001</v>
      </c>
      <c r="U205" s="3">
        <v>0.01</v>
      </c>
      <c r="V205" s="3">
        <v>1.025E-2</v>
      </c>
      <c r="W205" s="3">
        <v>2.52</v>
      </c>
    </row>
    <row r="206" spans="11:23" x14ac:dyDescent="0.35">
      <c r="K206" s="3">
        <v>77</v>
      </c>
      <c r="L206" s="3" t="s">
        <v>441</v>
      </c>
      <c r="M206" s="3" t="s">
        <v>124</v>
      </c>
      <c r="N206" s="3" t="s">
        <v>157</v>
      </c>
      <c r="O206" s="3">
        <v>2.58</v>
      </c>
      <c r="P206" s="3">
        <v>36040.788999999997</v>
      </c>
      <c r="Q206" s="3">
        <v>1079855</v>
      </c>
      <c r="R206" s="3">
        <v>36040.788999999997</v>
      </c>
      <c r="U206" s="3">
        <v>0.01</v>
      </c>
      <c r="V206" s="3">
        <v>1.031E-2</v>
      </c>
      <c r="W206" s="3">
        <v>3.11</v>
      </c>
    </row>
    <row r="207" spans="11:23" x14ac:dyDescent="0.35">
      <c r="K207" s="3">
        <v>92</v>
      </c>
      <c r="L207" s="3" t="s">
        <v>456</v>
      </c>
      <c r="M207" s="3" t="s">
        <v>124</v>
      </c>
      <c r="N207" s="3" t="s">
        <v>157</v>
      </c>
      <c r="O207" s="3">
        <v>2.58</v>
      </c>
      <c r="P207" s="3">
        <v>37023.516000000003</v>
      </c>
      <c r="Q207" s="3">
        <v>1096703</v>
      </c>
      <c r="R207" s="3">
        <v>37023.516000000003</v>
      </c>
      <c r="U207" s="3">
        <v>0.01</v>
      </c>
      <c r="V207" s="3">
        <v>1.059E-2</v>
      </c>
      <c r="W207" s="3">
        <v>5.93</v>
      </c>
    </row>
    <row r="208" spans="11:23" x14ac:dyDescent="0.35">
      <c r="K208" s="3">
        <v>104</v>
      </c>
      <c r="L208" s="3" t="s">
        <v>468</v>
      </c>
      <c r="M208" s="3" t="s">
        <v>124</v>
      </c>
      <c r="N208" s="3" t="s">
        <v>157</v>
      </c>
      <c r="O208" s="3">
        <v>2.58</v>
      </c>
      <c r="P208" s="3">
        <v>37009.660000000003</v>
      </c>
      <c r="Q208" s="3">
        <v>1102895</v>
      </c>
      <c r="R208" s="3">
        <v>37009.660000000003</v>
      </c>
      <c r="U208" s="3">
        <v>0.01</v>
      </c>
      <c r="V208" s="3">
        <v>1.059E-2</v>
      </c>
      <c r="W208" s="3">
        <v>5.89</v>
      </c>
    </row>
    <row r="209" spans="11:23" x14ac:dyDescent="0.35">
      <c r="K209" s="3">
        <v>111</v>
      </c>
      <c r="L209" s="3" t="s">
        <v>475</v>
      </c>
      <c r="M209" s="3" t="s">
        <v>124</v>
      </c>
      <c r="N209" s="3" t="s">
        <v>157</v>
      </c>
      <c r="O209" s="3">
        <v>2.58</v>
      </c>
      <c r="P209" s="3">
        <v>12664.324000000001</v>
      </c>
      <c r="Q209" s="3">
        <v>375482</v>
      </c>
      <c r="R209" s="3">
        <v>12664.324000000001</v>
      </c>
      <c r="U209" s="3">
        <v>0.01</v>
      </c>
      <c r="V209" s="3">
        <v>3.62E-3</v>
      </c>
      <c r="W209" s="191">
        <v>-63.77</v>
      </c>
    </row>
    <row r="210" spans="11:23" x14ac:dyDescent="0.35">
      <c r="K210" s="3">
        <v>27</v>
      </c>
      <c r="L210" s="3" t="s">
        <v>390</v>
      </c>
      <c r="M210" s="3" t="s">
        <v>125</v>
      </c>
      <c r="N210" s="3" t="s">
        <v>18</v>
      </c>
      <c r="O210" s="3">
        <v>2.58</v>
      </c>
      <c r="P210" s="3">
        <v>32111.395</v>
      </c>
      <c r="Q210" s="3">
        <v>978162</v>
      </c>
      <c r="R210" s="3">
        <v>32111.395</v>
      </c>
      <c r="U210" s="3">
        <v>0.01</v>
      </c>
      <c r="V210" s="3">
        <v>9.1900000000000003E-3</v>
      </c>
      <c r="W210" s="3">
        <v>-8.1300000000000008</v>
      </c>
    </row>
    <row r="211" spans="11:23" x14ac:dyDescent="0.35">
      <c r="K211" s="3">
        <v>99</v>
      </c>
      <c r="L211" s="3" t="s">
        <v>463</v>
      </c>
      <c r="M211" s="3" t="s">
        <v>125</v>
      </c>
      <c r="N211" s="3" t="s">
        <v>18</v>
      </c>
      <c r="O211" s="3">
        <v>2.58</v>
      </c>
      <c r="P211" s="3">
        <v>35430.559000000001</v>
      </c>
      <c r="Q211" s="3">
        <v>1047127</v>
      </c>
      <c r="R211" s="3">
        <v>35430.559000000001</v>
      </c>
      <c r="U211" s="3">
        <v>0.01</v>
      </c>
      <c r="V211" s="3">
        <v>1.014E-2</v>
      </c>
      <c r="W211" s="3">
        <v>1.37</v>
      </c>
    </row>
    <row r="212" spans="11:23" x14ac:dyDescent="0.35">
      <c r="K212" s="3">
        <v>28</v>
      </c>
      <c r="L212" s="3" t="s">
        <v>391</v>
      </c>
      <c r="M212" s="3" t="s">
        <v>126</v>
      </c>
      <c r="N212" s="3" t="s">
        <v>18</v>
      </c>
      <c r="O212" s="3">
        <v>2.58</v>
      </c>
      <c r="P212" s="3">
        <v>35946.788999999997</v>
      </c>
      <c r="Q212" s="3">
        <v>1062522</v>
      </c>
      <c r="R212" s="3">
        <v>35946.788999999997</v>
      </c>
      <c r="U212" s="3">
        <v>0.01</v>
      </c>
      <c r="V212" s="3">
        <v>1.0279999999999999E-2</v>
      </c>
      <c r="W212" s="3">
        <v>2.85</v>
      </c>
    </row>
    <row r="213" spans="11:23" x14ac:dyDescent="0.35">
      <c r="K213" s="3">
        <v>100</v>
      </c>
      <c r="L213" s="3" t="s">
        <v>464</v>
      </c>
      <c r="M213" s="3" t="s">
        <v>126</v>
      </c>
      <c r="N213" s="3" t="s">
        <v>18</v>
      </c>
      <c r="O213" s="3">
        <v>2.58</v>
      </c>
      <c r="P213" s="3">
        <v>39598.042999999998</v>
      </c>
      <c r="Q213" s="3">
        <v>1175237</v>
      </c>
      <c r="R213" s="3">
        <v>39598.042999999998</v>
      </c>
      <c r="U213" s="3">
        <v>0.01</v>
      </c>
      <c r="V213" s="3">
        <v>1.133E-2</v>
      </c>
      <c r="W213" s="3">
        <v>13.29</v>
      </c>
    </row>
    <row r="214" spans="11:23" x14ac:dyDescent="0.35">
      <c r="K214" s="3">
        <v>29</v>
      </c>
      <c r="L214" s="3" t="s">
        <v>392</v>
      </c>
      <c r="M214" s="3" t="s">
        <v>127</v>
      </c>
      <c r="N214" s="3" t="s">
        <v>18</v>
      </c>
      <c r="O214" s="3">
        <v>2.58</v>
      </c>
      <c r="P214" s="3">
        <v>34698.945</v>
      </c>
      <c r="Q214" s="3">
        <v>1020781</v>
      </c>
      <c r="R214" s="3">
        <v>34698.945</v>
      </c>
      <c r="U214" s="3">
        <v>0.01</v>
      </c>
      <c r="V214" s="3">
        <v>9.9299999999999996E-3</v>
      </c>
      <c r="W214" s="3">
        <v>-0.72</v>
      </c>
    </row>
    <row r="215" spans="11:23" x14ac:dyDescent="0.35">
      <c r="K215" s="3">
        <v>101</v>
      </c>
      <c r="L215" s="3" t="s">
        <v>465</v>
      </c>
      <c r="M215" s="3" t="s">
        <v>127</v>
      </c>
      <c r="N215" s="3" t="s">
        <v>18</v>
      </c>
      <c r="O215" s="3">
        <v>2.58</v>
      </c>
      <c r="P215" s="3">
        <v>38674.035000000003</v>
      </c>
      <c r="Q215" s="3">
        <v>1156652</v>
      </c>
      <c r="R215" s="3">
        <v>38674.035000000003</v>
      </c>
      <c r="U215" s="3">
        <v>0.01</v>
      </c>
      <c r="V215" s="3">
        <v>1.106E-2</v>
      </c>
      <c r="W215" s="3">
        <v>10.65</v>
      </c>
    </row>
    <row r="216" spans="11:23" x14ac:dyDescent="0.35">
      <c r="K216" s="3">
        <v>30</v>
      </c>
      <c r="L216" s="3" t="s">
        <v>394</v>
      </c>
      <c r="M216" s="3" t="s">
        <v>128</v>
      </c>
      <c r="N216" s="3" t="s">
        <v>18</v>
      </c>
      <c r="O216" s="3">
        <v>2.58</v>
      </c>
      <c r="P216" s="3">
        <v>35005.285000000003</v>
      </c>
      <c r="Q216" s="3">
        <v>1033252</v>
      </c>
      <c r="R216" s="3">
        <v>35005.285000000003</v>
      </c>
      <c r="U216" s="3">
        <v>0.01</v>
      </c>
      <c r="V216" s="3">
        <v>1.0019999999999999E-2</v>
      </c>
      <c r="W216" s="3">
        <v>0.15</v>
      </c>
    </row>
    <row r="217" spans="11:23" x14ac:dyDescent="0.35">
      <c r="K217" s="3">
        <v>102</v>
      </c>
      <c r="L217" s="3" t="s">
        <v>466</v>
      </c>
      <c r="M217" s="3" t="s">
        <v>128</v>
      </c>
      <c r="N217" s="3" t="s">
        <v>18</v>
      </c>
      <c r="O217" s="3">
        <v>2.58</v>
      </c>
      <c r="P217" s="3">
        <v>35777.035000000003</v>
      </c>
      <c r="Q217" s="3">
        <v>1055289</v>
      </c>
      <c r="R217" s="3">
        <v>35777.035000000003</v>
      </c>
      <c r="U217" s="3">
        <v>0.01</v>
      </c>
      <c r="V217" s="3">
        <v>1.0240000000000001E-2</v>
      </c>
      <c r="W217" s="3">
        <v>2.36</v>
      </c>
    </row>
    <row r="218" spans="11:23" x14ac:dyDescent="0.35">
      <c r="K218" s="3">
        <v>1</v>
      </c>
      <c r="L218" s="3" t="s">
        <v>344</v>
      </c>
      <c r="M218" s="3" t="s">
        <v>122</v>
      </c>
      <c r="N218" s="3" t="s">
        <v>156</v>
      </c>
      <c r="U218" s="3">
        <v>0.01</v>
      </c>
    </row>
    <row r="219" spans="11:23" x14ac:dyDescent="0.35">
      <c r="K219" s="3">
        <v>2</v>
      </c>
      <c r="L219" s="3" t="s">
        <v>345</v>
      </c>
      <c r="M219" s="3" t="s">
        <v>122</v>
      </c>
      <c r="N219" s="3" t="s">
        <v>156</v>
      </c>
      <c r="U219" s="3">
        <v>0.01</v>
      </c>
    </row>
    <row r="220" spans="11:23" x14ac:dyDescent="0.35">
      <c r="K220" s="3">
        <v>3</v>
      </c>
      <c r="L220" s="3" t="s">
        <v>346</v>
      </c>
      <c r="M220" s="3" t="s">
        <v>122</v>
      </c>
      <c r="N220" s="3" t="s">
        <v>156</v>
      </c>
      <c r="U220" s="3">
        <v>0.01</v>
      </c>
    </row>
    <row r="221" spans="11:23" x14ac:dyDescent="0.35">
      <c r="K221" s="3">
        <v>6</v>
      </c>
      <c r="L221" s="3" t="s">
        <v>351</v>
      </c>
      <c r="M221" s="3" t="s">
        <v>122</v>
      </c>
      <c r="N221" s="3" t="s">
        <v>156</v>
      </c>
      <c r="U221" s="3">
        <v>0.01</v>
      </c>
    </row>
    <row r="222" spans="11:23" x14ac:dyDescent="0.35">
      <c r="K222" s="3">
        <v>26</v>
      </c>
      <c r="L222" s="3" t="s">
        <v>389</v>
      </c>
      <c r="M222" s="3" t="s">
        <v>122</v>
      </c>
      <c r="N222" s="3" t="s">
        <v>156</v>
      </c>
      <c r="U222" s="3">
        <v>0.01</v>
      </c>
    </row>
    <row r="223" spans="11:23" x14ac:dyDescent="0.35">
      <c r="K223" s="3">
        <v>31</v>
      </c>
      <c r="L223" s="3" t="s">
        <v>395</v>
      </c>
      <c r="M223" s="3" t="s">
        <v>122</v>
      </c>
      <c r="N223" s="3" t="s">
        <v>156</v>
      </c>
      <c r="U223" s="3">
        <v>0.01</v>
      </c>
    </row>
    <row r="224" spans="11:23" x14ac:dyDescent="0.35">
      <c r="K224" s="3">
        <v>45</v>
      </c>
      <c r="L224" s="3" t="s">
        <v>409</v>
      </c>
      <c r="M224" s="3" t="s">
        <v>122</v>
      </c>
      <c r="N224" s="3" t="s">
        <v>156</v>
      </c>
      <c r="U224" s="3">
        <v>0.01</v>
      </c>
    </row>
    <row r="225" spans="11:23" x14ac:dyDescent="0.35">
      <c r="K225" s="3">
        <v>59</v>
      </c>
      <c r="L225" s="3" t="s">
        <v>423</v>
      </c>
      <c r="M225" s="3" t="s">
        <v>122</v>
      </c>
      <c r="N225" s="3" t="s">
        <v>156</v>
      </c>
      <c r="U225" s="3">
        <v>0.01</v>
      </c>
    </row>
    <row r="226" spans="11:23" x14ac:dyDescent="0.35">
      <c r="K226" s="3">
        <v>78</v>
      </c>
      <c r="L226" s="3" t="s">
        <v>442</v>
      </c>
      <c r="M226" s="3" t="s">
        <v>122</v>
      </c>
      <c r="N226" s="3" t="s">
        <v>156</v>
      </c>
      <c r="U226" s="3">
        <v>0.01</v>
      </c>
    </row>
    <row r="227" spans="11:23" x14ac:dyDescent="0.35">
      <c r="K227" s="3">
        <v>98</v>
      </c>
      <c r="L227" s="3" t="s">
        <v>462</v>
      </c>
      <c r="M227" s="3" t="s">
        <v>122</v>
      </c>
      <c r="N227" s="3" t="s">
        <v>156</v>
      </c>
      <c r="U227" s="3">
        <v>0.01</v>
      </c>
    </row>
    <row r="228" spans="11:23" x14ac:dyDescent="0.35">
      <c r="K228" s="3">
        <v>103</v>
      </c>
      <c r="L228" s="3" t="s">
        <v>467</v>
      </c>
      <c r="M228" s="3" t="s">
        <v>122</v>
      </c>
      <c r="N228" s="3" t="s">
        <v>156</v>
      </c>
      <c r="U228" s="3">
        <v>0.01</v>
      </c>
    </row>
    <row r="229" spans="11:23" x14ac:dyDescent="0.35">
      <c r="K229" s="3">
        <v>118</v>
      </c>
      <c r="L229" s="3" t="s">
        <v>482</v>
      </c>
      <c r="M229" s="3" t="s">
        <v>122</v>
      </c>
      <c r="N229" s="3" t="s">
        <v>156</v>
      </c>
      <c r="U229" s="3">
        <v>0.01</v>
      </c>
    </row>
    <row r="230" spans="11:23" x14ac:dyDescent="0.35">
      <c r="K230" s="3">
        <v>125</v>
      </c>
      <c r="L230" s="3" t="s">
        <v>489</v>
      </c>
      <c r="M230" s="3" t="s">
        <v>122</v>
      </c>
      <c r="N230" s="3" t="s">
        <v>156</v>
      </c>
      <c r="U230" s="3">
        <v>0.01</v>
      </c>
    </row>
    <row r="231" spans="11:23" x14ac:dyDescent="0.35">
      <c r="K231" s="3">
        <v>126</v>
      </c>
      <c r="L231" s="3" t="s">
        <v>490</v>
      </c>
      <c r="M231" s="3" t="s">
        <v>122</v>
      </c>
      <c r="N231" s="3" t="s">
        <v>156</v>
      </c>
      <c r="U231" s="3">
        <v>0.01</v>
      </c>
    </row>
    <row r="232" spans="11:23" x14ac:dyDescent="0.35">
      <c r="K232" s="3">
        <v>127</v>
      </c>
      <c r="L232" s="3" t="s">
        <v>491</v>
      </c>
      <c r="M232" s="3" t="s">
        <v>122</v>
      </c>
      <c r="N232" s="3" t="s">
        <v>156</v>
      </c>
      <c r="U232" s="3">
        <v>0.01</v>
      </c>
    </row>
    <row r="233" spans="11:23" x14ac:dyDescent="0.35">
      <c r="K233" s="3">
        <v>46</v>
      </c>
      <c r="L233" s="3" t="s">
        <v>410</v>
      </c>
      <c r="M233" s="3" t="s">
        <v>129</v>
      </c>
      <c r="N233" s="3" t="s">
        <v>13</v>
      </c>
      <c r="O233" s="3">
        <v>2.58</v>
      </c>
      <c r="P233" s="3">
        <v>35815.476999999999</v>
      </c>
      <c r="Q233" s="3">
        <v>1046068</v>
      </c>
      <c r="R233" s="3">
        <v>35815.476999999999</v>
      </c>
      <c r="U233" s="3">
        <v>0.01</v>
      </c>
      <c r="V233" s="3">
        <v>1.025E-2</v>
      </c>
      <c r="W233" s="3">
        <v>2.4700000000000002</v>
      </c>
    </row>
    <row r="234" spans="11:23" x14ac:dyDescent="0.35">
      <c r="K234" s="3">
        <v>47</v>
      </c>
      <c r="L234" s="3" t="s">
        <v>411</v>
      </c>
      <c r="M234" s="3" t="s">
        <v>130</v>
      </c>
      <c r="N234" s="3" t="s">
        <v>13</v>
      </c>
      <c r="O234" s="3">
        <v>2.58</v>
      </c>
      <c r="P234" s="3">
        <v>38437.144999999997</v>
      </c>
      <c r="Q234" s="3">
        <v>1124788</v>
      </c>
      <c r="R234" s="3">
        <v>38437.144999999997</v>
      </c>
      <c r="U234" s="3">
        <v>0.01</v>
      </c>
      <c r="V234" s="3">
        <v>1.0999999999999999E-2</v>
      </c>
      <c r="W234" s="3">
        <v>9.9700000000000006</v>
      </c>
    </row>
    <row r="235" spans="11:23" x14ac:dyDescent="0.35">
      <c r="K235" s="3">
        <v>48</v>
      </c>
      <c r="L235" s="3" t="s">
        <v>412</v>
      </c>
      <c r="M235" s="3" t="s">
        <v>131</v>
      </c>
      <c r="N235" s="3" t="s">
        <v>13</v>
      </c>
      <c r="O235" s="3">
        <v>2.58</v>
      </c>
      <c r="P235" s="3">
        <v>36556.487999999998</v>
      </c>
      <c r="Q235" s="3">
        <v>1079330</v>
      </c>
      <c r="R235" s="3">
        <v>36556.487999999998</v>
      </c>
      <c r="U235" s="3">
        <v>0.01</v>
      </c>
      <c r="V235" s="3">
        <v>1.0460000000000001E-2</v>
      </c>
      <c r="W235" s="3">
        <v>4.59</v>
      </c>
    </row>
    <row r="236" spans="11:23" x14ac:dyDescent="0.35">
      <c r="K236" s="3">
        <v>49</v>
      </c>
      <c r="L236" s="3" t="s">
        <v>413</v>
      </c>
      <c r="M236" s="3" t="s">
        <v>132</v>
      </c>
      <c r="N236" s="3" t="s">
        <v>13</v>
      </c>
      <c r="O236" s="3">
        <v>2.58</v>
      </c>
      <c r="P236" s="3">
        <v>37541.629000000001</v>
      </c>
      <c r="Q236" s="3">
        <v>1112351</v>
      </c>
      <c r="R236" s="3">
        <v>37541.629000000001</v>
      </c>
      <c r="U236" s="3">
        <v>0.01</v>
      </c>
      <c r="V236" s="3">
        <v>1.074E-2</v>
      </c>
      <c r="W236" s="3">
        <v>7.41</v>
      </c>
    </row>
    <row r="237" spans="11:23" x14ac:dyDescent="0.35">
      <c r="K237" s="3">
        <v>50</v>
      </c>
      <c r="L237" s="3" t="s">
        <v>414</v>
      </c>
      <c r="M237" s="3" t="s">
        <v>133</v>
      </c>
      <c r="N237" s="3" t="s">
        <v>13</v>
      </c>
      <c r="O237" s="3">
        <v>2.58</v>
      </c>
      <c r="P237" s="3">
        <v>35548.031000000003</v>
      </c>
      <c r="Q237" s="3">
        <v>1050255</v>
      </c>
      <c r="R237" s="3">
        <v>35548.031000000003</v>
      </c>
      <c r="U237" s="3">
        <v>0.01</v>
      </c>
      <c r="V237" s="3">
        <v>1.017E-2</v>
      </c>
      <c r="W237" s="3">
        <v>1.7</v>
      </c>
    </row>
    <row r="238" spans="11:23" x14ac:dyDescent="0.35">
      <c r="K238" s="3">
        <v>51</v>
      </c>
      <c r="L238" s="3" t="s">
        <v>415</v>
      </c>
      <c r="M238" s="3" t="s">
        <v>134</v>
      </c>
      <c r="N238" s="3" t="s">
        <v>13</v>
      </c>
      <c r="O238" s="3">
        <v>2.58</v>
      </c>
      <c r="P238" s="3">
        <v>35730.237999999998</v>
      </c>
      <c r="Q238" s="3">
        <v>1047871</v>
      </c>
      <c r="R238" s="3">
        <v>35730.237999999998</v>
      </c>
      <c r="U238" s="3">
        <v>0.01</v>
      </c>
      <c r="V238" s="3">
        <v>1.022E-2</v>
      </c>
      <c r="W238" s="3">
        <v>2.23</v>
      </c>
    </row>
    <row r="239" spans="11:23" x14ac:dyDescent="0.35">
      <c r="K239" s="3">
        <v>53</v>
      </c>
      <c r="L239" s="3" t="s">
        <v>417</v>
      </c>
      <c r="M239" s="3" t="s">
        <v>135</v>
      </c>
      <c r="N239" s="3" t="s">
        <v>13</v>
      </c>
      <c r="O239" s="3">
        <v>2.58</v>
      </c>
      <c r="P239" s="3">
        <v>37072.476999999999</v>
      </c>
      <c r="Q239" s="3">
        <v>1098487</v>
      </c>
      <c r="R239" s="3">
        <v>37072.476999999999</v>
      </c>
      <c r="U239" s="3">
        <v>0.01</v>
      </c>
      <c r="V239" s="3">
        <v>1.061E-2</v>
      </c>
      <c r="W239" s="3">
        <v>6.07</v>
      </c>
    </row>
    <row r="240" spans="11:23" x14ac:dyDescent="0.35">
      <c r="K240" s="3">
        <v>54</v>
      </c>
      <c r="L240" s="3" t="s">
        <v>418</v>
      </c>
      <c r="M240" s="3" t="s">
        <v>136</v>
      </c>
      <c r="N240" s="3" t="s">
        <v>13</v>
      </c>
      <c r="O240" s="3">
        <v>2.58</v>
      </c>
      <c r="P240" s="3">
        <v>38052.292999999998</v>
      </c>
      <c r="Q240" s="3">
        <v>1127983</v>
      </c>
      <c r="R240" s="3">
        <v>38052.292999999998</v>
      </c>
      <c r="U240" s="3">
        <v>0.01</v>
      </c>
      <c r="V240" s="3">
        <v>1.089E-2</v>
      </c>
      <c r="W240" s="3">
        <v>8.8699999999999992</v>
      </c>
    </row>
    <row r="241" spans="11:23" x14ac:dyDescent="0.35">
      <c r="K241" s="3">
        <v>55</v>
      </c>
      <c r="L241" s="3" t="s">
        <v>419</v>
      </c>
      <c r="M241" s="3" t="s">
        <v>137</v>
      </c>
      <c r="N241" s="3" t="s">
        <v>13</v>
      </c>
      <c r="O241" s="3">
        <v>2.58</v>
      </c>
      <c r="P241" s="3">
        <v>34841.288999999997</v>
      </c>
      <c r="Q241" s="3">
        <v>1025977</v>
      </c>
      <c r="R241" s="3">
        <v>34841.288999999997</v>
      </c>
      <c r="U241" s="3">
        <v>0.01</v>
      </c>
      <c r="V241" s="3">
        <v>9.9699999999999997E-3</v>
      </c>
      <c r="W241" s="3">
        <v>-0.32</v>
      </c>
    </row>
    <row r="242" spans="11:23" x14ac:dyDescent="0.35">
      <c r="K242" s="3">
        <v>56</v>
      </c>
      <c r="L242" s="3" t="s">
        <v>420</v>
      </c>
      <c r="M242" s="3" t="s">
        <v>138</v>
      </c>
      <c r="N242" s="3" t="s">
        <v>13</v>
      </c>
      <c r="O242" s="3">
        <v>2.58</v>
      </c>
      <c r="P242" s="3">
        <v>33680.504000000001</v>
      </c>
      <c r="Q242" s="3">
        <v>1011129</v>
      </c>
      <c r="R242" s="3">
        <v>33680.504000000001</v>
      </c>
      <c r="U242" s="3">
        <v>0.01</v>
      </c>
      <c r="V242" s="3">
        <v>9.6399999999999993E-3</v>
      </c>
      <c r="W242" s="3">
        <v>-3.64</v>
      </c>
    </row>
    <row r="243" spans="11:23" x14ac:dyDescent="0.35">
      <c r="K243" s="3">
        <v>57</v>
      </c>
      <c r="L243" s="3" t="s">
        <v>421</v>
      </c>
      <c r="M243" s="3" t="s">
        <v>139</v>
      </c>
      <c r="N243" s="3" t="s">
        <v>13</v>
      </c>
      <c r="O243" s="3">
        <v>2.58</v>
      </c>
      <c r="P243" s="3">
        <v>33313.038999999997</v>
      </c>
      <c r="Q243" s="3">
        <v>994208</v>
      </c>
      <c r="R243" s="3">
        <v>33313.038999999997</v>
      </c>
      <c r="U243" s="3">
        <v>0.01</v>
      </c>
      <c r="V243" s="3">
        <v>9.5300000000000003E-3</v>
      </c>
      <c r="W243" s="3">
        <v>-4.6900000000000004</v>
      </c>
    </row>
    <row r="244" spans="11:23" x14ac:dyDescent="0.35">
      <c r="K244" s="3">
        <v>58</v>
      </c>
      <c r="L244" s="3" t="s">
        <v>422</v>
      </c>
      <c r="M244" s="3" t="s">
        <v>140</v>
      </c>
      <c r="N244" s="3" t="s">
        <v>13</v>
      </c>
      <c r="O244" s="3">
        <v>2.58</v>
      </c>
      <c r="P244" s="3">
        <v>35218.300999999999</v>
      </c>
      <c r="Q244" s="3">
        <v>1035739</v>
      </c>
      <c r="R244" s="3">
        <v>35218.300999999999</v>
      </c>
      <c r="U244" s="3">
        <v>0.01</v>
      </c>
      <c r="V244" s="3">
        <v>1.008E-2</v>
      </c>
      <c r="W244" s="3">
        <v>0.76</v>
      </c>
    </row>
    <row r="245" spans="11:23" x14ac:dyDescent="0.35">
      <c r="K245" s="3">
        <v>60</v>
      </c>
      <c r="L245" s="3" t="s">
        <v>424</v>
      </c>
      <c r="M245" s="3" t="s">
        <v>141</v>
      </c>
      <c r="N245" s="3" t="s">
        <v>13</v>
      </c>
      <c r="O245" s="3">
        <v>2.58</v>
      </c>
      <c r="P245" s="3">
        <v>31820.521000000001</v>
      </c>
      <c r="Q245" s="3">
        <v>953848</v>
      </c>
      <c r="R245" s="3">
        <v>31820.521000000001</v>
      </c>
      <c r="U245" s="3">
        <v>0.01</v>
      </c>
      <c r="V245" s="3">
        <v>9.1000000000000004E-3</v>
      </c>
      <c r="W245" s="3">
        <v>-8.9600000000000009</v>
      </c>
    </row>
    <row r="246" spans="11:23" x14ac:dyDescent="0.35">
      <c r="K246" s="3">
        <v>61</v>
      </c>
      <c r="L246" s="3" t="s">
        <v>425</v>
      </c>
      <c r="M246" s="3" t="s">
        <v>142</v>
      </c>
      <c r="N246" s="3" t="s">
        <v>13</v>
      </c>
      <c r="O246" s="3">
        <v>2.58</v>
      </c>
      <c r="P246" s="3">
        <v>35913.089999999997</v>
      </c>
      <c r="Q246" s="3">
        <v>1059917</v>
      </c>
      <c r="R246" s="3">
        <v>35913.089999999997</v>
      </c>
      <c r="U246" s="3">
        <v>0.01</v>
      </c>
      <c r="V246" s="3">
        <v>1.027E-2</v>
      </c>
      <c r="W246" s="3">
        <v>2.75</v>
      </c>
    </row>
    <row r="247" spans="11:23" x14ac:dyDescent="0.35">
      <c r="K247" s="3">
        <v>62</v>
      </c>
      <c r="L247" s="3" t="s">
        <v>426</v>
      </c>
      <c r="M247" s="3" t="s">
        <v>143</v>
      </c>
      <c r="N247" s="3" t="s">
        <v>13</v>
      </c>
      <c r="O247" s="3">
        <v>2.58</v>
      </c>
      <c r="P247" s="3">
        <v>34425.737999999998</v>
      </c>
      <c r="Q247" s="3">
        <v>1012072</v>
      </c>
      <c r="R247" s="3">
        <v>34425.737999999998</v>
      </c>
      <c r="U247" s="3">
        <v>0.01</v>
      </c>
      <c r="V247" s="3">
        <v>9.8499999999999994E-3</v>
      </c>
      <c r="W247" s="3">
        <v>-1.51</v>
      </c>
    </row>
    <row r="248" spans="11:23" x14ac:dyDescent="0.35">
      <c r="K248" s="3">
        <v>63</v>
      </c>
      <c r="L248" s="3" t="s">
        <v>427</v>
      </c>
      <c r="M248" s="3" t="s">
        <v>144</v>
      </c>
      <c r="N248" s="3" t="s">
        <v>13</v>
      </c>
      <c r="O248" s="3">
        <v>2.58</v>
      </c>
      <c r="P248" s="3">
        <v>33026.402000000002</v>
      </c>
      <c r="Q248" s="3">
        <v>977107</v>
      </c>
      <c r="R248" s="3">
        <v>33026.402000000002</v>
      </c>
      <c r="U248" s="3">
        <v>0.01</v>
      </c>
      <c r="V248" s="3">
        <v>9.4500000000000001E-3</v>
      </c>
      <c r="W248" s="3">
        <v>-5.51</v>
      </c>
    </row>
    <row r="249" spans="11:23" x14ac:dyDescent="0.35">
      <c r="K249" s="3">
        <v>64</v>
      </c>
      <c r="L249" s="3" t="s">
        <v>428</v>
      </c>
      <c r="M249" s="3" t="s">
        <v>145</v>
      </c>
      <c r="N249" s="3" t="s">
        <v>13</v>
      </c>
      <c r="O249" s="3">
        <v>2.58</v>
      </c>
      <c r="P249" s="3">
        <v>33342.656000000003</v>
      </c>
      <c r="Q249" s="3">
        <v>982047</v>
      </c>
      <c r="R249" s="3">
        <v>33342.656000000003</v>
      </c>
      <c r="U249" s="3">
        <v>0.01</v>
      </c>
      <c r="V249" s="3">
        <v>9.5399999999999999E-3</v>
      </c>
      <c r="W249" s="3">
        <v>-4.6100000000000003</v>
      </c>
    </row>
    <row r="250" spans="11:23" x14ac:dyDescent="0.35">
      <c r="K250" s="3">
        <v>65</v>
      </c>
      <c r="L250" s="3" t="s">
        <v>429</v>
      </c>
      <c r="M250" s="3" t="s">
        <v>146</v>
      </c>
      <c r="N250" s="3" t="s">
        <v>13</v>
      </c>
      <c r="O250" s="3">
        <v>2.58</v>
      </c>
      <c r="P250" s="3">
        <v>35495.684000000001</v>
      </c>
      <c r="Q250" s="3">
        <v>1043413</v>
      </c>
      <c r="R250" s="3">
        <v>35495.684000000001</v>
      </c>
      <c r="U250" s="3">
        <v>0.01</v>
      </c>
      <c r="V250" s="3">
        <v>1.0160000000000001E-2</v>
      </c>
      <c r="W250" s="3">
        <v>1.55</v>
      </c>
    </row>
    <row r="251" spans="11:23" x14ac:dyDescent="0.35">
      <c r="K251" s="3">
        <v>67</v>
      </c>
      <c r="L251" s="3" t="s">
        <v>431</v>
      </c>
      <c r="M251" s="3" t="s">
        <v>147</v>
      </c>
      <c r="N251" s="3" t="s">
        <v>13</v>
      </c>
      <c r="O251" s="3">
        <v>2.58</v>
      </c>
      <c r="P251" s="3">
        <v>41065.688000000002</v>
      </c>
      <c r="Q251" s="3">
        <v>1199133</v>
      </c>
      <c r="R251" s="3">
        <v>41065.688000000002</v>
      </c>
      <c r="U251" s="3">
        <v>0.01</v>
      </c>
      <c r="V251" s="3">
        <v>1.175E-2</v>
      </c>
      <c r="W251" s="3">
        <v>17.489999999999998</v>
      </c>
    </row>
    <row r="252" spans="11:23" x14ac:dyDescent="0.35">
      <c r="K252" s="3">
        <v>68</v>
      </c>
      <c r="L252" s="3" t="s">
        <v>432</v>
      </c>
      <c r="M252" s="3" t="s">
        <v>148</v>
      </c>
      <c r="N252" s="3" t="s">
        <v>13</v>
      </c>
      <c r="O252" s="3">
        <v>2.58</v>
      </c>
      <c r="P252" s="3">
        <v>36334.883000000002</v>
      </c>
      <c r="Q252" s="3">
        <v>1074823</v>
      </c>
      <c r="R252" s="3">
        <v>36334.883000000002</v>
      </c>
      <c r="U252" s="3">
        <v>0.01</v>
      </c>
      <c r="V252" s="3">
        <v>1.04E-2</v>
      </c>
      <c r="W252" s="3">
        <v>3.96</v>
      </c>
    </row>
    <row r="253" spans="11:23" x14ac:dyDescent="0.35">
      <c r="K253" s="3">
        <v>69</v>
      </c>
      <c r="L253" s="3" t="s">
        <v>433</v>
      </c>
      <c r="M253" s="3" t="s">
        <v>149</v>
      </c>
      <c r="N253" s="3" t="s">
        <v>13</v>
      </c>
      <c r="O253" s="3">
        <v>2.58</v>
      </c>
      <c r="P253" s="3">
        <v>33962.336000000003</v>
      </c>
      <c r="Q253" s="3">
        <v>1005645</v>
      </c>
      <c r="R253" s="3">
        <v>33962.336000000003</v>
      </c>
      <c r="U253" s="3">
        <v>0.01</v>
      </c>
      <c r="V253" s="3">
        <v>9.7199999999999995E-3</v>
      </c>
      <c r="W253" s="3">
        <v>-2.83</v>
      </c>
    </row>
    <row r="254" spans="11:23" x14ac:dyDescent="0.35">
      <c r="K254" s="3">
        <v>70</v>
      </c>
      <c r="L254" s="3" t="s">
        <v>434</v>
      </c>
      <c r="M254" s="3" t="s">
        <v>150</v>
      </c>
      <c r="N254" s="3" t="s">
        <v>13</v>
      </c>
      <c r="O254" s="3">
        <v>2.58</v>
      </c>
      <c r="P254" s="3">
        <v>33873.305</v>
      </c>
      <c r="Q254" s="3">
        <v>1004033</v>
      </c>
      <c r="R254" s="3">
        <v>33873.305</v>
      </c>
      <c r="U254" s="3">
        <v>0.01</v>
      </c>
      <c r="V254" s="3">
        <v>9.6900000000000007E-3</v>
      </c>
      <c r="W254" s="3">
        <v>-3.09</v>
      </c>
    </row>
    <row r="255" spans="11:23" x14ac:dyDescent="0.35">
      <c r="K255" s="3">
        <v>71</v>
      </c>
      <c r="L255" s="3" t="s">
        <v>435</v>
      </c>
      <c r="M255" s="3" t="s">
        <v>151</v>
      </c>
      <c r="N255" s="3" t="s">
        <v>13</v>
      </c>
      <c r="O255" s="3">
        <v>2.58</v>
      </c>
      <c r="P255" s="3">
        <v>34683.413999999997</v>
      </c>
      <c r="Q255" s="3">
        <v>1029481</v>
      </c>
      <c r="R255" s="3">
        <v>34683.413999999997</v>
      </c>
      <c r="U255" s="3">
        <v>0.01</v>
      </c>
      <c r="V255" s="3">
        <v>9.92E-3</v>
      </c>
      <c r="W255" s="3">
        <v>-0.77</v>
      </c>
    </row>
    <row r="256" spans="11:23" x14ac:dyDescent="0.35">
      <c r="K256" s="3">
        <v>72</v>
      </c>
      <c r="L256" s="3" t="s">
        <v>436</v>
      </c>
      <c r="M256" s="3" t="s">
        <v>152</v>
      </c>
      <c r="N256" s="3" t="s">
        <v>13</v>
      </c>
      <c r="O256" s="3">
        <v>2.58</v>
      </c>
      <c r="P256" s="3">
        <v>34392.777000000002</v>
      </c>
      <c r="Q256" s="3">
        <v>1023789</v>
      </c>
      <c r="R256" s="3">
        <v>34392.777000000002</v>
      </c>
      <c r="U256" s="3">
        <v>0.01</v>
      </c>
      <c r="V256" s="3">
        <v>9.8399999999999998E-3</v>
      </c>
      <c r="W256" s="3">
        <v>-1.6</v>
      </c>
    </row>
    <row r="257" spans="11:23" x14ac:dyDescent="0.35">
      <c r="K257" s="3">
        <v>74</v>
      </c>
      <c r="L257" s="3" t="s">
        <v>438</v>
      </c>
      <c r="M257" s="3" t="s">
        <v>153</v>
      </c>
      <c r="N257" s="3" t="s">
        <v>13</v>
      </c>
      <c r="O257" s="3">
        <v>2.58</v>
      </c>
      <c r="P257" s="3">
        <v>34104.559000000001</v>
      </c>
      <c r="Q257" s="3">
        <v>997654</v>
      </c>
      <c r="R257" s="3">
        <v>34104.559000000001</v>
      </c>
      <c r="U257" s="3">
        <v>0.01</v>
      </c>
      <c r="V257" s="3">
        <v>9.7599999999999996E-3</v>
      </c>
      <c r="W257" s="3">
        <v>-2.4300000000000002</v>
      </c>
    </row>
    <row r="258" spans="11:23" x14ac:dyDescent="0.35">
      <c r="K258" s="3">
        <v>75</v>
      </c>
      <c r="L258" s="3" t="s">
        <v>439</v>
      </c>
      <c r="M258" s="3" t="s">
        <v>154</v>
      </c>
      <c r="N258" s="3" t="s">
        <v>13</v>
      </c>
      <c r="O258" s="3">
        <v>2.58</v>
      </c>
      <c r="P258" s="3">
        <v>33587.531000000003</v>
      </c>
      <c r="Q258" s="3">
        <v>992023</v>
      </c>
      <c r="R258" s="3">
        <v>33587.531000000003</v>
      </c>
      <c r="U258" s="3">
        <v>0.01</v>
      </c>
      <c r="V258" s="3">
        <v>9.6100000000000005E-3</v>
      </c>
      <c r="W258" s="3">
        <v>-3.9</v>
      </c>
    </row>
    <row r="259" spans="11:23" x14ac:dyDescent="0.35">
      <c r="K259" s="3">
        <v>76</v>
      </c>
      <c r="L259" s="3" t="s">
        <v>440</v>
      </c>
      <c r="M259" s="3" t="s">
        <v>155</v>
      </c>
      <c r="N259" s="3" t="s">
        <v>13</v>
      </c>
      <c r="O259" s="3">
        <v>2.58</v>
      </c>
      <c r="P259" s="3">
        <v>34354.273000000001</v>
      </c>
      <c r="Q259" s="3">
        <v>1023908</v>
      </c>
      <c r="R259" s="3">
        <v>34354.273000000001</v>
      </c>
      <c r="U259" s="3">
        <v>0.01</v>
      </c>
      <c r="V259" s="3">
        <v>9.8300000000000002E-3</v>
      </c>
      <c r="W259" s="3">
        <v>-1.71</v>
      </c>
    </row>
  </sheetData>
  <mergeCells count="14">
    <mergeCell ref="K1:W1"/>
    <mergeCell ref="K131:W131"/>
    <mergeCell ref="E17:E23"/>
    <mergeCell ref="F17:F23"/>
    <mergeCell ref="G17:G23"/>
    <mergeCell ref="H17:H23"/>
    <mergeCell ref="I17:I23"/>
    <mergeCell ref="A36:C36"/>
    <mergeCell ref="A3:G3"/>
    <mergeCell ref="E5:E7"/>
    <mergeCell ref="F5:F7"/>
    <mergeCell ref="G5:G7"/>
    <mergeCell ref="D8:G13"/>
    <mergeCell ref="A15:I1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74A3-968E-4BC1-B28C-72526BDD4706}">
  <dimension ref="A1:W259"/>
  <sheetViews>
    <sheetView topLeftCell="A34" workbookViewId="0">
      <selection activeCell="G32" sqref="G32"/>
    </sheetView>
  </sheetViews>
  <sheetFormatPr defaultRowHeight="14.5" x14ac:dyDescent="0.35"/>
  <cols>
    <col min="1" max="1" width="33.54296875" bestFit="1" customWidth="1"/>
    <col min="2" max="2" width="17.1796875" customWidth="1"/>
    <col min="3" max="3" width="19.453125" bestFit="1" customWidth="1"/>
    <col min="4" max="4" width="16.26953125" bestFit="1" customWidth="1"/>
    <col min="5" max="5" width="18.1796875" bestFit="1" customWidth="1"/>
    <col min="6" max="6" width="11" bestFit="1" customWidth="1"/>
    <col min="8" max="8" width="10.7265625" bestFit="1" customWidth="1"/>
    <col min="9" max="9" width="17.81640625" bestFit="1" customWidth="1"/>
    <col min="11" max="11" width="8.7265625" style="3"/>
    <col min="12" max="12" width="33.54296875" style="3" bestFit="1" customWidth="1"/>
    <col min="13" max="13" width="23.7265625" style="3" bestFit="1" customWidth="1"/>
    <col min="14" max="19" width="8.7265625" style="3"/>
    <col min="20" max="20" width="22.81640625" style="3" bestFit="1" customWidth="1"/>
    <col min="21" max="21" width="14.1796875" style="3" bestFit="1" customWidth="1"/>
    <col min="22" max="22" width="16.26953125" style="3" bestFit="1" customWidth="1"/>
    <col min="23" max="23" width="8.7265625" style="3"/>
  </cols>
  <sheetData>
    <row r="1" spans="1:23" ht="15.5" x14ac:dyDescent="0.35">
      <c r="A1" s="155" t="s">
        <v>515</v>
      </c>
      <c r="C1" s="151"/>
      <c r="K1" s="264" t="s">
        <v>331</v>
      </c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</row>
    <row r="2" spans="1:23" x14ac:dyDescent="0.35">
      <c r="K2" s="178" t="s">
        <v>209</v>
      </c>
      <c r="L2" s="178" t="s">
        <v>210</v>
      </c>
      <c r="M2" s="178" t="s">
        <v>211</v>
      </c>
      <c r="N2" s="178" t="s">
        <v>7</v>
      </c>
      <c r="O2" s="178" t="s">
        <v>212</v>
      </c>
      <c r="P2" s="178" t="s">
        <v>213</v>
      </c>
      <c r="Q2" s="178" t="s">
        <v>214</v>
      </c>
      <c r="R2" s="178" t="s">
        <v>215</v>
      </c>
      <c r="S2" s="178" t="s">
        <v>216</v>
      </c>
      <c r="T2" s="178" t="s">
        <v>217</v>
      </c>
      <c r="U2" s="178" t="s">
        <v>218</v>
      </c>
      <c r="V2" s="178" t="s">
        <v>219</v>
      </c>
      <c r="W2" s="178" t="s">
        <v>220</v>
      </c>
    </row>
    <row r="3" spans="1:23" ht="15.5" x14ac:dyDescent="0.35">
      <c r="A3" s="267" t="s">
        <v>221</v>
      </c>
      <c r="B3" s="267"/>
      <c r="C3" s="267"/>
      <c r="D3" s="267"/>
      <c r="E3" s="267"/>
      <c r="F3" s="267"/>
      <c r="G3" s="267"/>
      <c r="H3" s="152"/>
      <c r="I3" s="152"/>
      <c r="J3" s="152"/>
      <c r="K3" s="3">
        <v>7</v>
      </c>
      <c r="L3" s="3" t="s">
        <v>352</v>
      </c>
      <c r="M3" s="3" t="s">
        <v>353</v>
      </c>
      <c r="N3" s="3" t="s">
        <v>158</v>
      </c>
      <c r="O3" s="3">
        <v>3.25</v>
      </c>
      <c r="P3" s="3">
        <v>361.46199999999999</v>
      </c>
      <c r="Q3" s="3">
        <v>9725</v>
      </c>
      <c r="R3" s="3">
        <v>9730.5709999999999</v>
      </c>
      <c r="S3" s="3">
        <v>0</v>
      </c>
      <c r="T3" s="3">
        <v>0.99399999999999999</v>
      </c>
      <c r="U3" s="3">
        <v>0.17</v>
      </c>
      <c r="V3" s="3">
        <v>0.11196</v>
      </c>
      <c r="W3" s="191">
        <v>-34.14</v>
      </c>
    </row>
    <row r="4" spans="1:23" ht="15.5" x14ac:dyDescent="0.35">
      <c r="A4" s="23" t="s">
        <v>211</v>
      </c>
      <c r="B4" s="23" t="s">
        <v>219</v>
      </c>
      <c r="C4" s="23" t="s">
        <v>222</v>
      </c>
      <c r="D4" s="23" t="s">
        <v>223</v>
      </c>
      <c r="E4" s="156" t="s">
        <v>107</v>
      </c>
      <c r="F4" s="23" t="s">
        <v>108</v>
      </c>
      <c r="G4" s="156" t="s">
        <v>224</v>
      </c>
      <c r="H4" s="178"/>
      <c r="I4" s="178"/>
      <c r="J4" s="178"/>
      <c r="K4" s="3">
        <v>32</v>
      </c>
      <c r="L4" s="3" t="s">
        <v>396</v>
      </c>
      <c r="M4" s="3" t="s">
        <v>353</v>
      </c>
      <c r="N4" s="3" t="s">
        <v>158</v>
      </c>
      <c r="O4" s="3">
        <v>3.25</v>
      </c>
      <c r="P4" s="3">
        <v>305.13499999999999</v>
      </c>
      <c r="Q4" s="3">
        <v>7545</v>
      </c>
      <c r="R4" s="3">
        <v>11255</v>
      </c>
      <c r="S4" s="3">
        <v>0</v>
      </c>
      <c r="T4" s="3">
        <v>0.99399999999999999</v>
      </c>
      <c r="U4" s="3">
        <v>0.17</v>
      </c>
      <c r="V4" s="3">
        <v>5.8450000000000002E-2</v>
      </c>
      <c r="W4" s="191">
        <v>-65.62</v>
      </c>
    </row>
    <row r="5" spans="1:23" ht="15.75" customHeight="1" x14ac:dyDescent="0.35">
      <c r="A5" s="177" t="s">
        <v>132</v>
      </c>
      <c r="B5" s="52">
        <v>15.84877</v>
      </c>
      <c r="C5" s="52">
        <f>B5*2*4*4</f>
        <v>507.16064</v>
      </c>
      <c r="D5" s="53">
        <f>C5/C11</f>
        <v>4.8323682202767421E-2</v>
      </c>
      <c r="E5" s="268">
        <f>AVERAGE(D5:D7)</f>
        <v>4.3262696894499512E-2</v>
      </c>
      <c r="F5" s="269">
        <f>STDEV(D5:D7)</f>
        <v>5.4205357107843183E-3</v>
      </c>
      <c r="G5" s="270">
        <f>F5/E5</f>
        <v>0.1252935230552743</v>
      </c>
      <c r="H5" s="153"/>
      <c r="I5" s="153"/>
      <c r="J5" s="153"/>
      <c r="K5" s="3">
        <v>39</v>
      </c>
      <c r="L5" s="3" t="s">
        <v>403</v>
      </c>
      <c r="M5" s="3" t="s">
        <v>353</v>
      </c>
      <c r="N5" s="3" t="s">
        <v>158</v>
      </c>
      <c r="O5" s="3">
        <v>3.25</v>
      </c>
      <c r="P5" s="3">
        <v>332.15100000000001</v>
      </c>
      <c r="Q5" s="3">
        <v>8955</v>
      </c>
      <c r="R5" s="3">
        <v>11228.034</v>
      </c>
      <c r="S5" s="3">
        <v>0</v>
      </c>
      <c r="T5" s="3">
        <v>0.99399999999999999</v>
      </c>
      <c r="U5" s="3">
        <v>0.17</v>
      </c>
      <c r="V5" s="3">
        <v>7.1620000000000003E-2</v>
      </c>
      <c r="W5" s="191">
        <v>-57.87</v>
      </c>
    </row>
    <row r="6" spans="1:23" x14ac:dyDescent="0.35">
      <c r="A6" s="177" t="s">
        <v>133</v>
      </c>
      <c r="B6" s="52">
        <v>14.268879999999999</v>
      </c>
      <c r="C6" s="52">
        <f t="shared" ref="C6:C7" si="0">B6*2*4*4</f>
        <v>456.60415999999998</v>
      </c>
      <c r="D6" s="53">
        <f t="shared" ref="D6:D7" si="1">C6/C12</f>
        <v>3.7542842521461547E-2</v>
      </c>
      <c r="E6" s="268"/>
      <c r="F6" s="269"/>
      <c r="G6" s="270"/>
      <c r="K6" s="3">
        <v>79</v>
      </c>
      <c r="L6" s="3" t="s">
        <v>443</v>
      </c>
      <c r="M6" s="3" t="s">
        <v>353</v>
      </c>
      <c r="N6" s="3" t="s">
        <v>158</v>
      </c>
      <c r="O6" s="3">
        <v>3.25</v>
      </c>
      <c r="P6" s="3">
        <v>334.84199999999998</v>
      </c>
      <c r="Q6" s="3">
        <v>8353</v>
      </c>
      <c r="R6" s="3">
        <v>10426.968000000001</v>
      </c>
      <c r="S6" s="3">
        <v>0</v>
      </c>
      <c r="T6" s="3">
        <v>0.99399999999999999</v>
      </c>
      <c r="U6" s="3">
        <v>0.17</v>
      </c>
      <c r="V6" s="3">
        <v>8.5120000000000001E-2</v>
      </c>
      <c r="W6" s="191">
        <v>-49.93</v>
      </c>
    </row>
    <row r="7" spans="1:23" x14ac:dyDescent="0.35">
      <c r="A7" s="177" t="s">
        <v>134</v>
      </c>
      <c r="B7" s="52">
        <v>14.847390000000001</v>
      </c>
      <c r="C7" s="52">
        <f t="shared" si="0"/>
        <v>475.11648000000002</v>
      </c>
      <c r="D7" s="53">
        <f t="shared" si="1"/>
        <v>4.3921565959269569E-2</v>
      </c>
      <c r="E7" s="268"/>
      <c r="F7" s="269"/>
      <c r="G7" s="270"/>
      <c r="K7" s="3">
        <v>105</v>
      </c>
      <c r="L7" s="3" t="s">
        <v>469</v>
      </c>
      <c r="M7" s="3" t="s">
        <v>353</v>
      </c>
      <c r="N7" s="3" t="s">
        <v>158</v>
      </c>
      <c r="O7" s="3">
        <v>3.25</v>
      </c>
      <c r="P7" s="3">
        <v>390.738</v>
      </c>
      <c r="Q7" s="3">
        <v>9523</v>
      </c>
      <c r="R7" s="3">
        <v>9798.5419999999995</v>
      </c>
      <c r="S7" s="3">
        <v>0</v>
      </c>
      <c r="T7" s="3">
        <v>0.99399999999999999</v>
      </c>
      <c r="U7" s="3">
        <v>0.17</v>
      </c>
      <c r="V7" s="3">
        <v>0.12651000000000001</v>
      </c>
      <c r="W7" s="191">
        <v>-25.58</v>
      </c>
    </row>
    <row r="8" spans="1:23" x14ac:dyDescent="0.35">
      <c r="A8" s="177" t="s">
        <v>141</v>
      </c>
      <c r="B8" s="52">
        <v>135.73080999999999</v>
      </c>
      <c r="C8" s="52">
        <f>B8*5*4*4</f>
        <v>10858.4648</v>
      </c>
      <c r="D8" s="258"/>
      <c r="E8" s="258"/>
      <c r="F8" s="258"/>
      <c r="G8" s="258"/>
      <c r="K8" s="3">
        <v>112</v>
      </c>
      <c r="L8" s="3" t="s">
        <v>476</v>
      </c>
      <c r="M8" s="3" t="s">
        <v>353</v>
      </c>
      <c r="N8" s="3" t="s">
        <v>158</v>
      </c>
      <c r="O8" s="3">
        <v>3.25</v>
      </c>
      <c r="P8" s="3">
        <v>291.10899999999998</v>
      </c>
      <c r="Q8" s="3">
        <v>7256</v>
      </c>
      <c r="R8" s="3">
        <v>9861.8379999999997</v>
      </c>
      <c r="S8" s="3">
        <v>0</v>
      </c>
      <c r="T8" s="3">
        <v>0.99399999999999999</v>
      </c>
      <c r="U8" s="3">
        <v>0.17</v>
      </c>
      <c r="V8" s="3">
        <v>7.1290000000000006E-2</v>
      </c>
      <c r="W8" s="191">
        <v>-58.07</v>
      </c>
    </row>
    <row r="9" spans="1:23" x14ac:dyDescent="0.35">
      <c r="A9" s="177" t="s">
        <v>142</v>
      </c>
      <c r="B9" s="52">
        <v>123.24624</v>
      </c>
      <c r="C9" s="52">
        <f t="shared" ref="C9:C13" si="2">B9*5*4*4</f>
        <v>9859.6991999999991</v>
      </c>
      <c r="D9" s="258"/>
      <c r="E9" s="258"/>
      <c r="F9" s="258"/>
      <c r="G9" s="258"/>
      <c r="K9" s="3">
        <v>119</v>
      </c>
      <c r="L9" s="3" t="s">
        <v>483</v>
      </c>
      <c r="M9" s="3" t="s">
        <v>353</v>
      </c>
      <c r="N9" s="3" t="s">
        <v>158</v>
      </c>
      <c r="O9" s="3">
        <v>3.25</v>
      </c>
      <c r="P9" s="3">
        <v>369.46699999999998</v>
      </c>
      <c r="Q9" s="3">
        <v>9542</v>
      </c>
      <c r="R9" s="3">
        <v>8900.1869999999999</v>
      </c>
      <c r="S9" s="3">
        <v>0</v>
      </c>
      <c r="T9" s="3">
        <v>0.99399999999999999</v>
      </c>
      <c r="U9" s="3">
        <v>0.17</v>
      </c>
      <c r="V9" s="3">
        <v>0.13522999999999999</v>
      </c>
      <c r="W9" s="3">
        <v>-20.45</v>
      </c>
    </row>
    <row r="10" spans="1:23" x14ac:dyDescent="0.35">
      <c r="A10" s="177" t="s">
        <v>143</v>
      </c>
      <c r="B10" s="52">
        <v>137.44783000000001</v>
      </c>
      <c r="C10" s="52">
        <f t="shared" si="2"/>
        <v>10995.826400000002</v>
      </c>
      <c r="D10" s="258"/>
      <c r="E10" s="258"/>
      <c r="F10" s="258"/>
      <c r="G10" s="258"/>
      <c r="K10" s="3">
        <v>8</v>
      </c>
      <c r="L10" s="3" t="s">
        <v>354</v>
      </c>
      <c r="M10" s="3" t="s">
        <v>355</v>
      </c>
      <c r="N10" s="3" t="s">
        <v>158</v>
      </c>
      <c r="O10" s="3">
        <v>3.25</v>
      </c>
      <c r="P10" s="3">
        <v>566.75099999999998</v>
      </c>
      <c r="Q10" s="3">
        <v>15043</v>
      </c>
      <c r="R10" s="3">
        <v>11120.537</v>
      </c>
      <c r="S10" s="3">
        <v>1E-3</v>
      </c>
      <c r="T10" s="3">
        <v>0.99399999999999999</v>
      </c>
      <c r="U10" s="3">
        <v>0.28000000000000003</v>
      </c>
      <c r="V10" s="3">
        <v>0.18562999999999999</v>
      </c>
      <c r="W10" s="191">
        <v>-33.700000000000003</v>
      </c>
    </row>
    <row r="11" spans="1:23" x14ac:dyDescent="0.35">
      <c r="A11" s="177" t="s">
        <v>150</v>
      </c>
      <c r="B11" s="52">
        <v>131.18843000000001</v>
      </c>
      <c r="C11" s="52">
        <f t="shared" si="2"/>
        <v>10495.074400000001</v>
      </c>
      <c r="D11" s="258"/>
      <c r="E11" s="258"/>
      <c r="F11" s="258"/>
      <c r="G11" s="258"/>
      <c r="K11" s="3">
        <v>33</v>
      </c>
      <c r="L11" s="3" t="s">
        <v>397</v>
      </c>
      <c r="M11" s="3" t="s">
        <v>355</v>
      </c>
      <c r="N11" s="3" t="s">
        <v>158</v>
      </c>
      <c r="O11" s="3">
        <v>3.25</v>
      </c>
      <c r="P11" s="3">
        <v>629.30399999999997</v>
      </c>
      <c r="Q11" s="3">
        <v>16713</v>
      </c>
      <c r="R11" s="3">
        <v>12190.334999999999</v>
      </c>
      <c r="S11" s="3">
        <v>1E-3</v>
      </c>
      <c r="T11" s="3">
        <v>0.99399999999999999</v>
      </c>
      <c r="U11" s="3">
        <v>0.28000000000000003</v>
      </c>
      <c r="V11" s="3">
        <v>0.18914</v>
      </c>
      <c r="W11" s="191">
        <v>-32.450000000000003</v>
      </c>
    </row>
    <row r="12" spans="1:23" x14ac:dyDescent="0.35">
      <c r="A12" s="177" t="s">
        <v>151</v>
      </c>
      <c r="B12" s="52">
        <v>152.02770000000001</v>
      </c>
      <c r="C12" s="52">
        <f t="shared" si="2"/>
        <v>12162.216</v>
      </c>
      <c r="D12" s="258"/>
      <c r="E12" s="258"/>
      <c r="F12" s="258"/>
      <c r="G12" s="258"/>
      <c r="K12" s="3">
        <v>40</v>
      </c>
      <c r="L12" s="3" t="s">
        <v>404</v>
      </c>
      <c r="M12" s="3" t="s">
        <v>355</v>
      </c>
      <c r="N12" s="3" t="s">
        <v>158</v>
      </c>
      <c r="O12" s="3">
        <v>3.25</v>
      </c>
      <c r="P12" s="3">
        <v>518.19399999999996</v>
      </c>
      <c r="Q12" s="3">
        <v>14739</v>
      </c>
      <c r="R12" s="3">
        <v>11829.165999999999</v>
      </c>
      <c r="S12" s="3">
        <v>0</v>
      </c>
      <c r="T12" s="3">
        <v>0.99399999999999999</v>
      </c>
      <c r="U12" s="3">
        <v>0.28000000000000003</v>
      </c>
      <c r="V12" s="3">
        <v>0.14746000000000001</v>
      </c>
      <c r="W12" s="191">
        <v>-47.33</v>
      </c>
    </row>
    <row r="13" spans="1:23" x14ac:dyDescent="0.35">
      <c r="A13" s="177" t="s">
        <v>152</v>
      </c>
      <c r="B13" s="52">
        <v>135.21731</v>
      </c>
      <c r="C13" s="52">
        <f t="shared" si="2"/>
        <v>10817.3848</v>
      </c>
      <c r="D13" s="258"/>
      <c r="E13" s="258"/>
      <c r="F13" s="258"/>
      <c r="G13" s="258"/>
      <c r="K13" s="3">
        <v>80</v>
      </c>
      <c r="L13" s="3" t="s">
        <v>444</v>
      </c>
      <c r="M13" s="3" t="s">
        <v>355</v>
      </c>
      <c r="N13" s="3" t="s">
        <v>158</v>
      </c>
      <c r="O13" s="3">
        <v>3.25</v>
      </c>
      <c r="P13" s="3">
        <v>582.10199999999998</v>
      </c>
      <c r="Q13" s="3">
        <v>14804</v>
      </c>
      <c r="R13" s="3">
        <v>11531.981</v>
      </c>
      <c r="S13" s="3">
        <v>1E-3</v>
      </c>
      <c r="T13" s="3">
        <v>0.99399999999999999</v>
      </c>
      <c r="U13" s="3">
        <v>0.28000000000000003</v>
      </c>
      <c r="V13" s="3">
        <v>0.18303</v>
      </c>
      <c r="W13" s="191">
        <v>-34.630000000000003</v>
      </c>
    </row>
    <row r="14" spans="1:23" x14ac:dyDescent="0.35">
      <c r="K14" s="3">
        <v>106</v>
      </c>
      <c r="L14" s="3" t="s">
        <v>470</v>
      </c>
      <c r="M14" s="3" t="s">
        <v>355</v>
      </c>
      <c r="N14" s="3" t="s">
        <v>158</v>
      </c>
      <c r="O14" s="3">
        <v>3.25</v>
      </c>
      <c r="P14" s="3">
        <v>564.93200000000002</v>
      </c>
      <c r="Q14" s="3">
        <v>15445</v>
      </c>
      <c r="R14" s="3">
        <v>10690.253000000001</v>
      </c>
      <c r="S14" s="3">
        <v>1E-3</v>
      </c>
      <c r="T14" s="3">
        <v>0.99399999999999999</v>
      </c>
      <c r="U14" s="3">
        <v>0.28000000000000003</v>
      </c>
      <c r="V14" s="3">
        <v>0.19566</v>
      </c>
      <c r="W14" s="191">
        <v>-30.12</v>
      </c>
    </row>
    <row r="15" spans="1:23" x14ac:dyDescent="0.35">
      <c r="A15" s="271" t="s">
        <v>225</v>
      </c>
      <c r="B15" s="271"/>
      <c r="C15" s="271"/>
      <c r="D15" s="271"/>
      <c r="E15" s="271"/>
      <c r="F15" s="271"/>
      <c r="G15" s="271"/>
      <c r="H15" s="271"/>
      <c r="I15" s="271"/>
      <c r="K15" s="3">
        <v>113</v>
      </c>
      <c r="L15" s="3" t="s">
        <v>477</v>
      </c>
      <c r="M15" s="3" t="s">
        <v>355</v>
      </c>
      <c r="N15" s="3" t="s">
        <v>158</v>
      </c>
      <c r="O15" s="3">
        <v>3.25</v>
      </c>
      <c r="P15" s="3">
        <v>589.08799999999997</v>
      </c>
      <c r="Q15" s="3">
        <v>15622</v>
      </c>
      <c r="R15" s="3">
        <v>10913.814</v>
      </c>
      <c r="S15" s="3">
        <v>1E-3</v>
      </c>
      <c r="T15" s="3">
        <v>0.99399999999999999</v>
      </c>
      <c r="U15" s="3">
        <v>0.28000000000000003</v>
      </c>
      <c r="V15" s="3">
        <v>0.20169000000000001</v>
      </c>
      <c r="W15" s="191">
        <v>-27.97</v>
      </c>
    </row>
    <row r="16" spans="1:23" ht="15.5" x14ac:dyDescent="0.35">
      <c r="A16" s="23" t="s">
        <v>121</v>
      </c>
      <c r="B16" s="157" t="s">
        <v>226</v>
      </c>
      <c r="C16" s="23" t="s">
        <v>218</v>
      </c>
      <c r="D16" s="23" t="s">
        <v>219</v>
      </c>
      <c r="E16" s="23" t="s">
        <v>227</v>
      </c>
      <c r="F16" s="23" t="s">
        <v>228</v>
      </c>
      <c r="G16" s="23" t="s">
        <v>224</v>
      </c>
      <c r="H16" s="156" t="s">
        <v>229</v>
      </c>
      <c r="I16" s="156" t="s">
        <v>230</v>
      </c>
      <c r="K16" s="3">
        <v>120</v>
      </c>
      <c r="L16" s="3" t="s">
        <v>484</v>
      </c>
      <c r="M16" s="3" t="s">
        <v>355</v>
      </c>
      <c r="N16" s="3" t="s">
        <v>158</v>
      </c>
      <c r="O16" s="3">
        <v>3.25</v>
      </c>
      <c r="P16" s="3">
        <v>530.25900000000001</v>
      </c>
      <c r="Q16" s="3">
        <v>14582</v>
      </c>
      <c r="R16" s="3">
        <v>9899.1749999999993</v>
      </c>
      <c r="S16" s="3">
        <v>1E-3</v>
      </c>
      <c r="T16" s="3">
        <v>0.99399999999999999</v>
      </c>
      <c r="U16" s="3">
        <v>0.28000000000000003</v>
      </c>
      <c r="V16" s="3">
        <v>0.19950000000000001</v>
      </c>
      <c r="W16" s="191">
        <v>-28.75</v>
      </c>
    </row>
    <row r="17" spans="1:23" x14ac:dyDescent="0.35">
      <c r="A17" s="177" t="s">
        <v>358</v>
      </c>
      <c r="B17" s="177" t="s">
        <v>162</v>
      </c>
      <c r="C17" s="177">
        <v>0.71</v>
      </c>
      <c r="D17" s="158">
        <v>0.54778000000000004</v>
      </c>
      <c r="E17" s="269">
        <f>AVERAGE(D17:D23)</f>
        <v>0.57883428571428575</v>
      </c>
      <c r="F17" s="269">
        <f>STDEV(D17:D23)</f>
        <v>5.3060479598643809E-2</v>
      </c>
      <c r="G17" s="272">
        <f>F17/E17</f>
        <v>9.1667824294766484E-2</v>
      </c>
      <c r="H17" s="273">
        <f>F17*3.143</f>
        <v>0.16676908737853749</v>
      </c>
      <c r="I17" s="274">
        <f>(E17-C17)/C17</f>
        <v>-0.18474044265593553</v>
      </c>
      <c r="K17" s="3">
        <v>9</v>
      </c>
      <c r="L17" s="3" t="s">
        <v>356</v>
      </c>
      <c r="M17" s="3" t="s">
        <v>357</v>
      </c>
      <c r="N17" s="3" t="s">
        <v>158</v>
      </c>
      <c r="O17" s="3">
        <v>3.25</v>
      </c>
      <c r="P17" s="3">
        <v>1490.3130000000001</v>
      </c>
      <c r="Q17" s="3">
        <v>38142</v>
      </c>
      <c r="R17" s="3">
        <v>10876.152</v>
      </c>
      <c r="S17" s="3">
        <v>1E-3</v>
      </c>
      <c r="T17" s="3">
        <v>0.99399999999999999</v>
      </c>
      <c r="U17" s="3">
        <v>0.44</v>
      </c>
      <c r="V17" s="3">
        <v>0.64466000000000001</v>
      </c>
      <c r="W17" s="191">
        <v>46.51</v>
      </c>
    </row>
    <row r="18" spans="1:23" x14ac:dyDescent="0.35">
      <c r="A18" s="177" t="s">
        <v>399</v>
      </c>
      <c r="B18" s="177" t="s">
        <v>162</v>
      </c>
      <c r="C18" s="177">
        <v>0.71</v>
      </c>
      <c r="D18" s="158">
        <v>0.50290000000000001</v>
      </c>
      <c r="E18" s="269"/>
      <c r="F18" s="269"/>
      <c r="G18" s="272"/>
      <c r="H18" s="273"/>
      <c r="I18" s="274"/>
      <c r="K18" s="3">
        <v>34</v>
      </c>
      <c r="L18" s="3" t="s">
        <v>398</v>
      </c>
      <c r="M18" s="3" t="s">
        <v>357</v>
      </c>
      <c r="N18" s="3" t="s">
        <v>158</v>
      </c>
      <c r="O18" s="3">
        <v>3.25</v>
      </c>
      <c r="P18" s="3">
        <v>1584.2139999999999</v>
      </c>
      <c r="Q18" s="3">
        <v>41103</v>
      </c>
      <c r="R18" s="3">
        <v>11718.064</v>
      </c>
      <c r="S18" s="3">
        <v>1E-3</v>
      </c>
      <c r="T18" s="3">
        <v>0.99399999999999999</v>
      </c>
      <c r="U18" s="3">
        <v>0.44</v>
      </c>
      <c r="V18" s="3">
        <v>0.63488999999999995</v>
      </c>
      <c r="W18" s="191">
        <v>44.29</v>
      </c>
    </row>
    <row r="19" spans="1:23" x14ac:dyDescent="0.35">
      <c r="A19" s="177" t="s">
        <v>406</v>
      </c>
      <c r="B19" s="177" t="s">
        <v>162</v>
      </c>
      <c r="C19" s="177">
        <v>0.71</v>
      </c>
      <c r="D19" s="158">
        <v>0.54508999999999996</v>
      </c>
      <c r="E19" s="269"/>
      <c r="F19" s="269"/>
      <c r="G19" s="272"/>
      <c r="H19" s="273"/>
      <c r="I19" s="274"/>
      <c r="K19" s="3">
        <v>41</v>
      </c>
      <c r="L19" s="3" t="s">
        <v>405</v>
      </c>
      <c r="M19" s="3" t="s">
        <v>357</v>
      </c>
      <c r="N19" s="3" t="s">
        <v>158</v>
      </c>
      <c r="O19" s="3">
        <v>3.25</v>
      </c>
      <c r="P19" s="3">
        <v>1553.9659999999999</v>
      </c>
      <c r="Q19" s="3">
        <v>40896</v>
      </c>
      <c r="R19" s="3">
        <v>11542.465</v>
      </c>
      <c r="S19" s="3">
        <v>1E-3</v>
      </c>
      <c r="T19" s="3">
        <v>0.99399999999999999</v>
      </c>
      <c r="U19" s="3">
        <v>0.44</v>
      </c>
      <c r="V19" s="3">
        <v>0.63188</v>
      </c>
      <c r="W19" s="191">
        <v>43.61</v>
      </c>
    </row>
    <row r="20" spans="1:23" x14ac:dyDescent="0.35">
      <c r="A20" s="177" t="s">
        <v>446</v>
      </c>
      <c r="B20" s="177" t="s">
        <v>162</v>
      </c>
      <c r="C20" s="177">
        <v>0.71</v>
      </c>
      <c r="D20" s="158">
        <v>0.56766000000000005</v>
      </c>
      <c r="E20" s="269"/>
      <c r="F20" s="269"/>
      <c r="G20" s="272"/>
      <c r="H20" s="273"/>
      <c r="I20" s="274"/>
      <c r="K20" s="3">
        <v>81</v>
      </c>
      <c r="L20" s="3" t="s">
        <v>445</v>
      </c>
      <c r="M20" s="3" t="s">
        <v>357</v>
      </c>
      <c r="N20" s="3" t="s">
        <v>158</v>
      </c>
      <c r="O20" s="3">
        <v>3.25</v>
      </c>
      <c r="P20" s="3">
        <v>1453.7439999999999</v>
      </c>
      <c r="Q20" s="3">
        <v>41948</v>
      </c>
      <c r="R20" s="3">
        <v>10908.972</v>
      </c>
      <c r="S20" s="3">
        <v>1E-3</v>
      </c>
      <c r="T20" s="3">
        <v>0.99399999999999999</v>
      </c>
      <c r="U20" s="3">
        <v>0.44</v>
      </c>
      <c r="V20" s="3">
        <v>0.62458000000000002</v>
      </c>
      <c r="W20" s="191">
        <v>41.95</v>
      </c>
    </row>
    <row r="21" spans="1:23" x14ac:dyDescent="0.35">
      <c r="A21" s="177" t="s">
        <v>472</v>
      </c>
      <c r="B21" s="177" t="s">
        <v>162</v>
      </c>
      <c r="C21" s="177">
        <v>0.71</v>
      </c>
      <c r="D21" s="158">
        <v>0.62475000000000003</v>
      </c>
      <c r="E21" s="269"/>
      <c r="F21" s="269"/>
      <c r="G21" s="272"/>
      <c r="H21" s="273"/>
      <c r="I21" s="274"/>
      <c r="K21" s="3">
        <v>107</v>
      </c>
      <c r="L21" s="3" t="s">
        <v>471</v>
      </c>
      <c r="M21" s="3" t="s">
        <v>357</v>
      </c>
      <c r="N21" s="3" t="s">
        <v>158</v>
      </c>
      <c r="O21" s="3">
        <v>3.25</v>
      </c>
      <c r="P21" s="3">
        <v>1654.7180000000001</v>
      </c>
      <c r="Q21" s="3">
        <v>43523</v>
      </c>
      <c r="R21" s="3">
        <v>10546.275</v>
      </c>
      <c r="S21" s="3">
        <v>2E-3</v>
      </c>
      <c r="T21" s="3">
        <v>0.99399999999999999</v>
      </c>
      <c r="U21" s="3">
        <v>0.44</v>
      </c>
      <c r="V21" s="3">
        <v>0.75070000000000003</v>
      </c>
      <c r="W21" s="191">
        <v>70.61</v>
      </c>
    </row>
    <row r="22" spans="1:23" x14ac:dyDescent="0.35">
      <c r="A22" s="177" t="s">
        <v>479</v>
      </c>
      <c r="B22" s="177" t="s">
        <v>162</v>
      </c>
      <c r="C22" s="177">
        <v>0.71</v>
      </c>
      <c r="D22" s="158">
        <v>0.65605000000000002</v>
      </c>
      <c r="E22" s="269"/>
      <c r="F22" s="269"/>
      <c r="G22" s="272"/>
      <c r="H22" s="273"/>
      <c r="I22" s="274"/>
      <c r="K22" s="3">
        <v>114</v>
      </c>
      <c r="L22" s="3" t="s">
        <v>478</v>
      </c>
      <c r="M22" s="3" t="s">
        <v>357</v>
      </c>
      <c r="N22" s="3" t="s">
        <v>158</v>
      </c>
      <c r="O22" s="3">
        <v>3.25</v>
      </c>
      <c r="P22" s="3">
        <v>1572.2190000000001</v>
      </c>
      <c r="Q22" s="3">
        <v>38941</v>
      </c>
      <c r="R22" s="3">
        <v>9692.3940000000002</v>
      </c>
      <c r="S22" s="3">
        <v>2E-3</v>
      </c>
      <c r="T22" s="3">
        <v>0.99399999999999999</v>
      </c>
      <c r="U22" s="3">
        <v>0.44</v>
      </c>
      <c r="V22" s="3">
        <v>0.77903999999999995</v>
      </c>
      <c r="W22" s="191">
        <v>77.06</v>
      </c>
    </row>
    <row r="23" spans="1:23" x14ac:dyDescent="0.35">
      <c r="A23" s="177" t="s">
        <v>486</v>
      </c>
      <c r="B23" s="177" t="s">
        <v>162</v>
      </c>
      <c r="C23" s="177">
        <v>0.71</v>
      </c>
      <c r="D23" s="158">
        <v>0.60760999999999998</v>
      </c>
      <c r="E23" s="269"/>
      <c r="F23" s="269"/>
      <c r="G23" s="272"/>
      <c r="H23" s="273"/>
      <c r="I23" s="274"/>
      <c r="K23" s="3">
        <v>121</v>
      </c>
      <c r="L23" s="3" t="s">
        <v>485</v>
      </c>
      <c r="M23" s="3" t="s">
        <v>357</v>
      </c>
      <c r="N23" s="3" t="s">
        <v>158</v>
      </c>
      <c r="O23" s="3">
        <v>3.25</v>
      </c>
      <c r="P23" s="3">
        <v>1511.87</v>
      </c>
      <c r="Q23" s="3">
        <v>41215</v>
      </c>
      <c r="R23" s="3">
        <v>9065.4410000000007</v>
      </c>
      <c r="S23" s="3">
        <v>2E-3</v>
      </c>
      <c r="T23" s="3">
        <v>0.99399999999999999</v>
      </c>
      <c r="U23" s="3">
        <v>0.44</v>
      </c>
      <c r="V23" s="3">
        <v>0.80337999999999998</v>
      </c>
      <c r="W23" s="191">
        <v>82.59</v>
      </c>
    </row>
    <row r="24" spans="1:23" x14ac:dyDescent="0.35">
      <c r="K24" s="3">
        <v>10</v>
      </c>
      <c r="L24" s="3" t="s">
        <v>358</v>
      </c>
      <c r="M24" s="3" t="s">
        <v>359</v>
      </c>
      <c r="N24" s="3" t="s">
        <v>158</v>
      </c>
      <c r="O24" s="3">
        <v>3.25</v>
      </c>
      <c r="P24" s="3">
        <v>1231.5070000000001</v>
      </c>
      <c r="Q24" s="3">
        <v>33415</v>
      </c>
      <c r="R24" s="3">
        <v>10360.406999999999</v>
      </c>
      <c r="S24" s="3">
        <v>1E-3</v>
      </c>
      <c r="T24" s="3">
        <v>0.99399999999999999</v>
      </c>
      <c r="U24" s="3">
        <v>0.71</v>
      </c>
      <c r="V24" s="3">
        <v>0.54778000000000004</v>
      </c>
      <c r="W24" s="3">
        <v>-22.85</v>
      </c>
    </row>
    <row r="25" spans="1:23" x14ac:dyDescent="0.35">
      <c r="A25" s="149" t="s">
        <v>231</v>
      </c>
      <c r="B25" s="200">
        <f>H17/2</f>
        <v>8.3384543689268745E-2</v>
      </c>
      <c r="C25" t="s">
        <v>90</v>
      </c>
      <c r="K25" s="3">
        <v>35</v>
      </c>
      <c r="L25" s="3" t="s">
        <v>399</v>
      </c>
      <c r="M25" s="3" t="s">
        <v>359</v>
      </c>
      <c r="N25" s="3" t="s">
        <v>158</v>
      </c>
      <c r="O25" s="3">
        <v>3.25</v>
      </c>
      <c r="P25" s="3">
        <v>1250.0940000000001</v>
      </c>
      <c r="Q25" s="3">
        <v>32864</v>
      </c>
      <c r="R25" s="3">
        <v>11317.867</v>
      </c>
      <c r="S25" s="3">
        <v>1E-3</v>
      </c>
      <c r="T25" s="3">
        <v>0.99399999999999999</v>
      </c>
      <c r="U25" s="3">
        <v>0.71</v>
      </c>
      <c r="V25" s="3">
        <v>0.50290000000000001</v>
      </c>
      <c r="W25" s="191">
        <v>-29.17</v>
      </c>
    </row>
    <row r="26" spans="1:23" x14ac:dyDescent="0.35">
      <c r="A26" s="149" t="s">
        <v>94</v>
      </c>
      <c r="B26">
        <v>0.71</v>
      </c>
      <c r="C26" t="s">
        <v>90</v>
      </c>
      <c r="K26" s="3">
        <v>42</v>
      </c>
      <c r="L26" s="3" t="s">
        <v>406</v>
      </c>
      <c r="M26" s="3" t="s">
        <v>359</v>
      </c>
      <c r="N26" s="3" t="s">
        <v>158</v>
      </c>
      <c r="O26" s="3">
        <v>3.25</v>
      </c>
      <c r="P26" s="3">
        <v>1403.1189999999999</v>
      </c>
      <c r="Q26" s="3">
        <v>37945</v>
      </c>
      <c r="R26" s="3">
        <v>11854.473</v>
      </c>
      <c r="S26" s="3">
        <v>1E-3</v>
      </c>
      <c r="T26" s="3">
        <v>0.99399999999999999</v>
      </c>
      <c r="U26" s="3">
        <v>0.71</v>
      </c>
      <c r="V26" s="3">
        <v>0.54508999999999996</v>
      </c>
      <c r="W26" s="3">
        <v>-23.23</v>
      </c>
    </row>
    <row r="27" spans="1:23" x14ac:dyDescent="0.35">
      <c r="K27" s="3">
        <v>82</v>
      </c>
      <c r="L27" s="3" t="s">
        <v>446</v>
      </c>
      <c r="M27" s="3" t="s">
        <v>359</v>
      </c>
      <c r="N27" s="3" t="s">
        <v>158</v>
      </c>
      <c r="O27" s="3">
        <v>3.25</v>
      </c>
      <c r="P27" s="3">
        <v>1271.26</v>
      </c>
      <c r="Q27" s="3">
        <v>34273</v>
      </c>
      <c r="R27" s="3">
        <v>10369.82</v>
      </c>
      <c r="S27" s="3">
        <v>1E-3</v>
      </c>
      <c r="T27" s="3">
        <v>0.99399999999999999</v>
      </c>
      <c r="U27" s="3">
        <v>0.71</v>
      </c>
      <c r="V27" s="3">
        <v>0.56766000000000005</v>
      </c>
      <c r="W27" s="3">
        <v>-20.05</v>
      </c>
    </row>
    <row r="28" spans="1:23" x14ac:dyDescent="0.35">
      <c r="K28" s="3">
        <v>108</v>
      </c>
      <c r="L28" s="3" t="s">
        <v>472</v>
      </c>
      <c r="M28" s="3" t="s">
        <v>359</v>
      </c>
      <c r="N28" s="3" t="s">
        <v>158</v>
      </c>
      <c r="O28" s="3">
        <v>3.25</v>
      </c>
      <c r="P28" s="3">
        <v>1374.5930000000001</v>
      </c>
      <c r="Q28" s="3">
        <v>37593</v>
      </c>
      <c r="R28" s="3">
        <v>10312.553</v>
      </c>
      <c r="S28" s="3">
        <v>1E-3</v>
      </c>
      <c r="T28" s="3">
        <v>0.99399999999999999</v>
      </c>
      <c r="U28" s="3">
        <v>0.71</v>
      </c>
      <c r="V28" s="3">
        <v>0.62475000000000003</v>
      </c>
      <c r="W28" s="3">
        <v>-12.01</v>
      </c>
    </row>
    <row r="29" spans="1:23" x14ac:dyDescent="0.35">
      <c r="K29" s="3">
        <v>115</v>
      </c>
      <c r="L29" s="3" t="s">
        <v>479</v>
      </c>
      <c r="M29" s="3" t="s">
        <v>359</v>
      </c>
      <c r="N29" s="3" t="s">
        <v>158</v>
      </c>
      <c r="O29" s="3">
        <v>3.25</v>
      </c>
      <c r="P29" s="3">
        <v>1355.567</v>
      </c>
      <c r="Q29" s="3">
        <v>35995</v>
      </c>
      <c r="R29" s="3">
        <v>9741.0550000000003</v>
      </c>
      <c r="S29" s="3">
        <v>1E-3</v>
      </c>
      <c r="T29" s="3">
        <v>0.99399999999999999</v>
      </c>
      <c r="U29" s="3">
        <v>0.71</v>
      </c>
      <c r="V29" s="3">
        <v>0.65605000000000002</v>
      </c>
      <c r="W29" s="3">
        <v>-7.6</v>
      </c>
    </row>
    <row r="30" spans="1:23" x14ac:dyDescent="0.35">
      <c r="K30" s="3">
        <v>122</v>
      </c>
      <c r="L30" s="3" t="s">
        <v>486</v>
      </c>
      <c r="M30" s="3" t="s">
        <v>359</v>
      </c>
      <c r="N30" s="3" t="s">
        <v>158</v>
      </c>
      <c r="O30" s="3">
        <v>3.25</v>
      </c>
      <c r="P30" s="3">
        <v>1248.6890000000001</v>
      </c>
      <c r="Q30" s="3">
        <v>32255</v>
      </c>
      <c r="R30" s="3">
        <v>9599.27</v>
      </c>
      <c r="S30" s="3">
        <v>1E-3</v>
      </c>
      <c r="T30" s="3">
        <v>0.99399999999999999</v>
      </c>
      <c r="U30" s="3">
        <v>0.71</v>
      </c>
      <c r="V30" s="3">
        <v>0.60760999999999998</v>
      </c>
      <c r="W30" s="3">
        <v>-14.42</v>
      </c>
    </row>
    <row r="31" spans="1:23" x14ac:dyDescent="0.35">
      <c r="K31" s="3">
        <v>11</v>
      </c>
      <c r="L31" s="3" t="s">
        <v>360</v>
      </c>
      <c r="M31" s="3" t="s">
        <v>361</v>
      </c>
      <c r="N31" s="3" t="s">
        <v>158</v>
      </c>
      <c r="O31" s="3">
        <v>3.25</v>
      </c>
      <c r="P31" s="3">
        <v>2790.3589999999999</v>
      </c>
      <c r="Q31" s="3">
        <v>74985</v>
      </c>
      <c r="R31" s="3">
        <v>10282.522000000001</v>
      </c>
      <c r="S31" s="3">
        <v>3.0000000000000001E-3</v>
      </c>
      <c r="T31" s="3">
        <v>0.99399999999999999</v>
      </c>
      <c r="U31" s="3">
        <v>1.1399999999999999</v>
      </c>
      <c r="V31" s="3">
        <v>1.36172</v>
      </c>
      <c r="W31" s="3">
        <v>19.45</v>
      </c>
    </row>
    <row r="32" spans="1:23" x14ac:dyDescent="0.35">
      <c r="K32" s="3">
        <v>36</v>
      </c>
      <c r="L32" s="3" t="s">
        <v>400</v>
      </c>
      <c r="M32" s="3" t="s">
        <v>361</v>
      </c>
      <c r="N32" s="3" t="s">
        <v>158</v>
      </c>
      <c r="O32" s="3">
        <v>3.25</v>
      </c>
      <c r="P32" s="3">
        <v>2686.308</v>
      </c>
      <c r="Q32" s="3">
        <v>72115</v>
      </c>
      <c r="R32" s="3">
        <v>10528.761</v>
      </c>
      <c r="S32" s="3">
        <v>3.0000000000000001E-3</v>
      </c>
      <c r="T32" s="3">
        <v>0.99399999999999999</v>
      </c>
      <c r="U32" s="3">
        <v>1.1399999999999999</v>
      </c>
      <c r="V32" s="3">
        <v>1.2750600000000001</v>
      </c>
      <c r="W32" s="3">
        <v>11.85</v>
      </c>
    </row>
    <row r="33" spans="1:23" x14ac:dyDescent="0.35">
      <c r="K33" s="3">
        <v>43</v>
      </c>
      <c r="L33" s="3" t="s">
        <v>407</v>
      </c>
      <c r="M33" s="3" t="s">
        <v>361</v>
      </c>
      <c r="N33" s="3" t="s">
        <v>158</v>
      </c>
      <c r="O33" s="3">
        <v>3.25</v>
      </c>
      <c r="P33" s="3">
        <v>2752.2550000000001</v>
      </c>
      <c r="Q33" s="3">
        <v>76585</v>
      </c>
      <c r="R33" s="3">
        <v>10775.112999999999</v>
      </c>
      <c r="S33" s="3">
        <v>3.0000000000000001E-3</v>
      </c>
      <c r="T33" s="3">
        <v>0.99399999999999999</v>
      </c>
      <c r="U33" s="3">
        <v>1.1399999999999999</v>
      </c>
      <c r="V33" s="3">
        <v>1.2766</v>
      </c>
      <c r="W33" s="3">
        <v>11.98</v>
      </c>
    </row>
    <row r="34" spans="1:23" x14ac:dyDescent="0.35">
      <c r="K34" s="3">
        <v>83</v>
      </c>
      <c r="L34" s="3" t="s">
        <v>447</v>
      </c>
      <c r="M34" s="3" t="s">
        <v>361</v>
      </c>
      <c r="N34" s="3" t="s">
        <v>158</v>
      </c>
      <c r="O34" s="3">
        <v>3.25</v>
      </c>
      <c r="P34" s="3">
        <v>2877.7089999999998</v>
      </c>
      <c r="Q34" s="3">
        <v>74907</v>
      </c>
      <c r="R34" s="3">
        <v>9679.8729999999996</v>
      </c>
      <c r="S34" s="3">
        <v>3.0000000000000001E-3</v>
      </c>
      <c r="T34" s="3">
        <v>0.99399999999999999</v>
      </c>
      <c r="U34" s="3">
        <v>1.1399999999999999</v>
      </c>
      <c r="V34" s="3">
        <v>1.50013</v>
      </c>
      <c r="W34" s="191">
        <v>31.59</v>
      </c>
    </row>
    <row r="35" spans="1:23" x14ac:dyDescent="0.35">
      <c r="K35" s="3">
        <v>109</v>
      </c>
      <c r="L35" s="3" t="s">
        <v>473</v>
      </c>
      <c r="M35" s="3" t="s">
        <v>361</v>
      </c>
      <c r="N35" s="3" t="s">
        <v>158</v>
      </c>
      <c r="O35" s="3">
        <v>3.25</v>
      </c>
      <c r="P35" s="3">
        <v>2912.181</v>
      </c>
      <c r="Q35" s="3">
        <v>77185</v>
      </c>
      <c r="R35" s="3">
        <v>9162.68</v>
      </c>
      <c r="S35" s="3">
        <v>3.0000000000000001E-3</v>
      </c>
      <c r="T35" s="3">
        <v>0.99399999999999999</v>
      </c>
      <c r="U35" s="3">
        <v>1.1399999999999999</v>
      </c>
      <c r="V35" s="3">
        <v>1.60985</v>
      </c>
      <c r="W35" s="191">
        <v>41.22</v>
      </c>
    </row>
    <row r="36" spans="1:23" x14ac:dyDescent="0.35">
      <c r="A36" s="266" t="s">
        <v>232</v>
      </c>
      <c r="B36" s="266"/>
      <c r="C36" s="266"/>
      <c r="K36" s="3">
        <v>116</v>
      </c>
      <c r="L36" s="3" t="s">
        <v>480</v>
      </c>
      <c r="M36" s="3" t="s">
        <v>361</v>
      </c>
      <c r="N36" s="3" t="s">
        <v>158</v>
      </c>
      <c r="O36" s="3">
        <v>3.25</v>
      </c>
      <c r="P36" s="3">
        <v>2749.0949999999998</v>
      </c>
      <c r="Q36" s="3">
        <v>72310</v>
      </c>
      <c r="R36" s="3">
        <v>8925.4490000000005</v>
      </c>
      <c r="S36" s="3">
        <v>3.0000000000000001E-3</v>
      </c>
      <c r="T36" s="3">
        <v>0.99399999999999999</v>
      </c>
      <c r="U36" s="3">
        <v>1.1399999999999999</v>
      </c>
      <c r="V36" s="3">
        <v>1.55738</v>
      </c>
      <c r="W36" s="191">
        <v>36.61</v>
      </c>
    </row>
    <row r="37" spans="1:23" ht="16.5" x14ac:dyDescent="0.35">
      <c r="A37" s="17" t="s">
        <v>8</v>
      </c>
      <c r="B37" s="159"/>
      <c r="C37" s="165" t="s">
        <v>251</v>
      </c>
      <c r="F37" s="176"/>
      <c r="K37" s="3">
        <v>123</v>
      </c>
      <c r="L37" s="3" t="s">
        <v>487</v>
      </c>
      <c r="M37" s="3" t="s">
        <v>361</v>
      </c>
      <c r="N37" s="3" t="s">
        <v>158</v>
      </c>
      <c r="O37" s="3">
        <v>3.25</v>
      </c>
      <c r="P37" s="3">
        <v>2588.2530000000002</v>
      </c>
      <c r="Q37" s="3">
        <v>67985</v>
      </c>
      <c r="R37" s="3">
        <v>8059.2290000000003</v>
      </c>
      <c r="S37" s="3">
        <v>3.0000000000000001E-3</v>
      </c>
      <c r="T37" s="3">
        <v>0.99399999999999999</v>
      </c>
      <c r="U37" s="3">
        <v>1.1399999999999999</v>
      </c>
      <c r="V37" s="3">
        <v>1.6275999999999999</v>
      </c>
      <c r="W37" s="191">
        <v>42.77</v>
      </c>
    </row>
    <row r="38" spans="1:23" ht="15" customHeight="1" x14ac:dyDescent="0.35">
      <c r="A38" s="17" t="s">
        <v>233</v>
      </c>
      <c r="B38" s="166"/>
      <c r="C38" s="165" t="s">
        <v>237</v>
      </c>
      <c r="F38" s="154"/>
      <c r="K38" s="3">
        <v>12</v>
      </c>
      <c r="L38" s="3" t="s">
        <v>362</v>
      </c>
      <c r="M38" s="3" t="s">
        <v>363</v>
      </c>
      <c r="N38" s="3" t="s">
        <v>158</v>
      </c>
      <c r="O38" s="3">
        <v>3.25</v>
      </c>
      <c r="P38" s="3">
        <v>3754.326</v>
      </c>
      <c r="Q38" s="3">
        <v>101025</v>
      </c>
      <c r="R38" s="3">
        <v>10162.121999999999</v>
      </c>
      <c r="S38" s="3">
        <v>4.0000000000000001E-3</v>
      </c>
      <c r="T38" s="3">
        <v>0.99399999999999999</v>
      </c>
      <c r="U38" s="3">
        <v>1.82</v>
      </c>
      <c r="V38" s="3">
        <v>1.88558</v>
      </c>
      <c r="W38" s="3">
        <v>3.6</v>
      </c>
    </row>
    <row r="39" spans="1:23" ht="15" customHeight="1" x14ac:dyDescent="0.35">
      <c r="A39" s="17" t="s">
        <v>234</v>
      </c>
      <c r="B39" s="167"/>
      <c r="C39" s="165" t="s">
        <v>236</v>
      </c>
      <c r="F39" s="154"/>
      <c r="K39" s="3">
        <v>37</v>
      </c>
      <c r="L39" s="3" t="s">
        <v>401</v>
      </c>
      <c r="M39" s="3" t="s">
        <v>363</v>
      </c>
      <c r="N39" s="3" t="s">
        <v>158</v>
      </c>
      <c r="O39" s="3">
        <v>3.25</v>
      </c>
      <c r="P39" s="3">
        <v>3925.7930000000001</v>
      </c>
      <c r="Q39" s="3">
        <v>105378</v>
      </c>
      <c r="R39" s="3">
        <v>11242.785</v>
      </c>
      <c r="S39" s="3">
        <v>3.0000000000000001E-3</v>
      </c>
      <c r="T39" s="3">
        <v>0.99399999999999999</v>
      </c>
      <c r="U39" s="3">
        <v>1.82</v>
      </c>
      <c r="V39" s="3">
        <v>1.7773300000000001</v>
      </c>
      <c r="W39" s="3">
        <v>-2.34</v>
      </c>
    </row>
    <row r="40" spans="1:23" ht="15" customHeight="1" x14ac:dyDescent="0.35">
      <c r="A40" s="17" t="s">
        <v>235</v>
      </c>
      <c r="B40" s="168"/>
      <c r="C40" s="165" t="s">
        <v>238</v>
      </c>
      <c r="F40" s="154"/>
      <c r="K40" s="3">
        <v>44</v>
      </c>
      <c r="L40" s="3" t="s">
        <v>408</v>
      </c>
      <c r="M40" s="3" t="s">
        <v>363</v>
      </c>
      <c r="N40" s="3" t="s">
        <v>158</v>
      </c>
      <c r="O40" s="3">
        <v>3.25</v>
      </c>
      <c r="P40" s="3">
        <v>3868.4029999999998</v>
      </c>
      <c r="Q40" s="3">
        <v>104825</v>
      </c>
      <c r="R40" s="3">
        <v>10874.418</v>
      </c>
      <c r="S40" s="3">
        <v>4.0000000000000001E-3</v>
      </c>
      <c r="T40" s="3">
        <v>0.99399999999999999</v>
      </c>
      <c r="U40" s="3">
        <v>1.82</v>
      </c>
      <c r="V40" s="3">
        <v>1.81233</v>
      </c>
      <c r="W40" s="3">
        <v>-0.42</v>
      </c>
    </row>
    <row r="41" spans="1:23" ht="15" customHeight="1" x14ac:dyDescent="0.35">
      <c r="C41" s="43"/>
      <c r="F41" s="154"/>
      <c r="K41" s="3">
        <v>84</v>
      </c>
      <c r="L41" s="3" t="s">
        <v>448</v>
      </c>
      <c r="M41" s="3" t="s">
        <v>363</v>
      </c>
      <c r="N41" s="3" t="s">
        <v>158</v>
      </c>
      <c r="O41" s="3">
        <v>3.25</v>
      </c>
      <c r="P41" s="3">
        <v>4052.7249999999999</v>
      </c>
      <c r="Q41" s="3">
        <v>110355</v>
      </c>
      <c r="R41" s="3">
        <v>10265.066000000001</v>
      </c>
      <c r="S41" s="3">
        <v>4.0000000000000001E-3</v>
      </c>
      <c r="T41" s="3">
        <v>0.99399999999999999</v>
      </c>
      <c r="U41" s="3">
        <v>1.82</v>
      </c>
      <c r="V41" s="3">
        <v>2.0211199999999998</v>
      </c>
      <c r="W41" s="3">
        <v>11.05</v>
      </c>
    </row>
    <row r="42" spans="1:23" ht="15" customHeight="1" x14ac:dyDescent="0.35">
      <c r="A42" s="160"/>
      <c r="B42" s="160"/>
      <c r="C42" s="43"/>
      <c r="D42" s="160"/>
      <c r="E42" s="161"/>
      <c r="F42" s="154"/>
      <c r="K42" s="3">
        <v>110</v>
      </c>
      <c r="L42" s="3" t="s">
        <v>474</v>
      </c>
      <c r="M42" s="3" t="s">
        <v>363</v>
      </c>
      <c r="N42" s="3" t="s">
        <v>158</v>
      </c>
      <c r="O42" s="3">
        <v>3.25</v>
      </c>
      <c r="P42" s="3">
        <v>3771.7530000000002</v>
      </c>
      <c r="Q42" s="3">
        <v>100105</v>
      </c>
      <c r="R42" s="3">
        <v>9531.2849999999999</v>
      </c>
      <c r="S42" s="3">
        <v>4.0000000000000001E-3</v>
      </c>
      <c r="T42" s="3">
        <v>0.99399999999999999</v>
      </c>
      <c r="U42" s="3">
        <v>1.82</v>
      </c>
      <c r="V42" s="3">
        <v>2.0260099999999999</v>
      </c>
      <c r="W42" s="3">
        <v>11.32</v>
      </c>
    </row>
    <row r="43" spans="1:23" ht="15" customHeight="1" x14ac:dyDescent="0.35">
      <c r="A43" s="160"/>
      <c r="B43" s="160"/>
      <c r="C43" s="43"/>
      <c r="D43" s="160"/>
      <c r="E43" s="161"/>
      <c r="F43" s="154"/>
      <c r="K43" s="3">
        <v>117</v>
      </c>
      <c r="L43" s="3" t="s">
        <v>481</v>
      </c>
      <c r="M43" s="3" t="s">
        <v>363</v>
      </c>
      <c r="N43" s="3" t="s">
        <v>158</v>
      </c>
      <c r="O43" s="3">
        <v>3.25</v>
      </c>
      <c r="P43" s="3">
        <v>3863.0569999999998</v>
      </c>
      <c r="Q43" s="3">
        <v>105763</v>
      </c>
      <c r="R43" s="3">
        <v>9877.4850000000006</v>
      </c>
      <c r="S43" s="3">
        <v>4.0000000000000001E-3</v>
      </c>
      <c r="T43" s="3">
        <v>0.99399999999999999</v>
      </c>
      <c r="U43" s="3">
        <v>1.82</v>
      </c>
      <c r="V43" s="3">
        <v>2.00129</v>
      </c>
      <c r="W43" s="3">
        <v>9.9600000000000009</v>
      </c>
    </row>
    <row r="44" spans="1:23" ht="15" customHeight="1" x14ac:dyDescent="0.35">
      <c r="A44" s="160"/>
      <c r="B44" s="160"/>
      <c r="C44" s="43"/>
      <c r="D44" s="160"/>
      <c r="E44" s="162"/>
      <c r="F44" s="154"/>
      <c r="K44" s="3">
        <v>124</v>
      </c>
      <c r="L44" s="3" t="s">
        <v>488</v>
      </c>
      <c r="M44" s="3" t="s">
        <v>363</v>
      </c>
      <c r="N44" s="3" t="s">
        <v>158</v>
      </c>
      <c r="O44" s="3">
        <v>3.25</v>
      </c>
      <c r="P44" s="3">
        <v>3943.5590000000002</v>
      </c>
      <c r="Q44" s="3">
        <v>106325</v>
      </c>
      <c r="R44" s="3">
        <v>8519.9210000000003</v>
      </c>
      <c r="S44" s="3">
        <v>5.0000000000000001E-3</v>
      </c>
      <c r="T44" s="3">
        <v>0.99399999999999999</v>
      </c>
      <c r="U44" s="3">
        <v>1.82</v>
      </c>
      <c r="V44" s="3">
        <v>2.38489</v>
      </c>
      <c r="W44" s="191">
        <v>31.04</v>
      </c>
    </row>
    <row r="45" spans="1:23" x14ac:dyDescent="0.35">
      <c r="A45" s="160"/>
      <c r="B45" s="160"/>
      <c r="C45" s="43"/>
      <c r="D45" s="160"/>
      <c r="E45" s="161"/>
      <c r="K45" s="3">
        <v>14</v>
      </c>
      <c r="L45" s="3" t="s">
        <v>365</v>
      </c>
      <c r="M45" s="3" t="s">
        <v>366</v>
      </c>
      <c r="N45" s="3" t="s">
        <v>158</v>
      </c>
      <c r="O45" s="3">
        <v>3.25</v>
      </c>
      <c r="P45" s="3">
        <v>4767.6580000000004</v>
      </c>
      <c r="Q45" s="3">
        <v>128384</v>
      </c>
      <c r="R45" s="3">
        <v>10490.147000000001</v>
      </c>
      <c r="S45" s="3">
        <v>5.0000000000000001E-3</v>
      </c>
      <c r="T45" s="3">
        <v>0.99399999999999999</v>
      </c>
      <c r="U45" s="3">
        <v>2.91</v>
      </c>
      <c r="V45" s="3">
        <v>2.3401200000000002</v>
      </c>
      <c r="W45" s="3">
        <v>-19.579999999999998</v>
      </c>
    </row>
    <row r="46" spans="1:23" x14ac:dyDescent="0.35">
      <c r="A46" s="43"/>
      <c r="B46" s="163"/>
      <c r="C46" s="164"/>
      <c r="D46" s="160"/>
      <c r="E46" s="161"/>
      <c r="K46" s="3">
        <v>86</v>
      </c>
      <c r="L46" s="3" t="s">
        <v>450</v>
      </c>
      <c r="M46" s="3" t="s">
        <v>366</v>
      </c>
      <c r="N46" s="3" t="s">
        <v>158</v>
      </c>
      <c r="O46" s="3">
        <v>3.25</v>
      </c>
      <c r="P46" s="3">
        <v>4873.0140000000001</v>
      </c>
      <c r="Q46" s="3">
        <v>136983</v>
      </c>
      <c r="R46" s="3">
        <v>11516.313</v>
      </c>
      <c r="S46" s="3">
        <v>4.0000000000000001E-3</v>
      </c>
      <c r="T46" s="3">
        <v>0.99399999999999999</v>
      </c>
      <c r="U46" s="3">
        <v>2.91</v>
      </c>
      <c r="V46" s="3">
        <v>2.1725400000000001</v>
      </c>
      <c r="W46" s="191">
        <v>-25.34</v>
      </c>
    </row>
    <row r="47" spans="1:23" x14ac:dyDescent="0.35">
      <c r="K47" s="3">
        <v>15</v>
      </c>
      <c r="L47" s="3" t="s">
        <v>367</v>
      </c>
      <c r="M47" s="3" t="s">
        <v>368</v>
      </c>
      <c r="N47" s="3" t="s">
        <v>158</v>
      </c>
      <c r="O47" s="3">
        <v>3.25</v>
      </c>
      <c r="P47" s="3">
        <v>10289.727999999999</v>
      </c>
      <c r="Q47" s="3">
        <v>279833</v>
      </c>
      <c r="R47" s="3">
        <v>9708.6329999999998</v>
      </c>
      <c r="S47" s="3">
        <v>1.0999999999999999E-2</v>
      </c>
      <c r="T47" s="3">
        <v>0.99399999999999999</v>
      </c>
      <c r="U47" s="3">
        <v>4.66</v>
      </c>
      <c r="V47" s="3">
        <v>5.5827600000000004</v>
      </c>
      <c r="W47" s="3">
        <v>19.8</v>
      </c>
    </row>
    <row r="48" spans="1:23" x14ac:dyDescent="0.35">
      <c r="K48" s="3">
        <v>87</v>
      </c>
      <c r="L48" s="3" t="s">
        <v>451</v>
      </c>
      <c r="M48" s="3" t="s">
        <v>368</v>
      </c>
      <c r="N48" s="3" t="s">
        <v>158</v>
      </c>
      <c r="O48" s="3">
        <v>3.25</v>
      </c>
      <c r="P48" s="3">
        <v>11089.063</v>
      </c>
      <c r="Q48" s="3">
        <v>302811</v>
      </c>
      <c r="R48" s="3">
        <v>9848.4459999999999</v>
      </c>
      <c r="S48" s="3">
        <v>1.0999999999999999E-2</v>
      </c>
      <c r="T48" s="3">
        <v>0.99399999999999999</v>
      </c>
      <c r="U48" s="3">
        <v>4.66</v>
      </c>
      <c r="V48" s="3">
        <v>5.9376899999999999</v>
      </c>
      <c r="W48" s="191">
        <v>27.42</v>
      </c>
    </row>
    <row r="49" spans="11:23" x14ac:dyDescent="0.35">
      <c r="K49" s="3">
        <v>16</v>
      </c>
      <c r="L49" s="3" t="s">
        <v>370</v>
      </c>
      <c r="M49" s="3" t="s">
        <v>371</v>
      </c>
      <c r="N49" s="3" t="s">
        <v>158</v>
      </c>
      <c r="O49" s="3">
        <v>3.25</v>
      </c>
      <c r="P49" s="3">
        <v>14118.135</v>
      </c>
      <c r="Q49" s="3">
        <v>384250</v>
      </c>
      <c r="R49" s="3">
        <v>9783.8610000000008</v>
      </c>
      <c r="S49" s="3">
        <v>1.4E-2</v>
      </c>
      <c r="T49" s="3">
        <v>0.99399999999999999</v>
      </c>
      <c r="U49" s="3">
        <v>7.45</v>
      </c>
      <c r="V49" s="3">
        <v>7.64168</v>
      </c>
      <c r="W49" s="3">
        <v>2.57</v>
      </c>
    </row>
    <row r="50" spans="11:23" x14ac:dyDescent="0.35">
      <c r="K50" s="3">
        <v>88</v>
      </c>
      <c r="L50" s="3" t="s">
        <v>452</v>
      </c>
      <c r="M50" s="3" t="s">
        <v>371</v>
      </c>
      <c r="N50" s="3" t="s">
        <v>158</v>
      </c>
      <c r="O50" s="3">
        <v>3.25</v>
      </c>
      <c r="P50" s="3">
        <v>15005.965</v>
      </c>
      <c r="Q50" s="3">
        <v>402023</v>
      </c>
      <c r="R50" s="3">
        <v>10084.968999999999</v>
      </c>
      <c r="S50" s="3">
        <v>1.4999999999999999E-2</v>
      </c>
      <c r="T50" s="3">
        <v>0.99399999999999999</v>
      </c>
      <c r="U50" s="3">
        <v>7.45</v>
      </c>
      <c r="V50" s="3">
        <v>7.8835600000000001</v>
      </c>
      <c r="W50" s="3">
        <v>5.82</v>
      </c>
    </row>
    <row r="51" spans="11:23" x14ac:dyDescent="0.35">
      <c r="K51" s="3">
        <v>17</v>
      </c>
      <c r="L51" s="3" t="s">
        <v>372</v>
      </c>
      <c r="M51" s="3" t="s">
        <v>373</v>
      </c>
      <c r="N51" s="3" t="s">
        <v>158</v>
      </c>
      <c r="O51" s="3">
        <v>3.25</v>
      </c>
      <c r="P51" s="3">
        <v>21835.18</v>
      </c>
      <c r="Q51" s="3">
        <v>595031</v>
      </c>
      <c r="R51" s="3">
        <v>11453.623</v>
      </c>
      <c r="S51" s="3">
        <v>1.9E-2</v>
      </c>
      <c r="T51" s="3">
        <v>0.99399999999999999</v>
      </c>
      <c r="U51" s="3">
        <v>11.92</v>
      </c>
      <c r="V51" s="3">
        <v>10.13869</v>
      </c>
      <c r="W51" s="3">
        <v>-14.94</v>
      </c>
    </row>
    <row r="52" spans="11:23" x14ac:dyDescent="0.35">
      <c r="K52" s="3">
        <v>89</v>
      </c>
      <c r="L52" s="3" t="s">
        <v>453</v>
      </c>
      <c r="M52" s="3" t="s">
        <v>373</v>
      </c>
      <c r="N52" s="3" t="s">
        <v>158</v>
      </c>
      <c r="O52" s="3">
        <v>3.25</v>
      </c>
      <c r="P52" s="3">
        <v>22863.998</v>
      </c>
      <c r="Q52" s="3">
        <v>623795</v>
      </c>
      <c r="R52" s="3">
        <v>10773.109</v>
      </c>
      <c r="S52" s="3">
        <v>2.1000000000000001E-2</v>
      </c>
      <c r="T52" s="3">
        <v>0.99399999999999999</v>
      </c>
      <c r="U52" s="3">
        <v>11.92</v>
      </c>
      <c r="V52" s="3">
        <v>11.30477</v>
      </c>
      <c r="W52" s="3">
        <v>-5.16</v>
      </c>
    </row>
    <row r="53" spans="11:23" x14ac:dyDescent="0.35">
      <c r="K53" s="3">
        <v>18</v>
      </c>
      <c r="L53" s="3" t="s">
        <v>374</v>
      </c>
      <c r="M53" s="3" t="s">
        <v>375</v>
      </c>
      <c r="N53" s="3" t="s">
        <v>158</v>
      </c>
      <c r="O53" s="3">
        <v>3.25</v>
      </c>
      <c r="P53" s="3">
        <v>44740.945</v>
      </c>
      <c r="Q53" s="3">
        <v>1217712</v>
      </c>
      <c r="R53" s="3">
        <v>10865.012000000001</v>
      </c>
      <c r="S53" s="3">
        <v>4.1000000000000002E-2</v>
      </c>
      <c r="T53" s="3">
        <v>0.99399999999999999</v>
      </c>
      <c r="U53" s="3">
        <v>19.07</v>
      </c>
      <c r="V53" s="3">
        <v>22.16103</v>
      </c>
      <c r="W53" s="3">
        <v>16.21</v>
      </c>
    </row>
    <row r="54" spans="11:23" x14ac:dyDescent="0.35">
      <c r="K54" s="3">
        <v>90</v>
      </c>
      <c r="L54" s="3" t="s">
        <v>454</v>
      </c>
      <c r="M54" s="3" t="s">
        <v>375</v>
      </c>
      <c r="N54" s="3" t="s">
        <v>158</v>
      </c>
      <c r="O54" s="3">
        <v>3.25</v>
      </c>
      <c r="P54" s="3">
        <v>45678.59</v>
      </c>
      <c r="Q54" s="3">
        <v>1249665</v>
      </c>
      <c r="R54" s="3">
        <v>11209.78</v>
      </c>
      <c r="S54" s="3">
        <v>4.1000000000000002E-2</v>
      </c>
      <c r="T54" s="3">
        <v>0.99399999999999999</v>
      </c>
      <c r="U54" s="3">
        <v>19.07</v>
      </c>
      <c r="V54" s="3">
        <v>21.925550000000001</v>
      </c>
      <c r="W54" s="3">
        <v>14.97</v>
      </c>
    </row>
    <row r="55" spans="11:23" x14ac:dyDescent="0.35">
      <c r="K55" s="3">
        <v>19</v>
      </c>
      <c r="L55" s="3" t="s">
        <v>376</v>
      </c>
      <c r="M55" s="3" t="s">
        <v>377</v>
      </c>
      <c r="N55" s="3" t="s">
        <v>158</v>
      </c>
      <c r="O55" s="3">
        <v>3.25</v>
      </c>
      <c r="P55" s="3">
        <v>60740.434000000001</v>
      </c>
      <c r="Q55" s="3">
        <v>1636760</v>
      </c>
      <c r="R55" s="3">
        <v>11101.751</v>
      </c>
      <c r="S55" s="3">
        <v>5.5E-2</v>
      </c>
      <c r="T55" s="3">
        <v>0.99399999999999999</v>
      </c>
      <c r="U55" s="3">
        <v>30.52</v>
      </c>
      <c r="V55" s="3">
        <v>29.606850000000001</v>
      </c>
      <c r="W55" s="3">
        <v>-2.99</v>
      </c>
    </row>
    <row r="56" spans="11:23" x14ac:dyDescent="0.35">
      <c r="K56" s="3">
        <v>91</v>
      </c>
      <c r="L56" s="3" t="s">
        <v>455</v>
      </c>
      <c r="M56" s="3" t="s">
        <v>377</v>
      </c>
      <c r="N56" s="3" t="s">
        <v>158</v>
      </c>
      <c r="O56" s="3">
        <v>3.25</v>
      </c>
      <c r="P56" s="3">
        <v>63296.690999999999</v>
      </c>
      <c r="Q56" s="3">
        <v>1727377</v>
      </c>
      <c r="R56" s="3">
        <v>10679.77</v>
      </c>
      <c r="S56" s="3">
        <v>5.8999999999999997E-2</v>
      </c>
      <c r="T56" s="3">
        <v>0.99399999999999999</v>
      </c>
      <c r="U56" s="3">
        <v>30.52</v>
      </c>
      <c r="V56" s="3">
        <v>32.128639999999997</v>
      </c>
      <c r="W56" s="3">
        <v>5.27</v>
      </c>
    </row>
    <row r="57" spans="11:23" x14ac:dyDescent="0.35">
      <c r="K57" s="3">
        <v>21</v>
      </c>
      <c r="L57" s="3" t="s">
        <v>379</v>
      </c>
      <c r="M57" s="3" t="s">
        <v>380</v>
      </c>
      <c r="N57" s="3" t="s">
        <v>158</v>
      </c>
      <c r="O57" s="3">
        <v>3.25</v>
      </c>
      <c r="P57" s="3">
        <v>92595.516000000003</v>
      </c>
      <c r="Q57" s="3">
        <v>2486691</v>
      </c>
      <c r="R57" s="3">
        <v>10508.111000000001</v>
      </c>
      <c r="S57" s="3">
        <v>8.7999999999999995E-2</v>
      </c>
      <c r="T57" s="3">
        <v>0.99399999999999999</v>
      </c>
      <c r="U57" s="3">
        <v>48.83</v>
      </c>
      <c r="V57" s="3">
        <v>48.287619999999997</v>
      </c>
      <c r="W57" s="3">
        <v>-1.1100000000000001</v>
      </c>
    </row>
    <row r="58" spans="11:23" x14ac:dyDescent="0.35">
      <c r="K58" s="3">
        <v>93</v>
      </c>
      <c r="L58" s="3" t="s">
        <v>457</v>
      </c>
      <c r="M58" s="3" t="s">
        <v>380</v>
      </c>
      <c r="N58" s="3" t="s">
        <v>158</v>
      </c>
      <c r="O58" s="3">
        <v>3.25</v>
      </c>
      <c r="P58" s="3">
        <v>92582.195000000007</v>
      </c>
      <c r="Q58" s="3">
        <v>2506564</v>
      </c>
      <c r="R58" s="3">
        <v>10697.722</v>
      </c>
      <c r="S58" s="3">
        <v>8.6999999999999994E-2</v>
      </c>
      <c r="T58" s="3">
        <v>0.99399999999999999</v>
      </c>
      <c r="U58" s="3">
        <v>48.83</v>
      </c>
      <c r="V58" s="3">
        <v>47.397300000000001</v>
      </c>
      <c r="W58" s="3">
        <v>-2.93</v>
      </c>
    </row>
    <row r="59" spans="11:23" x14ac:dyDescent="0.35">
      <c r="K59" s="3">
        <v>22</v>
      </c>
      <c r="L59" s="3" t="s">
        <v>381</v>
      </c>
      <c r="M59" s="3" t="s">
        <v>382</v>
      </c>
      <c r="N59" s="3" t="s">
        <v>158</v>
      </c>
      <c r="O59" s="3">
        <v>3.25</v>
      </c>
      <c r="P59" s="3">
        <v>133000.71900000001</v>
      </c>
      <c r="Q59" s="3">
        <v>3594597</v>
      </c>
      <c r="R59" s="3">
        <v>9989.2639999999992</v>
      </c>
      <c r="S59" s="3">
        <v>0.13300000000000001</v>
      </c>
      <c r="T59" s="3">
        <v>0.99399999999999999</v>
      </c>
      <c r="U59" s="3">
        <v>78.13</v>
      </c>
      <c r="V59" s="3">
        <v>74.19229</v>
      </c>
      <c r="W59" s="3">
        <v>-5.04</v>
      </c>
    </row>
    <row r="60" spans="11:23" x14ac:dyDescent="0.35">
      <c r="K60" s="3">
        <v>94</v>
      </c>
      <c r="L60" s="3" t="s">
        <v>458</v>
      </c>
      <c r="M60" s="3" t="s">
        <v>382</v>
      </c>
      <c r="N60" s="3" t="s">
        <v>158</v>
      </c>
      <c r="O60" s="3">
        <v>3.25</v>
      </c>
      <c r="P60" s="3">
        <v>143420.45300000001</v>
      </c>
      <c r="Q60" s="3">
        <v>3838232</v>
      </c>
      <c r="R60" s="3">
        <v>10158.705</v>
      </c>
      <c r="S60" s="3">
        <v>0.14099999999999999</v>
      </c>
      <c r="T60" s="3">
        <v>0.99399999999999999</v>
      </c>
      <c r="U60" s="3">
        <v>78.13</v>
      </c>
      <c r="V60" s="3">
        <v>78.909180000000006</v>
      </c>
      <c r="W60" s="3">
        <v>1</v>
      </c>
    </row>
    <row r="61" spans="11:23" x14ac:dyDescent="0.35">
      <c r="K61" s="3">
        <v>23</v>
      </c>
      <c r="L61" s="3" t="s">
        <v>383</v>
      </c>
      <c r="M61" s="3" t="s">
        <v>384</v>
      </c>
      <c r="N61" s="3" t="s">
        <v>158</v>
      </c>
      <c r="O61" s="3">
        <v>3.25</v>
      </c>
      <c r="P61" s="3">
        <v>208385.20300000001</v>
      </c>
      <c r="Q61" s="3">
        <v>5623033</v>
      </c>
      <c r="R61" s="3">
        <v>10623.775</v>
      </c>
      <c r="S61" s="3">
        <v>0.19600000000000001</v>
      </c>
      <c r="T61" s="3">
        <v>0.99399999999999999</v>
      </c>
      <c r="U61" s="3">
        <v>125</v>
      </c>
      <c r="V61" s="3">
        <v>111.99951</v>
      </c>
      <c r="W61" s="3">
        <v>-10.4</v>
      </c>
    </row>
    <row r="62" spans="11:23" x14ac:dyDescent="0.35">
      <c r="K62" s="3">
        <v>95</v>
      </c>
      <c r="L62" s="3" t="s">
        <v>459</v>
      </c>
      <c r="M62" s="3" t="s">
        <v>384</v>
      </c>
      <c r="N62" s="3" t="s">
        <v>158</v>
      </c>
      <c r="O62" s="3">
        <v>3.25</v>
      </c>
      <c r="P62" s="3">
        <v>218987.391</v>
      </c>
      <c r="Q62" s="3">
        <v>5837530</v>
      </c>
      <c r="R62" s="3">
        <v>10158.638999999999</v>
      </c>
      <c r="S62" s="3">
        <v>0.216</v>
      </c>
      <c r="T62" s="3">
        <v>0.99399999999999999</v>
      </c>
      <c r="U62" s="3">
        <v>125</v>
      </c>
      <c r="V62" s="3">
        <v>124.05676</v>
      </c>
      <c r="W62" s="3">
        <v>-0.75</v>
      </c>
    </row>
    <row r="63" spans="11:23" x14ac:dyDescent="0.35">
      <c r="K63" s="3">
        <v>24</v>
      </c>
      <c r="L63" s="3" t="s">
        <v>385</v>
      </c>
      <c r="M63" s="3" t="s">
        <v>386</v>
      </c>
      <c r="N63" s="3" t="s">
        <v>158</v>
      </c>
      <c r="O63" s="3">
        <v>3.25</v>
      </c>
      <c r="P63" s="3">
        <v>278826.625</v>
      </c>
      <c r="Q63" s="3">
        <v>7470329</v>
      </c>
      <c r="R63" s="3">
        <v>10923.09</v>
      </c>
      <c r="S63" s="3">
        <v>0.255</v>
      </c>
      <c r="T63" s="3">
        <v>0.99399999999999999</v>
      </c>
      <c r="U63" s="3">
        <v>156.25</v>
      </c>
      <c r="V63" s="3">
        <v>149.36546999999999</v>
      </c>
      <c r="W63" s="3">
        <v>-4.41</v>
      </c>
    </row>
    <row r="64" spans="11:23" x14ac:dyDescent="0.35">
      <c r="K64" s="3">
        <v>96</v>
      </c>
      <c r="L64" s="3" t="s">
        <v>460</v>
      </c>
      <c r="M64" s="3" t="s">
        <v>386</v>
      </c>
      <c r="N64" s="3" t="s">
        <v>158</v>
      </c>
      <c r="O64" s="3">
        <v>3.25</v>
      </c>
      <c r="P64" s="3">
        <v>278772.78100000002</v>
      </c>
      <c r="Q64" s="3">
        <v>7373114</v>
      </c>
      <c r="R64" s="3">
        <v>9865.15</v>
      </c>
      <c r="S64" s="3">
        <v>0.28299999999999997</v>
      </c>
      <c r="T64" s="3">
        <v>0.99399999999999999</v>
      </c>
      <c r="U64" s="3">
        <v>156.25</v>
      </c>
      <c r="V64" s="3">
        <v>167.34128999999999</v>
      </c>
      <c r="W64" s="3">
        <v>7.1</v>
      </c>
    </row>
    <row r="65" spans="11:23" x14ac:dyDescent="0.35">
      <c r="K65" s="3">
        <v>25</v>
      </c>
      <c r="L65" s="3" t="s">
        <v>387</v>
      </c>
      <c r="M65" s="3" t="s">
        <v>388</v>
      </c>
      <c r="N65" s="3" t="s">
        <v>158</v>
      </c>
      <c r="O65" s="3">
        <v>3.25</v>
      </c>
      <c r="P65" s="3">
        <v>386971.28100000002</v>
      </c>
      <c r="Q65" s="3">
        <v>10065610</v>
      </c>
      <c r="R65" s="3">
        <v>9730.6779999999999</v>
      </c>
      <c r="S65" s="3">
        <v>0.39800000000000002</v>
      </c>
      <c r="T65" s="3">
        <v>0.99399999999999999</v>
      </c>
      <c r="U65" s="3">
        <v>250</v>
      </c>
      <c r="V65" s="3">
        <v>249.10413</v>
      </c>
      <c r="W65" s="3">
        <v>-0.36</v>
      </c>
    </row>
    <row r="66" spans="11:23" x14ac:dyDescent="0.35">
      <c r="K66" s="3">
        <v>97</v>
      </c>
      <c r="L66" s="3" t="s">
        <v>461</v>
      </c>
      <c r="M66" s="3" t="s">
        <v>388</v>
      </c>
      <c r="N66" s="3" t="s">
        <v>158</v>
      </c>
      <c r="O66" s="3">
        <v>3.25</v>
      </c>
      <c r="P66" s="3">
        <v>401981.25</v>
      </c>
      <c r="Q66" s="3">
        <v>10638402</v>
      </c>
      <c r="R66" s="3">
        <v>9832.2199999999993</v>
      </c>
      <c r="S66" s="3">
        <v>0.40899999999999997</v>
      </c>
      <c r="T66" s="3">
        <v>0.99399999999999999</v>
      </c>
      <c r="U66" s="3">
        <v>250</v>
      </c>
      <c r="V66" s="3">
        <v>257.64722999999998</v>
      </c>
      <c r="W66" s="3">
        <v>3.06</v>
      </c>
    </row>
    <row r="67" spans="11:23" x14ac:dyDescent="0.35">
      <c r="K67" s="3">
        <v>4</v>
      </c>
      <c r="L67" s="3" t="s">
        <v>347</v>
      </c>
      <c r="M67" s="3" t="s">
        <v>123</v>
      </c>
      <c r="N67" s="3" t="s">
        <v>157</v>
      </c>
      <c r="O67" s="3">
        <v>3.3</v>
      </c>
      <c r="P67" s="3">
        <v>43.052</v>
      </c>
      <c r="Q67" s="3">
        <v>544</v>
      </c>
      <c r="T67" s="3">
        <v>0.99399999999999999</v>
      </c>
    </row>
    <row r="68" spans="11:23" x14ac:dyDescent="0.35">
      <c r="K68" s="3">
        <v>13</v>
      </c>
      <c r="L68" s="3" t="s">
        <v>364</v>
      </c>
      <c r="M68" s="3" t="s">
        <v>123</v>
      </c>
      <c r="N68" s="3" t="s">
        <v>157</v>
      </c>
      <c r="O68" s="3">
        <v>3.25</v>
      </c>
      <c r="P68" s="3">
        <v>43.496000000000002</v>
      </c>
      <c r="Q68" s="3">
        <v>761</v>
      </c>
      <c r="T68" s="3">
        <v>0.99399999999999999</v>
      </c>
    </row>
    <row r="69" spans="11:23" x14ac:dyDescent="0.35">
      <c r="K69" s="3">
        <v>66</v>
      </c>
      <c r="L69" s="3" t="s">
        <v>430</v>
      </c>
      <c r="M69" s="3" t="s">
        <v>123</v>
      </c>
      <c r="N69" s="3" t="s">
        <v>157</v>
      </c>
      <c r="O69" s="3">
        <v>3.21</v>
      </c>
      <c r="P69" s="3">
        <v>6.5380000000000003</v>
      </c>
      <c r="Q69" s="3">
        <v>147</v>
      </c>
      <c r="T69" s="3">
        <v>0.99399999999999999</v>
      </c>
    </row>
    <row r="70" spans="11:23" x14ac:dyDescent="0.35">
      <c r="K70" s="3">
        <v>85</v>
      </c>
      <c r="L70" s="3" t="s">
        <v>449</v>
      </c>
      <c r="M70" s="3" t="s">
        <v>123</v>
      </c>
      <c r="N70" s="3" t="s">
        <v>157</v>
      </c>
      <c r="R70" s="3">
        <v>3.524</v>
      </c>
      <c r="T70" s="3">
        <v>0.99399999999999999</v>
      </c>
    </row>
    <row r="71" spans="11:23" x14ac:dyDescent="0.35">
      <c r="K71" s="3">
        <v>5</v>
      </c>
      <c r="L71" s="3" t="s">
        <v>349</v>
      </c>
      <c r="M71" s="3" t="s">
        <v>124</v>
      </c>
      <c r="N71" s="3" t="s">
        <v>157</v>
      </c>
      <c r="O71" s="3">
        <v>3.25</v>
      </c>
      <c r="P71" s="3">
        <v>18.166</v>
      </c>
      <c r="Q71" s="3">
        <v>557</v>
      </c>
      <c r="R71" s="3">
        <v>10173.215</v>
      </c>
      <c r="S71" s="3">
        <v>0</v>
      </c>
      <c r="T71" s="3">
        <v>0.99399999999999999</v>
      </c>
    </row>
    <row r="72" spans="11:23" x14ac:dyDescent="0.35">
      <c r="K72" s="3">
        <v>20</v>
      </c>
      <c r="L72" s="3" t="s">
        <v>378</v>
      </c>
      <c r="M72" s="3" t="s">
        <v>124</v>
      </c>
      <c r="N72" s="3" t="s">
        <v>157</v>
      </c>
      <c r="O72" s="3">
        <v>3.25</v>
      </c>
      <c r="P72" s="3">
        <v>58.274999999999999</v>
      </c>
      <c r="Q72" s="3">
        <v>1024</v>
      </c>
      <c r="R72" s="3">
        <v>11173.664000000001</v>
      </c>
      <c r="S72" s="3">
        <v>0</v>
      </c>
      <c r="T72" s="3">
        <v>0.99399999999999999</v>
      </c>
    </row>
    <row r="73" spans="11:23" x14ac:dyDescent="0.35">
      <c r="K73" s="3">
        <v>38</v>
      </c>
      <c r="L73" s="3" t="s">
        <v>402</v>
      </c>
      <c r="M73" s="3" t="s">
        <v>124</v>
      </c>
      <c r="N73" s="3" t="s">
        <v>157</v>
      </c>
      <c r="O73" s="3">
        <v>3.24</v>
      </c>
      <c r="P73" s="3">
        <v>8.5</v>
      </c>
      <c r="Q73" s="3">
        <v>344</v>
      </c>
      <c r="R73" s="3">
        <v>12048.315000000001</v>
      </c>
      <c r="S73" s="3">
        <v>0</v>
      </c>
      <c r="T73" s="3">
        <v>0.99399999999999999</v>
      </c>
    </row>
    <row r="74" spans="11:23" x14ac:dyDescent="0.35">
      <c r="K74" s="3">
        <v>52</v>
      </c>
      <c r="L74" s="3" t="s">
        <v>416</v>
      </c>
      <c r="M74" s="3" t="s">
        <v>124</v>
      </c>
      <c r="N74" s="3" t="s">
        <v>157</v>
      </c>
      <c r="O74" s="3">
        <v>3.25</v>
      </c>
      <c r="P74" s="3">
        <v>30.158999999999999</v>
      </c>
      <c r="Q74" s="3">
        <v>885</v>
      </c>
      <c r="R74" s="3">
        <v>11975.843000000001</v>
      </c>
      <c r="S74" s="3">
        <v>0</v>
      </c>
      <c r="T74" s="3">
        <v>0.99399999999999999</v>
      </c>
    </row>
    <row r="75" spans="11:23" x14ac:dyDescent="0.35">
      <c r="K75" s="3">
        <v>73</v>
      </c>
      <c r="L75" s="3" t="s">
        <v>437</v>
      </c>
      <c r="M75" s="3" t="s">
        <v>124</v>
      </c>
      <c r="N75" s="3" t="s">
        <v>157</v>
      </c>
      <c r="O75" s="3">
        <v>3.25</v>
      </c>
      <c r="P75" s="3">
        <v>81.037999999999997</v>
      </c>
      <c r="Q75" s="3">
        <v>2420</v>
      </c>
      <c r="R75" s="3">
        <v>10773.584000000001</v>
      </c>
      <c r="S75" s="3">
        <v>0</v>
      </c>
      <c r="T75" s="3">
        <v>0.99399999999999999</v>
      </c>
    </row>
    <row r="76" spans="11:23" x14ac:dyDescent="0.35">
      <c r="K76" s="3">
        <v>77</v>
      </c>
      <c r="L76" s="3" t="s">
        <v>441</v>
      </c>
      <c r="M76" s="3" t="s">
        <v>124</v>
      </c>
      <c r="N76" s="3" t="s">
        <v>157</v>
      </c>
      <c r="R76" s="3">
        <v>10459.237999999999</v>
      </c>
      <c r="T76" s="3">
        <v>0.99399999999999999</v>
      </c>
    </row>
    <row r="77" spans="11:23" x14ac:dyDescent="0.35">
      <c r="K77" s="3">
        <v>92</v>
      </c>
      <c r="L77" s="3" t="s">
        <v>456</v>
      </c>
      <c r="M77" s="3" t="s">
        <v>124</v>
      </c>
      <c r="N77" s="3" t="s">
        <v>157</v>
      </c>
      <c r="O77" s="3">
        <v>3.31</v>
      </c>
      <c r="P77" s="3">
        <v>12.677</v>
      </c>
      <c r="Q77" s="3">
        <v>214</v>
      </c>
      <c r="R77" s="3">
        <v>10166.878000000001</v>
      </c>
      <c r="S77" s="3">
        <v>0</v>
      </c>
      <c r="T77" s="3">
        <v>0.99399999999999999</v>
      </c>
    </row>
    <row r="78" spans="11:23" x14ac:dyDescent="0.35">
      <c r="K78" s="3">
        <v>104</v>
      </c>
      <c r="L78" s="3" t="s">
        <v>468</v>
      </c>
      <c r="M78" s="3" t="s">
        <v>124</v>
      </c>
      <c r="N78" s="3" t="s">
        <v>157</v>
      </c>
      <c r="O78" s="3">
        <v>3.24</v>
      </c>
      <c r="P78" s="3">
        <v>116.384</v>
      </c>
      <c r="Q78" s="3">
        <v>1307</v>
      </c>
      <c r="R78" s="3">
        <v>9387.1970000000001</v>
      </c>
      <c r="S78" s="3">
        <v>0</v>
      </c>
      <c r="T78" s="3">
        <v>0.99399999999999999</v>
      </c>
    </row>
    <row r="79" spans="11:23" x14ac:dyDescent="0.35">
      <c r="K79" s="3">
        <v>111</v>
      </c>
      <c r="L79" s="3" t="s">
        <v>475</v>
      </c>
      <c r="M79" s="3" t="s">
        <v>124</v>
      </c>
      <c r="N79" s="3" t="s">
        <v>157</v>
      </c>
      <c r="O79" s="3">
        <v>3.26</v>
      </c>
      <c r="P79" s="3">
        <v>32.978000000000002</v>
      </c>
      <c r="Q79" s="3">
        <v>469</v>
      </c>
      <c r="R79" s="3">
        <v>4318.83</v>
      </c>
      <c r="S79" s="3">
        <v>0</v>
      </c>
      <c r="T79" s="3">
        <v>0.99399999999999999</v>
      </c>
    </row>
    <row r="80" spans="11:23" x14ac:dyDescent="0.35">
      <c r="K80" s="3">
        <v>27</v>
      </c>
      <c r="L80" s="3" t="s">
        <v>390</v>
      </c>
      <c r="M80" s="3" t="s">
        <v>125</v>
      </c>
      <c r="N80" s="3" t="s">
        <v>18</v>
      </c>
      <c r="O80" s="3">
        <v>3.25</v>
      </c>
      <c r="P80" s="3">
        <v>1071.0039999999999</v>
      </c>
      <c r="Q80" s="3">
        <v>29043</v>
      </c>
      <c r="R80" s="3">
        <v>10475.948</v>
      </c>
      <c r="S80" s="3">
        <v>1E-3</v>
      </c>
      <c r="T80" s="3">
        <v>0.99399999999999999</v>
      </c>
      <c r="U80" s="3">
        <v>0.63</v>
      </c>
      <c r="V80" s="3">
        <v>0.45906000000000002</v>
      </c>
      <c r="W80" s="191">
        <v>-27.13</v>
      </c>
    </row>
    <row r="81" spans="11:23" x14ac:dyDescent="0.35">
      <c r="K81" s="3">
        <v>99</v>
      </c>
      <c r="L81" s="3" t="s">
        <v>463</v>
      </c>
      <c r="M81" s="3" t="s">
        <v>125</v>
      </c>
      <c r="N81" s="3" t="s">
        <v>18</v>
      </c>
      <c r="O81" s="3">
        <v>3.25</v>
      </c>
      <c r="P81" s="3">
        <v>1148.222</v>
      </c>
      <c r="Q81" s="3">
        <v>30281</v>
      </c>
      <c r="R81" s="3">
        <v>10532.541999999999</v>
      </c>
      <c r="S81" s="3">
        <v>1E-3</v>
      </c>
      <c r="T81" s="3">
        <v>0.99399999999999999</v>
      </c>
      <c r="U81" s="3">
        <v>0.63</v>
      </c>
      <c r="V81" s="3">
        <v>0.49524000000000001</v>
      </c>
      <c r="W81" s="3">
        <v>-21.39</v>
      </c>
    </row>
    <row r="82" spans="11:23" x14ac:dyDescent="0.35">
      <c r="K82" s="3">
        <v>28</v>
      </c>
      <c r="L82" s="3" t="s">
        <v>391</v>
      </c>
      <c r="M82" s="3" t="s">
        <v>126</v>
      </c>
      <c r="N82" s="3" t="s">
        <v>18</v>
      </c>
      <c r="O82" s="3">
        <v>3.25</v>
      </c>
      <c r="P82" s="3">
        <v>7202.33</v>
      </c>
      <c r="Q82" s="3">
        <v>195015</v>
      </c>
      <c r="R82" s="3">
        <v>11635.099</v>
      </c>
      <c r="S82" s="3">
        <v>6.0000000000000001E-3</v>
      </c>
      <c r="T82" s="3">
        <v>0.99399999999999999</v>
      </c>
      <c r="U82" s="3">
        <v>2.5</v>
      </c>
      <c r="V82" s="3">
        <v>3.2201599999999999</v>
      </c>
      <c r="W82" s="191">
        <v>28.81</v>
      </c>
    </row>
    <row r="83" spans="11:23" x14ac:dyDescent="0.35">
      <c r="K83" s="3">
        <v>100</v>
      </c>
      <c r="L83" s="3" t="s">
        <v>464</v>
      </c>
      <c r="M83" s="3" t="s">
        <v>126</v>
      </c>
      <c r="N83" s="3" t="s">
        <v>18</v>
      </c>
      <c r="O83" s="3">
        <v>3.25</v>
      </c>
      <c r="P83" s="3">
        <v>5734.268</v>
      </c>
      <c r="Q83" s="3">
        <v>154740</v>
      </c>
      <c r="R83" s="3">
        <v>6178.0860000000002</v>
      </c>
      <c r="S83" s="3">
        <v>8.9999999999999993E-3</v>
      </c>
      <c r="T83" s="3">
        <v>0.99399999999999999</v>
      </c>
      <c r="U83" s="3">
        <v>2.5</v>
      </c>
      <c r="V83" s="3">
        <v>4.8762800000000004</v>
      </c>
      <c r="W83" s="191">
        <v>95.05</v>
      </c>
    </row>
    <row r="84" spans="11:23" x14ac:dyDescent="0.35">
      <c r="K84" s="3">
        <v>29</v>
      </c>
      <c r="L84" s="3" t="s">
        <v>392</v>
      </c>
      <c r="M84" s="3" t="s">
        <v>127</v>
      </c>
      <c r="N84" s="3" t="s">
        <v>18</v>
      </c>
      <c r="O84" s="3">
        <v>3.25</v>
      </c>
      <c r="P84" s="3">
        <v>13334.585999999999</v>
      </c>
      <c r="Q84" s="3">
        <v>368465</v>
      </c>
      <c r="R84" s="3">
        <v>12150.41</v>
      </c>
      <c r="S84" s="3">
        <v>1.0999999999999999E-2</v>
      </c>
      <c r="T84" s="3">
        <v>0.99399999999999999</v>
      </c>
      <c r="U84" s="3">
        <v>6.25</v>
      </c>
      <c r="V84" s="3">
        <v>5.7846200000000003</v>
      </c>
      <c r="W84" s="3">
        <v>-7.45</v>
      </c>
    </row>
    <row r="85" spans="11:23" x14ac:dyDescent="0.35">
      <c r="K85" s="3">
        <v>101</v>
      </c>
      <c r="L85" s="3" t="s">
        <v>465</v>
      </c>
      <c r="M85" s="3" t="s">
        <v>127</v>
      </c>
      <c r="N85" s="3" t="s">
        <v>18</v>
      </c>
      <c r="O85" s="3">
        <v>3.25</v>
      </c>
      <c r="P85" s="3">
        <v>12606.851000000001</v>
      </c>
      <c r="Q85" s="3">
        <v>342443</v>
      </c>
      <c r="R85" s="3">
        <v>10931.824000000001</v>
      </c>
      <c r="S85" s="3">
        <v>1.2E-2</v>
      </c>
      <c r="T85" s="3">
        <v>0.99399999999999999</v>
      </c>
      <c r="U85" s="3">
        <v>6.25</v>
      </c>
      <c r="V85" s="3">
        <v>6.0840399999999999</v>
      </c>
      <c r="W85" s="3">
        <v>-2.66</v>
      </c>
    </row>
    <row r="86" spans="11:23" x14ac:dyDescent="0.35">
      <c r="K86" s="3">
        <v>30</v>
      </c>
      <c r="L86" s="3" t="s">
        <v>394</v>
      </c>
      <c r="M86" s="3" t="s">
        <v>128</v>
      </c>
      <c r="N86" s="3" t="s">
        <v>18</v>
      </c>
      <c r="O86" s="3">
        <v>3.25</v>
      </c>
      <c r="P86" s="3">
        <v>46874.167999999998</v>
      </c>
      <c r="Q86" s="3">
        <v>1286494</v>
      </c>
      <c r="R86" s="3">
        <v>10343.043</v>
      </c>
      <c r="S86" s="3">
        <v>4.4999999999999998E-2</v>
      </c>
      <c r="T86" s="3">
        <v>0.99399999999999999</v>
      </c>
      <c r="U86" s="3">
        <v>25</v>
      </c>
      <c r="V86" s="3">
        <v>24.431809999999999</v>
      </c>
      <c r="W86" s="3">
        <v>-2.27</v>
      </c>
    </row>
    <row r="87" spans="11:23" x14ac:dyDescent="0.35">
      <c r="K87" s="3">
        <v>102</v>
      </c>
      <c r="L87" s="3" t="s">
        <v>466</v>
      </c>
      <c r="M87" s="3" t="s">
        <v>128</v>
      </c>
      <c r="N87" s="3" t="s">
        <v>18</v>
      </c>
      <c r="O87" s="3">
        <v>3.25</v>
      </c>
      <c r="P87" s="3">
        <v>47936.487999999998</v>
      </c>
      <c r="Q87" s="3">
        <v>1305538</v>
      </c>
      <c r="R87" s="3">
        <v>9113.9110000000001</v>
      </c>
      <c r="S87" s="3">
        <v>5.2999999999999999E-2</v>
      </c>
      <c r="T87" s="3">
        <v>0.99399999999999999</v>
      </c>
      <c r="U87" s="3">
        <v>25</v>
      </c>
      <c r="V87" s="3">
        <v>28.438459999999999</v>
      </c>
      <c r="W87" s="3">
        <v>13.75</v>
      </c>
    </row>
    <row r="88" spans="11:23" x14ac:dyDescent="0.35">
      <c r="K88" s="3">
        <v>1</v>
      </c>
      <c r="L88" s="3" t="s">
        <v>344</v>
      </c>
      <c r="M88" s="3" t="s">
        <v>122</v>
      </c>
      <c r="N88" s="3" t="s">
        <v>156</v>
      </c>
      <c r="O88" s="3">
        <v>3.24</v>
      </c>
      <c r="P88" s="3">
        <v>64.051000000000002</v>
      </c>
      <c r="Q88" s="3">
        <v>641</v>
      </c>
      <c r="T88" s="3">
        <v>0.99399999999999999</v>
      </c>
    </row>
    <row r="89" spans="11:23" x14ac:dyDescent="0.35">
      <c r="K89" s="3">
        <v>2</v>
      </c>
      <c r="L89" s="3" t="s">
        <v>345</v>
      </c>
      <c r="M89" s="3" t="s">
        <v>122</v>
      </c>
      <c r="N89" s="3" t="s">
        <v>156</v>
      </c>
      <c r="O89" s="3">
        <v>3.24</v>
      </c>
      <c r="P89" s="3">
        <v>66.091999999999999</v>
      </c>
      <c r="Q89" s="3">
        <v>715</v>
      </c>
      <c r="T89" s="3">
        <v>0.99399999999999999</v>
      </c>
    </row>
    <row r="90" spans="11:23" x14ac:dyDescent="0.35">
      <c r="K90" s="3">
        <v>3</v>
      </c>
      <c r="L90" s="3" t="s">
        <v>346</v>
      </c>
      <c r="M90" s="3" t="s">
        <v>122</v>
      </c>
      <c r="N90" s="3" t="s">
        <v>156</v>
      </c>
      <c r="O90" s="3">
        <v>3.2</v>
      </c>
      <c r="P90" s="3">
        <v>50.478999999999999</v>
      </c>
      <c r="Q90" s="3">
        <v>528</v>
      </c>
      <c r="T90" s="3">
        <v>0.99399999999999999</v>
      </c>
    </row>
    <row r="91" spans="11:23" x14ac:dyDescent="0.35">
      <c r="K91" s="3">
        <v>6</v>
      </c>
      <c r="L91" s="3" t="s">
        <v>351</v>
      </c>
      <c r="M91" s="3" t="s">
        <v>122</v>
      </c>
      <c r="N91" s="3" t="s">
        <v>156</v>
      </c>
      <c r="O91" s="3">
        <v>3.21</v>
      </c>
      <c r="P91" s="3">
        <v>1.82</v>
      </c>
      <c r="Q91" s="3">
        <v>169</v>
      </c>
      <c r="T91" s="3">
        <v>0.99399999999999999</v>
      </c>
    </row>
    <row r="92" spans="11:23" x14ac:dyDescent="0.35">
      <c r="K92" s="3">
        <v>26</v>
      </c>
      <c r="L92" s="3" t="s">
        <v>389</v>
      </c>
      <c r="M92" s="3" t="s">
        <v>122</v>
      </c>
      <c r="N92" s="3" t="s">
        <v>156</v>
      </c>
      <c r="O92" s="3">
        <v>3.25</v>
      </c>
      <c r="P92" s="3">
        <v>87.034999999999997</v>
      </c>
      <c r="Q92" s="3">
        <v>1492</v>
      </c>
      <c r="T92" s="3">
        <v>0.99399999999999999</v>
      </c>
    </row>
    <row r="93" spans="11:23" x14ac:dyDescent="0.35">
      <c r="K93" s="3">
        <v>31</v>
      </c>
      <c r="L93" s="3" t="s">
        <v>395</v>
      </c>
      <c r="M93" s="3" t="s">
        <v>122</v>
      </c>
      <c r="N93" s="3" t="s">
        <v>156</v>
      </c>
      <c r="T93" s="3">
        <v>0.99399999999999999</v>
      </c>
    </row>
    <row r="94" spans="11:23" x14ac:dyDescent="0.35">
      <c r="K94" s="3">
        <v>45</v>
      </c>
      <c r="L94" s="3" t="s">
        <v>409</v>
      </c>
      <c r="M94" s="3" t="s">
        <v>122</v>
      </c>
      <c r="N94" s="3" t="s">
        <v>156</v>
      </c>
      <c r="O94" s="3">
        <v>3.28</v>
      </c>
      <c r="P94" s="3">
        <v>56.314</v>
      </c>
      <c r="Q94" s="3">
        <v>578</v>
      </c>
      <c r="T94" s="3">
        <v>0.99399999999999999</v>
      </c>
    </row>
    <row r="95" spans="11:23" x14ac:dyDescent="0.35">
      <c r="K95" s="3">
        <v>59</v>
      </c>
      <c r="L95" s="3" t="s">
        <v>423</v>
      </c>
      <c r="M95" s="3" t="s">
        <v>122</v>
      </c>
      <c r="N95" s="3" t="s">
        <v>156</v>
      </c>
      <c r="T95" s="3">
        <v>0.99399999999999999</v>
      </c>
    </row>
    <row r="96" spans="11:23" x14ac:dyDescent="0.35">
      <c r="K96" s="3">
        <v>78</v>
      </c>
      <c r="L96" s="3" t="s">
        <v>442</v>
      </c>
      <c r="M96" s="3" t="s">
        <v>122</v>
      </c>
      <c r="N96" s="3" t="s">
        <v>156</v>
      </c>
      <c r="O96" s="3">
        <v>3.19</v>
      </c>
      <c r="P96" s="3">
        <v>91.733999999999995</v>
      </c>
      <c r="Q96" s="3">
        <v>574</v>
      </c>
      <c r="T96" s="3">
        <v>0.99399999999999999</v>
      </c>
    </row>
    <row r="97" spans="11:22" x14ac:dyDescent="0.35">
      <c r="K97" s="3">
        <v>98</v>
      </c>
      <c r="L97" s="3" t="s">
        <v>462</v>
      </c>
      <c r="M97" s="3" t="s">
        <v>122</v>
      </c>
      <c r="N97" s="3" t="s">
        <v>156</v>
      </c>
      <c r="O97" s="3">
        <v>3.25</v>
      </c>
      <c r="P97" s="3">
        <v>191.709</v>
      </c>
      <c r="Q97" s="3">
        <v>1927</v>
      </c>
      <c r="T97" s="3">
        <v>0.99399999999999999</v>
      </c>
    </row>
    <row r="98" spans="11:22" x14ac:dyDescent="0.35">
      <c r="K98" s="3">
        <v>103</v>
      </c>
      <c r="L98" s="3" t="s">
        <v>467</v>
      </c>
      <c r="M98" s="3" t="s">
        <v>122</v>
      </c>
      <c r="N98" s="3" t="s">
        <v>156</v>
      </c>
      <c r="O98" s="3">
        <v>3.26</v>
      </c>
      <c r="P98" s="3">
        <v>89.381</v>
      </c>
      <c r="Q98" s="3">
        <v>786</v>
      </c>
      <c r="T98" s="3">
        <v>0.99399999999999999</v>
      </c>
    </row>
    <row r="99" spans="11:22" x14ac:dyDescent="0.35">
      <c r="K99" s="3">
        <v>118</v>
      </c>
      <c r="L99" s="3" t="s">
        <v>482</v>
      </c>
      <c r="M99" s="3" t="s">
        <v>122</v>
      </c>
      <c r="N99" s="3" t="s">
        <v>156</v>
      </c>
      <c r="O99" s="3">
        <v>3.2</v>
      </c>
      <c r="P99" s="3">
        <v>49.8</v>
      </c>
      <c r="Q99" s="3">
        <v>661</v>
      </c>
      <c r="T99" s="3">
        <v>0.99399999999999999</v>
      </c>
    </row>
    <row r="100" spans="11:22" x14ac:dyDescent="0.35">
      <c r="K100" s="3">
        <v>125</v>
      </c>
      <c r="L100" s="3" t="s">
        <v>489</v>
      </c>
      <c r="M100" s="3" t="s">
        <v>122</v>
      </c>
      <c r="N100" s="3" t="s">
        <v>156</v>
      </c>
      <c r="O100" s="3">
        <v>3.21</v>
      </c>
      <c r="P100" s="3">
        <v>59.636000000000003</v>
      </c>
      <c r="Q100" s="3">
        <v>545</v>
      </c>
      <c r="T100" s="3">
        <v>0.99399999999999999</v>
      </c>
    </row>
    <row r="101" spans="11:22" x14ac:dyDescent="0.35">
      <c r="K101" s="3">
        <v>126</v>
      </c>
      <c r="L101" s="3" t="s">
        <v>490</v>
      </c>
      <c r="M101" s="3" t="s">
        <v>122</v>
      </c>
      <c r="N101" s="3" t="s">
        <v>156</v>
      </c>
      <c r="O101" s="3">
        <v>3.15</v>
      </c>
      <c r="P101" s="3">
        <v>83.195999999999998</v>
      </c>
      <c r="Q101" s="3">
        <v>909</v>
      </c>
      <c r="T101" s="3">
        <v>0.99399999999999999</v>
      </c>
    </row>
    <row r="102" spans="11:22" x14ac:dyDescent="0.35">
      <c r="K102" s="3">
        <v>127</v>
      </c>
      <c r="L102" s="3" t="s">
        <v>491</v>
      </c>
      <c r="M102" s="3" t="s">
        <v>122</v>
      </c>
      <c r="N102" s="3" t="s">
        <v>156</v>
      </c>
      <c r="O102" s="3">
        <v>3.16</v>
      </c>
      <c r="P102" s="3">
        <v>66.668000000000006</v>
      </c>
      <c r="Q102" s="3">
        <v>687</v>
      </c>
      <c r="T102" s="3">
        <v>0.99399999999999999</v>
      </c>
    </row>
    <row r="103" spans="11:22" x14ac:dyDescent="0.35">
      <c r="K103" s="3">
        <v>46</v>
      </c>
      <c r="L103" s="3" t="s">
        <v>410</v>
      </c>
      <c r="M103" s="3" t="s">
        <v>129</v>
      </c>
      <c r="N103" s="3" t="s">
        <v>13</v>
      </c>
      <c r="O103" s="3">
        <v>3.21</v>
      </c>
      <c r="P103" s="3">
        <v>84.168000000000006</v>
      </c>
      <c r="Q103" s="3">
        <v>702</v>
      </c>
      <c r="R103" s="3">
        <v>11440.534</v>
      </c>
      <c r="S103" s="3">
        <v>0</v>
      </c>
      <c r="T103" s="3">
        <v>0.99399999999999999</v>
      </c>
    </row>
    <row r="104" spans="11:22" x14ac:dyDescent="0.35">
      <c r="K104" s="3">
        <v>47</v>
      </c>
      <c r="L104" s="3" t="s">
        <v>411</v>
      </c>
      <c r="M104" s="3" t="s">
        <v>130</v>
      </c>
      <c r="N104" s="3" t="s">
        <v>13</v>
      </c>
      <c r="O104" s="3">
        <v>3.25</v>
      </c>
      <c r="P104" s="3">
        <v>133.33500000000001</v>
      </c>
      <c r="Q104" s="3">
        <v>1209</v>
      </c>
      <c r="R104" s="3">
        <v>13256.198</v>
      </c>
      <c r="S104" s="3">
        <v>0</v>
      </c>
      <c r="T104" s="3">
        <v>0.99399999999999999</v>
      </c>
    </row>
    <row r="105" spans="11:22" x14ac:dyDescent="0.35">
      <c r="K105" s="3">
        <v>48</v>
      </c>
      <c r="L105" s="3" t="s">
        <v>412</v>
      </c>
      <c r="M105" s="3" t="s">
        <v>131</v>
      </c>
      <c r="N105" s="3" t="s">
        <v>13</v>
      </c>
      <c r="R105" s="3">
        <v>11719.4</v>
      </c>
      <c r="T105" s="3">
        <v>0.99399999999999999</v>
      </c>
    </row>
    <row r="106" spans="11:22" x14ac:dyDescent="0.35">
      <c r="K106" s="3">
        <v>49</v>
      </c>
      <c r="L106" s="3" t="s">
        <v>413</v>
      </c>
      <c r="M106" s="3" t="s">
        <v>132</v>
      </c>
      <c r="N106" s="3" t="s">
        <v>13</v>
      </c>
      <c r="O106" s="3">
        <v>3.25</v>
      </c>
      <c r="P106" s="3">
        <v>33506.410000000003</v>
      </c>
      <c r="Q106" s="3">
        <v>915674</v>
      </c>
      <c r="R106" s="3">
        <v>11316.626</v>
      </c>
      <c r="S106" s="3">
        <v>0.03</v>
      </c>
      <c r="T106" s="3">
        <v>0.99399999999999999</v>
      </c>
      <c r="V106" s="178">
        <v>15.84877</v>
      </c>
    </row>
    <row r="107" spans="11:22" x14ac:dyDescent="0.35">
      <c r="K107" s="3">
        <v>50</v>
      </c>
      <c r="L107" s="3" t="s">
        <v>414</v>
      </c>
      <c r="M107" s="3" t="s">
        <v>133</v>
      </c>
      <c r="N107" s="3" t="s">
        <v>13</v>
      </c>
      <c r="O107" s="3">
        <v>3.25</v>
      </c>
      <c r="P107" s="3">
        <v>29692.798999999999</v>
      </c>
      <c r="Q107" s="3">
        <v>819239</v>
      </c>
      <c r="R107" s="3">
        <v>11121.704</v>
      </c>
      <c r="S107" s="3">
        <v>2.7E-2</v>
      </c>
      <c r="T107" s="3">
        <v>0.99399999999999999</v>
      </c>
      <c r="V107" s="178">
        <v>14.268879999999999</v>
      </c>
    </row>
    <row r="108" spans="11:22" x14ac:dyDescent="0.35">
      <c r="K108" s="3">
        <v>51</v>
      </c>
      <c r="L108" s="3" t="s">
        <v>415</v>
      </c>
      <c r="M108" s="3" t="s">
        <v>134</v>
      </c>
      <c r="N108" s="3" t="s">
        <v>13</v>
      </c>
      <c r="O108" s="3">
        <v>3.25</v>
      </c>
      <c r="P108" s="3">
        <v>31607.668000000001</v>
      </c>
      <c r="Q108" s="3">
        <v>866983</v>
      </c>
      <c r="R108" s="3">
        <v>11384.287</v>
      </c>
      <c r="S108" s="3">
        <v>2.8000000000000001E-2</v>
      </c>
      <c r="T108" s="3">
        <v>0.99399999999999999</v>
      </c>
      <c r="V108" s="178">
        <v>14.847390000000001</v>
      </c>
    </row>
    <row r="109" spans="11:22" x14ac:dyDescent="0.35">
      <c r="K109" s="3">
        <v>53</v>
      </c>
      <c r="L109" s="3" t="s">
        <v>417</v>
      </c>
      <c r="M109" s="3" t="s">
        <v>135</v>
      </c>
      <c r="N109" s="3" t="s">
        <v>13</v>
      </c>
      <c r="O109" s="3">
        <v>3.25</v>
      </c>
      <c r="P109" s="3">
        <v>54.334000000000003</v>
      </c>
      <c r="Q109" s="3">
        <v>622</v>
      </c>
      <c r="R109" s="3">
        <v>11676.331</v>
      </c>
      <c r="S109" s="3">
        <v>0</v>
      </c>
      <c r="T109" s="3">
        <v>0.99399999999999999</v>
      </c>
    </row>
    <row r="110" spans="11:22" x14ac:dyDescent="0.35">
      <c r="K110" s="3">
        <v>54</v>
      </c>
      <c r="L110" s="3" t="s">
        <v>418</v>
      </c>
      <c r="M110" s="3" t="s">
        <v>136</v>
      </c>
      <c r="N110" s="3" t="s">
        <v>13</v>
      </c>
      <c r="O110" s="3">
        <v>3.23</v>
      </c>
      <c r="P110" s="3">
        <v>42.634</v>
      </c>
      <c r="Q110" s="3">
        <v>734</v>
      </c>
      <c r="R110" s="3">
        <v>11894.549000000001</v>
      </c>
      <c r="S110" s="3">
        <v>0</v>
      </c>
      <c r="T110" s="3">
        <v>0.99399999999999999</v>
      </c>
    </row>
    <row r="111" spans="11:22" x14ac:dyDescent="0.35">
      <c r="K111" s="3">
        <v>55</v>
      </c>
      <c r="L111" s="3" t="s">
        <v>419</v>
      </c>
      <c r="M111" s="3" t="s">
        <v>137</v>
      </c>
      <c r="N111" s="3" t="s">
        <v>13</v>
      </c>
      <c r="O111" s="3">
        <v>3.24</v>
      </c>
      <c r="P111" s="3">
        <v>28.431999999999999</v>
      </c>
      <c r="Q111" s="3">
        <v>575</v>
      </c>
      <c r="R111" s="3">
        <v>11048.28</v>
      </c>
      <c r="S111" s="3">
        <v>0</v>
      </c>
      <c r="T111" s="3">
        <v>0.99399999999999999</v>
      </c>
    </row>
    <row r="112" spans="11:22" x14ac:dyDescent="0.35">
      <c r="K112" s="3">
        <v>56</v>
      </c>
      <c r="L112" s="3" t="s">
        <v>420</v>
      </c>
      <c r="M112" s="3" t="s">
        <v>138</v>
      </c>
      <c r="N112" s="3" t="s">
        <v>13</v>
      </c>
      <c r="O112" s="3">
        <v>3.25</v>
      </c>
      <c r="P112" s="3">
        <v>159.608</v>
      </c>
      <c r="Q112" s="3">
        <v>2999</v>
      </c>
      <c r="R112" s="3">
        <v>9862.1119999999992</v>
      </c>
      <c r="S112" s="3">
        <v>0</v>
      </c>
      <c r="T112" s="3">
        <v>0.99399999999999999</v>
      </c>
      <c r="V112" s="3">
        <v>1.9000000000000001E-4</v>
      </c>
    </row>
    <row r="113" spans="11:22" x14ac:dyDescent="0.35">
      <c r="K113" s="3">
        <v>57</v>
      </c>
      <c r="L113" s="3" t="s">
        <v>421</v>
      </c>
      <c r="M113" s="3" t="s">
        <v>139</v>
      </c>
      <c r="N113" s="3" t="s">
        <v>13</v>
      </c>
      <c r="O113" s="3">
        <v>3.25</v>
      </c>
      <c r="P113" s="3">
        <v>131.48099999999999</v>
      </c>
      <c r="Q113" s="3">
        <v>3142</v>
      </c>
      <c r="R113" s="3">
        <v>9161.5239999999994</v>
      </c>
      <c r="S113" s="3">
        <v>0</v>
      </c>
      <c r="T113" s="3">
        <v>0.99399999999999999</v>
      </c>
    </row>
    <row r="114" spans="11:22" x14ac:dyDescent="0.35">
      <c r="K114" s="3">
        <v>58</v>
      </c>
      <c r="L114" s="3" t="s">
        <v>422</v>
      </c>
      <c r="M114" s="3" t="s">
        <v>140</v>
      </c>
      <c r="N114" s="3" t="s">
        <v>13</v>
      </c>
      <c r="O114" s="3">
        <v>3.25</v>
      </c>
      <c r="P114" s="3">
        <v>134.29300000000001</v>
      </c>
      <c r="Q114" s="3">
        <v>3308</v>
      </c>
      <c r="R114" s="3">
        <v>9049.1970000000001</v>
      </c>
      <c r="S114" s="3">
        <v>0</v>
      </c>
      <c r="T114" s="3">
        <v>0.99399999999999999</v>
      </c>
    </row>
    <row r="115" spans="11:22" x14ac:dyDescent="0.35">
      <c r="K115" s="3">
        <v>60</v>
      </c>
      <c r="L115" s="3" t="s">
        <v>424</v>
      </c>
      <c r="M115" s="3" t="s">
        <v>141</v>
      </c>
      <c r="N115" s="3" t="s">
        <v>13</v>
      </c>
      <c r="O115" s="3">
        <v>3.25</v>
      </c>
      <c r="P115" s="3">
        <v>208258.06299999999</v>
      </c>
      <c r="Q115" s="3">
        <v>5472016</v>
      </c>
      <c r="R115" s="3">
        <v>8897.7530000000006</v>
      </c>
      <c r="S115" s="3">
        <v>0.23400000000000001</v>
      </c>
      <c r="T115" s="3">
        <v>0.99399999999999999</v>
      </c>
      <c r="V115" s="178">
        <v>135.73080999999999</v>
      </c>
    </row>
    <row r="116" spans="11:22" x14ac:dyDescent="0.35">
      <c r="K116" s="3">
        <v>61</v>
      </c>
      <c r="L116" s="3" t="s">
        <v>425</v>
      </c>
      <c r="M116" s="3" t="s">
        <v>142</v>
      </c>
      <c r="N116" s="3" t="s">
        <v>13</v>
      </c>
      <c r="O116" s="3">
        <v>3.25</v>
      </c>
      <c r="P116" s="3">
        <v>231957.54699999999</v>
      </c>
      <c r="Q116" s="3">
        <v>6248865</v>
      </c>
      <c r="R116" s="3">
        <v>10825.349</v>
      </c>
      <c r="S116" s="3">
        <v>0.214</v>
      </c>
      <c r="T116" s="3">
        <v>0.99399999999999999</v>
      </c>
      <c r="V116" s="178">
        <v>123.24624</v>
      </c>
    </row>
    <row r="117" spans="11:22" x14ac:dyDescent="0.35">
      <c r="K117" s="3">
        <v>62</v>
      </c>
      <c r="L117" s="3" t="s">
        <v>426</v>
      </c>
      <c r="M117" s="3" t="s">
        <v>143</v>
      </c>
      <c r="N117" s="3" t="s">
        <v>13</v>
      </c>
      <c r="O117" s="3">
        <v>3.25</v>
      </c>
      <c r="P117" s="3">
        <v>236618.67199999999</v>
      </c>
      <c r="Q117" s="3">
        <v>6307770</v>
      </c>
      <c r="R117" s="3">
        <v>9994.4330000000009</v>
      </c>
      <c r="S117" s="3">
        <v>0.23699999999999999</v>
      </c>
      <c r="T117" s="3">
        <v>0.99399999999999999</v>
      </c>
      <c r="V117" s="178">
        <v>137.44783000000001</v>
      </c>
    </row>
    <row r="118" spans="11:22" x14ac:dyDescent="0.35">
      <c r="K118" s="3">
        <v>63</v>
      </c>
      <c r="L118" s="3" t="s">
        <v>427</v>
      </c>
      <c r="M118" s="3" t="s">
        <v>144</v>
      </c>
      <c r="N118" s="3" t="s">
        <v>13</v>
      </c>
      <c r="O118" s="3">
        <v>3.25</v>
      </c>
      <c r="P118" s="3">
        <v>147.506</v>
      </c>
      <c r="Q118" s="3">
        <v>3836</v>
      </c>
      <c r="R118" s="3">
        <v>8190.83</v>
      </c>
      <c r="S118" s="3">
        <v>0</v>
      </c>
      <c r="T118" s="3">
        <v>0.99399999999999999</v>
      </c>
      <c r="V118" s="3">
        <v>9.92E-3</v>
      </c>
    </row>
    <row r="119" spans="11:22" x14ac:dyDescent="0.35">
      <c r="K119" s="3">
        <v>64</v>
      </c>
      <c r="L119" s="3" t="s">
        <v>428</v>
      </c>
      <c r="M119" s="3" t="s">
        <v>145</v>
      </c>
      <c r="N119" s="3" t="s">
        <v>13</v>
      </c>
      <c r="O119" s="3">
        <v>3.25</v>
      </c>
      <c r="P119" s="3">
        <v>84.120999999999995</v>
      </c>
      <c r="Q119" s="3">
        <v>1180</v>
      </c>
      <c r="R119" s="3">
        <v>9179.4110000000001</v>
      </c>
      <c r="S119" s="3">
        <v>0</v>
      </c>
      <c r="T119" s="3">
        <v>0.99399999999999999</v>
      </c>
    </row>
    <row r="120" spans="11:22" x14ac:dyDescent="0.35">
      <c r="K120" s="3">
        <v>65</v>
      </c>
      <c r="L120" s="3" t="s">
        <v>429</v>
      </c>
      <c r="M120" s="3" t="s">
        <v>146</v>
      </c>
      <c r="N120" s="3" t="s">
        <v>13</v>
      </c>
      <c r="O120" s="3">
        <v>3.25</v>
      </c>
      <c r="P120" s="3">
        <v>62.151000000000003</v>
      </c>
      <c r="Q120" s="3">
        <v>1381</v>
      </c>
      <c r="R120" s="3">
        <v>10046.605</v>
      </c>
      <c r="S120" s="3">
        <v>0</v>
      </c>
      <c r="T120" s="3">
        <v>0.99399999999999999</v>
      </c>
    </row>
    <row r="121" spans="11:22" x14ac:dyDescent="0.35">
      <c r="K121" s="3">
        <v>67</v>
      </c>
      <c r="L121" s="3" t="s">
        <v>431</v>
      </c>
      <c r="M121" s="3" t="s">
        <v>147</v>
      </c>
      <c r="N121" s="3" t="s">
        <v>13</v>
      </c>
      <c r="O121" s="3">
        <v>3.25</v>
      </c>
      <c r="P121" s="3">
        <v>106.976</v>
      </c>
      <c r="Q121" s="3">
        <v>2961</v>
      </c>
      <c r="R121" s="3">
        <v>11574.24</v>
      </c>
      <c r="S121" s="3">
        <v>0</v>
      </c>
      <c r="T121" s="3">
        <v>0.99399999999999999</v>
      </c>
    </row>
    <row r="122" spans="11:22" x14ac:dyDescent="0.35">
      <c r="K122" s="3">
        <v>68</v>
      </c>
      <c r="L122" s="3" t="s">
        <v>432</v>
      </c>
      <c r="M122" s="3" t="s">
        <v>148</v>
      </c>
      <c r="N122" s="3" t="s">
        <v>13</v>
      </c>
      <c r="O122" s="3">
        <v>3.25</v>
      </c>
      <c r="P122" s="3">
        <v>149.67500000000001</v>
      </c>
      <c r="Q122" s="3">
        <v>2844</v>
      </c>
      <c r="R122" s="3">
        <v>8454.8860000000004</v>
      </c>
      <c r="S122" s="3">
        <v>0</v>
      </c>
      <c r="T122" s="3">
        <v>0.99399999999999999</v>
      </c>
      <c r="V122" s="3">
        <v>8.2900000000000005E-3</v>
      </c>
    </row>
    <row r="123" spans="11:22" x14ac:dyDescent="0.35">
      <c r="K123" s="3">
        <v>69</v>
      </c>
      <c r="L123" s="3" t="s">
        <v>433</v>
      </c>
      <c r="M123" s="3" t="s">
        <v>149</v>
      </c>
      <c r="N123" s="3" t="s">
        <v>13</v>
      </c>
      <c r="O123" s="3">
        <v>3.25</v>
      </c>
      <c r="P123" s="3">
        <v>128.60400000000001</v>
      </c>
      <c r="Q123" s="3">
        <v>2937</v>
      </c>
      <c r="R123" s="3">
        <v>8997.7009999999991</v>
      </c>
      <c r="S123" s="3">
        <v>0</v>
      </c>
      <c r="T123" s="3">
        <v>0.99399999999999999</v>
      </c>
    </row>
    <row r="124" spans="11:22" x14ac:dyDescent="0.35">
      <c r="K124" s="3">
        <v>70</v>
      </c>
      <c r="L124" s="3" t="s">
        <v>434</v>
      </c>
      <c r="M124" s="3" t="s">
        <v>150</v>
      </c>
      <c r="N124" s="3" t="s">
        <v>13</v>
      </c>
      <c r="O124" s="3">
        <v>3.25</v>
      </c>
      <c r="P124" s="3">
        <v>214740.04699999999</v>
      </c>
      <c r="Q124" s="3">
        <v>5692729</v>
      </c>
      <c r="R124" s="3">
        <v>9464.1190000000006</v>
      </c>
      <c r="S124" s="3">
        <v>0.22700000000000001</v>
      </c>
      <c r="T124" s="3">
        <v>0.99399999999999999</v>
      </c>
      <c r="V124" s="178">
        <v>131.18843000000001</v>
      </c>
    </row>
    <row r="125" spans="11:22" x14ac:dyDescent="0.35">
      <c r="K125" s="3">
        <v>71</v>
      </c>
      <c r="L125" s="3" t="s">
        <v>435</v>
      </c>
      <c r="M125" s="3" t="s">
        <v>151</v>
      </c>
      <c r="N125" s="3" t="s">
        <v>13</v>
      </c>
      <c r="O125" s="3">
        <v>3.25</v>
      </c>
      <c r="P125" s="3">
        <v>216414.15599999999</v>
      </c>
      <c r="Q125" s="3">
        <v>5761683</v>
      </c>
      <c r="R125" s="3">
        <v>8344.3080000000009</v>
      </c>
      <c r="S125" s="3">
        <v>0.25900000000000001</v>
      </c>
      <c r="T125" s="3">
        <v>0.99399999999999999</v>
      </c>
      <c r="V125" s="178">
        <v>152.02770000000001</v>
      </c>
    </row>
    <row r="126" spans="11:22" x14ac:dyDescent="0.35">
      <c r="K126" s="3">
        <v>72</v>
      </c>
      <c r="L126" s="3" t="s">
        <v>436</v>
      </c>
      <c r="M126" s="3" t="s">
        <v>152</v>
      </c>
      <c r="N126" s="3" t="s">
        <v>13</v>
      </c>
      <c r="O126" s="3">
        <v>3.25</v>
      </c>
      <c r="P126" s="3">
        <v>209803.17199999999</v>
      </c>
      <c r="Q126" s="3">
        <v>5591388</v>
      </c>
      <c r="R126" s="3">
        <v>8994.7739999999994</v>
      </c>
      <c r="S126" s="3">
        <v>0.23300000000000001</v>
      </c>
      <c r="T126" s="3">
        <v>0.99399999999999999</v>
      </c>
      <c r="V126" s="178">
        <v>135.21731</v>
      </c>
    </row>
    <row r="127" spans="11:22" x14ac:dyDescent="0.35">
      <c r="K127" s="3">
        <v>74</v>
      </c>
      <c r="L127" s="3" t="s">
        <v>438</v>
      </c>
      <c r="M127" s="3" t="s">
        <v>153</v>
      </c>
      <c r="N127" s="3" t="s">
        <v>13</v>
      </c>
      <c r="O127" s="3">
        <v>3.24</v>
      </c>
      <c r="P127" s="3">
        <v>65.747</v>
      </c>
      <c r="Q127" s="3">
        <v>1251</v>
      </c>
      <c r="R127" s="3">
        <v>9773.6820000000007</v>
      </c>
      <c r="S127" s="3">
        <v>0</v>
      </c>
      <c r="T127" s="3">
        <v>0.99399999999999999</v>
      </c>
    </row>
    <row r="128" spans="11:22" x14ac:dyDescent="0.35">
      <c r="K128" s="3">
        <v>75</v>
      </c>
      <c r="L128" s="3" t="s">
        <v>439</v>
      </c>
      <c r="M128" s="3" t="s">
        <v>154</v>
      </c>
      <c r="N128" s="3" t="s">
        <v>13</v>
      </c>
      <c r="O128" s="3">
        <v>3.24</v>
      </c>
      <c r="P128" s="3">
        <v>40.734999999999999</v>
      </c>
      <c r="Q128" s="3">
        <v>798</v>
      </c>
      <c r="R128" s="3">
        <v>9471.6959999999999</v>
      </c>
      <c r="S128" s="3">
        <v>0</v>
      </c>
      <c r="T128" s="3">
        <v>0.99399999999999999</v>
      </c>
    </row>
    <row r="129" spans="11:23" x14ac:dyDescent="0.35">
      <c r="K129" s="3">
        <v>76</v>
      </c>
      <c r="L129" s="3" t="s">
        <v>440</v>
      </c>
      <c r="M129" s="3" t="s">
        <v>155</v>
      </c>
      <c r="N129" s="3" t="s">
        <v>13</v>
      </c>
      <c r="O129" s="3">
        <v>3.25</v>
      </c>
      <c r="P129" s="3">
        <v>164.24700000000001</v>
      </c>
      <c r="Q129" s="3">
        <v>1293</v>
      </c>
      <c r="R129" s="3">
        <v>9756.3469999999998</v>
      </c>
      <c r="S129" s="3">
        <v>0</v>
      </c>
      <c r="T129" s="3">
        <v>0.99399999999999999</v>
      </c>
      <c r="V129" s="3">
        <v>3.6600000000000001E-3</v>
      </c>
    </row>
    <row r="131" spans="11:23" ht="15.5" x14ac:dyDescent="0.35">
      <c r="K131" s="264" t="s">
        <v>288</v>
      </c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</row>
    <row r="132" spans="11:23" x14ac:dyDescent="0.35">
      <c r="K132" s="178" t="s">
        <v>209</v>
      </c>
      <c r="L132" s="178" t="s">
        <v>210</v>
      </c>
      <c r="M132" s="178" t="s">
        <v>211</v>
      </c>
      <c r="N132" s="178" t="s">
        <v>7</v>
      </c>
      <c r="O132" s="178" t="s">
        <v>212</v>
      </c>
      <c r="P132" s="178" t="s">
        <v>213</v>
      </c>
      <c r="Q132" s="178" t="s">
        <v>214</v>
      </c>
      <c r="R132" s="178" t="s">
        <v>216</v>
      </c>
      <c r="T132" s="178"/>
      <c r="U132" s="178" t="s">
        <v>239</v>
      </c>
      <c r="V132" s="178" t="s">
        <v>240</v>
      </c>
      <c r="W132" s="178" t="s">
        <v>220</v>
      </c>
    </row>
    <row r="133" spans="11:23" x14ac:dyDescent="0.35">
      <c r="K133" s="3">
        <v>7</v>
      </c>
      <c r="L133" s="3" t="s">
        <v>352</v>
      </c>
      <c r="M133" s="3" t="s">
        <v>353</v>
      </c>
      <c r="N133" s="3" t="s">
        <v>158</v>
      </c>
      <c r="O133" s="3">
        <v>3.48</v>
      </c>
      <c r="P133" s="3">
        <v>9730.5709999999999</v>
      </c>
      <c r="Q133" s="3">
        <v>329079</v>
      </c>
      <c r="R133" s="3">
        <v>9730.5709999999999</v>
      </c>
      <c r="U133" s="3">
        <v>0.01</v>
      </c>
      <c r="V133" s="3">
        <v>9.3600000000000003E-3</v>
      </c>
      <c r="W133" s="3">
        <v>-6.38</v>
      </c>
    </row>
    <row r="134" spans="11:23" x14ac:dyDescent="0.35">
      <c r="K134" s="3">
        <v>32</v>
      </c>
      <c r="L134" s="3" t="s">
        <v>396</v>
      </c>
      <c r="M134" s="3" t="s">
        <v>353</v>
      </c>
      <c r="N134" s="3" t="s">
        <v>158</v>
      </c>
      <c r="O134" s="3">
        <v>3.48</v>
      </c>
      <c r="P134" s="3">
        <v>11255</v>
      </c>
      <c r="Q134" s="3">
        <v>376966</v>
      </c>
      <c r="R134" s="3">
        <v>11255</v>
      </c>
      <c r="U134" s="3">
        <v>0.01</v>
      </c>
      <c r="V134" s="3">
        <v>1.0829999999999999E-2</v>
      </c>
      <c r="W134" s="3">
        <v>8.2899999999999991</v>
      </c>
    </row>
    <row r="135" spans="11:23" x14ac:dyDescent="0.35">
      <c r="K135" s="3">
        <v>39</v>
      </c>
      <c r="L135" s="3" t="s">
        <v>403</v>
      </c>
      <c r="M135" s="3" t="s">
        <v>353</v>
      </c>
      <c r="N135" s="3" t="s">
        <v>158</v>
      </c>
      <c r="O135" s="3">
        <v>3.48</v>
      </c>
      <c r="P135" s="3">
        <v>11228.034</v>
      </c>
      <c r="Q135" s="3">
        <v>376645</v>
      </c>
      <c r="R135" s="3">
        <v>11228.034</v>
      </c>
      <c r="U135" s="3">
        <v>0.01</v>
      </c>
      <c r="V135" s="3">
        <v>1.0800000000000001E-2</v>
      </c>
      <c r="W135" s="3">
        <v>8.0299999999999994</v>
      </c>
    </row>
    <row r="136" spans="11:23" x14ac:dyDescent="0.35">
      <c r="K136" s="3">
        <v>79</v>
      </c>
      <c r="L136" s="3" t="s">
        <v>443</v>
      </c>
      <c r="M136" s="3" t="s">
        <v>353</v>
      </c>
      <c r="N136" s="3" t="s">
        <v>158</v>
      </c>
      <c r="O136" s="3">
        <v>3.48</v>
      </c>
      <c r="P136" s="3">
        <v>10426.968000000001</v>
      </c>
      <c r="Q136" s="3">
        <v>352207</v>
      </c>
      <c r="R136" s="3">
        <v>10426.968000000001</v>
      </c>
      <c r="U136" s="3">
        <v>0.01</v>
      </c>
      <c r="V136" s="3">
        <v>1.0030000000000001E-2</v>
      </c>
      <c r="W136" s="3">
        <v>0.32</v>
      </c>
    </row>
    <row r="137" spans="11:23" x14ac:dyDescent="0.35">
      <c r="K137" s="3">
        <v>105</v>
      </c>
      <c r="L137" s="3" t="s">
        <v>469</v>
      </c>
      <c r="M137" s="3" t="s">
        <v>353</v>
      </c>
      <c r="N137" s="3" t="s">
        <v>158</v>
      </c>
      <c r="O137" s="3">
        <v>3.48</v>
      </c>
      <c r="P137" s="3">
        <v>9798.5419999999995</v>
      </c>
      <c r="Q137" s="3">
        <v>327493</v>
      </c>
      <c r="R137" s="3">
        <v>9798.5419999999995</v>
      </c>
      <c r="U137" s="3">
        <v>0.01</v>
      </c>
      <c r="V137" s="3">
        <v>9.4299999999999991E-3</v>
      </c>
      <c r="W137" s="3">
        <v>-5.72</v>
      </c>
    </row>
    <row r="138" spans="11:23" x14ac:dyDescent="0.35">
      <c r="K138" s="3">
        <v>112</v>
      </c>
      <c r="L138" s="3" t="s">
        <v>476</v>
      </c>
      <c r="M138" s="3" t="s">
        <v>353</v>
      </c>
      <c r="N138" s="3" t="s">
        <v>158</v>
      </c>
      <c r="O138" s="3">
        <v>3.48</v>
      </c>
      <c r="P138" s="3">
        <v>9861.8379999999997</v>
      </c>
      <c r="Q138" s="3">
        <v>334756</v>
      </c>
      <c r="R138" s="3">
        <v>9861.8379999999997</v>
      </c>
      <c r="U138" s="3">
        <v>0.01</v>
      </c>
      <c r="V138" s="3">
        <v>9.4900000000000002E-3</v>
      </c>
      <c r="W138" s="3">
        <v>-5.1100000000000003</v>
      </c>
    </row>
    <row r="139" spans="11:23" x14ac:dyDescent="0.35">
      <c r="K139" s="3">
        <v>119</v>
      </c>
      <c r="L139" s="3" t="s">
        <v>483</v>
      </c>
      <c r="M139" s="3" t="s">
        <v>353</v>
      </c>
      <c r="N139" s="3" t="s">
        <v>158</v>
      </c>
      <c r="O139" s="3">
        <v>3.48</v>
      </c>
      <c r="P139" s="3">
        <v>8900.1869999999999</v>
      </c>
      <c r="Q139" s="3">
        <v>298634</v>
      </c>
      <c r="R139" s="3">
        <v>8900.1869999999999</v>
      </c>
      <c r="U139" s="3">
        <v>0.01</v>
      </c>
      <c r="V139" s="3">
        <v>8.5599999999999999E-3</v>
      </c>
      <c r="W139" s="3">
        <v>-14.37</v>
      </c>
    </row>
    <row r="140" spans="11:23" x14ac:dyDescent="0.35">
      <c r="K140" s="3">
        <v>8</v>
      </c>
      <c r="L140" s="3" t="s">
        <v>354</v>
      </c>
      <c r="M140" s="3" t="s">
        <v>355</v>
      </c>
      <c r="N140" s="3" t="s">
        <v>158</v>
      </c>
      <c r="O140" s="3">
        <v>3.48</v>
      </c>
      <c r="P140" s="3">
        <v>11120.537</v>
      </c>
      <c r="Q140" s="3">
        <v>373820</v>
      </c>
      <c r="R140" s="3">
        <v>11120.537</v>
      </c>
      <c r="U140" s="3">
        <v>0.01</v>
      </c>
      <c r="V140" s="3">
        <v>1.0699999999999999E-2</v>
      </c>
      <c r="W140" s="3">
        <v>7</v>
      </c>
    </row>
    <row r="141" spans="11:23" x14ac:dyDescent="0.35">
      <c r="K141" s="3">
        <v>33</v>
      </c>
      <c r="L141" s="3" t="s">
        <v>397</v>
      </c>
      <c r="M141" s="3" t="s">
        <v>355</v>
      </c>
      <c r="N141" s="3" t="s">
        <v>158</v>
      </c>
      <c r="O141" s="3">
        <v>3.48</v>
      </c>
      <c r="P141" s="3">
        <v>12190.334999999999</v>
      </c>
      <c r="Q141" s="3">
        <v>409431</v>
      </c>
      <c r="R141" s="3">
        <v>12190.334999999999</v>
      </c>
      <c r="U141" s="3">
        <v>0.01</v>
      </c>
      <c r="V141" s="3">
        <v>1.1730000000000001E-2</v>
      </c>
      <c r="W141" s="3">
        <v>17.29</v>
      </c>
    </row>
    <row r="142" spans="11:23" x14ac:dyDescent="0.35">
      <c r="K142" s="3">
        <v>40</v>
      </c>
      <c r="L142" s="3" t="s">
        <v>404</v>
      </c>
      <c r="M142" s="3" t="s">
        <v>355</v>
      </c>
      <c r="N142" s="3" t="s">
        <v>158</v>
      </c>
      <c r="O142" s="3">
        <v>3.48</v>
      </c>
      <c r="P142" s="3">
        <v>11829.165999999999</v>
      </c>
      <c r="Q142" s="3">
        <v>397464</v>
      </c>
      <c r="R142" s="3">
        <v>11829.165999999999</v>
      </c>
      <c r="U142" s="3">
        <v>0.01</v>
      </c>
      <c r="V142" s="3">
        <v>1.1379999999999999E-2</v>
      </c>
      <c r="W142" s="3">
        <v>13.82</v>
      </c>
    </row>
    <row r="143" spans="11:23" x14ac:dyDescent="0.35">
      <c r="K143" s="3">
        <v>80</v>
      </c>
      <c r="L143" s="3" t="s">
        <v>444</v>
      </c>
      <c r="M143" s="3" t="s">
        <v>355</v>
      </c>
      <c r="N143" s="3" t="s">
        <v>158</v>
      </c>
      <c r="O143" s="3">
        <v>3.48</v>
      </c>
      <c r="P143" s="3">
        <v>11531.981</v>
      </c>
      <c r="Q143" s="3">
        <v>391568</v>
      </c>
      <c r="R143" s="3">
        <v>11531.981</v>
      </c>
      <c r="U143" s="3">
        <v>0.01</v>
      </c>
      <c r="V143" s="3">
        <v>1.11E-2</v>
      </c>
      <c r="W143" s="3">
        <v>10.96</v>
      </c>
    </row>
    <row r="144" spans="11:23" x14ac:dyDescent="0.35">
      <c r="K144" s="3">
        <v>106</v>
      </c>
      <c r="L144" s="3" t="s">
        <v>470</v>
      </c>
      <c r="M144" s="3" t="s">
        <v>355</v>
      </c>
      <c r="N144" s="3" t="s">
        <v>158</v>
      </c>
      <c r="O144" s="3">
        <v>3.48</v>
      </c>
      <c r="P144" s="3">
        <v>10690.253000000001</v>
      </c>
      <c r="Q144" s="3">
        <v>359731</v>
      </c>
      <c r="R144" s="3">
        <v>10690.253000000001</v>
      </c>
      <c r="U144" s="3">
        <v>0.01</v>
      </c>
      <c r="V144" s="3">
        <v>1.0290000000000001E-2</v>
      </c>
      <c r="W144" s="3">
        <v>2.86</v>
      </c>
    </row>
    <row r="145" spans="11:23" x14ac:dyDescent="0.35">
      <c r="K145" s="3">
        <v>113</v>
      </c>
      <c r="L145" s="3" t="s">
        <v>477</v>
      </c>
      <c r="M145" s="3" t="s">
        <v>355</v>
      </c>
      <c r="N145" s="3" t="s">
        <v>158</v>
      </c>
      <c r="O145" s="3">
        <v>3.48</v>
      </c>
      <c r="P145" s="3">
        <v>10913.814</v>
      </c>
      <c r="Q145" s="3">
        <v>370373</v>
      </c>
      <c r="R145" s="3">
        <v>10913.814</v>
      </c>
      <c r="U145" s="3">
        <v>0.01</v>
      </c>
      <c r="V145" s="3">
        <v>1.0500000000000001E-2</v>
      </c>
      <c r="W145" s="3">
        <v>5.01</v>
      </c>
    </row>
    <row r="146" spans="11:23" x14ac:dyDescent="0.35">
      <c r="K146" s="3">
        <v>120</v>
      </c>
      <c r="L146" s="3" t="s">
        <v>484</v>
      </c>
      <c r="M146" s="3" t="s">
        <v>355</v>
      </c>
      <c r="N146" s="3" t="s">
        <v>158</v>
      </c>
      <c r="O146" s="3">
        <v>3.48</v>
      </c>
      <c r="P146" s="3">
        <v>9899.1749999999993</v>
      </c>
      <c r="Q146" s="3">
        <v>337103</v>
      </c>
      <c r="R146" s="3">
        <v>9899.1749999999993</v>
      </c>
      <c r="U146" s="3">
        <v>0.01</v>
      </c>
      <c r="V146" s="3">
        <v>9.5200000000000007E-3</v>
      </c>
      <c r="W146" s="3">
        <v>-4.75</v>
      </c>
    </row>
    <row r="147" spans="11:23" x14ac:dyDescent="0.35">
      <c r="K147" s="3">
        <v>9</v>
      </c>
      <c r="L147" s="3" t="s">
        <v>356</v>
      </c>
      <c r="M147" s="3" t="s">
        <v>357</v>
      </c>
      <c r="N147" s="3" t="s">
        <v>158</v>
      </c>
      <c r="O147" s="3">
        <v>3.48</v>
      </c>
      <c r="P147" s="3">
        <v>10876.152</v>
      </c>
      <c r="Q147" s="3">
        <v>369500</v>
      </c>
      <c r="R147" s="3">
        <v>10876.152</v>
      </c>
      <c r="U147" s="3">
        <v>0.01</v>
      </c>
      <c r="V147" s="3">
        <v>1.0460000000000001E-2</v>
      </c>
      <c r="W147" s="3">
        <v>4.6500000000000004</v>
      </c>
    </row>
    <row r="148" spans="11:23" x14ac:dyDescent="0.35">
      <c r="K148" s="3">
        <v>34</v>
      </c>
      <c r="L148" s="3" t="s">
        <v>398</v>
      </c>
      <c r="M148" s="3" t="s">
        <v>357</v>
      </c>
      <c r="N148" s="3" t="s">
        <v>158</v>
      </c>
      <c r="O148" s="3">
        <v>3.48</v>
      </c>
      <c r="P148" s="3">
        <v>11718.064</v>
      </c>
      <c r="Q148" s="3">
        <v>392785</v>
      </c>
      <c r="R148" s="3">
        <v>11718.064</v>
      </c>
      <c r="U148" s="3">
        <v>0.01</v>
      </c>
      <c r="V148" s="3">
        <v>1.1270000000000001E-2</v>
      </c>
      <c r="W148" s="3">
        <v>12.75</v>
      </c>
    </row>
    <row r="149" spans="11:23" x14ac:dyDescent="0.35">
      <c r="K149" s="3">
        <v>41</v>
      </c>
      <c r="L149" s="3" t="s">
        <v>405</v>
      </c>
      <c r="M149" s="3" t="s">
        <v>357</v>
      </c>
      <c r="N149" s="3" t="s">
        <v>158</v>
      </c>
      <c r="O149" s="3">
        <v>3.48</v>
      </c>
      <c r="P149" s="3">
        <v>11542.465</v>
      </c>
      <c r="Q149" s="3">
        <v>386368</v>
      </c>
      <c r="R149" s="3">
        <v>11542.465</v>
      </c>
      <c r="U149" s="3">
        <v>0.01</v>
      </c>
      <c r="V149" s="3">
        <v>1.111E-2</v>
      </c>
      <c r="W149" s="3">
        <v>11.06</v>
      </c>
    </row>
    <row r="150" spans="11:23" x14ac:dyDescent="0.35">
      <c r="K150" s="3">
        <v>81</v>
      </c>
      <c r="L150" s="3" t="s">
        <v>445</v>
      </c>
      <c r="M150" s="3" t="s">
        <v>357</v>
      </c>
      <c r="N150" s="3" t="s">
        <v>158</v>
      </c>
      <c r="O150" s="3">
        <v>3.48</v>
      </c>
      <c r="P150" s="3">
        <v>10908.972</v>
      </c>
      <c r="Q150" s="3">
        <v>365733</v>
      </c>
      <c r="R150" s="3">
        <v>10908.972</v>
      </c>
      <c r="U150" s="3">
        <v>0.01</v>
      </c>
      <c r="V150" s="3">
        <v>1.0500000000000001E-2</v>
      </c>
      <c r="W150" s="3">
        <v>4.96</v>
      </c>
    </row>
    <row r="151" spans="11:23" x14ac:dyDescent="0.35">
      <c r="K151" s="3">
        <v>107</v>
      </c>
      <c r="L151" s="3" t="s">
        <v>471</v>
      </c>
      <c r="M151" s="3" t="s">
        <v>357</v>
      </c>
      <c r="N151" s="3" t="s">
        <v>158</v>
      </c>
      <c r="O151" s="3">
        <v>3.48</v>
      </c>
      <c r="P151" s="3">
        <v>10546.275</v>
      </c>
      <c r="Q151" s="3">
        <v>355639</v>
      </c>
      <c r="R151" s="3">
        <v>10546.275</v>
      </c>
      <c r="U151" s="3">
        <v>0.01</v>
      </c>
      <c r="V151" s="3">
        <v>1.0149999999999999E-2</v>
      </c>
      <c r="W151" s="3">
        <v>1.47</v>
      </c>
    </row>
    <row r="152" spans="11:23" x14ac:dyDescent="0.35">
      <c r="K152" s="3">
        <v>114</v>
      </c>
      <c r="L152" s="3" t="s">
        <v>478</v>
      </c>
      <c r="M152" s="3" t="s">
        <v>357</v>
      </c>
      <c r="N152" s="3" t="s">
        <v>158</v>
      </c>
      <c r="O152" s="3">
        <v>3.48</v>
      </c>
      <c r="P152" s="3">
        <v>9692.3940000000002</v>
      </c>
      <c r="Q152" s="3">
        <v>329243</v>
      </c>
      <c r="R152" s="3">
        <v>9692.3940000000002</v>
      </c>
      <c r="U152" s="3">
        <v>0.01</v>
      </c>
      <c r="V152" s="3">
        <v>9.3299999999999998E-3</v>
      </c>
      <c r="W152" s="3">
        <v>-6.74</v>
      </c>
    </row>
    <row r="153" spans="11:23" x14ac:dyDescent="0.35">
      <c r="K153" s="3">
        <v>121</v>
      </c>
      <c r="L153" s="3" t="s">
        <v>485</v>
      </c>
      <c r="M153" s="3" t="s">
        <v>357</v>
      </c>
      <c r="N153" s="3" t="s">
        <v>158</v>
      </c>
      <c r="O153" s="3">
        <v>3.48</v>
      </c>
      <c r="P153" s="3">
        <v>9065.4410000000007</v>
      </c>
      <c r="Q153" s="3">
        <v>305364</v>
      </c>
      <c r="R153" s="3">
        <v>9065.4410000000007</v>
      </c>
      <c r="U153" s="3">
        <v>0.01</v>
      </c>
      <c r="V153" s="3">
        <v>8.7200000000000003E-3</v>
      </c>
      <c r="W153" s="3">
        <v>-12.78</v>
      </c>
    </row>
    <row r="154" spans="11:23" x14ac:dyDescent="0.35">
      <c r="K154" s="3">
        <v>10</v>
      </c>
      <c r="L154" s="3" t="s">
        <v>358</v>
      </c>
      <c r="M154" s="3" t="s">
        <v>359</v>
      </c>
      <c r="N154" s="3" t="s">
        <v>158</v>
      </c>
      <c r="O154" s="3">
        <v>3.48</v>
      </c>
      <c r="P154" s="3">
        <v>10360.406999999999</v>
      </c>
      <c r="Q154" s="3">
        <v>348348</v>
      </c>
      <c r="R154" s="3">
        <v>10360.406999999999</v>
      </c>
      <c r="U154" s="3">
        <v>0.01</v>
      </c>
      <c r="V154" s="3">
        <v>9.9699999999999997E-3</v>
      </c>
      <c r="W154" s="3">
        <v>-0.32</v>
      </c>
    </row>
    <row r="155" spans="11:23" x14ac:dyDescent="0.35">
      <c r="K155" s="3">
        <v>35</v>
      </c>
      <c r="L155" s="3" t="s">
        <v>399</v>
      </c>
      <c r="M155" s="3" t="s">
        <v>359</v>
      </c>
      <c r="N155" s="3" t="s">
        <v>158</v>
      </c>
      <c r="O155" s="3">
        <v>3.48</v>
      </c>
      <c r="P155" s="3">
        <v>11317.867</v>
      </c>
      <c r="Q155" s="3">
        <v>377809</v>
      </c>
      <c r="R155" s="3">
        <v>11317.867</v>
      </c>
      <c r="U155" s="3">
        <v>0.01</v>
      </c>
      <c r="V155" s="3">
        <v>1.089E-2</v>
      </c>
      <c r="W155" s="3">
        <v>8.9</v>
      </c>
    </row>
    <row r="156" spans="11:23" x14ac:dyDescent="0.35">
      <c r="K156" s="3">
        <v>42</v>
      </c>
      <c r="L156" s="3" t="s">
        <v>406</v>
      </c>
      <c r="M156" s="3" t="s">
        <v>359</v>
      </c>
      <c r="N156" s="3" t="s">
        <v>158</v>
      </c>
      <c r="O156" s="3">
        <v>3.48</v>
      </c>
      <c r="P156" s="3">
        <v>11854.473</v>
      </c>
      <c r="Q156" s="3">
        <v>394417</v>
      </c>
      <c r="R156" s="3">
        <v>11854.473</v>
      </c>
      <c r="U156" s="3">
        <v>0.01</v>
      </c>
      <c r="V156" s="3">
        <v>1.141E-2</v>
      </c>
      <c r="W156" s="3">
        <v>14.06</v>
      </c>
    </row>
    <row r="157" spans="11:23" x14ac:dyDescent="0.35">
      <c r="K157" s="3">
        <v>82</v>
      </c>
      <c r="L157" s="3" t="s">
        <v>446</v>
      </c>
      <c r="M157" s="3" t="s">
        <v>359</v>
      </c>
      <c r="N157" s="3" t="s">
        <v>158</v>
      </c>
      <c r="O157" s="3">
        <v>3.48</v>
      </c>
      <c r="P157" s="3">
        <v>10369.82</v>
      </c>
      <c r="Q157" s="3">
        <v>347172</v>
      </c>
      <c r="R157" s="3">
        <v>10369.82</v>
      </c>
      <c r="U157" s="3">
        <v>0.01</v>
      </c>
      <c r="V157" s="3">
        <v>9.9799999999999993E-3</v>
      </c>
      <c r="W157" s="3">
        <v>-0.23</v>
      </c>
    </row>
    <row r="158" spans="11:23" x14ac:dyDescent="0.35">
      <c r="K158" s="3">
        <v>108</v>
      </c>
      <c r="L158" s="3" t="s">
        <v>472</v>
      </c>
      <c r="M158" s="3" t="s">
        <v>359</v>
      </c>
      <c r="N158" s="3" t="s">
        <v>158</v>
      </c>
      <c r="O158" s="3">
        <v>3.48</v>
      </c>
      <c r="P158" s="3">
        <v>10312.553</v>
      </c>
      <c r="Q158" s="3">
        <v>346986</v>
      </c>
      <c r="R158" s="3">
        <v>10312.553</v>
      </c>
      <c r="U158" s="3">
        <v>0.01</v>
      </c>
      <c r="V158" s="3">
        <v>9.92E-3</v>
      </c>
      <c r="W158" s="3">
        <v>-0.78</v>
      </c>
    </row>
    <row r="159" spans="11:23" x14ac:dyDescent="0.35">
      <c r="K159" s="3">
        <v>115</v>
      </c>
      <c r="L159" s="3" t="s">
        <v>479</v>
      </c>
      <c r="M159" s="3" t="s">
        <v>359</v>
      </c>
      <c r="N159" s="3" t="s">
        <v>158</v>
      </c>
      <c r="O159" s="3">
        <v>3.48</v>
      </c>
      <c r="P159" s="3">
        <v>9741.0550000000003</v>
      </c>
      <c r="Q159" s="3">
        <v>331371</v>
      </c>
      <c r="R159" s="3">
        <v>9741.0550000000003</v>
      </c>
      <c r="U159" s="3">
        <v>0.01</v>
      </c>
      <c r="V159" s="3">
        <v>9.3699999999999999E-3</v>
      </c>
      <c r="W159" s="3">
        <v>-6.28</v>
      </c>
    </row>
    <row r="160" spans="11:23" x14ac:dyDescent="0.35">
      <c r="K160" s="3">
        <v>122</v>
      </c>
      <c r="L160" s="3" t="s">
        <v>486</v>
      </c>
      <c r="M160" s="3" t="s">
        <v>359</v>
      </c>
      <c r="N160" s="3" t="s">
        <v>158</v>
      </c>
      <c r="O160" s="3">
        <v>3.48</v>
      </c>
      <c r="P160" s="3">
        <v>9599.27</v>
      </c>
      <c r="Q160" s="3">
        <v>327251</v>
      </c>
      <c r="R160" s="3">
        <v>9599.27</v>
      </c>
      <c r="U160" s="3">
        <v>0.01</v>
      </c>
      <c r="V160" s="3">
        <v>9.2399999999999999E-3</v>
      </c>
      <c r="W160" s="3">
        <v>-7.64</v>
      </c>
    </row>
    <row r="161" spans="11:23" x14ac:dyDescent="0.35">
      <c r="K161" s="3">
        <v>11</v>
      </c>
      <c r="L161" s="3" t="s">
        <v>360</v>
      </c>
      <c r="M161" s="3" t="s">
        <v>361</v>
      </c>
      <c r="N161" s="3" t="s">
        <v>158</v>
      </c>
      <c r="O161" s="3">
        <v>3.48</v>
      </c>
      <c r="P161" s="3">
        <v>10282.522000000001</v>
      </c>
      <c r="Q161" s="3">
        <v>349144</v>
      </c>
      <c r="R161" s="3">
        <v>10282.522000000001</v>
      </c>
      <c r="U161" s="3">
        <v>0.01</v>
      </c>
      <c r="V161" s="3">
        <v>9.8899999999999995E-3</v>
      </c>
      <c r="W161" s="3">
        <v>-1.07</v>
      </c>
    </row>
    <row r="162" spans="11:23" x14ac:dyDescent="0.35">
      <c r="K162" s="3">
        <v>36</v>
      </c>
      <c r="L162" s="3" t="s">
        <v>400</v>
      </c>
      <c r="M162" s="3" t="s">
        <v>361</v>
      </c>
      <c r="N162" s="3" t="s">
        <v>158</v>
      </c>
      <c r="O162" s="3">
        <v>3.48</v>
      </c>
      <c r="P162" s="3">
        <v>10528.761</v>
      </c>
      <c r="Q162" s="3">
        <v>357528</v>
      </c>
      <c r="R162" s="3">
        <v>10528.761</v>
      </c>
      <c r="U162" s="3">
        <v>0.01</v>
      </c>
      <c r="V162" s="3">
        <v>1.013E-2</v>
      </c>
      <c r="W162" s="3">
        <v>1.3</v>
      </c>
    </row>
    <row r="163" spans="11:23" x14ac:dyDescent="0.35">
      <c r="K163" s="3">
        <v>43</v>
      </c>
      <c r="L163" s="3" t="s">
        <v>407</v>
      </c>
      <c r="M163" s="3" t="s">
        <v>361</v>
      </c>
      <c r="N163" s="3" t="s">
        <v>158</v>
      </c>
      <c r="O163" s="3">
        <v>3.48</v>
      </c>
      <c r="P163" s="3">
        <v>10775.112999999999</v>
      </c>
      <c r="Q163" s="3">
        <v>363685</v>
      </c>
      <c r="R163" s="3">
        <v>10775.112999999999</v>
      </c>
      <c r="U163" s="3">
        <v>0.01</v>
      </c>
      <c r="V163" s="3">
        <v>1.0370000000000001E-2</v>
      </c>
      <c r="W163" s="3">
        <v>3.67</v>
      </c>
    </row>
    <row r="164" spans="11:23" x14ac:dyDescent="0.35">
      <c r="K164" s="3">
        <v>83</v>
      </c>
      <c r="L164" s="3" t="s">
        <v>447</v>
      </c>
      <c r="M164" s="3" t="s">
        <v>361</v>
      </c>
      <c r="N164" s="3" t="s">
        <v>158</v>
      </c>
      <c r="O164" s="3">
        <v>3.48</v>
      </c>
      <c r="P164" s="3">
        <v>9679.8729999999996</v>
      </c>
      <c r="Q164" s="3">
        <v>327049</v>
      </c>
      <c r="R164" s="3">
        <v>9679.8729999999996</v>
      </c>
      <c r="U164" s="3">
        <v>0.01</v>
      </c>
      <c r="V164" s="3">
        <v>9.3100000000000006E-3</v>
      </c>
      <c r="W164" s="3">
        <v>-6.86</v>
      </c>
    </row>
    <row r="165" spans="11:23" x14ac:dyDescent="0.35">
      <c r="K165" s="3">
        <v>109</v>
      </c>
      <c r="L165" s="3" t="s">
        <v>473</v>
      </c>
      <c r="M165" s="3" t="s">
        <v>361</v>
      </c>
      <c r="N165" s="3" t="s">
        <v>158</v>
      </c>
      <c r="O165" s="3">
        <v>3.48</v>
      </c>
      <c r="P165" s="3">
        <v>9162.68</v>
      </c>
      <c r="Q165" s="3">
        <v>310580</v>
      </c>
      <c r="R165" s="3">
        <v>9162.68</v>
      </c>
      <c r="U165" s="3">
        <v>0.01</v>
      </c>
      <c r="V165" s="3">
        <v>8.8199999999999997E-3</v>
      </c>
      <c r="W165" s="3">
        <v>-11.84</v>
      </c>
    </row>
    <row r="166" spans="11:23" x14ac:dyDescent="0.35">
      <c r="K166" s="3">
        <v>116</v>
      </c>
      <c r="L166" s="3" t="s">
        <v>480</v>
      </c>
      <c r="M166" s="3" t="s">
        <v>361</v>
      </c>
      <c r="N166" s="3" t="s">
        <v>158</v>
      </c>
      <c r="O166" s="3">
        <v>3.48</v>
      </c>
      <c r="P166" s="3">
        <v>8925.4490000000005</v>
      </c>
      <c r="Q166" s="3">
        <v>297809</v>
      </c>
      <c r="R166" s="3">
        <v>8925.4490000000005</v>
      </c>
      <c r="U166" s="3">
        <v>0.01</v>
      </c>
      <c r="V166" s="3">
        <v>8.5900000000000004E-3</v>
      </c>
      <c r="W166" s="3">
        <v>-14.12</v>
      </c>
    </row>
    <row r="167" spans="11:23" x14ac:dyDescent="0.35">
      <c r="K167" s="3">
        <v>123</v>
      </c>
      <c r="L167" s="3" t="s">
        <v>487</v>
      </c>
      <c r="M167" s="3" t="s">
        <v>361</v>
      </c>
      <c r="N167" s="3" t="s">
        <v>158</v>
      </c>
      <c r="O167" s="3">
        <v>3.48</v>
      </c>
      <c r="P167" s="3">
        <v>8059.2290000000003</v>
      </c>
      <c r="Q167" s="3">
        <v>274308</v>
      </c>
      <c r="R167" s="3">
        <v>8059.2290000000003</v>
      </c>
      <c r="U167" s="3">
        <v>0.01</v>
      </c>
      <c r="V167" s="3">
        <v>7.7499999999999999E-3</v>
      </c>
      <c r="W167" s="3">
        <v>-22.46</v>
      </c>
    </row>
    <row r="168" spans="11:23" x14ac:dyDescent="0.35">
      <c r="K168" s="3">
        <v>12</v>
      </c>
      <c r="L168" s="3" t="s">
        <v>362</v>
      </c>
      <c r="M168" s="3" t="s">
        <v>363</v>
      </c>
      <c r="N168" s="3" t="s">
        <v>158</v>
      </c>
      <c r="O168" s="3">
        <v>3.48</v>
      </c>
      <c r="P168" s="3">
        <v>10162.121999999999</v>
      </c>
      <c r="Q168" s="3">
        <v>345524</v>
      </c>
      <c r="R168" s="3">
        <v>10162.121999999999</v>
      </c>
      <c r="U168" s="3">
        <v>0.01</v>
      </c>
      <c r="V168" s="3">
        <v>9.7800000000000005E-3</v>
      </c>
      <c r="W168" s="3">
        <v>-2.2200000000000002</v>
      </c>
    </row>
    <row r="169" spans="11:23" x14ac:dyDescent="0.35">
      <c r="K169" s="3">
        <v>37</v>
      </c>
      <c r="L169" s="3" t="s">
        <v>401</v>
      </c>
      <c r="M169" s="3" t="s">
        <v>363</v>
      </c>
      <c r="N169" s="3" t="s">
        <v>158</v>
      </c>
      <c r="O169" s="3">
        <v>3.48</v>
      </c>
      <c r="P169" s="3">
        <v>11242.785</v>
      </c>
      <c r="Q169" s="3">
        <v>374717</v>
      </c>
      <c r="R169" s="3">
        <v>11242.785</v>
      </c>
      <c r="U169" s="3">
        <v>0.01</v>
      </c>
      <c r="V169" s="3">
        <v>1.082E-2</v>
      </c>
      <c r="W169" s="3">
        <v>8.17</v>
      </c>
    </row>
    <row r="170" spans="11:23" x14ac:dyDescent="0.35">
      <c r="K170" s="3">
        <v>44</v>
      </c>
      <c r="L170" s="3" t="s">
        <v>408</v>
      </c>
      <c r="M170" s="3" t="s">
        <v>363</v>
      </c>
      <c r="N170" s="3" t="s">
        <v>158</v>
      </c>
      <c r="O170" s="3">
        <v>3.48</v>
      </c>
      <c r="P170" s="3">
        <v>10874.418</v>
      </c>
      <c r="Q170" s="3">
        <v>363355</v>
      </c>
      <c r="R170" s="3">
        <v>10874.418</v>
      </c>
      <c r="U170" s="3">
        <v>0.01</v>
      </c>
      <c r="V170" s="3">
        <v>1.0460000000000001E-2</v>
      </c>
      <c r="W170" s="3">
        <v>4.63</v>
      </c>
    </row>
    <row r="171" spans="11:23" x14ac:dyDescent="0.35">
      <c r="K171" s="3">
        <v>84</v>
      </c>
      <c r="L171" s="3" t="s">
        <v>448</v>
      </c>
      <c r="M171" s="3" t="s">
        <v>363</v>
      </c>
      <c r="N171" s="3" t="s">
        <v>158</v>
      </c>
      <c r="O171" s="3">
        <v>3.48</v>
      </c>
      <c r="P171" s="3">
        <v>10265.066000000001</v>
      </c>
      <c r="Q171" s="3">
        <v>348695</v>
      </c>
      <c r="R171" s="3">
        <v>10265.066000000001</v>
      </c>
      <c r="U171" s="3">
        <v>0.01</v>
      </c>
      <c r="V171" s="3">
        <v>9.8799999999999999E-3</v>
      </c>
      <c r="W171" s="3">
        <v>-1.23</v>
      </c>
    </row>
    <row r="172" spans="11:23" x14ac:dyDescent="0.35">
      <c r="K172" s="3">
        <v>110</v>
      </c>
      <c r="L172" s="3" t="s">
        <v>474</v>
      </c>
      <c r="M172" s="3" t="s">
        <v>363</v>
      </c>
      <c r="N172" s="3" t="s">
        <v>158</v>
      </c>
      <c r="O172" s="3">
        <v>3.48</v>
      </c>
      <c r="P172" s="3">
        <v>9531.2849999999999</v>
      </c>
      <c r="Q172" s="3">
        <v>324174</v>
      </c>
      <c r="R172" s="3">
        <v>9531.2849999999999</v>
      </c>
      <c r="U172" s="3">
        <v>0.01</v>
      </c>
      <c r="V172" s="3">
        <v>9.1699999999999993E-3</v>
      </c>
      <c r="W172" s="3">
        <v>-8.2899999999999991</v>
      </c>
    </row>
    <row r="173" spans="11:23" x14ac:dyDescent="0.35">
      <c r="K173" s="3">
        <v>117</v>
      </c>
      <c r="L173" s="3" t="s">
        <v>481</v>
      </c>
      <c r="M173" s="3" t="s">
        <v>363</v>
      </c>
      <c r="N173" s="3" t="s">
        <v>158</v>
      </c>
      <c r="O173" s="3">
        <v>3.48</v>
      </c>
      <c r="P173" s="3">
        <v>9877.4850000000006</v>
      </c>
      <c r="Q173" s="3">
        <v>335723</v>
      </c>
      <c r="R173" s="3">
        <v>9877.4850000000006</v>
      </c>
      <c r="U173" s="3">
        <v>0.01</v>
      </c>
      <c r="V173" s="3">
        <v>9.4999999999999998E-3</v>
      </c>
      <c r="W173" s="3">
        <v>-4.96</v>
      </c>
    </row>
    <row r="174" spans="11:23" x14ac:dyDescent="0.35">
      <c r="K174" s="3">
        <v>124</v>
      </c>
      <c r="L174" s="3" t="s">
        <v>488</v>
      </c>
      <c r="M174" s="3" t="s">
        <v>363</v>
      </c>
      <c r="N174" s="3" t="s">
        <v>158</v>
      </c>
      <c r="O174" s="3">
        <v>3.48</v>
      </c>
      <c r="P174" s="3">
        <v>8519.9210000000003</v>
      </c>
      <c r="Q174" s="3">
        <v>288423</v>
      </c>
      <c r="R174" s="3">
        <v>8519.9210000000003</v>
      </c>
      <c r="U174" s="3">
        <v>0.01</v>
      </c>
      <c r="V174" s="3">
        <v>8.2000000000000007E-3</v>
      </c>
      <c r="W174" s="3">
        <v>-18.02</v>
      </c>
    </row>
    <row r="175" spans="11:23" x14ac:dyDescent="0.35">
      <c r="K175" s="3">
        <v>14</v>
      </c>
      <c r="L175" s="3" t="s">
        <v>365</v>
      </c>
      <c r="M175" s="3" t="s">
        <v>366</v>
      </c>
      <c r="N175" s="3" t="s">
        <v>158</v>
      </c>
      <c r="O175" s="3">
        <v>3.48</v>
      </c>
      <c r="P175" s="3">
        <v>10490.147000000001</v>
      </c>
      <c r="Q175" s="3">
        <v>354799</v>
      </c>
      <c r="R175" s="3">
        <v>10490.147000000001</v>
      </c>
      <c r="U175" s="3">
        <v>0.01</v>
      </c>
      <c r="V175" s="3">
        <v>1.009E-2</v>
      </c>
      <c r="W175" s="3">
        <v>0.93</v>
      </c>
    </row>
    <row r="176" spans="11:23" x14ac:dyDescent="0.35">
      <c r="K176" s="3">
        <v>86</v>
      </c>
      <c r="L176" s="3" t="s">
        <v>450</v>
      </c>
      <c r="M176" s="3" t="s">
        <v>366</v>
      </c>
      <c r="N176" s="3" t="s">
        <v>158</v>
      </c>
      <c r="O176" s="3">
        <v>3.48</v>
      </c>
      <c r="P176" s="3">
        <v>11516.313</v>
      </c>
      <c r="Q176" s="3">
        <v>392960</v>
      </c>
      <c r="R176" s="3">
        <v>11516.313</v>
      </c>
      <c r="U176" s="3">
        <v>0.01</v>
      </c>
      <c r="V176" s="3">
        <v>1.108E-2</v>
      </c>
      <c r="W176" s="3">
        <v>10.81</v>
      </c>
    </row>
    <row r="177" spans="11:23" x14ac:dyDescent="0.35">
      <c r="K177" s="3">
        <v>15</v>
      </c>
      <c r="L177" s="3" t="s">
        <v>367</v>
      </c>
      <c r="M177" s="3" t="s">
        <v>368</v>
      </c>
      <c r="N177" s="3" t="s">
        <v>158</v>
      </c>
      <c r="O177" s="3">
        <v>3.48</v>
      </c>
      <c r="P177" s="3">
        <v>9708.6329999999998</v>
      </c>
      <c r="Q177" s="3">
        <v>329742</v>
      </c>
      <c r="R177" s="3">
        <v>9708.6329999999998</v>
      </c>
      <c r="U177" s="3">
        <v>0.01</v>
      </c>
      <c r="V177" s="3">
        <v>9.3399999999999993E-3</v>
      </c>
      <c r="W177" s="3">
        <v>-6.59</v>
      </c>
    </row>
    <row r="178" spans="11:23" x14ac:dyDescent="0.35">
      <c r="K178" s="3">
        <v>87</v>
      </c>
      <c r="L178" s="3" t="s">
        <v>451</v>
      </c>
      <c r="M178" s="3" t="s">
        <v>368</v>
      </c>
      <c r="N178" s="3" t="s">
        <v>158</v>
      </c>
      <c r="O178" s="3">
        <v>3.48</v>
      </c>
      <c r="P178" s="3">
        <v>9848.4459999999999</v>
      </c>
      <c r="Q178" s="3">
        <v>330014</v>
      </c>
      <c r="R178" s="3">
        <v>9848.4459999999999</v>
      </c>
      <c r="U178" s="3">
        <v>0.01</v>
      </c>
      <c r="V178" s="3">
        <v>9.4800000000000006E-3</v>
      </c>
      <c r="W178" s="3">
        <v>-5.24</v>
      </c>
    </row>
    <row r="179" spans="11:23" x14ac:dyDescent="0.35">
      <c r="K179" s="3">
        <v>16</v>
      </c>
      <c r="L179" s="3" t="s">
        <v>370</v>
      </c>
      <c r="M179" s="3" t="s">
        <v>371</v>
      </c>
      <c r="N179" s="3" t="s">
        <v>158</v>
      </c>
      <c r="O179" s="3">
        <v>3.48</v>
      </c>
      <c r="P179" s="3">
        <v>9783.8610000000008</v>
      </c>
      <c r="Q179" s="3">
        <v>332235</v>
      </c>
      <c r="R179" s="3">
        <v>9783.8610000000008</v>
      </c>
      <c r="U179" s="3">
        <v>0.01</v>
      </c>
      <c r="V179" s="3">
        <v>9.41E-3</v>
      </c>
      <c r="W179" s="3">
        <v>-5.86</v>
      </c>
    </row>
    <row r="180" spans="11:23" x14ac:dyDescent="0.35">
      <c r="K180" s="3">
        <v>88</v>
      </c>
      <c r="L180" s="3" t="s">
        <v>452</v>
      </c>
      <c r="M180" s="3" t="s">
        <v>371</v>
      </c>
      <c r="N180" s="3" t="s">
        <v>158</v>
      </c>
      <c r="O180" s="3">
        <v>3.48</v>
      </c>
      <c r="P180" s="3">
        <v>10084.968999999999</v>
      </c>
      <c r="Q180" s="3">
        <v>342025</v>
      </c>
      <c r="R180" s="3">
        <v>10084.968999999999</v>
      </c>
      <c r="U180" s="3">
        <v>0.01</v>
      </c>
      <c r="V180" s="3">
        <v>9.7000000000000003E-3</v>
      </c>
      <c r="W180" s="3">
        <v>-2.97</v>
      </c>
    </row>
    <row r="181" spans="11:23" x14ac:dyDescent="0.35">
      <c r="K181" s="3">
        <v>17</v>
      </c>
      <c r="L181" s="3" t="s">
        <v>372</v>
      </c>
      <c r="M181" s="3" t="s">
        <v>373</v>
      </c>
      <c r="N181" s="3" t="s">
        <v>158</v>
      </c>
      <c r="O181" s="3">
        <v>3.48</v>
      </c>
      <c r="P181" s="3">
        <v>11453.623</v>
      </c>
      <c r="Q181" s="3">
        <v>387651</v>
      </c>
      <c r="R181" s="3">
        <v>11453.623</v>
      </c>
      <c r="U181" s="3">
        <v>0.01</v>
      </c>
      <c r="V181" s="3">
        <v>1.102E-2</v>
      </c>
      <c r="W181" s="3">
        <v>10.199999999999999</v>
      </c>
    </row>
    <row r="182" spans="11:23" x14ac:dyDescent="0.35">
      <c r="K182" s="3">
        <v>89</v>
      </c>
      <c r="L182" s="3" t="s">
        <v>453</v>
      </c>
      <c r="M182" s="3" t="s">
        <v>373</v>
      </c>
      <c r="N182" s="3" t="s">
        <v>158</v>
      </c>
      <c r="O182" s="3">
        <v>3.48</v>
      </c>
      <c r="P182" s="3">
        <v>10773.109</v>
      </c>
      <c r="Q182" s="3">
        <v>363168</v>
      </c>
      <c r="R182" s="3">
        <v>10773.109</v>
      </c>
      <c r="U182" s="3">
        <v>0.01</v>
      </c>
      <c r="V182" s="3">
        <v>1.0370000000000001E-2</v>
      </c>
      <c r="W182" s="3">
        <v>3.65</v>
      </c>
    </row>
    <row r="183" spans="11:23" x14ac:dyDescent="0.35">
      <c r="K183" s="3">
        <v>18</v>
      </c>
      <c r="L183" s="3" t="s">
        <v>374</v>
      </c>
      <c r="M183" s="3" t="s">
        <v>375</v>
      </c>
      <c r="N183" s="3" t="s">
        <v>158</v>
      </c>
      <c r="O183" s="3">
        <v>3.48</v>
      </c>
      <c r="P183" s="3">
        <v>10865.012000000001</v>
      </c>
      <c r="Q183" s="3">
        <v>367049</v>
      </c>
      <c r="R183" s="3">
        <v>10865.012000000001</v>
      </c>
      <c r="U183" s="3">
        <v>0.01</v>
      </c>
      <c r="V183" s="3">
        <v>1.0449999999999999E-2</v>
      </c>
      <c r="W183" s="3">
        <v>4.54</v>
      </c>
    </row>
    <row r="184" spans="11:23" x14ac:dyDescent="0.35">
      <c r="K184" s="3">
        <v>90</v>
      </c>
      <c r="L184" s="3" t="s">
        <v>454</v>
      </c>
      <c r="M184" s="3" t="s">
        <v>375</v>
      </c>
      <c r="N184" s="3" t="s">
        <v>158</v>
      </c>
      <c r="O184" s="3">
        <v>3.48</v>
      </c>
      <c r="P184" s="3">
        <v>11209.78</v>
      </c>
      <c r="Q184" s="3">
        <v>378373</v>
      </c>
      <c r="R184" s="3">
        <v>11209.78</v>
      </c>
      <c r="U184" s="3">
        <v>0.01</v>
      </c>
      <c r="V184" s="3">
        <v>1.0789999999999999E-2</v>
      </c>
      <c r="W184" s="3">
        <v>7.86</v>
      </c>
    </row>
    <row r="185" spans="11:23" x14ac:dyDescent="0.35">
      <c r="K185" s="3">
        <v>19</v>
      </c>
      <c r="L185" s="3" t="s">
        <v>376</v>
      </c>
      <c r="M185" s="3" t="s">
        <v>377</v>
      </c>
      <c r="N185" s="3" t="s">
        <v>158</v>
      </c>
      <c r="O185" s="3">
        <v>3.48</v>
      </c>
      <c r="P185" s="3">
        <v>11101.751</v>
      </c>
      <c r="Q185" s="3">
        <v>374089</v>
      </c>
      <c r="R185" s="3">
        <v>11101.751</v>
      </c>
      <c r="U185" s="3">
        <v>0.01</v>
      </c>
      <c r="V185" s="3">
        <v>1.068E-2</v>
      </c>
      <c r="W185" s="3">
        <v>6.82</v>
      </c>
    </row>
    <row r="186" spans="11:23" x14ac:dyDescent="0.35">
      <c r="K186" s="3">
        <v>91</v>
      </c>
      <c r="L186" s="3" t="s">
        <v>455</v>
      </c>
      <c r="M186" s="3" t="s">
        <v>377</v>
      </c>
      <c r="N186" s="3" t="s">
        <v>158</v>
      </c>
      <c r="O186" s="3">
        <v>3.48</v>
      </c>
      <c r="P186" s="3">
        <v>10679.77</v>
      </c>
      <c r="Q186" s="3">
        <v>353296</v>
      </c>
      <c r="R186" s="3">
        <v>10679.77</v>
      </c>
      <c r="U186" s="3">
        <v>0.01</v>
      </c>
      <c r="V186" s="3">
        <v>1.0279999999999999E-2</v>
      </c>
      <c r="W186" s="3">
        <v>2.76</v>
      </c>
    </row>
    <row r="187" spans="11:23" x14ac:dyDescent="0.35">
      <c r="K187" s="3">
        <v>21</v>
      </c>
      <c r="L187" s="3" t="s">
        <v>379</v>
      </c>
      <c r="M187" s="3" t="s">
        <v>380</v>
      </c>
      <c r="N187" s="3" t="s">
        <v>158</v>
      </c>
      <c r="O187" s="3">
        <v>3.48</v>
      </c>
      <c r="P187" s="3">
        <v>10508.111000000001</v>
      </c>
      <c r="Q187" s="3">
        <v>351061</v>
      </c>
      <c r="R187" s="3">
        <v>10508.111000000001</v>
      </c>
      <c r="U187" s="3">
        <v>0.01</v>
      </c>
      <c r="V187" s="3">
        <v>1.0109999999999999E-2</v>
      </c>
      <c r="W187" s="3">
        <v>1.1000000000000001</v>
      </c>
    </row>
    <row r="188" spans="11:23" x14ac:dyDescent="0.35">
      <c r="K188" s="3">
        <v>93</v>
      </c>
      <c r="L188" s="3" t="s">
        <v>457</v>
      </c>
      <c r="M188" s="3" t="s">
        <v>380</v>
      </c>
      <c r="N188" s="3" t="s">
        <v>158</v>
      </c>
      <c r="O188" s="3">
        <v>3.48</v>
      </c>
      <c r="P188" s="3">
        <v>10697.722</v>
      </c>
      <c r="Q188" s="3">
        <v>357232</v>
      </c>
      <c r="R188" s="3">
        <v>10697.722</v>
      </c>
      <c r="U188" s="3">
        <v>0.01</v>
      </c>
      <c r="V188" s="3">
        <v>1.0290000000000001E-2</v>
      </c>
      <c r="W188" s="3">
        <v>2.93</v>
      </c>
    </row>
    <row r="189" spans="11:23" x14ac:dyDescent="0.35">
      <c r="K189" s="3">
        <v>22</v>
      </c>
      <c r="L189" s="3" t="s">
        <v>381</v>
      </c>
      <c r="M189" s="3" t="s">
        <v>382</v>
      </c>
      <c r="N189" s="3" t="s">
        <v>158</v>
      </c>
      <c r="O189" s="3">
        <v>3.48</v>
      </c>
      <c r="P189" s="3">
        <v>9989.2639999999992</v>
      </c>
      <c r="Q189" s="3">
        <v>334986</v>
      </c>
      <c r="R189" s="3">
        <v>9989.2639999999992</v>
      </c>
      <c r="U189" s="3">
        <v>0.01</v>
      </c>
      <c r="V189" s="3">
        <v>9.6100000000000005E-3</v>
      </c>
      <c r="W189" s="3">
        <v>-3.89</v>
      </c>
    </row>
    <row r="190" spans="11:23" x14ac:dyDescent="0.35">
      <c r="K190" s="3">
        <v>94</v>
      </c>
      <c r="L190" s="3" t="s">
        <v>458</v>
      </c>
      <c r="M190" s="3" t="s">
        <v>382</v>
      </c>
      <c r="N190" s="3" t="s">
        <v>158</v>
      </c>
      <c r="O190" s="3">
        <v>3.48</v>
      </c>
      <c r="P190" s="3">
        <v>10158.705</v>
      </c>
      <c r="Q190" s="3">
        <v>334343</v>
      </c>
      <c r="R190" s="3">
        <v>10158.705</v>
      </c>
      <c r="U190" s="3">
        <v>0.01</v>
      </c>
      <c r="V190" s="3">
        <v>9.7699999999999992E-3</v>
      </c>
      <c r="W190" s="3">
        <v>-2.2599999999999998</v>
      </c>
    </row>
    <row r="191" spans="11:23" x14ac:dyDescent="0.35">
      <c r="K191" s="3">
        <v>23</v>
      </c>
      <c r="L191" s="3" t="s">
        <v>383</v>
      </c>
      <c r="M191" s="3" t="s">
        <v>384</v>
      </c>
      <c r="N191" s="3" t="s">
        <v>158</v>
      </c>
      <c r="O191" s="3">
        <v>3.48</v>
      </c>
      <c r="P191" s="3">
        <v>10623.775</v>
      </c>
      <c r="Q191" s="3">
        <v>354798</v>
      </c>
      <c r="R191" s="3">
        <v>10623.775</v>
      </c>
      <c r="U191" s="3">
        <v>0.01</v>
      </c>
      <c r="V191" s="3">
        <v>1.022E-2</v>
      </c>
      <c r="W191" s="3">
        <v>2.2200000000000002</v>
      </c>
    </row>
    <row r="192" spans="11:23" x14ac:dyDescent="0.35">
      <c r="K192" s="3">
        <v>95</v>
      </c>
      <c r="L192" s="3" t="s">
        <v>459</v>
      </c>
      <c r="M192" s="3" t="s">
        <v>384</v>
      </c>
      <c r="N192" s="3" t="s">
        <v>158</v>
      </c>
      <c r="O192" s="3">
        <v>3.48</v>
      </c>
      <c r="P192" s="3">
        <v>10158.638999999999</v>
      </c>
      <c r="Q192" s="3">
        <v>338366</v>
      </c>
      <c r="R192" s="3">
        <v>10158.638999999999</v>
      </c>
      <c r="U192" s="3">
        <v>0.01</v>
      </c>
      <c r="V192" s="3">
        <v>9.7699999999999992E-3</v>
      </c>
      <c r="W192" s="3">
        <v>-2.2599999999999998</v>
      </c>
    </row>
    <row r="193" spans="11:23" x14ac:dyDescent="0.35">
      <c r="K193" s="3">
        <v>24</v>
      </c>
      <c r="L193" s="3" t="s">
        <v>385</v>
      </c>
      <c r="M193" s="3" t="s">
        <v>386</v>
      </c>
      <c r="N193" s="3" t="s">
        <v>158</v>
      </c>
      <c r="O193" s="3">
        <v>3.48</v>
      </c>
      <c r="P193" s="3">
        <v>10923.09</v>
      </c>
      <c r="Q193" s="3">
        <v>361685</v>
      </c>
      <c r="R193" s="3">
        <v>10923.09</v>
      </c>
      <c r="U193" s="3">
        <v>0.01</v>
      </c>
      <c r="V193" s="3">
        <v>1.051E-2</v>
      </c>
      <c r="W193" s="3">
        <v>5.0999999999999996</v>
      </c>
    </row>
    <row r="194" spans="11:23" x14ac:dyDescent="0.35">
      <c r="K194" s="3">
        <v>96</v>
      </c>
      <c r="L194" s="3" t="s">
        <v>460</v>
      </c>
      <c r="M194" s="3" t="s">
        <v>386</v>
      </c>
      <c r="N194" s="3" t="s">
        <v>158</v>
      </c>
      <c r="O194" s="3">
        <v>3.48</v>
      </c>
      <c r="P194" s="3">
        <v>9865.15</v>
      </c>
      <c r="Q194" s="3">
        <v>326284</v>
      </c>
      <c r="R194" s="3">
        <v>9865.15</v>
      </c>
      <c r="U194" s="3">
        <v>0.01</v>
      </c>
      <c r="V194" s="3">
        <v>9.4900000000000002E-3</v>
      </c>
      <c r="W194" s="3">
        <v>-5.08</v>
      </c>
    </row>
    <row r="195" spans="11:23" x14ac:dyDescent="0.35">
      <c r="K195" s="3">
        <v>25</v>
      </c>
      <c r="L195" s="3" t="s">
        <v>387</v>
      </c>
      <c r="M195" s="3" t="s">
        <v>388</v>
      </c>
      <c r="N195" s="3" t="s">
        <v>158</v>
      </c>
      <c r="O195" s="3">
        <v>3.48</v>
      </c>
      <c r="P195" s="3">
        <v>9730.6779999999999</v>
      </c>
      <c r="Q195" s="3">
        <v>316707</v>
      </c>
      <c r="R195" s="3">
        <v>9730.6779999999999</v>
      </c>
      <c r="U195" s="3">
        <v>0.01</v>
      </c>
      <c r="V195" s="3">
        <v>9.3600000000000003E-3</v>
      </c>
      <c r="W195" s="3">
        <v>-6.38</v>
      </c>
    </row>
    <row r="196" spans="11:23" x14ac:dyDescent="0.35">
      <c r="K196" s="3">
        <v>97</v>
      </c>
      <c r="L196" s="3" t="s">
        <v>461</v>
      </c>
      <c r="M196" s="3" t="s">
        <v>388</v>
      </c>
      <c r="N196" s="3" t="s">
        <v>158</v>
      </c>
      <c r="O196" s="3">
        <v>3.48</v>
      </c>
      <c r="P196" s="3">
        <v>9832.2199999999993</v>
      </c>
      <c r="Q196" s="3">
        <v>321241</v>
      </c>
      <c r="R196" s="3">
        <v>9832.2199999999993</v>
      </c>
      <c r="U196" s="3">
        <v>0.01</v>
      </c>
      <c r="V196" s="3">
        <v>9.4599999999999997E-3</v>
      </c>
      <c r="W196" s="3">
        <v>-5.4</v>
      </c>
    </row>
    <row r="197" spans="11:23" x14ac:dyDescent="0.35">
      <c r="K197" s="3">
        <v>4</v>
      </c>
      <c r="L197" s="3" t="s">
        <v>347</v>
      </c>
      <c r="M197" s="3" t="s">
        <v>123</v>
      </c>
      <c r="N197" s="3" t="s">
        <v>157</v>
      </c>
      <c r="U197" s="3">
        <v>0.01</v>
      </c>
    </row>
    <row r="198" spans="11:23" x14ac:dyDescent="0.35">
      <c r="K198" s="3">
        <v>13</v>
      </c>
      <c r="L198" s="3" t="s">
        <v>364</v>
      </c>
      <c r="M198" s="3" t="s">
        <v>123</v>
      </c>
      <c r="N198" s="3" t="s">
        <v>157</v>
      </c>
      <c r="U198" s="3">
        <v>0.01</v>
      </c>
    </row>
    <row r="199" spans="11:23" x14ac:dyDescent="0.35">
      <c r="K199" s="3">
        <v>66</v>
      </c>
      <c r="L199" s="3" t="s">
        <v>430</v>
      </c>
      <c r="M199" s="3" t="s">
        <v>123</v>
      </c>
      <c r="N199" s="3" t="s">
        <v>157</v>
      </c>
      <c r="U199" s="3">
        <v>0.01</v>
      </c>
    </row>
    <row r="200" spans="11:23" x14ac:dyDescent="0.35">
      <c r="K200" s="3">
        <v>85</v>
      </c>
      <c r="L200" s="3" t="s">
        <v>449</v>
      </c>
      <c r="M200" s="3" t="s">
        <v>123</v>
      </c>
      <c r="N200" s="3" t="s">
        <v>157</v>
      </c>
      <c r="O200" s="3">
        <v>3.49</v>
      </c>
      <c r="P200" s="3">
        <v>3.524</v>
      </c>
      <c r="Q200" s="3">
        <v>114</v>
      </c>
      <c r="R200" s="3">
        <v>3.524</v>
      </c>
      <c r="U200" s="3">
        <v>0.01</v>
      </c>
      <c r="V200" s="3">
        <v>0</v>
      </c>
      <c r="W200" s="3">
        <v>-99.97</v>
      </c>
    </row>
    <row r="201" spans="11:23" x14ac:dyDescent="0.35">
      <c r="K201" s="3">
        <v>5</v>
      </c>
      <c r="L201" s="3" t="s">
        <v>349</v>
      </c>
      <c r="M201" s="3" t="s">
        <v>124</v>
      </c>
      <c r="N201" s="3" t="s">
        <v>157</v>
      </c>
      <c r="O201" s="3">
        <v>3.48</v>
      </c>
      <c r="P201" s="3">
        <v>10173.215</v>
      </c>
      <c r="Q201" s="3">
        <v>343416</v>
      </c>
      <c r="R201" s="3">
        <v>10173.215</v>
      </c>
      <c r="U201" s="3">
        <v>0.01</v>
      </c>
      <c r="V201" s="3">
        <v>9.7900000000000001E-3</v>
      </c>
      <c r="W201" s="3">
        <v>-2.12</v>
      </c>
    </row>
    <row r="202" spans="11:23" x14ac:dyDescent="0.35">
      <c r="K202" s="3">
        <v>20</v>
      </c>
      <c r="L202" s="3" t="s">
        <v>378</v>
      </c>
      <c r="M202" s="3" t="s">
        <v>124</v>
      </c>
      <c r="N202" s="3" t="s">
        <v>157</v>
      </c>
      <c r="O202" s="3">
        <v>3.48</v>
      </c>
      <c r="P202" s="3">
        <v>11173.664000000001</v>
      </c>
      <c r="Q202" s="3">
        <v>376859</v>
      </c>
      <c r="R202" s="3">
        <v>11173.664000000001</v>
      </c>
      <c r="U202" s="3">
        <v>0.01</v>
      </c>
      <c r="V202" s="3">
        <v>1.0749999999999999E-2</v>
      </c>
      <c r="W202" s="3">
        <v>7.51</v>
      </c>
    </row>
    <row r="203" spans="11:23" x14ac:dyDescent="0.35">
      <c r="K203" s="3">
        <v>38</v>
      </c>
      <c r="L203" s="3" t="s">
        <v>402</v>
      </c>
      <c r="M203" s="3" t="s">
        <v>124</v>
      </c>
      <c r="N203" s="3" t="s">
        <v>157</v>
      </c>
      <c r="O203" s="3">
        <v>3.48</v>
      </c>
      <c r="P203" s="3">
        <v>12048.315000000001</v>
      </c>
      <c r="Q203" s="3">
        <v>404321</v>
      </c>
      <c r="R203" s="3">
        <v>12048.315000000001</v>
      </c>
      <c r="U203" s="3">
        <v>0.01</v>
      </c>
      <c r="V203" s="3">
        <v>1.159E-2</v>
      </c>
      <c r="W203" s="3">
        <v>15.92</v>
      </c>
    </row>
    <row r="204" spans="11:23" x14ac:dyDescent="0.35">
      <c r="K204" s="3">
        <v>52</v>
      </c>
      <c r="L204" s="3" t="s">
        <v>416</v>
      </c>
      <c r="M204" s="3" t="s">
        <v>124</v>
      </c>
      <c r="N204" s="3" t="s">
        <v>157</v>
      </c>
      <c r="O204" s="3">
        <v>3.48</v>
      </c>
      <c r="P204" s="3">
        <v>11975.843000000001</v>
      </c>
      <c r="Q204" s="3">
        <v>401621</v>
      </c>
      <c r="R204" s="3">
        <v>11975.843000000001</v>
      </c>
      <c r="U204" s="3">
        <v>0.01</v>
      </c>
      <c r="V204" s="3">
        <v>1.1520000000000001E-2</v>
      </c>
      <c r="W204" s="3">
        <v>15.23</v>
      </c>
    </row>
    <row r="205" spans="11:23" x14ac:dyDescent="0.35">
      <c r="K205" s="3">
        <v>73</v>
      </c>
      <c r="L205" s="3" t="s">
        <v>437</v>
      </c>
      <c r="M205" s="3" t="s">
        <v>124</v>
      </c>
      <c r="N205" s="3" t="s">
        <v>157</v>
      </c>
      <c r="O205" s="3">
        <v>3.48</v>
      </c>
      <c r="P205" s="3">
        <v>10773.584000000001</v>
      </c>
      <c r="Q205" s="3">
        <v>362156</v>
      </c>
      <c r="R205" s="3">
        <v>10773.584000000001</v>
      </c>
      <c r="U205" s="3">
        <v>0.01</v>
      </c>
      <c r="V205" s="3">
        <v>1.0370000000000001E-2</v>
      </c>
      <c r="W205" s="3">
        <v>3.66</v>
      </c>
    </row>
    <row r="206" spans="11:23" x14ac:dyDescent="0.35">
      <c r="K206" s="3">
        <v>77</v>
      </c>
      <c r="L206" s="3" t="s">
        <v>441</v>
      </c>
      <c r="M206" s="3" t="s">
        <v>124</v>
      </c>
      <c r="N206" s="3" t="s">
        <v>157</v>
      </c>
      <c r="O206" s="3">
        <v>3.48</v>
      </c>
      <c r="P206" s="3">
        <v>10459.237999999999</v>
      </c>
      <c r="Q206" s="3">
        <v>354868</v>
      </c>
      <c r="R206" s="3">
        <v>10459.237999999999</v>
      </c>
      <c r="U206" s="3">
        <v>0.01</v>
      </c>
      <c r="V206" s="3">
        <v>1.0059999999999999E-2</v>
      </c>
      <c r="W206" s="3">
        <v>0.63</v>
      </c>
    </row>
    <row r="207" spans="11:23" x14ac:dyDescent="0.35">
      <c r="K207" s="3">
        <v>92</v>
      </c>
      <c r="L207" s="3" t="s">
        <v>456</v>
      </c>
      <c r="M207" s="3" t="s">
        <v>124</v>
      </c>
      <c r="N207" s="3" t="s">
        <v>157</v>
      </c>
      <c r="O207" s="3">
        <v>3.48</v>
      </c>
      <c r="P207" s="3">
        <v>10166.878000000001</v>
      </c>
      <c r="Q207" s="3">
        <v>344723</v>
      </c>
      <c r="R207" s="3">
        <v>10166.878000000001</v>
      </c>
      <c r="U207" s="3">
        <v>0.01</v>
      </c>
      <c r="V207" s="3">
        <v>9.7800000000000005E-3</v>
      </c>
      <c r="W207" s="3">
        <v>-2.1800000000000002</v>
      </c>
    </row>
    <row r="208" spans="11:23" x14ac:dyDescent="0.35">
      <c r="K208" s="3">
        <v>104</v>
      </c>
      <c r="L208" s="3" t="s">
        <v>468</v>
      </c>
      <c r="M208" s="3" t="s">
        <v>124</v>
      </c>
      <c r="N208" s="3" t="s">
        <v>157</v>
      </c>
      <c r="O208" s="3">
        <v>3.48</v>
      </c>
      <c r="P208" s="3">
        <v>9387.1970000000001</v>
      </c>
      <c r="Q208" s="3">
        <v>317571</v>
      </c>
      <c r="R208" s="3">
        <v>9387.1970000000001</v>
      </c>
      <c r="U208" s="3">
        <v>0.01</v>
      </c>
      <c r="V208" s="3">
        <v>9.0299999999999998E-3</v>
      </c>
      <c r="W208" s="3">
        <v>-9.68</v>
      </c>
    </row>
    <row r="209" spans="11:23" x14ac:dyDescent="0.35">
      <c r="K209" s="3">
        <v>111</v>
      </c>
      <c r="L209" s="3" t="s">
        <v>475</v>
      </c>
      <c r="M209" s="3" t="s">
        <v>124</v>
      </c>
      <c r="N209" s="3" t="s">
        <v>157</v>
      </c>
      <c r="O209" s="3">
        <v>3.48</v>
      </c>
      <c r="P209" s="3">
        <v>4318.83</v>
      </c>
      <c r="Q209" s="3">
        <v>148626</v>
      </c>
      <c r="R209" s="3">
        <v>4318.83</v>
      </c>
      <c r="U209" s="3">
        <v>0.01</v>
      </c>
      <c r="V209" s="3">
        <v>4.1599999999999996E-3</v>
      </c>
      <c r="W209" s="191">
        <v>-58.45</v>
      </c>
    </row>
    <row r="210" spans="11:23" x14ac:dyDescent="0.35">
      <c r="K210" s="3">
        <v>27</v>
      </c>
      <c r="L210" s="3" t="s">
        <v>390</v>
      </c>
      <c r="M210" s="3" t="s">
        <v>125</v>
      </c>
      <c r="N210" s="3" t="s">
        <v>18</v>
      </c>
      <c r="O210" s="3">
        <v>3.48</v>
      </c>
      <c r="P210" s="3">
        <v>10475.948</v>
      </c>
      <c r="Q210" s="3">
        <v>355039</v>
      </c>
      <c r="R210" s="3">
        <v>10475.948</v>
      </c>
      <c r="U210" s="3">
        <v>0.01</v>
      </c>
      <c r="V210" s="3">
        <v>1.008E-2</v>
      </c>
      <c r="W210" s="3">
        <v>0.8</v>
      </c>
    </row>
    <row r="211" spans="11:23" x14ac:dyDescent="0.35">
      <c r="K211" s="3">
        <v>99</v>
      </c>
      <c r="L211" s="3" t="s">
        <v>463</v>
      </c>
      <c r="M211" s="3" t="s">
        <v>125</v>
      </c>
      <c r="N211" s="3" t="s">
        <v>18</v>
      </c>
      <c r="O211" s="3">
        <v>3.48</v>
      </c>
      <c r="P211" s="3">
        <v>10532.541999999999</v>
      </c>
      <c r="Q211" s="3">
        <v>355947</v>
      </c>
      <c r="R211" s="3">
        <v>10532.541999999999</v>
      </c>
      <c r="U211" s="3">
        <v>0.01</v>
      </c>
      <c r="V211" s="3">
        <v>1.013E-2</v>
      </c>
      <c r="W211" s="3">
        <v>1.34</v>
      </c>
    </row>
    <row r="212" spans="11:23" x14ac:dyDescent="0.35">
      <c r="K212" s="3">
        <v>28</v>
      </c>
      <c r="L212" s="3" t="s">
        <v>391</v>
      </c>
      <c r="M212" s="3" t="s">
        <v>126</v>
      </c>
      <c r="N212" s="3" t="s">
        <v>18</v>
      </c>
      <c r="O212" s="3">
        <v>3.48</v>
      </c>
      <c r="P212" s="3">
        <v>11635.099</v>
      </c>
      <c r="Q212" s="3">
        <v>388325</v>
      </c>
      <c r="R212" s="3">
        <v>11635.099</v>
      </c>
      <c r="U212" s="3">
        <v>0.01</v>
      </c>
      <c r="V212" s="3">
        <v>1.119E-2</v>
      </c>
      <c r="W212" s="3">
        <v>11.95</v>
      </c>
    </row>
    <row r="213" spans="11:23" x14ac:dyDescent="0.35">
      <c r="K213" s="3">
        <v>100</v>
      </c>
      <c r="L213" s="3" t="s">
        <v>464</v>
      </c>
      <c r="M213" s="3" t="s">
        <v>126</v>
      </c>
      <c r="N213" s="3" t="s">
        <v>18</v>
      </c>
      <c r="O213" s="3">
        <v>3.48</v>
      </c>
      <c r="P213" s="3">
        <v>6178.0860000000002</v>
      </c>
      <c r="Q213" s="3">
        <v>209790</v>
      </c>
      <c r="R213" s="3">
        <v>6178.0860000000002</v>
      </c>
      <c r="U213" s="3">
        <v>0.01</v>
      </c>
      <c r="V213" s="3">
        <v>5.94E-3</v>
      </c>
      <c r="W213" s="191">
        <v>-40.56</v>
      </c>
    </row>
    <row r="214" spans="11:23" x14ac:dyDescent="0.35">
      <c r="K214" s="3">
        <v>29</v>
      </c>
      <c r="L214" s="3" t="s">
        <v>392</v>
      </c>
      <c r="M214" s="3" t="s">
        <v>127</v>
      </c>
      <c r="N214" s="3" t="s">
        <v>18</v>
      </c>
      <c r="O214" s="3">
        <v>3.48</v>
      </c>
      <c r="P214" s="3">
        <v>12150.41</v>
      </c>
      <c r="Q214" s="3">
        <v>410208</v>
      </c>
      <c r="R214" s="3">
        <v>12150.41</v>
      </c>
      <c r="U214" s="3">
        <v>0.01</v>
      </c>
      <c r="V214" s="3">
        <v>1.1690000000000001E-2</v>
      </c>
      <c r="W214" s="3">
        <v>16.91</v>
      </c>
    </row>
    <row r="215" spans="11:23" x14ac:dyDescent="0.35">
      <c r="K215" s="3">
        <v>101</v>
      </c>
      <c r="L215" s="3" t="s">
        <v>465</v>
      </c>
      <c r="M215" s="3" t="s">
        <v>127</v>
      </c>
      <c r="N215" s="3" t="s">
        <v>18</v>
      </c>
      <c r="O215" s="3">
        <v>3.48</v>
      </c>
      <c r="P215" s="3">
        <v>10931.824000000001</v>
      </c>
      <c r="Q215" s="3">
        <v>367413</v>
      </c>
      <c r="R215" s="3">
        <v>10931.824000000001</v>
      </c>
      <c r="U215" s="3">
        <v>0.01</v>
      </c>
      <c r="V215" s="3">
        <v>1.052E-2</v>
      </c>
      <c r="W215" s="3">
        <v>5.18</v>
      </c>
    </row>
    <row r="216" spans="11:23" x14ac:dyDescent="0.35">
      <c r="K216" s="3">
        <v>30</v>
      </c>
      <c r="L216" s="3" t="s">
        <v>394</v>
      </c>
      <c r="M216" s="3" t="s">
        <v>128</v>
      </c>
      <c r="N216" s="3" t="s">
        <v>18</v>
      </c>
      <c r="O216" s="3">
        <v>3.48</v>
      </c>
      <c r="P216" s="3">
        <v>10343.043</v>
      </c>
      <c r="Q216" s="3">
        <v>345742</v>
      </c>
      <c r="R216" s="3">
        <v>10343.043</v>
      </c>
      <c r="U216" s="3">
        <v>0.01</v>
      </c>
      <c r="V216" s="3">
        <v>9.9500000000000005E-3</v>
      </c>
      <c r="W216" s="3">
        <v>-0.48</v>
      </c>
    </row>
    <row r="217" spans="11:23" x14ac:dyDescent="0.35">
      <c r="K217" s="3">
        <v>102</v>
      </c>
      <c r="L217" s="3" t="s">
        <v>466</v>
      </c>
      <c r="M217" s="3" t="s">
        <v>128</v>
      </c>
      <c r="N217" s="3" t="s">
        <v>18</v>
      </c>
      <c r="O217" s="3">
        <v>3.48</v>
      </c>
      <c r="P217" s="3">
        <v>9113.9110000000001</v>
      </c>
      <c r="Q217" s="3">
        <v>304569</v>
      </c>
      <c r="R217" s="3">
        <v>9113.9110000000001</v>
      </c>
      <c r="U217" s="3">
        <v>0.01</v>
      </c>
      <c r="V217" s="3">
        <v>8.77E-3</v>
      </c>
      <c r="W217" s="3">
        <v>-12.31</v>
      </c>
    </row>
    <row r="218" spans="11:23" x14ac:dyDescent="0.35">
      <c r="K218" s="3">
        <v>1</v>
      </c>
      <c r="L218" s="3" t="s">
        <v>344</v>
      </c>
      <c r="M218" s="3" t="s">
        <v>122</v>
      </c>
      <c r="N218" s="3" t="s">
        <v>156</v>
      </c>
      <c r="U218" s="3">
        <v>0.01</v>
      </c>
    </row>
    <row r="219" spans="11:23" x14ac:dyDescent="0.35">
      <c r="K219" s="3">
        <v>2</v>
      </c>
      <c r="L219" s="3" t="s">
        <v>345</v>
      </c>
      <c r="M219" s="3" t="s">
        <v>122</v>
      </c>
      <c r="N219" s="3" t="s">
        <v>156</v>
      </c>
      <c r="U219" s="3">
        <v>0.01</v>
      </c>
    </row>
    <row r="220" spans="11:23" x14ac:dyDescent="0.35">
      <c r="K220" s="3">
        <v>3</v>
      </c>
      <c r="L220" s="3" t="s">
        <v>346</v>
      </c>
      <c r="M220" s="3" t="s">
        <v>122</v>
      </c>
      <c r="N220" s="3" t="s">
        <v>156</v>
      </c>
      <c r="U220" s="3">
        <v>0.01</v>
      </c>
    </row>
    <row r="221" spans="11:23" x14ac:dyDescent="0.35">
      <c r="K221" s="3">
        <v>6</v>
      </c>
      <c r="L221" s="3" t="s">
        <v>351</v>
      </c>
      <c r="M221" s="3" t="s">
        <v>122</v>
      </c>
      <c r="N221" s="3" t="s">
        <v>156</v>
      </c>
      <c r="U221" s="3">
        <v>0.01</v>
      </c>
    </row>
    <row r="222" spans="11:23" x14ac:dyDescent="0.35">
      <c r="K222" s="3">
        <v>26</v>
      </c>
      <c r="L222" s="3" t="s">
        <v>389</v>
      </c>
      <c r="M222" s="3" t="s">
        <v>122</v>
      </c>
      <c r="N222" s="3" t="s">
        <v>156</v>
      </c>
      <c r="U222" s="3">
        <v>0.01</v>
      </c>
    </row>
    <row r="223" spans="11:23" x14ac:dyDescent="0.35">
      <c r="K223" s="3">
        <v>31</v>
      </c>
      <c r="L223" s="3" t="s">
        <v>395</v>
      </c>
      <c r="M223" s="3" t="s">
        <v>122</v>
      </c>
      <c r="N223" s="3" t="s">
        <v>156</v>
      </c>
      <c r="U223" s="3">
        <v>0.01</v>
      </c>
    </row>
    <row r="224" spans="11:23" x14ac:dyDescent="0.35">
      <c r="K224" s="3">
        <v>45</v>
      </c>
      <c r="L224" s="3" t="s">
        <v>409</v>
      </c>
      <c r="M224" s="3" t="s">
        <v>122</v>
      </c>
      <c r="N224" s="3" t="s">
        <v>156</v>
      </c>
      <c r="U224" s="3">
        <v>0.01</v>
      </c>
    </row>
    <row r="225" spans="11:23" x14ac:dyDescent="0.35">
      <c r="K225" s="3">
        <v>59</v>
      </c>
      <c r="L225" s="3" t="s">
        <v>423</v>
      </c>
      <c r="M225" s="3" t="s">
        <v>122</v>
      </c>
      <c r="N225" s="3" t="s">
        <v>156</v>
      </c>
      <c r="U225" s="3">
        <v>0.01</v>
      </c>
    </row>
    <row r="226" spans="11:23" x14ac:dyDescent="0.35">
      <c r="K226" s="3">
        <v>78</v>
      </c>
      <c r="L226" s="3" t="s">
        <v>442</v>
      </c>
      <c r="M226" s="3" t="s">
        <v>122</v>
      </c>
      <c r="N226" s="3" t="s">
        <v>156</v>
      </c>
      <c r="U226" s="3">
        <v>0.01</v>
      </c>
    </row>
    <row r="227" spans="11:23" x14ac:dyDescent="0.35">
      <c r="K227" s="3">
        <v>98</v>
      </c>
      <c r="L227" s="3" t="s">
        <v>462</v>
      </c>
      <c r="M227" s="3" t="s">
        <v>122</v>
      </c>
      <c r="N227" s="3" t="s">
        <v>156</v>
      </c>
      <c r="U227" s="3">
        <v>0.01</v>
      </c>
    </row>
    <row r="228" spans="11:23" x14ac:dyDescent="0.35">
      <c r="K228" s="3">
        <v>103</v>
      </c>
      <c r="L228" s="3" t="s">
        <v>467</v>
      </c>
      <c r="M228" s="3" t="s">
        <v>122</v>
      </c>
      <c r="N228" s="3" t="s">
        <v>156</v>
      </c>
      <c r="U228" s="3">
        <v>0.01</v>
      </c>
    </row>
    <row r="229" spans="11:23" x14ac:dyDescent="0.35">
      <c r="K229" s="3">
        <v>118</v>
      </c>
      <c r="L229" s="3" t="s">
        <v>482</v>
      </c>
      <c r="M229" s="3" t="s">
        <v>122</v>
      </c>
      <c r="N229" s="3" t="s">
        <v>156</v>
      </c>
      <c r="U229" s="3">
        <v>0.01</v>
      </c>
    </row>
    <row r="230" spans="11:23" x14ac:dyDescent="0.35">
      <c r="K230" s="3">
        <v>125</v>
      </c>
      <c r="L230" s="3" t="s">
        <v>489</v>
      </c>
      <c r="M230" s="3" t="s">
        <v>122</v>
      </c>
      <c r="N230" s="3" t="s">
        <v>156</v>
      </c>
      <c r="U230" s="3">
        <v>0.01</v>
      </c>
    </row>
    <row r="231" spans="11:23" x14ac:dyDescent="0.35">
      <c r="K231" s="3">
        <v>126</v>
      </c>
      <c r="L231" s="3" t="s">
        <v>490</v>
      </c>
      <c r="M231" s="3" t="s">
        <v>122</v>
      </c>
      <c r="N231" s="3" t="s">
        <v>156</v>
      </c>
      <c r="U231" s="3">
        <v>0.01</v>
      </c>
    </row>
    <row r="232" spans="11:23" x14ac:dyDescent="0.35">
      <c r="K232" s="3">
        <v>127</v>
      </c>
      <c r="L232" s="3" t="s">
        <v>491</v>
      </c>
      <c r="M232" s="3" t="s">
        <v>122</v>
      </c>
      <c r="N232" s="3" t="s">
        <v>156</v>
      </c>
      <c r="U232" s="3">
        <v>0.01</v>
      </c>
    </row>
    <row r="233" spans="11:23" x14ac:dyDescent="0.35">
      <c r="K233" s="3">
        <v>46</v>
      </c>
      <c r="L233" s="3" t="s">
        <v>410</v>
      </c>
      <c r="M233" s="3" t="s">
        <v>129</v>
      </c>
      <c r="N233" s="3" t="s">
        <v>13</v>
      </c>
      <c r="O233" s="3">
        <v>3.48</v>
      </c>
      <c r="P233" s="3">
        <v>11440.534</v>
      </c>
      <c r="Q233" s="3">
        <v>382724</v>
      </c>
      <c r="R233" s="3">
        <v>11440.534</v>
      </c>
      <c r="U233" s="3">
        <v>0.01</v>
      </c>
      <c r="V233" s="3">
        <v>1.1010000000000001E-2</v>
      </c>
      <c r="W233" s="3">
        <v>10.08</v>
      </c>
    </row>
    <row r="234" spans="11:23" x14ac:dyDescent="0.35">
      <c r="K234" s="3">
        <v>47</v>
      </c>
      <c r="L234" s="3" t="s">
        <v>411</v>
      </c>
      <c r="M234" s="3" t="s">
        <v>130</v>
      </c>
      <c r="N234" s="3" t="s">
        <v>13</v>
      </c>
      <c r="O234" s="3">
        <v>3.48</v>
      </c>
      <c r="P234" s="3">
        <v>13256.198</v>
      </c>
      <c r="Q234" s="3">
        <v>439493</v>
      </c>
      <c r="R234" s="3">
        <v>13256.198</v>
      </c>
      <c r="U234" s="3">
        <v>0.01</v>
      </c>
      <c r="V234" s="3">
        <v>1.2749999999999999E-2</v>
      </c>
      <c r="W234" s="3">
        <v>27.55</v>
      </c>
    </row>
    <row r="235" spans="11:23" x14ac:dyDescent="0.35">
      <c r="K235" s="3">
        <v>48</v>
      </c>
      <c r="L235" s="3" t="s">
        <v>412</v>
      </c>
      <c r="M235" s="3" t="s">
        <v>131</v>
      </c>
      <c r="N235" s="3" t="s">
        <v>13</v>
      </c>
      <c r="O235" s="3">
        <v>3.48</v>
      </c>
      <c r="P235" s="3">
        <v>11719.4</v>
      </c>
      <c r="Q235" s="3">
        <v>391810</v>
      </c>
      <c r="R235" s="3">
        <v>11719.4</v>
      </c>
      <c r="U235" s="3">
        <v>0.01</v>
      </c>
      <c r="V235" s="3">
        <v>1.128E-2</v>
      </c>
      <c r="W235" s="3">
        <v>12.76</v>
      </c>
    </row>
    <row r="236" spans="11:23" x14ac:dyDescent="0.35">
      <c r="K236" s="3">
        <v>49</v>
      </c>
      <c r="L236" s="3" t="s">
        <v>413</v>
      </c>
      <c r="M236" s="3" t="s">
        <v>132</v>
      </c>
      <c r="N236" s="3" t="s">
        <v>13</v>
      </c>
      <c r="O236" s="3">
        <v>3.48</v>
      </c>
      <c r="P236" s="3">
        <v>11316.626</v>
      </c>
      <c r="Q236" s="3">
        <v>377070</v>
      </c>
      <c r="R236" s="3">
        <v>11316.626</v>
      </c>
      <c r="U236" s="3">
        <v>0.01</v>
      </c>
      <c r="V236" s="3">
        <v>1.089E-2</v>
      </c>
      <c r="W236" s="3">
        <v>8.8800000000000008</v>
      </c>
    </row>
    <row r="237" spans="11:23" x14ac:dyDescent="0.35">
      <c r="K237" s="3">
        <v>50</v>
      </c>
      <c r="L237" s="3" t="s">
        <v>414</v>
      </c>
      <c r="M237" s="3" t="s">
        <v>133</v>
      </c>
      <c r="N237" s="3" t="s">
        <v>13</v>
      </c>
      <c r="O237" s="3">
        <v>3.48</v>
      </c>
      <c r="P237" s="3">
        <v>11121.704</v>
      </c>
      <c r="Q237" s="3">
        <v>373796</v>
      </c>
      <c r="R237" s="3">
        <v>11121.704</v>
      </c>
      <c r="U237" s="3">
        <v>0.01</v>
      </c>
      <c r="V237" s="3">
        <v>1.0699999999999999E-2</v>
      </c>
      <c r="W237" s="3">
        <v>7.01</v>
      </c>
    </row>
    <row r="238" spans="11:23" x14ac:dyDescent="0.35">
      <c r="K238" s="3">
        <v>51</v>
      </c>
      <c r="L238" s="3" t="s">
        <v>415</v>
      </c>
      <c r="M238" s="3" t="s">
        <v>134</v>
      </c>
      <c r="N238" s="3" t="s">
        <v>13</v>
      </c>
      <c r="O238" s="3">
        <v>3.48</v>
      </c>
      <c r="P238" s="3">
        <v>11384.287</v>
      </c>
      <c r="Q238" s="3">
        <v>381386</v>
      </c>
      <c r="R238" s="3">
        <v>11384.287</v>
      </c>
      <c r="U238" s="3">
        <v>0.01</v>
      </c>
      <c r="V238" s="3">
        <v>1.095E-2</v>
      </c>
      <c r="W238" s="3">
        <v>9.5299999999999994</v>
      </c>
    </row>
    <row r="239" spans="11:23" x14ac:dyDescent="0.35">
      <c r="K239" s="3">
        <v>53</v>
      </c>
      <c r="L239" s="3" t="s">
        <v>417</v>
      </c>
      <c r="M239" s="3" t="s">
        <v>135</v>
      </c>
      <c r="N239" s="3" t="s">
        <v>13</v>
      </c>
      <c r="O239" s="3">
        <v>3.48</v>
      </c>
      <c r="P239" s="3">
        <v>11676.331</v>
      </c>
      <c r="Q239" s="3">
        <v>390146</v>
      </c>
      <c r="R239" s="3">
        <v>11676.331</v>
      </c>
      <c r="U239" s="3">
        <v>0.01</v>
      </c>
      <c r="V239" s="3">
        <v>1.123E-2</v>
      </c>
      <c r="W239" s="3">
        <v>12.34</v>
      </c>
    </row>
    <row r="240" spans="11:23" x14ac:dyDescent="0.35">
      <c r="K240" s="3">
        <v>54</v>
      </c>
      <c r="L240" s="3" t="s">
        <v>418</v>
      </c>
      <c r="M240" s="3" t="s">
        <v>136</v>
      </c>
      <c r="N240" s="3" t="s">
        <v>13</v>
      </c>
      <c r="O240" s="3">
        <v>3.48</v>
      </c>
      <c r="P240" s="3">
        <v>11894.549000000001</v>
      </c>
      <c r="Q240" s="3">
        <v>401063</v>
      </c>
      <c r="R240" s="3">
        <v>11894.549000000001</v>
      </c>
      <c r="U240" s="3">
        <v>0.01</v>
      </c>
      <c r="V240" s="3">
        <v>1.1440000000000001E-2</v>
      </c>
      <c r="W240" s="3">
        <v>14.44</v>
      </c>
    </row>
    <row r="241" spans="11:23" x14ac:dyDescent="0.35">
      <c r="K241" s="3">
        <v>55</v>
      </c>
      <c r="L241" s="3" t="s">
        <v>419</v>
      </c>
      <c r="M241" s="3" t="s">
        <v>137</v>
      </c>
      <c r="N241" s="3" t="s">
        <v>13</v>
      </c>
      <c r="O241" s="3">
        <v>3.48</v>
      </c>
      <c r="P241" s="3">
        <v>11048.28</v>
      </c>
      <c r="Q241" s="3">
        <v>371884</v>
      </c>
      <c r="R241" s="3">
        <v>11048.28</v>
      </c>
      <c r="U241" s="3">
        <v>0.01</v>
      </c>
      <c r="V241" s="3">
        <v>1.0630000000000001E-2</v>
      </c>
      <c r="W241" s="3">
        <v>6.3</v>
      </c>
    </row>
    <row r="242" spans="11:23" x14ac:dyDescent="0.35">
      <c r="K242" s="3">
        <v>56</v>
      </c>
      <c r="L242" s="3" t="s">
        <v>420</v>
      </c>
      <c r="M242" s="3" t="s">
        <v>138</v>
      </c>
      <c r="N242" s="3" t="s">
        <v>13</v>
      </c>
      <c r="O242" s="3">
        <v>3.48</v>
      </c>
      <c r="P242" s="3">
        <v>9862.1119999999992</v>
      </c>
      <c r="Q242" s="3">
        <v>325453</v>
      </c>
      <c r="R242" s="3">
        <v>9862.1119999999992</v>
      </c>
      <c r="U242" s="3">
        <v>0.01</v>
      </c>
      <c r="V242" s="3">
        <v>9.4900000000000002E-3</v>
      </c>
      <c r="W242" s="3">
        <v>-5.1100000000000003</v>
      </c>
    </row>
    <row r="243" spans="11:23" x14ac:dyDescent="0.35">
      <c r="K243" s="3">
        <v>57</v>
      </c>
      <c r="L243" s="3" t="s">
        <v>421</v>
      </c>
      <c r="M243" s="3" t="s">
        <v>139</v>
      </c>
      <c r="N243" s="3" t="s">
        <v>13</v>
      </c>
      <c r="O243" s="3">
        <v>3.48</v>
      </c>
      <c r="P243" s="3">
        <v>9161.5239999999994</v>
      </c>
      <c r="Q243" s="3">
        <v>302491</v>
      </c>
      <c r="R243" s="3">
        <v>9161.5239999999994</v>
      </c>
      <c r="U243" s="3">
        <v>0.01</v>
      </c>
      <c r="V243" s="3">
        <v>8.8100000000000001E-3</v>
      </c>
      <c r="W243" s="3">
        <v>-11.85</v>
      </c>
    </row>
    <row r="244" spans="11:23" x14ac:dyDescent="0.35">
      <c r="K244" s="3">
        <v>58</v>
      </c>
      <c r="L244" s="3" t="s">
        <v>422</v>
      </c>
      <c r="M244" s="3" t="s">
        <v>140</v>
      </c>
      <c r="N244" s="3" t="s">
        <v>13</v>
      </c>
      <c r="O244" s="3">
        <v>3.48</v>
      </c>
      <c r="P244" s="3">
        <v>9049.1970000000001</v>
      </c>
      <c r="Q244" s="3">
        <v>303067</v>
      </c>
      <c r="R244" s="3">
        <v>9049.1970000000001</v>
      </c>
      <c r="U244" s="3">
        <v>0.01</v>
      </c>
      <c r="V244" s="3">
        <v>8.7100000000000007E-3</v>
      </c>
      <c r="W244" s="3">
        <v>-12.93</v>
      </c>
    </row>
    <row r="245" spans="11:23" x14ac:dyDescent="0.35">
      <c r="K245" s="3">
        <v>60</v>
      </c>
      <c r="L245" s="3" t="s">
        <v>424</v>
      </c>
      <c r="M245" s="3" t="s">
        <v>141</v>
      </c>
      <c r="N245" s="3" t="s">
        <v>13</v>
      </c>
      <c r="O245" s="3">
        <v>3.48</v>
      </c>
      <c r="P245" s="3">
        <v>8897.7530000000006</v>
      </c>
      <c r="Q245" s="3">
        <v>300237</v>
      </c>
      <c r="R245" s="3">
        <v>8897.7530000000006</v>
      </c>
      <c r="U245" s="3">
        <v>0.01</v>
      </c>
      <c r="V245" s="3">
        <v>8.5599999999999999E-3</v>
      </c>
      <c r="W245" s="3">
        <v>-14.39</v>
      </c>
    </row>
    <row r="246" spans="11:23" x14ac:dyDescent="0.35">
      <c r="K246" s="3">
        <v>61</v>
      </c>
      <c r="L246" s="3" t="s">
        <v>425</v>
      </c>
      <c r="M246" s="3" t="s">
        <v>142</v>
      </c>
      <c r="N246" s="3" t="s">
        <v>13</v>
      </c>
      <c r="O246" s="3">
        <v>3.48</v>
      </c>
      <c r="P246" s="3">
        <v>10825.349</v>
      </c>
      <c r="Q246" s="3">
        <v>365981</v>
      </c>
      <c r="R246" s="3">
        <v>10825.349</v>
      </c>
      <c r="U246" s="3">
        <v>0.01</v>
      </c>
      <c r="V246" s="3">
        <v>1.042E-2</v>
      </c>
      <c r="W246" s="3">
        <v>4.16</v>
      </c>
    </row>
    <row r="247" spans="11:23" x14ac:dyDescent="0.35">
      <c r="K247" s="3">
        <v>62</v>
      </c>
      <c r="L247" s="3" t="s">
        <v>426</v>
      </c>
      <c r="M247" s="3" t="s">
        <v>143</v>
      </c>
      <c r="N247" s="3" t="s">
        <v>13</v>
      </c>
      <c r="O247" s="3">
        <v>3.48</v>
      </c>
      <c r="P247" s="3">
        <v>9994.4330000000009</v>
      </c>
      <c r="Q247" s="3">
        <v>339009</v>
      </c>
      <c r="R247" s="3">
        <v>9994.4330000000009</v>
      </c>
      <c r="U247" s="3">
        <v>0.01</v>
      </c>
      <c r="V247" s="3">
        <v>9.6200000000000001E-3</v>
      </c>
      <c r="W247" s="3">
        <v>-3.84</v>
      </c>
    </row>
    <row r="248" spans="11:23" x14ac:dyDescent="0.35">
      <c r="K248" s="3">
        <v>63</v>
      </c>
      <c r="L248" s="3" t="s">
        <v>427</v>
      </c>
      <c r="M248" s="3" t="s">
        <v>144</v>
      </c>
      <c r="N248" s="3" t="s">
        <v>13</v>
      </c>
      <c r="O248" s="3">
        <v>3.48</v>
      </c>
      <c r="P248" s="3">
        <v>8190.83</v>
      </c>
      <c r="Q248" s="3">
        <v>272286</v>
      </c>
      <c r="R248" s="3">
        <v>8190.83</v>
      </c>
      <c r="U248" s="3">
        <v>0.01</v>
      </c>
      <c r="V248" s="3">
        <v>7.8799999999999999E-3</v>
      </c>
      <c r="W248" s="3">
        <v>-21.19</v>
      </c>
    </row>
    <row r="249" spans="11:23" x14ac:dyDescent="0.35">
      <c r="K249" s="3">
        <v>64</v>
      </c>
      <c r="L249" s="3" t="s">
        <v>428</v>
      </c>
      <c r="M249" s="3" t="s">
        <v>145</v>
      </c>
      <c r="N249" s="3" t="s">
        <v>13</v>
      </c>
      <c r="O249" s="3">
        <v>3.48</v>
      </c>
      <c r="P249" s="3">
        <v>9179.4110000000001</v>
      </c>
      <c r="Q249" s="3">
        <v>308907</v>
      </c>
      <c r="R249" s="3">
        <v>9179.4110000000001</v>
      </c>
      <c r="U249" s="3">
        <v>0.01</v>
      </c>
      <c r="V249" s="3">
        <v>8.8299999999999993E-3</v>
      </c>
      <c r="W249" s="3">
        <v>-11.68</v>
      </c>
    </row>
    <row r="250" spans="11:23" x14ac:dyDescent="0.35">
      <c r="K250" s="3">
        <v>65</v>
      </c>
      <c r="L250" s="3" t="s">
        <v>429</v>
      </c>
      <c r="M250" s="3" t="s">
        <v>146</v>
      </c>
      <c r="N250" s="3" t="s">
        <v>13</v>
      </c>
      <c r="O250" s="3">
        <v>3.48</v>
      </c>
      <c r="P250" s="3">
        <v>10046.605</v>
      </c>
      <c r="Q250" s="3">
        <v>340119</v>
      </c>
      <c r="R250" s="3">
        <v>10046.605</v>
      </c>
      <c r="U250" s="3">
        <v>0.01</v>
      </c>
      <c r="V250" s="3">
        <v>9.6699999999999998E-3</v>
      </c>
      <c r="W250" s="3">
        <v>-3.34</v>
      </c>
    </row>
    <row r="251" spans="11:23" x14ac:dyDescent="0.35">
      <c r="K251" s="3">
        <v>67</v>
      </c>
      <c r="L251" s="3" t="s">
        <v>431</v>
      </c>
      <c r="M251" s="3" t="s">
        <v>147</v>
      </c>
      <c r="N251" s="3" t="s">
        <v>13</v>
      </c>
      <c r="O251" s="3">
        <v>3.48</v>
      </c>
      <c r="P251" s="3">
        <v>11574.24</v>
      </c>
      <c r="Q251" s="3">
        <v>389337</v>
      </c>
      <c r="R251" s="3">
        <v>11574.24</v>
      </c>
      <c r="U251" s="3">
        <v>0.01</v>
      </c>
      <c r="V251" s="3">
        <v>1.1140000000000001E-2</v>
      </c>
      <c r="W251" s="3">
        <v>11.36</v>
      </c>
    </row>
    <row r="252" spans="11:23" x14ac:dyDescent="0.35">
      <c r="K252" s="3">
        <v>68</v>
      </c>
      <c r="L252" s="3" t="s">
        <v>432</v>
      </c>
      <c r="M252" s="3" t="s">
        <v>148</v>
      </c>
      <c r="N252" s="3" t="s">
        <v>13</v>
      </c>
      <c r="O252" s="3">
        <v>3.48</v>
      </c>
      <c r="P252" s="3">
        <v>8454.8860000000004</v>
      </c>
      <c r="Q252" s="3">
        <v>279574</v>
      </c>
      <c r="R252" s="3">
        <v>8454.8860000000004</v>
      </c>
      <c r="U252" s="3">
        <v>0.01</v>
      </c>
      <c r="V252" s="3">
        <v>8.1300000000000001E-3</v>
      </c>
      <c r="W252" s="3">
        <v>-18.649999999999999</v>
      </c>
    </row>
    <row r="253" spans="11:23" x14ac:dyDescent="0.35">
      <c r="K253" s="3">
        <v>69</v>
      </c>
      <c r="L253" s="3" t="s">
        <v>433</v>
      </c>
      <c r="M253" s="3" t="s">
        <v>149</v>
      </c>
      <c r="N253" s="3" t="s">
        <v>13</v>
      </c>
      <c r="O253" s="3">
        <v>3.48</v>
      </c>
      <c r="P253" s="3">
        <v>8997.7009999999991</v>
      </c>
      <c r="Q253" s="3">
        <v>299688</v>
      </c>
      <c r="R253" s="3">
        <v>8997.7009999999991</v>
      </c>
      <c r="U253" s="3">
        <v>0.01</v>
      </c>
      <c r="V253" s="3">
        <v>8.6599999999999993E-3</v>
      </c>
      <c r="W253" s="3">
        <v>-13.43</v>
      </c>
    </row>
    <row r="254" spans="11:23" x14ac:dyDescent="0.35">
      <c r="K254" s="3">
        <v>70</v>
      </c>
      <c r="L254" s="3" t="s">
        <v>434</v>
      </c>
      <c r="M254" s="3" t="s">
        <v>150</v>
      </c>
      <c r="N254" s="3" t="s">
        <v>13</v>
      </c>
      <c r="O254" s="3">
        <v>3.48</v>
      </c>
      <c r="P254" s="3">
        <v>9464.1190000000006</v>
      </c>
      <c r="Q254" s="3">
        <v>317767</v>
      </c>
      <c r="R254" s="3">
        <v>9464.1190000000006</v>
      </c>
      <c r="U254" s="3">
        <v>0.01</v>
      </c>
      <c r="V254" s="3">
        <v>9.11E-3</v>
      </c>
      <c r="W254" s="3">
        <v>-8.94</v>
      </c>
    </row>
    <row r="255" spans="11:23" x14ac:dyDescent="0.35">
      <c r="K255" s="3">
        <v>71</v>
      </c>
      <c r="L255" s="3" t="s">
        <v>435</v>
      </c>
      <c r="M255" s="3" t="s">
        <v>151</v>
      </c>
      <c r="N255" s="3" t="s">
        <v>13</v>
      </c>
      <c r="O255" s="3">
        <v>3.48</v>
      </c>
      <c r="P255" s="3">
        <v>8344.3080000000009</v>
      </c>
      <c r="Q255" s="3">
        <v>280834</v>
      </c>
      <c r="R255" s="3">
        <v>8344.3080000000009</v>
      </c>
      <c r="U255" s="3">
        <v>0.01</v>
      </c>
      <c r="V255" s="3">
        <v>8.0300000000000007E-3</v>
      </c>
      <c r="W255" s="3">
        <v>-19.71</v>
      </c>
    </row>
    <row r="256" spans="11:23" x14ac:dyDescent="0.35">
      <c r="K256" s="3">
        <v>72</v>
      </c>
      <c r="L256" s="3" t="s">
        <v>436</v>
      </c>
      <c r="M256" s="3" t="s">
        <v>152</v>
      </c>
      <c r="N256" s="3" t="s">
        <v>13</v>
      </c>
      <c r="O256" s="3">
        <v>3.48</v>
      </c>
      <c r="P256" s="3">
        <v>8994.7739999999994</v>
      </c>
      <c r="Q256" s="3">
        <v>300266</v>
      </c>
      <c r="R256" s="3">
        <v>8994.7739999999994</v>
      </c>
      <c r="U256" s="3">
        <v>0.01</v>
      </c>
      <c r="V256" s="3">
        <v>8.6499999999999997E-3</v>
      </c>
      <c r="W256" s="3">
        <v>-13.46</v>
      </c>
    </row>
    <row r="257" spans="11:23" x14ac:dyDescent="0.35">
      <c r="K257" s="3">
        <v>74</v>
      </c>
      <c r="L257" s="3" t="s">
        <v>438</v>
      </c>
      <c r="M257" s="3" t="s">
        <v>153</v>
      </c>
      <c r="N257" s="3" t="s">
        <v>13</v>
      </c>
      <c r="O257" s="3">
        <v>3.48</v>
      </c>
      <c r="P257" s="3">
        <v>9773.6820000000007</v>
      </c>
      <c r="Q257" s="3">
        <v>330647</v>
      </c>
      <c r="R257" s="3">
        <v>9773.6820000000007</v>
      </c>
      <c r="U257" s="3">
        <v>0.01</v>
      </c>
      <c r="V257" s="3">
        <v>9.4000000000000004E-3</v>
      </c>
      <c r="W257" s="3">
        <v>-5.96</v>
      </c>
    </row>
    <row r="258" spans="11:23" x14ac:dyDescent="0.35">
      <c r="K258" s="3">
        <v>75</v>
      </c>
      <c r="L258" s="3" t="s">
        <v>439</v>
      </c>
      <c r="M258" s="3" t="s">
        <v>154</v>
      </c>
      <c r="N258" s="3" t="s">
        <v>13</v>
      </c>
      <c r="O258" s="3">
        <v>3.48</v>
      </c>
      <c r="P258" s="3">
        <v>9471.6959999999999</v>
      </c>
      <c r="Q258" s="3">
        <v>319932</v>
      </c>
      <c r="R258" s="3">
        <v>9471.6959999999999</v>
      </c>
      <c r="U258" s="3">
        <v>0.01</v>
      </c>
      <c r="V258" s="3">
        <v>9.11E-3</v>
      </c>
      <c r="W258" s="3">
        <v>-8.8699999999999992</v>
      </c>
    </row>
    <row r="259" spans="11:23" x14ac:dyDescent="0.35">
      <c r="K259" s="3">
        <v>76</v>
      </c>
      <c r="L259" s="3" t="s">
        <v>440</v>
      </c>
      <c r="M259" s="3" t="s">
        <v>155</v>
      </c>
      <c r="N259" s="3" t="s">
        <v>13</v>
      </c>
      <c r="O259" s="3">
        <v>3.48</v>
      </c>
      <c r="P259" s="3">
        <v>9756.3469999999998</v>
      </c>
      <c r="Q259" s="3">
        <v>327921</v>
      </c>
      <c r="R259" s="3">
        <v>9756.3469999999998</v>
      </c>
      <c r="U259" s="3">
        <v>0.01</v>
      </c>
      <c r="V259" s="3">
        <v>9.3900000000000008E-3</v>
      </c>
      <c r="W259" s="3">
        <v>-6.13</v>
      </c>
    </row>
  </sheetData>
  <mergeCells count="14">
    <mergeCell ref="K1:W1"/>
    <mergeCell ref="K131:W131"/>
    <mergeCell ref="E17:E23"/>
    <mergeCell ref="F17:F23"/>
    <mergeCell ref="G17:G23"/>
    <mergeCell ref="H17:H23"/>
    <mergeCell ref="I17:I23"/>
    <mergeCell ref="A36:C36"/>
    <mergeCell ref="A3:G3"/>
    <mergeCell ref="E5:E7"/>
    <mergeCell ref="F5:F7"/>
    <mergeCell ref="G5:G7"/>
    <mergeCell ref="D8:G13"/>
    <mergeCell ref="A15:I15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78D3-579B-49B0-B9FF-6823AC448B8D}">
  <dimension ref="A1:W259"/>
  <sheetViews>
    <sheetView topLeftCell="W1" workbookViewId="0">
      <selection activeCell="H30" sqref="H30"/>
    </sheetView>
  </sheetViews>
  <sheetFormatPr defaultRowHeight="14.5" x14ac:dyDescent="0.35"/>
  <cols>
    <col min="1" max="1" width="33.54296875" bestFit="1" customWidth="1"/>
    <col min="2" max="2" width="17.1796875" customWidth="1"/>
    <col min="3" max="3" width="19.453125" bestFit="1" customWidth="1"/>
    <col min="4" max="4" width="16.26953125" bestFit="1" customWidth="1"/>
    <col min="5" max="5" width="18.1796875" bestFit="1" customWidth="1"/>
    <col min="6" max="6" width="11" bestFit="1" customWidth="1"/>
    <col min="8" max="8" width="10.7265625" bestFit="1" customWidth="1"/>
    <col min="9" max="9" width="17.81640625" bestFit="1" customWidth="1"/>
    <col min="11" max="11" width="8.7265625" style="3"/>
    <col min="12" max="12" width="33.54296875" style="3" bestFit="1" customWidth="1"/>
    <col min="13" max="13" width="23.7265625" style="3" bestFit="1" customWidth="1"/>
    <col min="14" max="19" width="8.7265625" style="3"/>
    <col min="20" max="20" width="22.81640625" style="3" bestFit="1" customWidth="1"/>
    <col min="21" max="21" width="14.1796875" style="3" bestFit="1" customWidth="1"/>
    <col min="22" max="22" width="16.26953125" style="3" bestFit="1" customWidth="1"/>
    <col min="23" max="23" width="8.7265625" style="3"/>
  </cols>
  <sheetData>
    <row r="1" spans="1:23" ht="15.5" x14ac:dyDescent="0.35">
      <c r="A1" s="155" t="s">
        <v>521</v>
      </c>
      <c r="C1" s="151"/>
      <c r="K1" s="264" t="s">
        <v>332</v>
      </c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</row>
    <row r="2" spans="1:23" x14ac:dyDescent="0.35">
      <c r="K2" s="178" t="s">
        <v>209</v>
      </c>
      <c r="L2" s="178" t="s">
        <v>210</v>
      </c>
      <c r="M2" s="178" t="s">
        <v>211</v>
      </c>
      <c r="N2" s="178" t="s">
        <v>7</v>
      </c>
      <c r="O2" s="178" t="s">
        <v>212</v>
      </c>
      <c r="P2" s="178" t="s">
        <v>213</v>
      </c>
      <c r="Q2" s="178" t="s">
        <v>214</v>
      </c>
      <c r="R2" s="178" t="s">
        <v>215</v>
      </c>
      <c r="S2" s="178" t="s">
        <v>216</v>
      </c>
      <c r="T2" s="178" t="s">
        <v>217</v>
      </c>
      <c r="U2" s="178" t="s">
        <v>218</v>
      </c>
      <c r="V2" s="178" t="s">
        <v>219</v>
      </c>
      <c r="W2" s="178" t="s">
        <v>220</v>
      </c>
    </row>
    <row r="3" spans="1:23" ht="15.5" x14ac:dyDescent="0.35">
      <c r="A3" s="267" t="s">
        <v>221</v>
      </c>
      <c r="B3" s="267"/>
      <c r="C3" s="267"/>
      <c r="D3" s="267"/>
      <c r="E3" s="267"/>
      <c r="F3" s="267"/>
      <c r="G3" s="267"/>
      <c r="H3" s="152"/>
      <c r="I3" s="152"/>
      <c r="J3" s="152"/>
      <c r="K3" s="3">
        <v>7</v>
      </c>
      <c r="L3" s="3" t="s">
        <v>352</v>
      </c>
      <c r="M3" s="3" t="s">
        <v>353</v>
      </c>
      <c r="N3" s="3" t="s">
        <v>158</v>
      </c>
      <c r="O3" s="3">
        <v>3.48</v>
      </c>
      <c r="P3" s="3">
        <v>76.018000000000001</v>
      </c>
      <c r="Q3" s="3">
        <v>2541</v>
      </c>
      <c r="R3" s="3">
        <v>9730.5709999999999</v>
      </c>
      <c r="S3" s="3">
        <v>0</v>
      </c>
      <c r="T3" s="3">
        <v>0.995</v>
      </c>
      <c r="U3" s="3">
        <v>0.17</v>
      </c>
      <c r="V3" s="3">
        <v>9.2509999999999995E-2</v>
      </c>
      <c r="W3" s="191">
        <v>-45.58</v>
      </c>
    </row>
    <row r="4" spans="1:23" ht="15.5" x14ac:dyDescent="0.35">
      <c r="A4" s="23" t="s">
        <v>211</v>
      </c>
      <c r="B4" s="23" t="s">
        <v>219</v>
      </c>
      <c r="C4" s="23" t="s">
        <v>222</v>
      </c>
      <c r="D4" s="23" t="s">
        <v>223</v>
      </c>
      <c r="E4" s="156" t="s">
        <v>107</v>
      </c>
      <c r="F4" s="23" t="s">
        <v>108</v>
      </c>
      <c r="G4" s="156" t="s">
        <v>224</v>
      </c>
      <c r="H4" s="178"/>
      <c r="I4" s="178"/>
      <c r="J4" s="178"/>
      <c r="K4" s="3">
        <v>32</v>
      </c>
      <c r="L4" s="3" t="s">
        <v>396</v>
      </c>
      <c r="M4" s="3" t="s">
        <v>353</v>
      </c>
      <c r="N4" s="3" t="s">
        <v>158</v>
      </c>
      <c r="O4" s="3">
        <v>3.48</v>
      </c>
      <c r="P4" s="3">
        <v>96.456999999999994</v>
      </c>
      <c r="Q4" s="3">
        <v>3267</v>
      </c>
      <c r="R4" s="3">
        <v>11255</v>
      </c>
      <c r="S4" s="3">
        <v>0</v>
      </c>
      <c r="T4" s="3">
        <v>0.995</v>
      </c>
      <c r="U4" s="3">
        <v>0.17</v>
      </c>
      <c r="V4" s="3">
        <v>0.11169</v>
      </c>
      <c r="W4" s="191">
        <v>-34.299999999999997</v>
      </c>
    </row>
    <row r="5" spans="1:23" ht="15.75" customHeight="1" x14ac:dyDescent="0.35">
      <c r="A5" s="177" t="s">
        <v>129</v>
      </c>
      <c r="B5" s="52">
        <v>8.1092200000000005</v>
      </c>
      <c r="C5" s="52">
        <f>B5*2*4*4</f>
        <v>259.49504000000002</v>
      </c>
      <c r="D5" s="53">
        <f>C5/C11</f>
        <v>2.8889099274327579E-2</v>
      </c>
      <c r="E5" s="268">
        <f>AVERAGE(D5:D7)</f>
        <v>2.7054907083884538E-2</v>
      </c>
      <c r="F5" s="269">
        <f>STDEV(D5:D7)</f>
        <v>3.3391737606316119E-3</v>
      </c>
      <c r="G5" s="270">
        <f>F5/E5</f>
        <v>0.12342211157031163</v>
      </c>
      <c r="H5" s="153"/>
      <c r="I5" s="153"/>
      <c r="J5" s="153"/>
      <c r="K5" s="3">
        <v>39</v>
      </c>
      <c r="L5" s="3" t="s">
        <v>403</v>
      </c>
      <c r="M5" s="3" t="s">
        <v>353</v>
      </c>
      <c r="N5" s="3" t="s">
        <v>158</v>
      </c>
      <c r="O5" s="3">
        <v>3.48</v>
      </c>
      <c r="P5" s="3">
        <v>88.638999999999996</v>
      </c>
      <c r="Q5" s="3">
        <v>3102</v>
      </c>
      <c r="R5" s="3">
        <v>11228.034</v>
      </c>
      <c r="S5" s="3">
        <v>0</v>
      </c>
      <c r="T5" s="3">
        <v>0.995</v>
      </c>
      <c r="U5" s="3">
        <v>0.17</v>
      </c>
      <c r="V5" s="3">
        <v>9.4589999999999994E-2</v>
      </c>
      <c r="W5" s="191">
        <v>-44.36</v>
      </c>
    </row>
    <row r="6" spans="1:23" x14ac:dyDescent="0.35">
      <c r="A6" s="177" t="s">
        <v>130</v>
      </c>
      <c r="B6" s="52">
        <v>9.0871200000000005</v>
      </c>
      <c r="C6" s="52">
        <f t="shared" ref="C6:C7" si="0">B6*2*4*4</f>
        <v>290.78784000000002</v>
      </c>
      <c r="D6" s="53">
        <f t="shared" ref="D6:D7" si="1">C6/C12</f>
        <v>2.907496703832721E-2</v>
      </c>
      <c r="E6" s="268"/>
      <c r="F6" s="269"/>
      <c r="G6" s="270"/>
      <c r="K6" s="3">
        <v>79</v>
      </c>
      <c r="L6" s="3" t="s">
        <v>443</v>
      </c>
      <c r="M6" s="3" t="s">
        <v>353</v>
      </c>
      <c r="N6" s="3" t="s">
        <v>158</v>
      </c>
      <c r="O6" s="3">
        <v>3.48</v>
      </c>
      <c r="P6" s="3">
        <v>93.003</v>
      </c>
      <c r="Q6" s="3">
        <v>2974</v>
      </c>
      <c r="R6" s="3">
        <v>10426.968000000001</v>
      </c>
      <c r="S6" s="3">
        <v>0</v>
      </c>
      <c r="T6" s="3">
        <v>0.995</v>
      </c>
      <c r="U6" s="3">
        <v>0.17</v>
      </c>
      <c r="V6" s="3">
        <v>0.12053</v>
      </c>
      <c r="W6" s="191">
        <v>-29.1</v>
      </c>
    </row>
    <row r="7" spans="1:23" x14ac:dyDescent="0.35">
      <c r="A7" s="177" t="s">
        <v>131</v>
      </c>
      <c r="B7" s="52">
        <v>7.2619499999999997</v>
      </c>
      <c r="C7" s="52">
        <f t="shared" si="0"/>
        <v>232.38239999999999</v>
      </c>
      <c r="D7" s="53">
        <f t="shared" si="1"/>
        <v>2.3200654938998821E-2</v>
      </c>
      <c r="E7" s="268"/>
      <c r="F7" s="269"/>
      <c r="G7" s="270"/>
      <c r="K7" s="3">
        <v>105</v>
      </c>
      <c r="L7" s="3" t="s">
        <v>469</v>
      </c>
      <c r="M7" s="3" t="s">
        <v>353</v>
      </c>
      <c r="N7" s="3" t="s">
        <v>158</v>
      </c>
      <c r="O7" s="3">
        <v>3.48</v>
      </c>
      <c r="P7" s="3">
        <v>89.665999999999997</v>
      </c>
      <c r="Q7" s="3">
        <v>2956</v>
      </c>
      <c r="R7" s="3">
        <v>9798.5419999999995</v>
      </c>
      <c r="S7" s="3">
        <v>0</v>
      </c>
      <c r="T7" s="3">
        <v>0.995</v>
      </c>
      <c r="U7" s="3">
        <v>0.17</v>
      </c>
      <c r="V7" s="3">
        <v>0.12639</v>
      </c>
      <c r="W7" s="191">
        <v>-25.65</v>
      </c>
    </row>
    <row r="8" spans="1:23" x14ac:dyDescent="0.35">
      <c r="A8" s="177" t="s">
        <v>138</v>
      </c>
      <c r="B8" s="52">
        <v>112.15138</v>
      </c>
      <c r="C8" s="52">
        <f>B8*5*4*4</f>
        <v>8972.1103999999996</v>
      </c>
      <c r="D8" s="258"/>
      <c r="E8" s="258"/>
      <c r="F8" s="258"/>
      <c r="G8" s="258"/>
      <c r="K8" s="3">
        <v>112</v>
      </c>
      <c r="L8" s="3" t="s">
        <v>476</v>
      </c>
      <c r="M8" s="3" t="s">
        <v>353</v>
      </c>
      <c r="N8" s="3" t="s">
        <v>158</v>
      </c>
      <c r="O8" s="3">
        <v>3.48</v>
      </c>
      <c r="P8" s="3">
        <v>87.608999999999995</v>
      </c>
      <c r="Q8" s="3">
        <v>2972</v>
      </c>
      <c r="R8" s="3">
        <v>9861.8379999999997</v>
      </c>
      <c r="S8" s="3">
        <v>0</v>
      </c>
      <c r="T8" s="3">
        <v>0.995</v>
      </c>
      <c r="U8" s="3">
        <v>0.17</v>
      </c>
      <c r="V8" s="3">
        <v>0.11962</v>
      </c>
      <c r="W8" s="191">
        <v>-29.63</v>
      </c>
    </row>
    <row r="9" spans="1:23" x14ac:dyDescent="0.35">
      <c r="A9" s="177" t="s">
        <v>139</v>
      </c>
      <c r="B9" s="52">
        <v>121.07568999999999</v>
      </c>
      <c r="C9" s="52">
        <f t="shared" ref="C9:C13" si="2">B9*5*4*4</f>
        <v>9686.0551999999989</v>
      </c>
      <c r="D9" s="258"/>
      <c r="E9" s="258"/>
      <c r="F9" s="258"/>
      <c r="G9" s="258"/>
      <c r="K9" s="3">
        <v>119</v>
      </c>
      <c r="L9" s="3" t="s">
        <v>483</v>
      </c>
      <c r="M9" s="3" t="s">
        <v>353</v>
      </c>
      <c r="N9" s="3" t="s">
        <v>158</v>
      </c>
      <c r="O9" s="3">
        <v>3.48</v>
      </c>
      <c r="P9" s="3">
        <v>66.421999999999997</v>
      </c>
      <c r="Q9" s="3">
        <v>2167</v>
      </c>
      <c r="R9" s="3">
        <v>8900.1869999999999</v>
      </c>
      <c r="S9" s="3">
        <v>0</v>
      </c>
      <c r="T9" s="3">
        <v>0.995</v>
      </c>
      <c r="U9" s="3">
        <v>0.17</v>
      </c>
      <c r="V9" s="3">
        <v>8.3669999999999994E-2</v>
      </c>
      <c r="W9" s="191">
        <v>-50.78</v>
      </c>
    </row>
    <row r="10" spans="1:23" x14ac:dyDescent="0.35">
      <c r="A10" s="177" t="s">
        <v>140</v>
      </c>
      <c r="B10" s="52">
        <v>120.49742999999999</v>
      </c>
      <c r="C10" s="52">
        <f t="shared" si="2"/>
        <v>9639.7943999999989</v>
      </c>
      <c r="D10" s="258"/>
      <c r="E10" s="258"/>
      <c r="F10" s="258"/>
      <c r="G10" s="258"/>
      <c r="K10" s="3">
        <v>8</v>
      </c>
      <c r="L10" s="3" t="s">
        <v>354</v>
      </c>
      <c r="M10" s="3" t="s">
        <v>355</v>
      </c>
      <c r="N10" s="3" t="s">
        <v>158</v>
      </c>
      <c r="O10" s="3">
        <v>3.48</v>
      </c>
      <c r="P10" s="3">
        <v>150.39599999999999</v>
      </c>
      <c r="Q10" s="3">
        <v>5053</v>
      </c>
      <c r="R10" s="3">
        <v>11120.537</v>
      </c>
      <c r="S10" s="3">
        <v>0</v>
      </c>
      <c r="T10" s="3">
        <v>0.995</v>
      </c>
      <c r="U10" s="3">
        <v>0.28000000000000003</v>
      </c>
      <c r="V10" s="3">
        <v>0.23707</v>
      </c>
      <c r="W10" s="3">
        <v>-15.33</v>
      </c>
    </row>
    <row r="11" spans="1:23" x14ac:dyDescent="0.35">
      <c r="A11" s="177" t="s">
        <v>147</v>
      </c>
      <c r="B11" s="52">
        <v>112.28069000000001</v>
      </c>
      <c r="C11" s="52">
        <f t="shared" si="2"/>
        <v>8982.4552000000003</v>
      </c>
      <c r="D11" s="258"/>
      <c r="E11" s="258"/>
      <c r="F11" s="258"/>
      <c r="G11" s="258"/>
      <c r="K11" s="3">
        <v>33</v>
      </c>
      <c r="L11" s="3" t="s">
        <v>397</v>
      </c>
      <c r="M11" s="3" t="s">
        <v>355</v>
      </c>
      <c r="N11" s="3" t="s">
        <v>158</v>
      </c>
      <c r="O11" s="3">
        <v>3.48</v>
      </c>
      <c r="P11" s="3">
        <v>160.94900000000001</v>
      </c>
      <c r="Q11" s="3">
        <v>5460</v>
      </c>
      <c r="R11" s="3">
        <v>12190.334999999999</v>
      </c>
      <c r="S11" s="3">
        <v>0</v>
      </c>
      <c r="T11" s="3">
        <v>0.995</v>
      </c>
      <c r="U11" s="3">
        <v>0.28000000000000003</v>
      </c>
      <c r="V11" s="3">
        <v>0.22894</v>
      </c>
      <c r="W11" s="3">
        <v>-18.239999999999998</v>
      </c>
    </row>
    <row r="12" spans="1:23" x14ac:dyDescent="0.35">
      <c r="A12" s="177" t="s">
        <v>148</v>
      </c>
      <c r="B12" s="52">
        <v>125.01640999999999</v>
      </c>
      <c r="C12" s="52">
        <f t="shared" si="2"/>
        <v>10001.3128</v>
      </c>
      <c r="D12" s="258"/>
      <c r="E12" s="258"/>
      <c r="F12" s="258"/>
      <c r="G12" s="258"/>
      <c r="K12" s="3">
        <v>40</v>
      </c>
      <c r="L12" s="3" t="s">
        <v>404</v>
      </c>
      <c r="M12" s="3" t="s">
        <v>355</v>
      </c>
      <c r="N12" s="3" t="s">
        <v>158</v>
      </c>
      <c r="O12" s="3">
        <v>3.48</v>
      </c>
      <c r="P12" s="3">
        <v>149.47800000000001</v>
      </c>
      <c r="Q12" s="3">
        <v>5371</v>
      </c>
      <c r="R12" s="3">
        <v>11829.165999999999</v>
      </c>
      <c r="S12" s="3">
        <v>0</v>
      </c>
      <c r="T12" s="3">
        <v>0.995</v>
      </c>
      <c r="U12" s="3">
        <v>0.28000000000000003</v>
      </c>
      <c r="V12" s="3">
        <v>0.21460000000000001</v>
      </c>
      <c r="W12" s="3">
        <v>-23.36</v>
      </c>
    </row>
    <row r="13" spans="1:23" x14ac:dyDescent="0.35">
      <c r="A13" s="177" t="s">
        <v>149</v>
      </c>
      <c r="B13" s="52">
        <v>125.2025</v>
      </c>
      <c r="C13" s="52">
        <f t="shared" si="2"/>
        <v>10016.200000000001</v>
      </c>
      <c r="D13" s="258"/>
      <c r="E13" s="258"/>
      <c r="F13" s="258"/>
      <c r="G13" s="258"/>
      <c r="K13" s="3">
        <v>80</v>
      </c>
      <c r="L13" s="3" t="s">
        <v>444</v>
      </c>
      <c r="M13" s="3" t="s">
        <v>355</v>
      </c>
      <c r="N13" s="3" t="s">
        <v>158</v>
      </c>
      <c r="O13" s="3">
        <v>3.48</v>
      </c>
      <c r="P13" s="3">
        <v>132.244</v>
      </c>
      <c r="Q13" s="3">
        <v>4290</v>
      </c>
      <c r="R13" s="3">
        <v>11531.981</v>
      </c>
      <c r="S13" s="3">
        <v>0</v>
      </c>
      <c r="T13" s="3">
        <v>0.995</v>
      </c>
      <c r="U13" s="3">
        <v>0.28000000000000003</v>
      </c>
      <c r="V13" s="3">
        <v>0.18501999999999999</v>
      </c>
      <c r="W13" s="191">
        <v>-33.92</v>
      </c>
    </row>
    <row r="14" spans="1:23" x14ac:dyDescent="0.35">
      <c r="K14" s="3">
        <v>106</v>
      </c>
      <c r="L14" s="3" t="s">
        <v>470</v>
      </c>
      <c r="M14" s="3" t="s">
        <v>355</v>
      </c>
      <c r="N14" s="3" t="s">
        <v>158</v>
      </c>
      <c r="O14" s="3">
        <v>3.48</v>
      </c>
      <c r="P14" s="3">
        <v>126.176</v>
      </c>
      <c r="Q14" s="3">
        <v>4428</v>
      </c>
      <c r="R14" s="3">
        <v>10690.253000000001</v>
      </c>
      <c r="S14" s="3">
        <v>0</v>
      </c>
      <c r="T14" s="3">
        <v>0.995</v>
      </c>
      <c r="U14" s="3">
        <v>0.28000000000000003</v>
      </c>
      <c r="V14" s="3">
        <v>0.19350999999999999</v>
      </c>
      <c r="W14" s="191">
        <v>-30.89</v>
      </c>
    </row>
    <row r="15" spans="1:23" x14ac:dyDescent="0.35">
      <c r="A15" s="271" t="s">
        <v>225</v>
      </c>
      <c r="B15" s="271"/>
      <c r="C15" s="271"/>
      <c r="D15" s="271"/>
      <c r="E15" s="271"/>
      <c r="F15" s="271"/>
      <c r="G15" s="271"/>
      <c r="H15" s="271"/>
      <c r="I15" s="271"/>
      <c r="K15" s="3">
        <v>113</v>
      </c>
      <c r="L15" s="3" t="s">
        <v>477</v>
      </c>
      <c r="M15" s="3" t="s">
        <v>355</v>
      </c>
      <c r="N15" s="3" t="s">
        <v>158</v>
      </c>
      <c r="O15" s="3">
        <v>3.48</v>
      </c>
      <c r="P15" s="3">
        <v>133.24100000000001</v>
      </c>
      <c r="Q15" s="3">
        <v>4606</v>
      </c>
      <c r="R15" s="3">
        <v>10913.814</v>
      </c>
      <c r="S15" s="3">
        <v>0</v>
      </c>
      <c r="T15" s="3">
        <v>0.995</v>
      </c>
      <c r="U15" s="3">
        <v>0.28000000000000003</v>
      </c>
      <c r="V15" s="3">
        <v>0.20377000000000001</v>
      </c>
      <c r="W15" s="191">
        <v>-27.22</v>
      </c>
    </row>
    <row r="16" spans="1:23" ht="15.5" x14ac:dyDescent="0.35">
      <c r="A16" s="23" t="s">
        <v>121</v>
      </c>
      <c r="B16" s="157" t="s">
        <v>226</v>
      </c>
      <c r="C16" s="23" t="s">
        <v>218</v>
      </c>
      <c r="D16" s="23" t="s">
        <v>219</v>
      </c>
      <c r="E16" s="23" t="s">
        <v>227</v>
      </c>
      <c r="F16" s="23" t="s">
        <v>228</v>
      </c>
      <c r="G16" s="23" t="s">
        <v>224</v>
      </c>
      <c r="H16" s="156" t="s">
        <v>229</v>
      </c>
      <c r="I16" s="156" t="s">
        <v>230</v>
      </c>
      <c r="K16" s="3">
        <v>120</v>
      </c>
      <c r="L16" s="3" t="s">
        <v>484</v>
      </c>
      <c r="M16" s="3" t="s">
        <v>355</v>
      </c>
      <c r="N16" s="3" t="s">
        <v>158</v>
      </c>
      <c r="O16" s="3">
        <v>3.48</v>
      </c>
      <c r="P16" s="3">
        <v>134.751</v>
      </c>
      <c r="Q16" s="3">
        <v>4468</v>
      </c>
      <c r="R16" s="3">
        <v>9899.1749999999993</v>
      </c>
      <c r="S16" s="3">
        <v>0</v>
      </c>
      <c r="T16" s="3">
        <v>0.995</v>
      </c>
      <c r="U16" s="3">
        <v>0.28000000000000003</v>
      </c>
      <c r="V16" s="3">
        <v>0.23930000000000001</v>
      </c>
      <c r="W16" s="3">
        <v>-14.54</v>
      </c>
    </row>
    <row r="17" spans="1:23" x14ac:dyDescent="0.35">
      <c r="A17" s="177" t="s">
        <v>360</v>
      </c>
      <c r="B17" s="177" t="s">
        <v>163</v>
      </c>
      <c r="C17" s="177">
        <v>1.1399999999999999</v>
      </c>
      <c r="D17" s="158">
        <v>1.19401</v>
      </c>
      <c r="E17" s="269">
        <f>AVERAGE(D17:D23)</f>
        <v>1.2415714285714288</v>
      </c>
      <c r="F17" s="269">
        <f>STDEV(D17:D23)</f>
        <v>4.7928881838466823E-2</v>
      </c>
      <c r="G17" s="272">
        <f>F17/E17</f>
        <v>3.8603402700410509E-2</v>
      </c>
      <c r="H17" s="273">
        <f>F17*3.143</f>
        <v>0.15064047561830121</v>
      </c>
      <c r="I17" s="274">
        <f>(E17-C17)/C17</f>
        <v>8.9097744360902523E-2</v>
      </c>
      <c r="K17" s="3">
        <v>9</v>
      </c>
      <c r="L17" s="3" t="s">
        <v>356</v>
      </c>
      <c r="M17" s="3" t="s">
        <v>357</v>
      </c>
      <c r="N17" s="3" t="s">
        <v>158</v>
      </c>
      <c r="O17" s="3">
        <v>3.48</v>
      </c>
      <c r="P17" s="3">
        <v>400.48399999999998</v>
      </c>
      <c r="Q17" s="3">
        <v>13499</v>
      </c>
      <c r="R17" s="3">
        <v>10876.152</v>
      </c>
      <c r="S17" s="3">
        <v>0</v>
      </c>
      <c r="T17" s="3">
        <v>0.995</v>
      </c>
      <c r="U17" s="3">
        <v>0.44</v>
      </c>
      <c r="V17" s="3">
        <v>0.82674999999999998</v>
      </c>
      <c r="W17" s="191">
        <v>87.9</v>
      </c>
    </row>
    <row r="18" spans="1:23" x14ac:dyDescent="0.35">
      <c r="A18" s="177" t="s">
        <v>400</v>
      </c>
      <c r="B18" s="177" t="s">
        <v>163</v>
      </c>
      <c r="C18" s="177">
        <v>1.1399999999999999</v>
      </c>
      <c r="D18" s="158">
        <v>1.1968399999999999</v>
      </c>
      <c r="E18" s="269"/>
      <c r="F18" s="269"/>
      <c r="G18" s="272"/>
      <c r="H18" s="273"/>
      <c r="I18" s="274"/>
      <c r="K18" s="3">
        <v>34</v>
      </c>
      <c r="L18" s="3" t="s">
        <v>398</v>
      </c>
      <c r="M18" s="3" t="s">
        <v>357</v>
      </c>
      <c r="N18" s="3" t="s">
        <v>158</v>
      </c>
      <c r="O18" s="3">
        <v>3.48</v>
      </c>
      <c r="P18" s="3">
        <v>419.59399999999999</v>
      </c>
      <c r="Q18" s="3">
        <v>14218</v>
      </c>
      <c r="R18" s="3">
        <v>11718.064</v>
      </c>
      <c r="S18" s="3">
        <v>0</v>
      </c>
      <c r="T18" s="3">
        <v>0.995</v>
      </c>
      <c r="U18" s="3">
        <v>0.44</v>
      </c>
      <c r="V18" s="3">
        <v>0.80106999999999995</v>
      </c>
      <c r="W18" s="191">
        <v>82.06</v>
      </c>
    </row>
    <row r="19" spans="1:23" x14ac:dyDescent="0.35">
      <c r="A19" s="177" t="s">
        <v>407</v>
      </c>
      <c r="B19" s="177" t="s">
        <v>163</v>
      </c>
      <c r="C19" s="177">
        <v>1.1399999999999999</v>
      </c>
      <c r="D19" s="158">
        <v>1.2393099999999999</v>
      </c>
      <c r="E19" s="269"/>
      <c r="F19" s="269"/>
      <c r="G19" s="272"/>
      <c r="H19" s="273"/>
      <c r="I19" s="274"/>
      <c r="K19" s="3">
        <v>41</v>
      </c>
      <c r="L19" s="3" t="s">
        <v>405</v>
      </c>
      <c r="M19" s="3" t="s">
        <v>357</v>
      </c>
      <c r="N19" s="3" t="s">
        <v>158</v>
      </c>
      <c r="O19" s="3">
        <v>3.48</v>
      </c>
      <c r="P19" s="3">
        <v>397.97699999999998</v>
      </c>
      <c r="Q19" s="3">
        <v>13732</v>
      </c>
      <c r="R19" s="3">
        <v>11542.465</v>
      </c>
      <c r="S19" s="3">
        <v>0</v>
      </c>
      <c r="T19" s="3">
        <v>0.995</v>
      </c>
      <c r="U19" s="3">
        <v>0.44</v>
      </c>
      <c r="V19" s="3">
        <v>0.76744999999999997</v>
      </c>
      <c r="W19" s="191">
        <v>74.42</v>
      </c>
    </row>
    <row r="20" spans="1:23" x14ac:dyDescent="0.35">
      <c r="A20" s="177" t="s">
        <v>447</v>
      </c>
      <c r="B20" s="177" t="s">
        <v>163</v>
      </c>
      <c r="C20" s="177">
        <v>1.1399999999999999</v>
      </c>
      <c r="D20" s="158">
        <v>1.32901</v>
      </c>
      <c r="E20" s="269"/>
      <c r="F20" s="269"/>
      <c r="G20" s="272"/>
      <c r="H20" s="273"/>
      <c r="I20" s="274"/>
      <c r="K20" s="3">
        <v>81</v>
      </c>
      <c r="L20" s="3" t="s">
        <v>445</v>
      </c>
      <c r="M20" s="3" t="s">
        <v>357</v>
      </c>
      <c r="N20" s="3" t="s">
        <v>158</v>
      </c>
      <c r="O20" s="3">
        <v>3.48</v>
      </c>
      <c r="P20" s="3">
        <v>397.12400000000002</v>
      </c>
      <c r="Q20" s="3">
        <v>13495</v>
      </c>
      <c r="R20" s="3">
        <v>10908.972</v>
      </c>
      <c r="S20" s="3">
        <v>0</v>
      </c>
      <c r="T20" s="3">
        <v>0.995</v>
      </c>
      <c r="U20" s="3">
        <v>0.44</v>
      </c>
      <c r="V20" s="3">
        <v>0.81615000000000004</v>
      </c>
      <c r="W20" s="191">
        <v>85.49</v>
      </c>
    </row>
    <row r="21" spans="1:23" x14ac:dyDescent="0.35">
      <c r="A21" s="177" t="s">
        <v>473</v>
      </c>
      <c r="B21" s="177" t="s">
        <v>163</v>
      </c>
      <c r="C21" s="177">
        <v>1.1399999999999999</v>
      </c>
      <c r="D21" s="158">
        <v>1.2722899999999999</v>
      </c>
      <c r="E21" s="269"/>
      <c r="F21" s="269"/>
      <c r="G21" s="272"/>
      <c r="H21" s="273"/>
      <c r="I21" s="274"/>
      <c r="K21" s="3">
        <v>107</v>
      </c>
      <c r="L21" s="3" t="s">
        <v>471</v>
      </c>
      <c r="M21" s="3" t="s">
        <v>357</v>
      </c>
      <c r="N21" s="3" t="s">
        <v>158</v>
      </c>
      <c r="O21" s="3">
        <v>3.48</v>
      </c>
      <c r="P21" s="3">
        <v>359.25400000000002</v>
      </c>
      <c r="Q21" s="3">
        <v>12358</v>
      </c>
      <c r="R21" s="3">
        <v>10546.275</v>
      </c>
      <c r="S21" s="3">
        <v>0</v>
      </c>
      <c r="T21" s="3">
        <v>0.995</v>
      </c>
      <c r="U21" s="3">
        <v>0.44</v>
      </c>
      <c r="V21" s="3">
        <v>0.75695000000000001</v>
      </c>
      <c r="W21" s="191">
        <v>72.03</v>
      </c>
    </row>
    <row r="22" spans="1:23" x14ac:dyDescent="0.35">
      <c r="A22" s="177" t="s">
        <v>480</v>
      </c>
      <c r="B22" s="177" t="s">
        <v>163</v>
      </c>
      <c r="C22" s="177">
        <v>1.1399999999999999</v>
      </c>
      <c r="D22" s="158">
        <v>1.2117800000000001</v>
      </c>
      <c r="E22" s="269"/>
      <c r="F22" s="269"/>
      <c r="G22" s="272"/>
      <c r="H22" s="273"/>
      <c r="I22" s="274"/>
      <c r="K22" s="3">
        <v>114</v>
      </c>
      <c r="L22" s="3" t="s">
        <v>478</v>
      </c>
      <c r="M22" s="3" t="s">
        <v>357</v>
      </c>
      <c r="N22" s="3" t="s">
        <v>158</v>
      </c>
      <c r="O22" s="3">
        <v>3.48</v>
      </c>
      <c r="P22" s="3">
        <v>346.95</v>
      </c>
      <c r="Q22" s="3">
        <v>11689</v>
      </c>
      <c r="R22" s="3">
        <v>9692.3940000000002</v>
      </c>
      <c r="S22" s="3">
        <v>0</v>
      </c>
      <c r="T22" s="3">
        <v>0.995</v>
      </c>
      <c r="U22" s="3">
        <v>0.44</v>
      </c>
      <c r="V22" s="3">
        <v>0.80078000000000005</v>
      </c>
      <c r="W22" s="191">
        <v>82</v>
      </c>
    </row>
    <row r="23" spans="1:23" x14ac:dyDescent="0.35">
      <c r="A23" s="177" t="s">
        <v>487</v>
      </c>
      <c r="B23" s="177" t="s">
        <v>163</v>
      </c>
      <c r="C23" s="177">
        <v>1.1399999999999999</v>
      </c>
      <c r="D23" s="158">
        <v>1.24776</v>
      </c>
      <c r="E23" s="269"/>
      <c r="F23" s="269"/>
      <c r="G23" s="272"/>
      <c r="H23" s="273"/>
      <c r="I23" s="274"/>
      <c r="K23" s="3">
        <v>121</v>
      </c>
      <c r="L23" s="3" t="s">
        <v>485</v>
      </c>
      <c r="M23" s="3" t="s">
        <v>357</v>
      </c>
      <c r="N23" s="3" t="s">
        <v>158</v>
      </c>
      <c r="O23" s="3">
        <v>3.48</v>
      </c>
      <c r="P23" s="3">
        <v>338.57600000000002</v>
      </c>
      <c r="Q23" s="3">
        <v>11860</v>
      </c>
      <c r="R23" s="3">
        <v>9065.4410000000007</v>
      </c>
      <c r="S23" s="3">
        <v>0</v>
      </c>
      <c r="T23" s="3">
        <v>0.995</v>
      </c>
      <c r="U23" s="3">
        <v>0.44</v>
      </c>
      <c r="V23" s="3">
        <v>0.84006000000000003</v>
      </c>
      <c r="W23" s="191">
        <v>90.92</v>
      </c>
    </row>
    <row r="24" spans="1:23" x14ac:dyDescent="0.35">
      <c r="K24" s="3">
        <v>10</v>
      </c>
      <c r="L24" s="3" t="s">
        <v>358</v>
      </c>
      <c r="M24" s="3" t="s">
        <v>359</v>
      </c>
      <c r="N24" s="3" t="s">
        <v>158</v>
      </c>
      <c r="O24" s="3">
        <v>3.48</v>
      </c>
      <c r="P24" s="3">
        <v>269.78800000000001</v>
      </c>
      <c r="Q24" s="3">
        <v>9343</v>
      </c>
      <c r="R24" s="3">
        <v>10360.406999999999</v>
      </c>
      <c r="S24" s="3">
        <v>0</v>
      </c>
      <c r="T24" s="3">
        <v>0.995</v>
      </c>
      <c r="U24" s="3">
        <v>0.71</v>
      </c>
      <c r="V24" s="3">
        <v>0.55384999999999995</v>
      </c>
      <c r="W24" s="3">
        <v>-21.99</v>
      </c>
    </row>
    <row r="25" spans="1:23" x14ac:dyDescent="0.35">
      <c r="A25" s="149" t="s">
        <v>231</v>
      </c>
      <c r="B25" s="200">
        <f>H17/2</f>
        <v>7.5320237809150606E-2</v>
      </c>
      <c r="C25" t="s">
        <v>90</v>
      </c>
      <c r="K25" s="3">
        <v>35</v>
      </c>
      <c r="L25" s="3" t="s">
        <v>399</v>
      </c>
      <c r="M25" s="3" t="s">
        <v>359</v>
      </c>
      <c r="N25" s="3" t="s">
        <v>158</v>
      </c>
      <c r="O25" s="3">
        <v>3.48</v>
      </c>
      <c r="P25" s="3">
        <v>286.428</v>
      </c>
      <c r="Q25" s="3">
        <v>9994</v>
      </c>
      <c r="R25" s="3">
        <v>11317.867</v>
      </c>
      <c r="S25" s="3">
        <v>0</v>
      </c>
      <c r="T25" s="3">
        <v>0.995</v>
      </c>
      <c r="U25" s="3">
        <v>0.71</v>
      </c>
      <c r="V25" s="3">
        <v>0.53530999999999995</v>
      </c>
      <c r="W25" s="3">
        <v>-24.6</v>
      </c>
    </row>
    <row r="26" spans="1:23" x14ac:dyDescent="0.35">
      <c r="A26" s="149" t="s">
        <v>94</v>
      </c>
      <c r="B26">
        <v>1.1399999999999999</v>
      </c>
      <c r="C26" t="s">
        <v>90</v>
      </c>
      <c r="K26" s="3">
        <v>42</v>
      </c>
      <c r="L26" s="3" t="s">
        <v>406</v>
      </c>
      <c r="M26" s="3" t="s">
        <v>359</v>
      </c>
      <c r="N26" s="3" t="s">
        <v>158</v>
      </c>
      <c r="O26" s="3">
        <v>3.48</v>
      </c>
      <c r="P26" s="3">
        <v>280.30200000000002</v>
      </c>
      <c r="Q26" s="3">
        <v>9542</v>
      </c>
      <c r="R26" s="3">
        <v>11854.473</v>
      </c>
      <c r="S26" s="3">
        <v>0</v>
      </c>
      <c r="T26" s="3">
        <v>0.995</v>
      </c>
      <c r="U26" s="3">
        <v>0.71</v>
      </c>
      <c r="V26" s="3">
        <v>0.49323</v>
      </c>
      <c r="W26" s="191">
        <v>-30.53</v>
      </c>
    </row>
    <row r="27" spans="1:23" x14ac:dyDescent="0.35">
      <c r="K27" s="3">
        <v>82</v>
      </c>
      <c r="L27" s="3" t="s">
        <v>446</v>
      </c>
      <c r="M27" s="3" t="s">
        <v>359</v>
      </c>
      <c r="N27" s="3" t="s">
        <v>158</v>
      </c>
      <c r="O27" s="3">
        <v>3.48</v>
      </c>
      <c r="P27" s="3">
        <v>269.65899999999999</v>
      </c>
      <c r="Q27" s="3">
        <v>9183</v>
      </c>
      <c r="R27" s="3">
        <v>10369.82</v>
      </c>
      <c r="S27" s="3">
        <v>0</v>
      </c>
      <c r="T27" s="3">
        <v>0.995</v>
      </c>
      <c r="U27" s="3">
        <v>0.71</v>
      </c>
      <c r="V27" s="3">
        <v>0.55293999999999999</v>
      </c>
      <c r="W27" s="3">
        <v>-22.12</v>
      </c>
    </row>
    <row r="28" spans="1:23" x14ac:dyDescent="0.35">
      <c r="K28" s="3">
        <v>108</v>
      </c>
      <c r="L28" s="3" t="s">
        <v>472</v>
      </c>
      <c r="M28" s="3" t="s">
        <v>359</v>
      </c>
      <c r="N28" s="3" t="s">
        <v>158</v>
      </c>
      <c r="O28" s="3">
        <v>3.48</v>
      </c>
      <c r="P28" s="3">
        <v>270.06700000000001</v>
      </c>
      <c r="Q28" s="3">
        <v>9229</v>
      </c>
      <c r="R28" s="3">
        <v>10312.553</v>
      </c>
      <c r="S28" s="3">
        <v>0</v>
      </c>
      <c r="T28" s="3">
        <v>0.995</v>
      </c>
      <c r="U28" s="3">
        <v>0.71</v>
      </c>
      <c r="V28" s="3">
        <v>0.55759000000000003</v>
      </c>
      <c r="W28" s="3">
        <v>-21.47</v>
      </c>
    </row>
    <row r="29" spans="1:23" x14ac:dyDescent="0.35">
      <c r="K29" s="3">
        <v>115</v>
      </c>
      <c r="L29" s="3" t="s">
        <v>479</v>
      </c>
      <c r="M29" s="3" t="s">
        <v>359</v>
      </c>
      <c r="N29" s="3" t="s">
        <v>158</v>
      </c>
      <c r="O29" s="3">
        <v>3.48</v>
      </c>
      <c r="P29" s="3">
        <v>241.77699999999999</v>
      </c>
      <c r="Q29" s="3">
        <v>8413</v>
      </c>
      <c r="R29" s="3">
        <v>9741.0550000000003</v>
      </c>
      <c r="S29" s="3">
        <v>0</v>
      </c>
      <c r="T29" s="3">
        <v>0.995</v>
      </c>
      <c r="U29" s="3">
        <v>0.71</v>
      </c>
      <c r="V29" s="3">
        <v>0.52298</v>
      </c>
      <c r="W29" s="191">
        <v>-26.34</v>
      </c>
    </row>
    <row r="30" spans="1:23" x14ac:dyDescent="0.35">
      <c r="K30" s="3">
        <v>122</v>
      </c>
      <c r="L30" s="3" t="s">
        <v>486</v>
      </c>
      <c r="M30" s="3" t="s">
        <v>359</v>
      </c>
      <c r="N30" s="3" t="s">
        <v>158</v>
      </c>
      <c r="O30" s="3">
        <v>3.48</v>
      </c>
      <c r="P30" s="3">
        <v>252.29</v>
      </c>
      <c r="Q30" s="3">
        <v>8791</v>
      </c>
      <c r="R30" s="3">
        <v>9599.27</v>
      </c>
      <c r="S30" s="3">
        <v>0</v>
      </c>
      <c r="T30" s="3">
        <v>0.995</v>
      </c>
      <c r="U30" s="3">
        <v>0.71</v>
      </c>
      <c r="V30" s="3">
        <v>0.55996999999999997</v>
      </c>
      <c r="W30" s="3">
        <v>-21.13</v>
      </c>
    </row>
    <row r="31" spans="1:23" x14ac:dyDescent="0.35">
      <c r="K31" s="3">
        <v>11</v>
      </c>
      <c r="L31" s="3" t="s">
        <v>360</v>
      </c>
      <c r="M31" s="3" t="s">
        <v>361</v>
      </c>
      <c r="N31" s="3" t="s">
        <v>158</v>
      </c>
      <c r="O31" s="3">
        <v>3.48</v>
      </c>
      <c r="P31" s="3">
        <v>527.81399999999996</v>
      </c>
      <c r="Q31" s="3">
        <v>18224</v>
      </c>
      <c r="R31" s="3">
        <v>10282.522000000001</v>
      </c>
      <c r="S31" s="3">
        <v>1E-3</v>
      </c>
      <c r="T31" s="3">
        <v>0.995</v>
      </c>
      <c r="U31" s="3">
        <v>1.1399999999999999</v>
      </c>
      <c r="V31" s="3">
        <v>1.19401</v>
      </c>
      <c r="W31" s="3">
        <v>4.74</v>
      </c>
    </row>
    <row r="32" spans="1:23" x14ac:dyDescent="0.35">
      <c r="K32" s="3">
        <v>36</v>
      </c>
      <c r="L32" s="3" t="s">
        <v>400</v>
      </c>
      <c r="M32" s="3" t="s">
        <v>361</v>
      </c>
      <c r="N32" s="3" t="s">
        <v>158</v>
      </c>
      <c r="O32" s="3">
        <v>3.48</v>
      </c>
      <c r="P32" s="3">
        <v>541.63400000000001</v>
      </c>
      <c r="Q32" s="3">
        <v>18738</v>
      </c>
      <c r="R32" s="3">
        <v>10528.761</v>
      </c>
      <c r="S32" s="3">
        <v>1E-3</v>
      </c>
      <c r="T32" s="3">
        <v>0.995</v>
      </c>
      <c r="U32" s="3">
        <v>1.1399999999999999</v>
      </c>
      <c r="V32" s="3">
        <v>1.1968399999999999</v>
      </c>
      <c r="W32" s="3">
        <v>4.99</v>
      </c>
    </row>
    <row r="33" spans="1:23" x14ac:dyDescent="0.35">
      <c r="K33" s="3">
        <v>43</v>
      </c>
      <c r="L33" s="3" t="s">
        <v>407</v>
      </c>
      <c r="M33" s="3" t="s">
        <v>361</v>
      </c>
      <c r="N33" s="3" t="s">
        <v>158</v>
      </c>
      <c r="O33" s="3">
        <v>3.48</v>
      </c>
      <c r="P33" s="3">
        <v>572.38400000000001</v>
      </c>
      <c r="Q33" s="3">
        <v>19665</v>
      </c>
      <c r="R33" s="3">
        <v>10775.112999999999</v>
      </c>
      <c r="S33" s="3">
        <v>1E-3</v>
      </c>
      <c r="T33" s="3">
        <v>0.995</v>
      </c>
      <c r="U33" s="3">
        <v>1.1399999999999999</v>
      </c>
      <c r="V33" s="3">
        <v>1.2393099999999999</v>
      </c>
      <c r="W33" s="3">
        <v>8.7100000000000009</v>
      </c>
    </row>
    <row r="34" spans="1:23" x14ac:dyDescent="0.35">
      <c r="K34" s="3">
        <v>83</v>
      </c>
      <c r="L34" s="3" t="s">
        <v>447</v>
      </c>
      <c r="M34" s="3" t="s">
        <v>361</v>
      </c>
      <c r="N34" s="3" t="s">
        <v>158</v>
      </c>
      <c r="O34" s="3">
        <v>3.48</v>
      </c>
      <c r="P34" s="3">
        <v>548.50699999999995</v>
      </c>
      <c r="Q34" s="3">
        <v>18901</v>
      </c>
      <c r="R34" s="3">
        <v>9679.8729999999996</v>
      </c>
      <c r="S34" s="3">
        <v>1E-3</v>
      </c>
      <c r="T34" s="3">
        <v>0.995</v>
      </c>
      <c r="U34" s="3">
        <v>1.1399999999999999</v>
      </c>
      <c r="V34" s="3">
        <v>1.32901</v>
      </c>
      <c r="W34" s="3">
        <v>16.579999999999998</v>
      </c>
    </row>
    <row r="35" spans="1:23" x14ac:dyDescent="0.35">
      <c r="K35" s="3">
        <v>109</v>
      </c>
      <c r="L35" s="3" t="s">
        <v>473</v>
      </c>
      <c r="M35" s="3" t="s">
        <v>361</v>
      </c>
      <c r="N35" s="3" t="s">
        <v>158</v>
      </c>
      <c r="O35" s="3">
        <v>3.48</v>
      </c>
      <c r="P35" s="3">
        <v>498.66899999999998</v>
      </c>
      <c r="Q35" s="3">
        <v>17122</v>
      </c>
      <c r="R35" s="3">
        <v>9162.68</v>
      </c>
      <c r="S35" s="3">
        <v>1E-3</v>
      </c>
      <c r="T35" s="3">
        <v>0.995</v>
      </c>
      <c r="U35" s="3">
        <v>1.1399999999999999</v>
      </c>
      <c r="V35" s="3">
        <v>1.2722899999999999</v>
      </c>
      <c r="W35" s="3">
        <v>11.6</v>
      </c>
    </row>
    <row r="36" spans="1:23" x14ac:dyDescent="0.35">
      <c r="A36" s="266" t="s">
        <v>232</v>
      </c>
      <c r="B36" s="266"/>
      <c r="C36" s="266"/>
      <c r="K36" s="3">
        <v>116</v>
      </c>
      <c r="L36" s="3" t="s">
        <v>480</v>
      </c>
      <c r="M36" s="3" t="s">
        <v>361</v>
      </c>
      <c r="N36" s="3" t="s">
        <v>158</v>
      </c>
      <c r="O36" s="3">
        <v>3.48</v>
      </c>
      <c r="P36" s="3">
        <v>464.42200000000003</v>
      </c>
      <c r="Q36" s="3">
        <v>16113</v>
      </c>
      <c r="R36" s="3">
        <v>8925.4490000000005</v>
      </c>
      <c r="S36" s="3">
        <v>1E-3</v>
      </c>
      <c r="T36" s="3">
        <v>0.995</v>
      </c>
      <c r="U36" s="3">
        <v>1.1399999999999999</v>
      </c>
      <c r="V36" s="3">
        <v>1.2117800000000001</v>
      </c>
      <c r="W36" s="3">
        <v>6.3</v>
      </c>
    </row>
    <row r="37" spans="1:23" ht="16.5" x14ac:dyDescent="0.35">
      <c r="A37" s="17" t="s">
        <v>8</v>
      </c>
      <c r="B37" s="159"/>
      <c r="C37" s="165" t="s">
        <v>251</v>
      </c>
      <c r="F37" s="176"/>
      <c r="K37" s="3">
        <v>123</v>
      </c>
      <c r="L37" s="3" t="s">
        <v>487</v>
      </c>
      <c r="M37" s="3" t="s">
        <v>361</v>
      </c>
      <c r="N37" s="3" t="s">
        <v>158</v>
      </c>
      <c r="O37" s="3">
        <v>3.48</v>
      </c>
      <c r="P37" s="3">
        <v>430.803</v>
      </c>
      <c r="Q37" s="3">
        <v>15089</v>
      </c>
      <c r="R37" s="3">
        <v>8059.2290000000003</v>
      </c>
      <c r="S37" s="3">
        <v>1E-3</v>
      </c>
      <c r="T37" s="3">
        <v>0.995</v>
      </c>
      <c r="U37" s="3">
        <v>1.1399999999999999</v>
      </c>
      <c r="V37" s="3">
        <v>1.24776</v>
      </c>
      <c r="W37" s="3">
        <v>9.4499999999999993</v>
      </c>
    </row>
    <row r="38" spans="1:23" ht="15" customHeight="1" x14ac:dyDescent="0.35">
      <c r="A38" s="17" t="s">
        <v>233</v>
      </c>
      <c r="B38" s="166"/>
      <c r="C38" s="165" t="s">
        <v>237</v>
      </c>
      <c r="F38" s="154"/>
      <c r="K38" s="3">
        <v>12</v>
      </c>
      <c r="L38" s="3" t="s">
        <v>362</v>
      </c>
      <c r="M38" s="3" t="s">
        <v>363</v>
      </c>
      <c r="N38" s="3" t="s">
        <v>158</v>
      </c>
      <c r="O38" s="3">
        <v>3.48</v>
      </c>
      <c r="P38" s="3">
        <v>722.73500000000001</v>
      </c>
      <c r="Q38" s="3">
        <v>24808</v>
      </c>
      <c r="R38" s="3">
        <v>10162.121999999999</v>
      </c>
      <c r="S38" s="3">
        <v>1E-3</v>
      </c>
      <c r="T38" s="3">
        <v>0.995</v>
      </c>
      <c r="U38" s="3">
        <v>1.82</v>
      </c>
      <c r="V38" s="3">
        <v>1.69495</v>
      </c>
      <c r="W38" s="3">
        <v>-6.87</v>
      </c>
    </row>
    <row r="39" spans="1:23" ht="15" customHeight="1" x14ac:dyDescent="0.35">
      <c r="A39" s="17" t="s">
        <v>234</v>
      </c>
      <c r="B39" s="167"/>
      <c r="C39" s="165" t="s">
        <v>236</v>
      </c>
      <c r="F39" s="154"/>
      <c r="K39" s="3">
        <v>37</v>
      </c>
      <c r="L39" s="3" t="s">
        <v>401</v>
      </c>
      <c r="M39" s="3" t="s">
        <v>363</v>
      </c>
      <c r="N39" s="3" t="s">
        <v>158</v>
      </c>
      <c r="O39" s="3">
        <v>3.48</v>
      </c>
      <c r="P39" s="3">
        <v>827.98099999999999</v>
      </c>
      <c r="Q39" s="3">
        <v>28603</v>
      </c>
      <c r="R39" s="3">
        <v>11242.785</v>
      </c>
      <c r="S39" s="3">
        <v>1E-3</v>
      </c>
      <c r="T39" s="3">
        <v>0.995</v>
      </c>
      <c r="U39" s="3">
        <v>1.82</v>
      </c>
      <c r="V39" s="3">
        <v>1.7588699999999999</v>
      </c>
      <c r="W39" s="3">
        <v>-3.36</v>
      </c>
    </row>
    <row r="40" spans="1:23" ht="15" customHeight="1" x14ac:dyDescent="0.35">
      <c r="A40" s="17" t="s">
        <v>235</v>
      </c>
      <c r="B40" s="168"/>
      <c r="C40" s="165" t="s">
        <v>238</v>
      </c>
      <c r="F40" s="154"/>
      <c r="K40" s="3">
        <v>44</v>
      </c>
      <c r="L40" s="3" t="s">
        <v>408</v>
      </c>
      <c r="M40" s="3" t="s">
        <v>363</v>
      </c>
      <c r="N40" s="3" t="s">
        <v>158</v>
      </c>
      <c r="O40" s="3">
        <v>3.48</v>
      </c>
      <c r="P40" s="3">
        <v>759.40200000000004</v>
      </c>
      <c r="Q40" s="3">
        <v>25597</v>
      </c>
      <c r="R40" s="3">
        <v>10874.418</v>
      </c>
      <c r="S40" s="3">
        <v>1E-3</v>
      </c>
      <c r="T40" s="3">
        <v>0.995</v>
      </c>
      <c r="U40" s="3">
        <v>1.82</v>
      </c>
      <c r="V40" s="3">
        <v>1.66238</v>
      </c>
      <c r="W40" s="3">
        <v>-8.66</v>
      </c>
    </row>
    <row r="41" spans="1:23" ht="15" customHeight="1" x14ac:dyDescent="0.35">
      <c r="C41" s="43"/>
      <c r="F41" s="154"/>
      <c r="K41" s="3">
        <v>84</v>
      </c>
      <c r="L41" s="3" t="s">
        <v>448</v>
      </c>
      <c r="M41" s="3" t="s">
        <v>363</v>
      </c>
      <c r="N41" s="3" t="s">
        <v>158</v>
      </c>
      <c r="O41" s="3">
        <v>3.48</v>
      </c>
      <c r="P41" s="3">
        <v>722.99400000000003</v>
      </c>
      <c r="Q41" s="3">
        <v>24870</v>
      </c>
      <c r="R41" s="3">
        <v>10265.066000000001</v>
      </c>
      <c r="S41" s="3">
        <v>1E-3</v>
      </c>
      <c r="T41" s="3">
        <v>0.995</v>
      </c>
      <c r="U41" s="3">
        <v>1.82</v>
      </c>
      <c r="V41" s="3">
        <v>1.67753</v>
      </c>
      <c r="W41" s="3">
        <v>-7.83</v>
      </c>
    </row>
    <row r="42" spans="1:23" ht="15" customHeight="1" x14ac:dyDescent="0.35">
      <c r="A42" s="160"/>
      <c r="B42" s="160"/>
      <c r="C42" s="43"/>
      <c r="D42" s="160"/>
      <c r="E42" s="161"/>
      <c r="F42" s="154"/>
      <c r="K42" s="3">
        <v>110</v>
      </c>
      <c r="L42" s="3" t="s">
        <v>474</v>
      </c>
      <c r="M42" s="3" t="s">
        <v>363</v>
      </c>
      <c r="N42" s="3" t="s">
        <v>158</v>
      </c>
      <c r="O42" s="3">
        <v>3.48</v>
      </c>
      <c r="P42" s="3">
        <v>691.84900000000005</v>
      </c>
      <c r="Q42" s="3">
        <v>23128</v>
      </c>
      <c r="R42" s="3">
        <v>9531.2849999999999</v>
      </c>
      <c r="S42" s="3">
        <v>1E-3</v>
      </c>
      <c r="T42" s="3">
        <v>0.995</v>
      </c>
      <c r="U42" s="3">
        <v>1.82</v>
      </c>
      <c r="V42" s="3">
        <v>1.7320800000000001</v>
      </c>
      <c r="W42" s="3">
        <v>-4.83</v>
      </c>
    </row>
    <row r="43" spans="1:23" ht="15" customHeight="1" x14ac:dyDescent="0.35">
      <c r="A43" s="160"/>
      <c r="B43" s="160"/>
      <c r="C43" s="43"/>
      <c r="D43" s="160"/>
      <c r="E43" s="161"/>
      <c r="F43" s="154"/>
      <c r="K43" s="3">
        <v>117</v>
      </c>
      <c r="L43" s="3" t="s">
        <v>481</v>
      </c>
      <c r="M43" s="3" t="s">
        <v>363</v>
      </c>
      <c r="N43" s="3" t="s">
        <v>158</v>
      </c>
      <c r="O43" s="3">
        <v>3.48</v>
      </c>
      <c r="P43" s="3">
        <v>722.28499999999997</v>
      </c>
      <c r="Q43" s="3">
        <v>24130</v>
      </c>
      <c r="R43" s="3">
        <v>9877.4850000000006</v>
      </c>
      <c r="S43" s="3">
        <v>1E-3</v>
      </c>
      <c r="T43" s="3">
        <v>0.995</v>
      </c>
      <c r="U43" s="3">
        <v>1.82</v>
      </c>
      <c r="V43" s="3">
        <v>1.7456799999999999</v>
      </c>
      <c r="W43" s="3">
        <v>-4.08</v>
      </c>
    </row>
    <row r="44" spans="1:23" ht="15" customHeight="1" x14ac:dyDescent="0.35">
      <c r="A44" s="160"/>
      <c r="B44" s="160"/>
      <c r="C44" s="43"/>
      <c r="D44" s="160"/>
      <c r="E44" s="162"/>
      <c r="F44" s="154"/>
      <c r="K44" s="3">
        <v>124</v>
      </c>
      <c r="L44" s="3" t="s">
        <v>488</v>
      </c>
      <c r="M44" s="3" t="s">
        <v>363</v>
      </c>
      <c r="N44" s="3" t="s">
        <v>158</v>
      </c>
      <c r="O44" s="3">
        <v>3.48</v>
      </c>
      <c r="P44" s="3">
        <v>631.30999999999995</v>
      </c>
      <c r="Q44" s="3">
        <v>21509</v>
      </c>
      <c r="R44" s="3">
        <v>8519.9210000000003</v>
      </c>
      <c r="S44" s="3">
        <v>1E-3</v>
      </c>
      <c r="T44" s="3">
        <v>0.995</v>
      </c>
      <c r="U44" s="3">
        <v>1.82</v>
      </c>
      <c r="V44" s="3">
        <v>1.77033</v>
      </c>
      <c r="W44" s="3">
        <v>-2.73</v>
      </c>
    </row>
    <row r="45" spans="1:23" x14ac:dyDescent="0.35">
      <c r="A45" s="160"/>
      <c r="B45" s="160"/>
      <c r="C45" s="43"/>
      <c r="D45" s="160"/>
      <c r="E45" s="161"/>
      <c r="K45" s="3">
        <v>14</v>
      </c>
      <c r="L45" s="3" t="s">
        <v>365</v>
      </c>
      <c r="M45" s="3" t="s">
        <v>366</v>
      </c>
      <c r="N45" s="3" t="s">
        <v>158</v>
      </c>
      <c r="O45" s="3">
        <v>3.48</v>
      </c>
      <c r="P45" s="3">
        <v>961.14300000000003</v>
      </c>
      <c r="Q45" s="3">
        <v>32731</v>
      </c>
      <c r="R45" s="3">
        <v>10490.147000000001</v>
      </c>
      <c r="S45" s="3">
        <v>1E-3</v>
      </c>
      <c r="T45" s="3">
        <v>0.995</v>
      </c>
      <c r="U45" s="3">
        <v>2.91</v>
      </c>
      <c r="V45" s="3">
        <v>2.214</v>
      </c>
      <c r="W45" s="3">
        <v>-23.92</v>
      </c>
    </row>
    <row r="46" spans="1:23" x14ac:dyDescent="0.35">
      <c r="A46" s="43"/>
      <c r="B46" s="163"/>
      <c r="C46" s="164"/>
      <c r="D46" s="160"/>
      <c r="E46" s="161"/>
      <c r="K46" s="3">
        <v>86</v>
      </c>
      <c r="L46" s="3" t="s">
        <v>450</v>
      </c>
      <c r="M46" s="3" t="s">
        <v>366</v>
      </c>
      <c r="N46" s="3" t="s">
        <v>158</v>
      </c>
      <c r="O46" s="3">
        <v>3.48</v>
      </c>
      <c r="P46" s="3">
        <v>1026.99</v>
      </c>
      <c r="Q46" s="3">
        <v>34671</v>
      </c>
      <c r="R46" s="3">
        <v>11516.313</v>
      </c>
      <c r="S46" s="3">
        <v>1E-3</v>
      </c>
      <c r="T46" s="3">
        <v>0.995</v>
      </c>
      <c r="U46" s="3">
        <v>2.91</v>
      </c>
      <c r="V46" s="3">
        <v>2.1520600000000001</v>
      </c>
      <c r="W46" s="191">
        <v>-26.05</v>
      </c>
    </row>
    <row r="47" spans="1:23" x14ac:dyDescent="0.35">
      <c r="K47" s="3">
        <v>15</v>
      </c>
      <c r="L47" s="3" t="s">
        <v>367</v>
      </c>
      <c r="M47" s="3" t="s">
        <v>368</v>
      </c>
      <c r="N47" s="3" t="s">
        <v>158</v>
      </c>
      <c r="O47" s="3">
        <v>3.48</v>
      </c>
      <c r="P47" s="3">
        <v>2133.0450000000001</v>
      </c>
      <c r="Q47" s="3">
        <v>71385</v>
      </c>
      <c r="R47" s="3">
        <v>9708.6329999999998</v>
      </c>
      <c r="S47" s="3">
        <v>2E-3</v>
      </c>
      <c r="T47" s="3">
        <v>0.995</v>
      </c>
      <c r="U47" s="3">
        <v>4.66</v>
      </c>
      <c r="V47" s="3">
        <v>5.4574100000000003</v>
      </c>
      <c r="W47" s="3">
        <v>17.11</v>
      </c>
    </row>
    <row r="48" spans="1:23" x14ac:dyDescent="0.35">
      <c r="K48" s="3">
        <v>87</v>
      </c>
      <c r="L48" s="3" t="s">
        <v>451</v>
      </c>
      <c r="M48" s="3" t="s">
        <v>368</v>
      </c>
      <c r="N48" s="3" t="s">
        <v>158</v>
      </c>
      <c r="O48" s="3">
        <v>3.48</v>
      </c>
      <c r="P48" s="3">
        <v>2207.9189999999999</v>
      </c>
      <c r="Q48" s="3">
        <v>71839</v>
      </c>
      <c r="R48" s="3">
        <v>9848.4459999999999</v>
      </c>
      <c r="S48" s="3">
        <v>2E-3</v>
      </c>
      <c r="T48" s="3">
        <v>0.995</v>
      </c>
      <c r="U48" s="3">
        <v>4.66</v>
      </c>
      <c r="V48" s="3">
        <v>5.57097</v>
      </c>
      <c r="W48" s="3">
        <v>19.55</v>
      </c>
    </row>
    <row r="49" spans="11:23" x14ac:dyDescent="0.35">
      <c r="K49" s="3">
        <v>16</v>
      </c>
      <c r="L49" s="3" t="s">
        <v>370</v>
      </c>
      <c r="M49" s="3" t="s">
        <v>371</v>
      </c>
      <c r="N49" s="3" t="s">
        <v>158</v>
      </c>
      <c r="O49" s="3">
        <v>3.48</v>
      </c>
      <c r="P49" s="3">
        <v>2800.8440000000001</v>
      </c>
      <c r="Q49" s="3">
        <v>93515</v>
      </c>
      <c r="R49" s="3">
        <v>9783.8610000000008</v>
      </c>
      <c r="S49" s="3">
        <v>3.0000000000000001E-3</v>
      </c>
      <c r="T49" s="3">
        <v>0.995</v>
      </c>
      <c r="U49" s="3">
        <v>7.45</v>
      </c>
      <c r="V49" s="3">
        <v>7.1436599999999997</v>
      </c>
      <c r="W49" s="3">
        <v>-4.1100000000000003</v>
      </c>
    </row>
    <row r="50" spans="11:23" x14ac:dyDescent="0.35">
      <c r="K50" s="3">
        <v>88</v>
      </c>
      <c r="L50" s="3" t="s">
        <v>452</v>
      </c>
      <c r="M50" s="3" t="s">
        <v>371</v>
      </c>
      <c r="N50" s="3" t="s">
        <v>158</v>
      </c>
      <c r="O50" s="3">
        <v>3.48</v>
      </c>
      <c r="P50" s="3">
        <v>2886.2249999999999</v>
      </c>
      <c r="Q50" s="3">
        <v>93590</v>
      </c>
      <c r="R50" s="3">
        <v>10084.968999999999</v>
      </c>
      <c r="S50" s="3">
        <v>3.0000000000000001E-3</v>
      </c>
      <c r="T50" s="3">
        <v>0.995</v>
      </c>
      <c r="U50" s="3">
        <v>7.45</v>
      </c>
      <c r="V50" s="3">
        <v>7.14161</v>
      </c>
      <c r="W50" s="3">
        <v>-4.1399999999999997</v>
      </c>
    </row>
    <row r="51" spans="11:23" x14ac:dyDescent="0.35">
      <c r="K51" s="3">
        <v>17</v>
      </c>
      <c r="L51" s="3" t="s">
        <v>372</v>
      </c>
      <c r="M51" s="3" t="s">
        <v>373</v>
      </c>
      <c r="N51" s="3" t="s">
        <v>158</v>
      </c>
      <c r="O51" s="3">
        <v>3.48</v>
      </c>
      <c r="P51" s="3">
        <v>4996.4319999999998</v>
      </c>
      <c r="Q51" s="3">
        <v>166370</v>
      </c>
      <c r="R51" s="3">
        <v>11453.623</v>
      </c>
      <c r="S51" s="3">
        <v>4.0000000000000001E-3</v>
      </c>
      <c r="T51" s="3">
        <v>0.995</v>
      </c>
      <c r="U51" s="3">
        <v>11.92</v>
      </c>
      <c r="V51" s="3">
        <v>10.94401</v>
      </c>
      <c r="W51" s="3">
        <v>-8.19</v>
      </c>
    </row>
    <row r="52" spans="11:23" x14ac:dyDescent="0.35">
      <c r="K52" s="3">
        <v>89</v>
      </c>
      <c r="L52" s="3" t="s">
        <v>453</v>
      </c>
      <c r="M52" s="3" t="s">
        <v>373</v>
      </c>
      <c r="N52" s="3" t="s">
        <v>158</v>
      </c>
      <c r="O52" s="3">
        <v>3.48</v>
      </c>
      <c r="P52" s="3">
        <v>4827.9859999999999</v>
      </c>
      <c r="Q52" s="3">
        <v>156305</v>
      </c>
      <c r="R52" s="3">
        <v>10773.109</v>
      </c>
      <c r="S52" s="3">
        <v>4.0000000000000001E-3</v>
      </c>
      <c r="T52" s="3">
        <v>0.995</v>
      </c>
      <c r="U52" s="3">
        <v>11.92</v>
      </c>
      <c r="V52" s="3">
        <v>11.24619</v>
      </c>
      <c r="W52" s="3">
        <v>-5.65</v>
      </c>
    </row>
    <row r="53" spans="11:23" x14ac:dyDescent="0.35">
      <c r="K53" s="3">
        <v>18</v>
      </c>
      <c r="L53" s="3" t="s">
        <v>374</v>
      </c>
      <c r="M53" s="3" t="s">
        <v>375</v>
      </c>
      <c r="N53" s="3" t="s">
        <v>158</v>
      </c>
      <c r="O53" s="3">
        <v>3.48</v>
      </c>
      <c r="P53" s="3">
        <v>9734.1450000000004</v>
      </c>
      <c r="Q53" s="3">
        <v>318777</v>
      </c>
      <c r="R53" s="3">
        <v>10865.012000000001</v>
      </c>
      <c r="S53" s="3">
        <v>8.9999999999999993E-3</v>
      </c>
      <c r="T53" s="3">
        <v>0.995</v>
      </c>
      <c r="U53" s="3">
        <v>19.07</v>
      </c>
      <c r="V53" s="3">
        <v>22.606999999999999</v>
      </c>
      <c r="W53" s="3">
        <v>18.55</v>
      </c>
    </row>
    <row r="54" spans="11:23" x14ac:dyDescent="0.35">
      <c r="K54" s="3">
        <v>90</v>
      </c>
      <c r="L54" s="3" t="s">
        <v>454</v>
      </c>
      <c r="M54" s="3" t="s">
        <v>375</v>
      </c>
      <c r="N54" s="3" t="s">
        <v>158</v>
      </c>
      <c r="O54" s="3">
        <v>3.48</v>
      </c>
      <c r="P54" s="3">
        <v>10000.793</v>
      </c>
      <c r="Q54" s="3">
        <v>325065</v>
      </c>
      <c r="R54" s="3">
        <v>11209.78</v>
      </c>
      <c r="S54" s="3">
        <v>8.9999999999999993E-3</v>
      </c>
      <c r="T54" s="3">
        <v>0.995</v>
      </c>
      <c r="U54" s="3">
        <v>19.07</v>
      </c>
      <c r="V54" s="3">
        <v>22.511320000000001</v>
      </c>
      <c r="W54" s="3">
        <v>18.05</v>
      </c>
    </row>
    <row r="55" spans="11:23" x14ac:dyDescent="0.35">
      <c r="K55" s="3">
        <v>19</v>
      </c>
      <c r="L55" s="3" t="s">
        <v>376</v>
      </c>
      <c r="M55" s="3" t="s">
        <v>377</v>
      </c>
      <c r="N55" s="3" t="s">
        <v>158</v>
      </c>
      <c r="O55" s="3">
        <v>3.48</v>
      </c>
      <c r="P55" s="3">
        <v>13404.200999999999</v>
      </c>
      <c r="Q55" s="3">
        <v>440392</v>
      </c>
      <c r="R55" s="3">
        <v>11101.751</v>
      </c>
      <c r="S55" s="3">
        <v>1.2E-2</v>
      </c>
      <c r="T55" s="3">
        <v>0.995</v>
      </c>
      <c r="U55" s="3">
        <v>30.52</v>
      </c>
      <c r="V55" s="3">
        <v>30.52129</v>
      </c>
      <c r="W55" s="3">
        <v>0</v>
      </c>
    </row>
    <row r="56" spans="11:23" x14ac:dyDescent="0.35">
      <c r="K56" s="3">
        <v>91</v>
      </c>
      <c r="L56" s="3" t="s">
        <v>455</v>
      </c>
      <c r="M56" s="3" t="s">
        <v>377</v>
      </c>
      <c r="N56" s="3" t="s">
        <v>158</v>
      </c>
      <c r="O56" s="3">
        <v>3.48</v>
      </c>
      <c r="P56" s="3">
        <v>13072.130999999999</v>
      </c>
      <c r="Q56" s="3">
        <v>428255</v>
      </c>
      <c r="R56" s="3">
        <v>10679.77</v>
      </c>
      <c r="S56" s="3">
        <v>1.2E-2</v>
      </c>
      <c r="T56" s="3">
        <v>0.995</v>
      </c>
      <c r="U56" s="3">
        <v>30.52</v>
      </c>
      <c r="V56" s="3">
        <v>30.943680000000001</v>
      </c>
      <c r="W56" s="3">
        <v>1.39</v>
      </c>
    </row>
    <row r="57" spans="11:23" x14ac:dyDescent="0.35">
      <c r="K57" s="3">
        <v>21</v>
      </c>
      <c r="L57" s="3" t="s">
        <v>379</v>
      </c>
      <c r="M57" s="3" t="s">
        <v>380</v>
      </c>
      <c r="N57" s="3" t="s">
        <v>158</v>
      </c>
      <c r="O57" s="3">
        <v>3.48</v>
      </c>
      <c r="P57" s="3">
        <v>19948.268</v>
      </c>
      <c r="Q57" s="3">
        <v>645349</v>
      </c>
      <c r="R57" s="3">
        <v>10508.111000000001</v>
      </c>
      <c r="S57" s="3">
        <v>1.9E-2</v>
      </c>
      <c r="T57" s="3">
        <v>0.995</v>
      </c>
      <c r="U57" s="3">
        <v>48.83</v>
      </c>
      <c r="V57" s="3">
        <v>48.11157</v>
      </c>
      <c r="W57" s="3">
        <v>-1.47</v>
      </c>
    </row>
    <row r="58" spans="11:23" x14ac:dyDescent="0.35">
      <c r="K58" s="3">
        <v>93</v>
      </c>
      <c r="L58" s="3" t="s">
        <v>457</v>
      </c>
      <c r="M58" s="3" t="s">
        <v>380</v>
      </c>
      <c r="N58" s="3" t="s">
        <v>158</v>
      </c>
      <c r="O58" s="3">
        <v>3.48</v>
      </c>
      <c r="P58" s="3">
        <v>19642.855</v>
      </c>
      <c r="Q58" s="3">
        <v>633581</v>
      </c>
      <c r="R58" s="3">
        <v>10697.722</v>
      </c>
      <c r="S58" s="3">
        <v>1.7999999999999999E-2</v>
      </c>
      <c r="T58" s="3">
        <v>0.995</v>
      </c>
      <c r="U58" s="3">
        <v>48.83</v>
      </c>
      <c r="V58" s="3">
        <v>46.526310000000002</v>
      </c>
      <c r="W58" s="3">
        <v>-4.72</v>
      </c>
    </row>
    <row r="59" spans="11:23" x14ac:dyDescent="0.35">
      <c r="K59" s="3">
        <v>22</v>
      </c>
      <c r="L59" s="3" t="s">
        <v>381</v>
      </c>
      <c r="M59" s="3" t="s">
        <v>382</v>
      </c>
      <c r="N59" s="3" t="s">
        <v>158</v>
      </c>
      <c r="O59" s="3">
        <v>3.48</v>
      </c>
      <c r="P59" s="3">
        <v>30695.456999999999</v>
      </c>
      <c r="Q59" s="3">
        <v>997521</v>
      </c>
      <c r="R59" s="3">
        <v>9989.2639999999992</v>
      </c>
      <c r="S59" s="3">
        <v>3.1E-2</v>
      </c>
      <c r="T59" s="3">
        <v>0.995</v>
      </c>
      <c r="U59" s="3">
        <v>78.13</v>
      </c>
      <c r="V59" s="3">
        <v>78.117339999999999</v>
      </c>
      <c r="W59" s="3">
        <v>-0.02</v>
      </c>
    </row>
    <row r="60" spans="11:23" x14ac:dyDescent="0.35">
      <c r="K60" s="3">
        <v>94</v>
      </c>
      <c r="L60" s="3" t="s">
        <v>458</v>
      </c>
      <c r="M60" s="3" t="s">
        <v>382</v>
      </c>
      <c r="N60" s="3" t="s">
        <v>158</v>
      </c>
      <c r="O60" s="3">
        <v>3.48</v>
      </c>
      <c r="P60" s="3">
        <v>31198.275000000001</v>
      </c>
      <c r="Q60" s="3">
        <v>1010198</v>
      </c>
      <c r="R60" s="3">
        <v>10158.705</v>
      </c>
      <c r="S60" s="3">
        <v>3.1E-2</v>
      </c>
      <c r="T60" s="3">
        <v>0.995</v>
      </c>
      <c r="U60" s="3">
        <v>78.13</v>
      </c>
      <c r="V60" s="3">
        <v>78.07235</v>
      </c>
      <c r="W60" s="3">
        <v>-7.0000000000000007E-2</v>
      </c>
    </row>
    <row r="61" spans="11:23" x14ac:dyDescent="0.35">
      <c r="K61" s="3">
        <v>23</v>
      </c>
      <c r="L61" s="3" t="s">
        <v>383</v>
      </c>
      <c r="M61" s="3" t="s">
        <v>384</v>
      </c>
      <c r="N61" s="3" t="s">
        <v>158</v>
      </c>
      <c r="O61" s="3">
        <v>3.48</v>
      </c>
      <c r="P61" s="3">
        <v>49368.879000000001</v>
      </c>
      <c r="Q61" s="3">
        <v>1625311</v>
      </c>
      <c r="R61" s="3">
        <v>10623.775</v>
      </c>
      <c r="S61" s="3">
        <v>4.5999999999999999E-2</v>
      </c>
      <c r="T61" s="3">
        <v>0.995</v>
      </c>
      <c r="U61" s="3">
        <v>125</v>
      </c>
      <c r="V61" s="3">
        <v>118.54846999999999</v>
      </c>
      <c r="W61" s="3">
        <v>-5.16</v>
      </c>
    </row>
    <row r="62" spans="11:23" x14ac:dyDescent="0.35">
      <c r="K62" s="3">
        <v>95</v>
      </c>
      <c r="L62" s="3" t="s">
        <v>459</v>
      </c>
      <c r="M62" s="3" t="s">
        <v>384</v>
      </c>
      <c r="N62" s="3" t="s">
        <v>158</v>
      </c>
      <c r="O62" s="3">
        <v>3.48</v>
      </c>
      <c r="P62" s="3">
        <v>47129.315999999999</v>
      </c>
      <c r="Q62" s="3">
        <v>1509683</v>
      </c>
      <c r="R62" s="3">
        <v>10158.638999999999</v>
      </c>
      <c r="S62" s="3">
        <v>4.5999999999999999E-2</v>
      </c>
      <c r="T62" s="3">
        <v>0.995</v>
      </c>
      <c r="U62" s="3">
        <v>125</v>
      </c>
      <c r="V62" s="3">
        <v>118.35048999999999</v>
      </c>
      <c r="W62" s="3">
        <v>-5.32</v>
      </c>
    </row>
    <row r="63" spans="11:23" x14ac:dyDescent="0.35">
      <c r="K63" s="3">
        <v>24</v>
      </c>
      <c r="L63" s="3" t="s">
        <v>385</v>
      </c>
      <c r="M63" s="3" t="s">
        <v>386</v>
      </c>
      <c r="N63" s="3" t="s">
        <v>158</v>
      </c>
      <c r="O63" s="3">
        <v>3.48</v>
      </c>
      <c r="P63" s="3">
        <v>67692.226999999999</v>
      </c>
      <c r="Q63" s="3">
        <v>2185550</v>
      </c>
      <c r="R63" s="3">
        <v>10923.09</v>
      </c>
      <c r="S63" s="3">
        <v>6.2E-2</v>
      </c>
      <c r="T63" s="3">
        <v>0.995</v>
      </c>
      <c r="U63" s="3">
        <v>156.25</v>
      </c>
      <c r="V63" s="3">
        <v>158.60589999999999</v>
      </c>
      <c r="W63" s="3">
        <v>1.51</v>
      </c>
    </row>
    <row r="64" spans="11:23" x14ac:dyDescent="0.35">
      <c r="K64" s="3">
        <v>96</v>
      </c>
      <c r="L64" s="3" t="s">
        <v>460</v>
      </c>
      <c r="M64" s="3" t="s">
        <v>386</v>
      </c>
      <c r="N64" s="3" t="s">
        <v>158</v>
      </c>
      <c r="O64" s="3">
        <v>3.48</v>
      </c>
      <c r="P64" s="3">
        <v>63054.847999999998</v>
      </c>
      <c r="Q64" s="3">
        <v>2014088</v>
      </c>
      <c r="R64" s="3">
        <v>9865.15</v>
      </c>
      <c r="S64" s="3">
        <v>6.4000000000000001E-2</v>
      </c>
      <c r="T64" s="3">
        <v>0.995</v>
      </c>
      <c r="U64" s="3">
        <v>156.25</v>
      </c>
      <c r="V64" s="3">
        <v>163.64946</v>
      </c>
      <c r="W64" s="3">
        <v>4.74</v>
      </c>
    </row>
    <row r="65" spans="11:23" x14ac:dyDescent="0.35">
      <c r="K65" s="3">
        <v>25</v>
      </c>
      <c r="L65" s="3" t="s">
        <v>387</v>
      </c>
      <c r="M65" s="3" t="s">
        <v>388</v>
      </c>
      <c r="N65" s="3" t="s">
        <v>158</v>
      </c>
      <c r="O65" s="3">
        <v>3.48</v>
      </c>
      <c r="P65" s="3">
        <v>97595.797000000006</v>
      </c>
      <c r="Q65" s="3">
        <v>3123183</v>
      </c>
      <c r="R65" s="3">
        <v>9730.6779999999999</v>
      </c>
      <c r="S65" s="3">
        <v>0.1</v>
      </c>
      <c r="T65" s="3">
        <v>0.995</v>
      </c>
      <c r="U65" s="3">
        <v>250</v>
      </c>
      <c r="V65" s="3">
        <v>258.70780000000002</v>
      </c>
      <c r="W65" s="3">
        <v>3.48</v>
      </c>
    </row>
    <row r="66" spans="11:23" x14ac:dyDescent="0.35">
      <c r="K66" s="3">
        <v>97</v>
      </c>
      <c r="L66" s="3" t="s">
        <v>461</v>
      </c>
      <c r="M66" s="3" t="s">
        <v>388</v>
      </c>
      <c r="N66" s="3" t="s">
        <v>158</v>
      </c>
      <c r="O66" s="3">
        <v>3.48</v>
      </c>
      <c r="P66" s="3">
        <v>92332.866999999998</v>
      </c>
      <c r="Q66" s="3">
        <v>2901464</v>
      </c>
      <c r="R66" s="3">
        <v>9832.2199999999993</v>
      </c>
      <c r="S66" s="3">
        <v>9.4E-2</v>
      </c>
      <c r="T66" s="3">
        <v>0.995</v>
      </c>
      <c r="U66" s="3">
        <v>250</v>
      </c>
      <c r="V66" s="3">
        <v>241.91417000000001</v>
      </c>
      <c r="W66" s="3">
        <v>-3.23</v>
      </c>
    </row>
    <row r="67" spans="11:23" x14ac:dyDescent="0.35">
      <c r="K67" s="3">
        <v>4</v>
      </c>
      <c r="L67" s="3" t="s">
        <v>347</v>
      </c>
      <c r="M67" s="3" t="s">
        <v>123</v>
      </c>
      <c r="N67" s="3" t="s">
        <v>157</v>
      </c>
      <c r="O67" s="3">
        <v>3.6</v>
      </c>
      <c r="P67" s="3">
        <v>15.792</v>
      </c>
      <c r="Q67" s="3">
        <v>173</v>
      </c>
      <c r="T67" s="3">
        <v>0.995</v>
      </c>
    </row>
    <row r="68" spans="11:23" x14ac:dyDescent="0.35">
      <c r="K68" s="3">
        <v>13</v>
      </c>
      <c r="L68" s="3" t="s">
        <v>364</v>
      </c>
      <c r="M68" s="3" t="s">
        <v>123</v>
      </c>
      <c r="N68" s="3" t="s">
        <v>157</v>
      </c>
      <c r="O68" s="3">
        <v>3.53</v>
      </c>
      <c r="P68" s="3">
        <v>5.2359999999999998</v>
      </c>
      <c r="Q68" s="3">
        <v>227</v>
      </c>
      <c r="T68" s="3">
        <v>0.995</v>
      </c>
    </row>
    <row r="69" spans="11:23" x14ac:dyDescent="0.35">
      <c r="K69" s="3">
        <v>66</v>
      </c>
      <c r="L69" s="3" t="s">
        <v>430</v>
      </c>
      <c r="M69" s="3" t="s">
        <v>123</v>
      </c>
      <c r="N69" s="3" t="s">
        <v>157</v>
      </c>
      <c r="O69" s="3">
        <v>3.53</v>
      </c>
      <c r="P69" s="3">
        <v>1.7470000000000001</v>
      </c>
      <c r="Q69" s="3">
        <v>81</v>
      </c>
      <c r="T69" s="3">
        <v>0.995</v>
      </c>
    </row>
    <row r="70" spans="11:23" x14ac:dyDescent="0.35">
      <c r="K70" s="3">
        <v>85</v>
      </c>
      <c r="L70" s="3" t="s">
        <v>449</v>
      </c>
      <c r="M70" s="3" t="s">
        <v>123</v>
      </c>
      <c r="N70" s="3" t="s">
        <v>157</v>
      </c>
      <c r="O70" s="3">
        <v>3.55</v>
      </c>
      <c r="P70" s="3">
        <v>1.865</v>
      </c>
      <c r="Q70" s="3">
        <v>73</v>
      </c>
      <c r="R70" s="3">
        <v>3.524</v>
      </c>
      <c r="S70" s="3">
        <v>5.0000000000000001E-3</v>
      </c>
      <c r="T70" s="3">
        <v>0.995</v>
      </c>
      <c r="V70" s="3">
        <v>13.30186</v>
      </c>
    </row>
    <row r="71" spans="11:23" x14ac:dyDescent="0.35">
      <c r="K71" s="3">
        <v>5</v>
      </c>
      <c r="L71" s="3" t="s">
        <v>349</v>
      </c>
      <c r="M71" s="3" t="s">
        <v>124</v>
      </c>
      <c r="N71" s="3" t="s">
        <v>157</v>
      </c>
      <c r="O71" s="3">
        <v>3.48</v>
      </c>
      <c r="P71" s="3">
        <v>19.907</v>
      </c>
      <c r="Q71" s="3">
        <v>704</v>
      </c>
      <c r="R71" s="3">
        <v>10173.215</v>
      </c>
      <c r="S71" s="3">
        <v>0</v>
      </c>
      <c r="T71" s="3">
        <v>0.995</v>
      </c>
    </row>
    <row r="72" spans="11:23" x14ac:dyDescent="0.35">
      <c r="K72" s="3">
        <v>20</v>
      </c>
      <c r="L72" s="3" t="s">
        <v>378</v>
      </c>
      <c r="M72" s="3" t="s">
        <v>124</v>
      </c>
      <c r="N72" s="3" t="s">
        <v>157</v>
      </c>
      <c r="O72" s="3">
        <v>3.48</v>
      </c>
      <c r="P72" s="3">
        <v>33.320999999999998</v>
      </c>
      <c r="Q72" s="3">
        <v>1070</v>
      </c>
      <c r="R72" s="3">
        <v>11173.664000000001</v>
      </c>
      <c r="S72" s="3">
        <v>0</v>
      </c>
      <c r="T72" s="3">
        <v>0.995</v>
      </c>
    </row>
    <row r="73" spans="11:23" x14ac:dyDescent="0.35">
      <c r="K73" s="3">
        <v>38</v>
      </c>
      <c r="L73" s="3" t="s">
        <v>402</v>
      </c>
      <c r="M73" s="3" t="s">
        <v>124</v>
      </c>
      <c r="N73" s="3" t="s">
        <v>157</v>
      </c>
      <c r="O73" s="3">
        <v>3.48</v>
      </c>
      <c r="P73" s="3">
        <v>32.465000000000003</v>
      </c>
      <c r="Q73" s="3">
        <v>1024</v>
      </c>
      <c r="R73" s="3">
        <v>12048.315000000001</v>
      </c>
      <c r="S73" s="3">
        <v>0</v>
      </c>
      <c r="T73" s="3">
        <v>0.995</v>
      </c>
    </row>
    <row r="74" spans="11:23" x14ac:dyDescent="0.35">
      <c r="K74" s="3">
        <v>52</v>
      </c>
      <c r="L74" s="3" t="s">
        <v>416</v>
      </c>
      <c r="M74" s="3" t="s">
        <v>124</v>
      </c>
      <c r="N74" s="3" t="s">
        <v>157</v>
      </c>
      <c r="O74" s="3">
        <v>3.48</v>
      </c>
      <c r="P74" s="3">
        <v>28.652000000000001</v>
      </c>
      <c r="Q74" s="3">
        <v>771</v>
      </c>
      <c r="R74" s="3">
        <v>11975.843000000001</v>
      </c>
      <c r="S74" s="3">
        <v>0</v>
      </c>
      <c r="T74" s="3">
        <v>0.995</v>
      </c>
    </row>
    <row r="75" spans="11:23" x14ac:dyDescent="0.35">
      <c r="K75" s="3">
        <v>73</v>
      </c>
      <c r="L75" s="3" t="s">
        <v>437</v>
      </c>
      <c r="M75" s="3" t="s">
        <v>124</v>
      </c>
      <c r="N75" s="3" t="s">
        <v>157</v>
      </c>
      <c r="O75" s="3">
        <v>3.48</v>
      </c>
      <c r="P75" s="3">
        <v>24.97</v>
      </c>
      <c r="Q75" s="3">
        <v>652</v>
      </c>
      <c r="R75" s="3">
        <v>10773.584000000001</v>
      </c>
      <c r="S75" s="3">
        <v>0</v>
      </c>
      <c r="T75" s="3">
        <v>0.995</v>
      </c>
    </row>
    <row r="76" spans="11:23" x14ac:dyDescent="0.35">
      <c r="K76" s="3">
        <v>77</v>
      </c>
      <c r="L76" s="3" t="s">
        <v>441</v>
      </c>
      <c r="M76" s="3" t="s">
        <v>124</v>
      </c>
      <c r="N76" s="3" t="s">
        <v>157</v>
      </c>
      <c r="O76" s="3">
        <v>3.48</v>
      </c>
      <c r="P76" s="3">
        <v>26.431000000000001</v>
      </c>
      <c r="Q76" s="3">
        <v>815</v>
      </c>
      <c r="R76" s="3">
        <v>10459.237999999999</v>
      </c>
      <c r="S76" s="3">
        <v>0</v>
      </c>
      <c r="T76" s="3">
        <v>0.995</v>
      </c>
    </row>
    <row r="77" spans="11:23" x14ac:dyDescent="0.35">
      <c r="K77" s="3">
        <v>92</v>
      </c>
      <c r="L77" s="3" t="s">
        <v>456</v>
      </c>
      <c r="M77" s="3" t="s">
        <v>124</v>
      </c>
      <c r="N77" s="3" t="s">
        <v>157</v>
      </c>
      <c r="O77" s="3">
        <v>3.48</v>
      </c>
      <c r="P77" s="3">
        <v>32.773000000000003</v>
      </c>
      <c r="Q77" s="3">
        <v>1001</v>
      </c>
      <c r="R77" s="3">
        <v>10166.878000000001</v>
      </c>
      <c r="S77" s="3">
        <v>0</v>
      </c>
      <c r="T77" s="3">
        <v>0.995</v>
      </c>
    </row>
    <row r="78" spans="11:23" x14ac:dyDescent="0.35">
      <c r="K78" s="3">
        <v>104</v>
      </c>
      <c r="L78" s="3" t="s">
        <v>468</v>
      </c>
      <c r="M78" s="3" t="s">
        <v>124</v>
      </c>
      <c r="N78" s="3" t="s">
        <v>157</v>
      </c>
      <c r="O78" s="3">
        <v>3.48</v>
      </c>
      <c r="P78" s="3">
        <v>24.036000000000001</v>
      </c>
      <c r="Q78" s="3">
        <v>656</v>
      </c>
      <c r="R78" s="3">
        <v>9387.1970000000001</v>
      </c>
      <c r="S78" s="3">
        <v>0</v>
      </c>
      <c r="T78" s="3">
        <v>0.995</v>
      </c>
    </row>
    <row r="79" spans="11:23" x14ac:dyDescent="0.35">
      <c r="K79" s="3">
        <v>111</v>
      </c>
      <c r="L79" s="3" t="s">
        <v>475</v>
      </c>
      <c r="M79" s="3" t="s">
        <v>124</v>
      </c>
      <c r="N79" s="3" t="s">
        <v>157</v>
      </c>
      <c r="O79" s="3">
        <v>3.48</v>
      </c>
      <c r="P79" s="3">
        <v>20.635000000000002</v>
      </c>
      <c r="Q79" s="3">
        <v>411</v>
      </c>
      <c r="R79" s="3">
        <v>4318.83</v>
      </c>
      <c r="S79" s="3">
        <v>0</v>
      </c>
      <c r="T79" s="3">
        <v>0.995</v>
      </c>
      <c r="V79" s="3">
        <v>1.5709999999999998E-2</v>
      </c>
    </row>
    <row r="80" spans="11:23" x14ac:dyDescent="0.35">
      <c r="K80" s="3">
        <v>27</v>
      </c>
      <c r="L80" s="3" t="s">
        <v>390</v>
      </c>
      <c r="M80" s="3" t="s">
        <v>125</v>
      </c>
      <c r="N80" s="3" t="s">
        <v>18</v>
      </c>
      <c r="O80" s="3">
        <v>3.48</v>
      </c>
      <c r="P80" s="3">
        <v>234.13800000000001</v>
      </c>
      <c r="Q80" s="3">
        <v>7814</v>
      </c>
      <c r="R80" s="3">
        <v>10475.948</v>
      </c>
      <c r="S80" s="3">
        <v>0</v>
      </c>
      <c r="T80" s="3">
        <v>0.995</v>
      </c>
      <c r="U80" s="3">
        <v>0.63</v>
      </c>
      <c r="V80" s="3">
        <v>0.46045000000000003</v>
      </c>
      <c r="W80" s="191">
        <v>-26.91</v>
      </c>
    </row>
    <row r="81" spans="11:23" x14ac:dyDescent="0.35">
      <c r="K81" s="3">
        <v>99</v>
      </c>
      <c r="L81" s="3" t="s">
        <v>463</v>
      </c>
      <c r="M81" s="3" t="s">
        <v>125</v>
      </c>
      <c r="N81" s="3" t="s">
        <v>18</v>
      </c>
      <c r="O81" s="3">
        <v>3.48</v>
      </c>
      <c r="P81" s="3">
        <v>226.375</v>
      </c>
      <c r="Q81" s="3">
        <v>7665</v>
      </c>
      <c r="R81" s="3">
        <v>10532.541999999999</v>
      </c>
      <c r="S81" s="3">
        <v>0</v>
      </c>
      <c r="T81" s="3">
        <v>0.995</v>
      </c>
      <c r="U81" s="3">
        <v>0.63</v>
      </c>
      <c r="V81" s="3">
        <v>0.43875999999999998</v>
      </c>
      <c r="W81" s="191">
        <v>-30.36</v>
      </c>
    </row>
    <row r="82" spans="11:23" x14ac:dyDescent="0.35">
      <c r="K82" s="3">
        <v>28</v>
      </c>
      <c r="L82" s="3" t="s">
        <v>391</v>
      </c>
      <c r="M82" s="3" t="s">
        <v>126</v>
      </c>
      <c r="N82" s="3" t="s">
        <v>18</v>
      </c>
      <c r="O82" s="3">
        <v>3.48</v>
      </c>
      <c r="P82" s="3">
        <v>1541.29</v>
      </c>
      <c r="Q82" s="3">
        <v>52945</v>
      </c>
      <c r="R82" s="3">
        <v>11635.099</v>
      </c>
      <c r="S82" s="3">
        <v>1E-3</v>
      </c>
      <c r="T82" s="3">
        <v>0.995</v>
      </c>
      <c r="U82" s="3">
        <v>2.5</v>
      </c>
      <c r="V82" s="3">
        <v>3.2481499999999999</v>
      </c>
      <c r="W82" s="191">
        <v>29.93</v>
      </c>
    </row>
    <row r="83" spans="11:23" x14ac:dyDescent="0.35">
      <c r="K83" s="3">
        <v>100</v>
      </c>
      <c r="L83" s="3" t="s">
        <v>464</v>
      </c>
      <c r="M83" s="3" t="s">
        <v>126</v>
      </c>
      <c r="N83" s="3" t="s">
        <v>18</v>
      </c>
      <c r="O83" s="3">
        <v>3.48</v>
      </c>
      <c r="P83" s="3">
        <v>824.58299999999997</v>
      </c>
      <c r="Q83" s="3">
        <v>27864</v>
      </c>
      <c r="R83" s="3">
        <v>6178.0860000000002</v>
      </c>
      <c r="S83" s="3">
        <v>1E-3</v>
      </c>
      <c r="T83" s="3">
        <v>0.995</v>
      </c>
      <c r="U83" s="3">
        <v>2.5</v>
      </c>
      <c r="V83" s="3">
        <v>3.2734700000000001</v>
      </c>
      <c r="W83" s="191">
        <v>30.94</v>
      </c>
    </row>
    <row r="84" spans="11:23" x14ac:dyDescent="0.35">
      <c r="K84" s="3">
        <v>29</v>
      </c>
      <c r="L84" s="3" t="s">
        <v>392</v>
      </c>
      <c r="M84" s="3" t="s">
        <v>127</v>
      </c>
      <c r="N84" s="3" t="s">
        <v>18</v>
      </c>
      <c r="O84" s="3">
        <v>3.48</v>
      </c>
      <c r="P84" s="3">
        <v>2821.402</v>
      </c>
      <c r="Q84" s="3">
        <v>93332</v>
      </c>
      <c r="R84" s="3">
        <v>12150.41</v>
      </c>
      <c r="S84" s="3">
        <v>2E-3</v>
      </c>
      <c r="T84" s="3">
        <v>0.995</v>
      </c>
      <c r="U84" s="3">
        <v>6.25</v>
      </c>
      <c r="V84" s="3">
        <v>5.7740400000000003</v>
      </c>
      <c r="W84" s="3">
        <v>-7.62</v>
      </c>
    </row>
    <row r="85" spans="11:23" x14ac:dyDescent="0.35">
      <c r="K85" s="3">
        <v>101</v>
      </c>
      <c r="L85" s="3" t="s">
        <v>465</v>
      </c>
      <c r="M85" s="3" t="s">
        <v>127</v>
      </c>
      <c r="N85" s="3" t="s">
        <v>18</v>
      </c>
      <c r="O85" s="3">
        <v>3.48</v>
      </c>
      <c r="P85" s="3">
        <v>2458.6289999999999</v>
      </c>
      <c r="Q85" s="3">
        <v>82647</v>
      </c>
      <c r="R85" s="3">
        <v>10931.824000000001</v>
      </c>
      <c r="S85" s="3">
        <v>2E-3</v>
      </c>
      <c r="T85" s="3">
        <v>0.995</v>
      </c>
      <c r="U85" s="3">
        <v>6.25</v>
      </c>
      <c r="V85" s="3">
        <v>5.5891099999999998</v>
      </c>
      <c r="W85" s="3">
        <v>-10.57</v>
      </c>
    </row>
    <row r="86" spans="11:23" x14ac:dyDescent="0.35">
      <c r="K86" s="3">
        <v>30</v>
      </c>
      <c r="L86" s="3" t="s">
        <v>394</v>
      </c>
      <c r="M86" s="3" t="s">
        <v>128</v>
      </c>
      <c r="N86" s="3" t="s">
        <v>18</v>
      </c>
      <c r="O86" s="3">
        <v>3.48</v>
      </c>
      <c r="P86" s="3">
        <v>10033.755999999999</v>
      </c>
      <c r="Q86" s="3">
        <v>330538</v>
      </c>
      <c r="R86" s="3">
        <v>10343.043</v>
      </c>
      <c r="S86" s="3">
        <v>0.01</v>
      </c>
      <c r="T86" s="3">
        <v>0.995</v>
      </c>
      <c r="U86" s="3">
        <v>25</v>
      </c>
      <c r="V86" s="3">
        <v>24.49098</v>
      </c>
      <c r="W86" s="3">
        <v>-2.04</v>
      </c>
    </row>
    <row r="87" spans="11:23" x14ac:dyDescent="0.35">
      <c r="K87" s="3">
        <v>102</v>
      </c>
      <c r="L87" s="3" t="s">
        <v>466</v>
      </c>
      <c r="M87" s="3" t="s">
        <v>128</v>
      </c>
      <c r="N87" s="3" t="s">
        <v>18</v>
      </c>
      <c r="O87" s="3">
        <v>3.48</v>
      </c>
      <c r="P87" s="3">
        <v>9092.92</v>
      </c>
      <c r="Q87" s="3">
        <v>297083</v>
      </c>
      <c r="R87" s="3">
        <v>9113.9110000000001</v>
      </c>
      <c r="S87" s="3">
        <v>0.01</v>
      </c>
      <c r="T87" s="3">
        <v>0.995</v>
      </c>
      <c r="U87" s="3">
        <v>25</v>
      </c>
      <c r="V87" s="3">
        <v>25.192080000000001</v>
      </c>
      <c r="W87" s="3">
        <v>0.77</v>
      </c>
    </row>
    <row r="88" spans="11:23" x14ac:dyDescent="0.35">
      <c r="K88" s="3">
        <v>1</v>
      </c>
      <c r="L88" s="3" t="s">
        <v>344</v>
      </c>
      <c r="M88" s="3" t="s">
        <v>122</v>
      </c>
      <c r="N88" s="3" t="s">
        <v>156</v>
      </c>
      <c r="O88" s="3">
        <v>3.48</v>
      </c>
      <c r="P88" s="3">
        <v>0.82599999999999996</v>
      </c>
      <c r="Q88" s="3">
        <v>51</v>
      </c>
      <c r="T88" s="3">
        <v>0.995</v>
      </c>
    </row>
    <row r="89" spans="11:23" x14ac:dyDescent="0.35">
      <c r="K89" s="3">
        <v>2</v>
      </c>
      <c r="L89" s="3" t="s">
        <v>345</v>
      </c>
      <c r="M89" s="3" t="s">
        <v>122</v>
      </c>
      <c r="N89" s="3" t="s">
        <v>156</v>
      </c>
      <c r="O89" s="3">
        <v>3.54</v>
      </c>
      <c r="P89" s="3">
        <v>9.2100000000000009</v>
      </c>
      <c r="Q89" s="3">
        <v>111</v>
      </c>
      <c r="T89" s="3">
        <v>0.995</v>
      </c>
    </row>
    <row r="90" spans="11:23" x14ac:dyDescent="0.35">
      <c r="K90" s="3">
        <v>3</v>
      </c>
      <c r="L90" s="3" t="s">
        <v>346</v>
      </c>
      <c r="M90" s="3" t="s">
        <v>122</v>
      </c>
      <c r="N90" s="3" t="s">
        <v>156</v>
      </c>
      <c r="O90" s="3">
        <v>3.4</v>
      </c>
      <c r="P90" s="3">
        <v>2.286</v>
      </c>
      <c r="Q90" s="3">
        <v>77</v>
      </c>
      <c r="T90" s="3">
        <v>0.995</v>
      </c>
    </row>
    <row r="91" spans="11:23" x14ac:dyDescent="0.35">
      <c r="K91" s="3">
        <v>6</v>
      </c>
      <c r="L91" s="3" t="s">
        <v>351</v>
      </c>
      <c r="M91" s="3" t="s">
        <v>122</v>
      </c>
      <c r="N91" s="3" t="s">
        <v>156</v>
      </c>
      <c r="O91" s="3">
        <v>3.49</v>
      </c>
      <c r="P91" s="3">
        <v>2.4900000000000002</v>
      </c>
      <c r="Q91" s="3">
        <v>101</v>
      </c>
      <c r="T91" s="3">
        <v>0.995</v>
      </c>
    </row>
    <row r="92" spans="11:23" x14ac:dyDescent="0.35">
      <c r="K92" s="3">
        <v>26</v>
      </c>
      <c r="L92" s="3" t="s">
        <v>389</v>
      </c>
      <c r="M92" s="3" t="s">
        <v>122</v>
      </c>
      <c r="N92" s="3" t="s">
        <v>156</v>
      </c>
      <c r="O92" s="3">
        <v>3.48</v>
      </c>
      <c r="P92" s="3">
        <v>20.559000000000001</v>
      </c>
      <c r="Q92" s="3">
        <v>696</v>
      </c>
      <c r="T92" s="3">
        <v>0.995</v>
      </c>
    </row>
    <row r="93" spans="11:23" x14ac:dyDescent="0.35">
      <c r="K93" s="3">
        <v>31</v>
      </c>
      <c r="L93" s="3" t="s">
        <v>395</v>
      </c>
      <c r="M93" s="3" t="s">
        <v>122</v>
      </c>
      <c r="N93" s="3" t="s">
        <v>156</v>
      </c>
      <c r="O93" s="3">
        <v>3.48</v>
      </c>
      <c r="P93" s="3">
        <v>2.3719999999999999</v>
      </c>
      <c r="Q93" s="3">
        <v>126</v>
      </c>
      <c r="T93" s="3">
        <v>0.995</v>
      </c>
    </row>
    <row r="94" spans="11:23" x14ac:dyDescent="0.35">
      <c r="K94" s="3">
        <v>45</v>
      </c>
      <c r="L94" s="3" t="s">
        <v>409</v>
      </c>
      <c r="M94" s="3" t="s">
        <v>122</v>
      </c>
      <c r="N94" s="3" t="s">
        <v>156</v>
      </c>
      <c r="O94" s="3">
        <v>3.43</v>
      </c>
      <c r="P94" s="3">
        <v>10.672000000000001</v>
      </c>
      <c r="Q94" s="3">
        <v>237</v>
      </c>
      <c r="T94" s="3">
        <v>0.995</v>
      </c>
    </row>
    <row r="95" spans="11:23" x14ac:dyDescent="0.35">
      <c r="K95" s="3">
        <v>59</v>
      </c>
      <c r="L95" s="3" t="s">
        <v>423</v>
      </c>
      <c r="M95" s="3" t="s">
        <v>122</v>
      </c>
      <c r="N95" s="3" t="s">
        <v>156</v>
      </c>
      <c r="O95" s="3">
        <v>3.48</v>
      </c>
      <c r="P95" s="3">
        <v>19.074999999999999</v>
      </c>
      <c r="Q95" s="3">
        <v>513</v>
      </c>
      <c r="T95" s="3">
        <v>0.995</v>
      </c>
    </row>
    <row r="96" spans="11:23" x14ac:dyDescent="0.35">
      <c r="K96" s="3">
        <v>78</v>
      </c>
      <c r="L96" s="3" t="s">
        <v>442</v>
      </c>
      <c r="M96" s="3" t="s">
        <v>122</v>
      </c>
      <c r="N96" s="3" t="s">
        <v>156</v>
      </c>
      <c r="O96" s="3">
        <v>3.49</v>
      </c>
      <c r="P96" s="3">
        <v>5.2930000000000001</v>
      </c>
      <c r="Q96" s="3">
        <v>146</v>
      </c>
      <c r="T96" s="3">
        <v>0.995</v>
      </c>
    </row>
    <row r="97" spans="11:22" x14ac:dyDescent="0.35">
      <c r="K97" s="3">
        <v>98</v>
      </c>
      <c r="L97" s="3" t="s">
        <v>462</v>
      </c>
      <c r="M97" s="3" t="s">
        <v>122</v>
      </c>
      <c r="N97" s="3" t="s">
        <v>156</v>
      </c>
      <c r="O97" s="3">
        <v>3.48</v>
      </c>
      <c r="P97" s="3">
        <v>40.173999999999999</v>
      </c>
      <c r="Q97" s="3">
        <v>694</v>
      </c>
      <c r="T97" s="3">
        <v>0.995</v>
      </c>
    </row>
    <row r="98" spans="11:22" x14ac:dyDescent="0.35">
      <c r="K98" s="3">
        <v>103</v>
      </c>
      <c r="L98" s="3" t="s">
        <v>467</v>
      </c>
      <c r="M98" s="3" t="s">
        <v>122</v>
      </c>
      <c r="N98" s="3" t="s">
        <v>156</v>
      </c>
      <c r="O98" s="3">
        <v>3.44</v>
      </c>
      <c r="P98" s="3">
        <v>5.4669999999999996</v>
      </c>
      <c r="Q98" s="3">
        <v>68</v>
      </c>
      <c r="T98" s="3">
        <v>0.995</v>
      </c>
    </row>
    <row r="99" spans="11:22" x14ac:dyDescent="0.35">
      <c r="K99" s="3">
        <v>118</v>
      </c>
      <c r="L99" s="3" t="s">
        <v>482</v>
      </c>
      <c r="M99" s="3" t="s">
        <v>122</v>
      </c>
      <c r="N99" s="3" t="s">
        <v>156</v>
      </c>
      <c r="O99" s="3">
        <v>3.57</v>
      </c>
      <c r="P99" s="3">
        <v>2.5649999999999999</v>
      </c>
      <c r="Q99" s="3">
        <v>101</v>
      </c>
      <c r="T99" s="3">
        <v>0.995</v>
      </c>
    </row>
    <row r="100" spans="11:22" x14ac:dyDescent="0.35">
      <c r="K100" s="3">
        <v>125</v>
      </c>
      <c r="L100" s="3" t="s">
        <v>489</v>
      </c>
      <c r="M100" s="3" t="s">
        <v>122</v>
      </c>
      <c r="N100" s="3" t="s">
        <v>156</v>
      </c>
      <c r="O100" s="3">
        <v>3.53</v>
      </c>
      <c r="P100" s="3">
        <v>2.1720000000000002</v>
      </c>
      <c r="Q100" s="3">
        <v>67</v>
      </c>
      <c r="T100" s="3">
        <v>0.995</v>
      </c>
    </row>
    <row r="101" spans="11:22" x14ac:dyDescent="0.35">
      <c r="K101" s="3">
        <v>126</v>
      </c>
      <c r="L101" s="3" t="s">
        <v>490</v>
      </c>
      <c r="M101" s="3" t="s">
        <v>122</v>
      </c>
      <c r="N101" s="3" t="s">
        <v>156</v>
      </c>
      <c r="O101" s="3">
        <v>3.53</v>
      </c>
      <c r="P101" s="3">
        <v>10.459</v>
      </c>
      <c r="Q101" s="3">
        <v>145</v>
      </c>
      <c r="T101" s="3">
        <v>0.995</v>
      </c>
    </row>
    <row r="102" spans="11:22" x14ac:dyDescent="0.35">
      <c r="K102" s="3">
        <v>127</v>
      </c>
      <c r="L102" s="3" t="s">
        <v>491</v>
      </c>
      <c r="M102" s="3" t="s">
        <v>122</v>
      </c>
      <c r="N102" s="3" t="s">
        <v>156</v>
      </c>
      <c r="O102" s="3">
        <v>3.55</v>
      </c>
      <c r="P102" s="3">
        <v>1.004</v>
      </c>
      <c r="Q102" s="3">
        <v>55</v>
      </c>
      <c r="T102" s="3">
        <v>0.995</v>
      </c>
    </row>
    <row r="103" spans="11:22" x14ac:dyDescent="0.35">
      <c r="K103" s="3">
        <v>46</v>
      </c>
      <c r="L103" s="3" t="s">
        <v>410</v>
      </c>
      <c r="M103" s="3" t="s">
        <v>129</v>
      </c>
      <c r="N103" s="3" t="s">
        <v>13</v>
      </c>
      <c r="O103" s="3">
        <v>3.48</v>
      </c>
      <c r="P103" s="3">
        <v>3711.0819999999999</v>
      </c>
      <c r="Q103" s="3">
        <v>121322</v>
      </c>
      <c r="R103" s="3">
        <v>11440.534</v>
      </c>
      <c r="S103" s="3">
        <v>3.0000000000000001E-3</v>
      </c>
      <c r="T103" s="3">
        <v>0.995</v>
      </c>
      <c r="V103" s="178">
        <v>8.1092200000000005</v>
      </c>
    </row>
    <row r="104" spans="11:22" x14ac:dyDescent="0.35">
      <c r="K104" s="3">
        <v>47</v>
      </c>
      <c r="L104" s="3" t="s">
        <v>411</v>
      </c>
      <c r="M104" s="3" t="s">
        <v>130</v>
      </c>
      <c r="N104" s="3" t="s">
        <v>13</v>
      </c>
      <c r="O104" s="3">
        <v>3.48</v>
      </c>
      <c r="P104" s="3">
        <v>4811.6059999999998</v>
      </c>
      <c r="Q104" s="3">
        <v>159244</v>
      </c>
      <c r="R104" s="3">
        <v>13256.198</v>
      </c>
      <c r="S104" s="3">
        <v>4.0000000000000001E-3</v>
      </c>
      <c r="T104" s="3">
        <v>0.995</v>
      </c>
      <c r="V104" s="178">
        <v>9.0871200000000005</v>
      </c>
    </row>
    <row r="105" spans="11:22" x14ac:dyDescent="0.35">
      <c r="K105" s="3">
        <v>48</v>
      </c>
      <c r="L105" s="3" t="s">
        <v>412</v>
      </c>
      <c r="M105" s="3" t="s">
        <v>131</v>
      </c>
      <c r="N105" s="3" t="s">
        <v>13</v>
      </c>
      <c r="O105" s="3">
        <v>3.48</v>
      </c>
      <c r="P105" s="3">
        <v>3409.6489999999999</v>
      </c>
      <c r="Q105" s="3">
        <v>110851</v>
      </c>
      <c r="R105" s="3">
        <v>11719.4</v>
      </c>
      <c r="S105" s="3">
        <v>3.0000000000000001E-3</v>
      </c>
      <c r="T105" s="3">
        <v>0.995</v>
      </c>
      <c r="V105" s="178">
        <v>7.2619499999999997</v>
      </c>
    </row>
    <row r="106" spans="11:22" x14ac:dyDescent="0.35">
      <c r="K106" s="3">
        <v>49</v>
      </c>
      <c r="L106" s="3" t="s">
        <v>413</v>
      </c>
      <c r="M106" s="3" t="s">
        <v>132</v>
      </c>
      <c r="N106" s="3" t="s">
        <v>13</v>
      </c>
      <c r="O106" s="3">
        <v>3.48</v>
      </c>
      <c r="P106" s="3">
        <v>40.494999999999997</v>
      </c>
      <c r="Q106" s="3">
        <v>1302</v>
      </c>
      <c r="R106" s="3">
        <v>11316.626</v>
      </c>
      <c r="S106" s="3">
        <v>0</v>
      </c>
      <c r="T106" s="3">
        <v>0.995</v>
      </c>
    </row>
    <row r="107" spans="11:22" x14ac:dyDescent="0.35">
      <c r="K107" s="3">
        <v>50</v>
      </c>
      <c r="L107" s="3" t="s">
        <v>414</v>
      </c>
      <c r="M107" s="3" t="s">
        <v>133</v>
      </c>
      <c r="N107" s="3" t="s">
        <v>13</v>
      </c>
      <c r="O107" s="3">
        <v>3.48</v>
      </c>
      <c r="P107" s="3">
        <v>29.885999999999999</v>
      </c>
      <c r="Q107" s="3">
        <v>940</v>
      </c>
      <c r="R107" s="3">
        <v>11121.704</v>
      </c>
      <c r="S107" s="3">
        <v>0</v>
      </c>
      <c r="T107" s="3">
        <v>0.995</v>
      </c>
    </row>
    <row r="108" spans="11:22" x14ac:dyDescent="0.35">
      <c r="K108" s="3">
        <v>51</v>
      </c>
      <c r="L108" s="3" t="s">
        <v>415</v>
      </c>
      <c r="M108" s="3" t="s">
        <v>134</v>
      </c>
      <c r="N108" s="3" t="s">
        <v>13</v>
      </c>
      <c r="O108" s="3">
        <v>3.48</v>
      </c>
      <c r="P108" s="3">
        <v>33.682000000000002</v>
      </c>
      <c r="Q108" s="3">
        <v>1221</v>
      </c>
      <c r="R108" s="3">
        <v>11384.287</v>
      </c>
      <c r="S108" s="3">
        <v>0</v>
      </c>
      <c r="T108" s="3">
        <v>0.995</v>
      </c>
    </row>
    <row r="109" spans="11:22" x14ac:dyDescent="0.35">
      <c r="K109" s="3">
        <v>53</v>
      </c>
      <c r="L109" s="3" t="s">
        <v>417</v>
      </c>
      <c r="M109" s="3" t="s">
        <v>135</v>
      </c>
      <c r="N109" s="3" t="s">
        <v>13</v>
      </c>
      <c r="O109" s="3">
        <v>3.48</v>
      </c>
      <c r="P109" s="3">
        <v>24.934000000000001</v>
      </c>
      <c r="Q109" s="3">
        <v>939</v>
      </c>
      <c r="R109" s="3">
        <v>11676.331</v>
      </c>
      <c r="S109" s="3">
        <v>0</v>
      </c>
      <c r="T109" s="3">
        <v>0.995</v>
      </c>
    </row>
    <row r="110" spans="11:22" x14ac:dyDescent="0.35">
      <c r="K110" s="3">
        <v>54</v>
      </c>
      <c r="L110" s="3" t="s">
        <v>418</v>
      </c>
      <c r="M110" s="3" t="s">
        <v>136</v>
      </c>
      <c r="N110" s="3" t="s">
        <v>13</v>
      </c>
      <c r="O110" s="3">
        <v>3.48</v>
      </c>
      <c r="P110" s="3">
        <v>26.242000000000001</v>
      </c>
      <c r="Q110" s="3">
        <v>767</v>
      </c>
      <c r="R110" s="3">
        <v>11894.549000000001</v>
      </c>
      <c r="S110" s="3">
        <v>0</v>
      </c>
      <c r="T110" s="3">
        <v>0.995</v>
      </c>
    </row>
    <row r="111" spans="11:22" x14ac:dyDescent="0.35">
      <c r="K111" s="3">
        <v>55</v>
      </c>
      <c r="L111" s="3" t="s">
        <v>419</v>
      </c>
      <c r="M111" s="3" t="s">
        <v>137</v>
      </c>
      <c r="N111" s="3" t="s">
        <v>13</v>
      </c>
      <c r="O111" s="3">
        <v>3.48</v>
      </c>
      <c r="P111" s="3">
        <v>24.268999999999998</v>
      </c>
      <c r="Q111" s="3">
        <v>516</v>
      </c>
      <c r="R111" s="3">
        <v>11048.28</v>
      </c>
      <c r="S111" s="3">
        <v>0</v>
      </c>
      <c r="T111" s="3">
        <v>0.995</v>
      </c>
    </row>
    <row r="112" spans="11:22" x14ac:dyDescent="0.35">
      <c r="K112" s="3">
        <v>56</v>
      </c>
      <c r="L112" s="3" t="s">
        <v>420</v>
      </c>
      <c r="M112" s="3" t="s">
        <v>138</v>
      </c>
      <c r="N112" s="3" t="s">
        <v>13</v>
      </c>
      <c r="O112" s="3">
        <v>3.48</v>
      </c>
      <c r="P112" s="3">
        <v>43379.383000000002</v>
      </c>
      <c r="Q112" s="3">
        <v>1400961</v>
      </c>
      <c r="R112" s="3">
        <v>9862.1119999999992</v>
      </c>
      <c r="S112" s="3">
        <v>4.3999999999999997E-2</v>
      </c>
      <c r="T112" s="3">
        <v>0.995</v>
      </c>
      <c r="V112" s="178">
        <v>112.15138</v>
      </c>
    </row>
    <row r="113" spans="11:22" x14ac:dyDescent="0.35">
      <c r="K113" s="3">
        <v>57</v>
      </c>
      <c r="L113" s="3" t="s">
        <v>421</v>
      </c>
      <c r="M113" s="3" t="s">
        <v>139</v>
      </c>
      <c r="N113" s="3" t="s">
        <v>13</v>
      </c>
      <c r="O113" s="3">
        <v>3.48</v>
      </c>
      <c r="P113" s="3">
        <v>43472.313000000002</v>
      </c>
      <c r="Q113" s="3">
        <v>1406561</v>
      </c>
      <c r="R113" s="3">
        <v>9161.5239999999994</v>
      </c>
      <c r="S113" s="3">
        <v>4.7E-2</v>
      </c>
      <c r="T113" s="3">
        <v>0.995</v>
      </c>
      <c r="V113" s="178">
        <v>121.07568999999999</v>
      </c>
    </row>
    <row r="114" spans="11:22" x14ac:dyDescent="0.35">
      <c r="K114" s="3">
        <v>58</v>
      </c>
      <c r="L114" s="3" t="s">
        <v>422</v>
      </c>
      <c r="M114" s="3" t="s">
        <v>140</v>
      </c>
      <c r="N114" s="3" t="s">
        <v>13</v>
      </c>
      <c r="O114" s="3">
        <v>3.48</v>
      </c>
      <c r="P114" s="3">
        <v>42736.262000000002</v>
      </c>
      <c r="Q114" s="3">
        <v>1384160</v>
      </c>
      <c r="R114" s="3">
        <v>9049.1970000000001</v>
      </c>
      <c r="S114" s="3">
        <v>4.7E-2</v>
      </c>
      <c r="T114" s="3">
        <v>0.995</v>
      </c>
      <c r="V114" s="178">
        <v>120.49742999999999</v>
      </c>
    </row>
    <row r="115" spans="11:22" x14ac:dyDescent="0.35">
      <c r="K115" s="3">
        <v>60</v>
      </c>
      <c r="L115" s="3" t="s">
        <v>424</v>
      </c>
      <c r="M115" s="3" t="s">
        <v>141</v>
      </c>
      <c r="N115" s="3" t="s">
        <v>13</v>
      </c>
      <c r="O115" s="3">
        <v>3.48</v>
      </c>
      <c r="P115" s="3">
        <v>77.155000000000001</v>
      </c>
      <c r="Q115" s="3">
        <v>1940</v>
      </c>
      <c r="R115" s="3">
        <v>8897.7530000000006</v>
      </c>
      <c r="S115" s="3">
        <v>0</v>
      </c>
      <c r="T115" s="3">
        <v>0.995</v>
      </c>
      <c r="V115" s="3">
        <v>0.11425</v>
      </c>
    </row>
    <row r="116" spans="11:22" x14ac:dyDescent="0.35">
      <c r="K116" s="3">
        <v>61</v>
      </c>
      <c r="L116" s="3" t="s">
        <v>425</v>
      </c>
      <c r="M116" s="3" t="s">
        <v>142</v>
      </c>
      <c r="N116" s="3" t="s">
        <v>13</v>
      </c>
      <c r="O116" s="3">
        <v>3.48</v>
      </c>
      <c r="P116" s="3">
        <v>73.03</v>
      </c>
      <c r="Q116" s="3">
        <v>2627</v>
      </c>
      <c r="R116" s="3">
        <v>10825.349</v>
      </c>
      <c r="S116" s="3">
        <v>0</v>
      </c>
      <c r="T116" s="3">
        <v>0.995</v>
      </c>
      <c r="V116" s="3">
        <v>6.5530000000000005E-2</v>
      </c>
    </row>
    <row r="117" spans="11:22" x14ac:dyDescent="0.35">
      <c r="K117" s="3">
        <v>62</v>
      </c>
      <c r="L117" s="3" t="s">
        <v>426</v>
      </c>
      <c r="M117" s="3" t="s">
        <v>143</v>
      </c>
      <c r="N117" s="3" t="s">
        <v>13</v>
      </c>
      <c r="O117" s="3">
        <v>3.48</v>
      </c>
      <c r="P117" s="3">
        <v>58.564999999999998</v>
      </c>
      <c r="Q117" s="3">
        <v>1986</v>
      </c>
      <c r="R117" s="3">
        <v>9994.4330000000009</v>
      </c>
      <c r="S117" s="3">
        <v>0</v>
      </c>
      <c r="T117" s="3">
        <v>0.995</v>
      </c>
      <c r="V117" s="3">
        <v>4.3090000000000003E-2</v>
      </c>
    </row>
    <row r="118" spans="11:22" x14ac:dyDescent="0.35">
      <c r="K118" s="3">
        <v>63</v>
      </c>
      <c r="L118" s="3" t="s">
        <v>427</v>
      </c>
      <c r="M118" s="3" t="s">
        <v>144</v>
      </c>
      <c r="N118" s="3" t="s">
        <v>13</v>
      </c>
      <c r="O118" s="3">
        <v>3.48</v>
      </c>
      <c r="P118" s="3">
        <v>26.114999999999998</v>
      </c>
      <c r="Q118" s="3">
        <v>857</v>
      </c>
      <c r="R118" s="3">
        <v>8190.83</v>
      </c>
      <c r="S118" s="3">
        <v>0</v>
      </c>
      <c r="T118" s="3">
        <v>0.995</v>
      </c>
    </row>
    <row r="119" spans="11:22" x14ac:dyDescent="0.35">
      <c r="K119" s="3">
        <v>64</v>
      </c>
      <c r="L119" s="3" t="s">
        <v>428</v>
      </c>
      <c r="M119" s="3" t="s">
        <v>145</v>
      </c>
      <c r="N119" s="3" t="s">
        <v>13</v>
      </c>
      <c r="O119" s="3">
        <v>3.48</v>
      </c>
      <c r="P119" s="3">
        <v>23.96</v>
      </c>
      <c r="Q119" s="3">
        <v>691</v>
      </c>
      <c r="R119" s="3">
        <v>9179.4110000000001</v>
      </c>
      <c r="S119" s="3">
        <v>0</v>
      </c>
      <c r="T119" s="3">
        <v>0.995</v>
      </c>
    </row>
    <row r="120" spans="11:22" x14ac:dyDescent="0.35">
      <c r="K120" s="3">
        <v>65</v>
      </c>
      <c r="L120" s="3" t="s">
        <v>429</v>
      </c>
      <c r="M120" s="3" t="s">
        <v>146</v>
      </c>
      <c r="N120" s="3" t="s">
        <v>13</v>
      </c>
      <c r="O120" s="3">
        <v>3.48</v>
      </c>
      <c r="P120" s="3">
        <v>25.058</v>
      </c>
      <c r="Q120" s="3">
        <v>756</v>
      </c>
      <c r="R120" s="3">
        <v>10046.605</v>
      </c>
      <c r="S120" s="3">
        <v>0</v>
      </c>
      <c r="T120" s="3">
        <v>0.995</v>
      </c>
    </row>
    <row r="121" spans="11:22" x14ac:dyDescent="0.35">
      <c r="K121" s="3">
        <v>67</v>
      </c>
      <c r="L121" s="3" t="s">
        <v>431</v>
      </c>
      <c r="M121" s="3" t="s">
        <v>147</v>
      </c>
      <c r="N121" s="3" t="s">
        <v>13</v>
      </c>
      <c r="O121" s="3">
        <v>3.48</v>
      </c>
      <c r="P121" s="3">
        <v>50968.483999999997</v>
      </c>
      <c r="Q121" s="3">
        <v>1646832</v>
      </c>
      <c r="R121" s="3">
        <v>11574.24</v>
      </c>
      <c r="S121" s="3">
        <v>4.3999999999999997E-2</v>
      </c>
      <c r="T121" s="3">
        <v>0.995</v>
      </c>
      <c r="V121" s="178">
        <v>112.28069000000001</v>
      </c>
    </row>
    <row r="122" spans="11:22" x14ac:dyDescent="0.35">
      <c r="K122" s="3">
        <v>68</v>
      </c>
      <c r="L122" s="3" t="s">
        <v>432</v>
      </c>
      <c r="M122" s="3" t="s">
        <v>148</v>
      </c>
      <c r="N122" s="3" t="s">
        <v>13</v>
      </c>
      <c r="O122" s="3">
        <v>3.48</v>
      </c>
      <c r="P122" s="3">
        <v>41411.648000000001</v>
      </c>
      <c r="Q122" s="3">
        <v>1337742</v>
      </c>
      <c r="R122" s="3">
        <v>8454.8860000000004</v>
      </c>
      <c r="S122" s="3">
        <v>4.9000000000000002E-2</v>
      </c>
      <c r="T122" s="3">
        <v>0.995</v>
      </c>
      <c r="V122" s="178">
        <v>125.01640999999999</v>
      </c>
    </row>
    <row r="123" spans="11:22" x14ac:dyDescent="0.35">
      <c r="K123" s="3">
        <v>69</v>
      </c>
      <c r="L123" s="3" t="s">
        <v>433</v>
      </c>
      <c r="M123" s="3" t="s">
        <v>149</v>
      </c>
      <c r="N123" s="3" t="s">
        <v>13</v>
      </c>
      <c r="O123" s="3">
        <v>3.48</v>
      </c>
      <c r="P123" s="3">
        <v>44135.258000000002</v>
      </c>
      <c r="Q123" s="3">
        <v>1418305</v>
      </c>
      <c r="R123" s="3">
        <v>8997.7009999999991</v>
      </c>
      <c r="S123" s="3">
        <v>4.9000000000000002E-2</v>
      </c>
      <c r="T123" s="3">
        <v>0.995</v>
      </c>
      <c r="V123" s="178">
        <v>125.2025</v>
      </c>
    </row>
    <row r="124" spans="11:22" x14ac:dyDescent="0.35">
      <c r="K124" s="3">
        <v>70</v>
      </c>
      <c r="L124" s="3" t="s">
        <v>434</v>
      </c>
      <c r="M124" s="3" t="s">
        <v>150</v>
      </c>
      <c r="N124" s="3" t="s">
        <v>13</v>
      </c>
      <c r="O124" s="3">
        <v>3.48</v>
      </c>
      <c r="P124" s="3">
        <v>81.135000000000005</v>
      </c>
      <c r="Q124" s="3">
        <v>2930</v>
      </c>
      <c r="R124" s="3">
        <v>9464.1190000000006</v>
      </c>
      <c r="S124" s="3">
        <v>0</v>
      </c>
      <c r="T124" s="3">
        <v>0.995</v>
      </c>
      <c r="V124" s="3">
        <v>0.11176</v>
      </c>
    </row>
    <row r="125" spans="11:22" x14ac:dyDescent="0.35">
      <c r="K125" s="3">
        <v>71</v>
      </c>
      <c r="L125" s="3" t="s">
        <v>435</v>
      </c>
      <c r="M125" s="3" t="s">
        <v>151</v>
      </c>
      <c r="N125" s="3" t="s">
        <v>13</v>
      </c>
      <c r="O125" s="3">
        <v>3.48</v>
      </c>
      <c r="P125" s="3">
        <v>50.627000000000002</v>
      </c>
      <c r="Q125" s="3">
        <v>1825</v>
      </c>
      <c r="R125" s="3">
        <v>8344.3080000000009</v>
      </c>
      <c r="S125" s="3">
        <v>0</v>
      </c>
      <c r="T125" s="3">
        <v>0.995</v>
      </c>
      <c r="V125" s="3">
        <v>4.8340000000000001E-2</v>
      </c>
    </row>
    <row r="126" spans="11:22" x14ac:dyDescent="0.35">
      <c r="K126" s="3">
        <v>72</v>
      </c>
      <c r="L126" s="3" t="s">
        <v>436</v>
      </c>
      <c r="M126" s="3" t="s">
        <v>152</v>
      </c>
      <c r="N126" s="3" t="s">
        <v>13</v>
      </c>
      <c r="O126" s="3">
        <v>3.48</v>
      </c>
      <c r="P126" s="3">
        <v>52.271000000000001</v>
      </c>
      <c r="Q126" s="3">
        <v>1924</v>
      </c>
      <c r="R126" s="3">
        <v>8994.7739999999994</v>
      </c>
      <c r="S126" s="3">
        <v>0</v>
      </c>
      <c r="T126" s="3">
        <v>0.995</v>
      </c>
      <c r="V126" s="3">
        <v>4.1860000000000001E-2</v>
      </c>
    </row>
    <row r="127" spans="11:22" x14ac:dyDescent="0.35">
      <c r="K127" s="3">
        <v>74</v>
      </c>
      <c r="L127" s="3" t="s">
        <v>438</v>
      </c>
      <c r="M127" s="3" t="s">
        <v>153</v>
      </c>
      <c r="N127" s="3" t="s">
        <v>13</v>
      </c>
      <c r="O127" s="3">
        <v>3.48</v>
      </c>
      <c r="P127" s="3">
        <v>22.398</v>
      </c>
      <c r="Q127" s="3">
        <v>811</v>
      </c>
      <c r="R127" s="3">
        <v>9773.6820000000007</v>
      </c>
      <c r="S127" s="3">
        <v>0</v>
      </c>
      <c r="T127" s="3">
        <v>0.995</v>
      </c>
    </row>
    <row r="128" spans="11:22" x14ac:dyDescent="0.35">
      <c r="K128" s="3">
        <v>75</v>
      </c>
      <c r="L128" s="3" t="s">
        <v>439</v>
      </c>
      <c r="M128" s="3" t="s">
        <v>154</v>
      </c>
      <c r="N128" s="3" t="s">
        <v>13</v>
      </c>
      <c r="O128" s="3">
        <v>3.48</v>
      </c>
      <c r="P128" s="3">
        <v>30.817</v>
      </c>
      <c r="Q128" s="3">
        <v>960</v>
      </c>
      <c r="R128" s="3">
        <v>9471.6959999999999</v>
      </c>
      <c r="S128" s="3">
        <v>0</v>
      </c>
      <c r="T128" s="3">
        <v>0.995</v>
      </c>
    </row>
    <row r="129" spans="11:23" x14ac:dyDescent="0.35">
      <c r="K129" s="3">
        <v>76</v>
      </c>
      <c r="L129" s="3" t="s">
        <v>440</v>
      </c>
      <c r="M129" s="3" t="s">
        <v>155</v>
      </c>
      <c r="N129" s="3" t="s">
        <v>13</v>
      </c>
      <c r="O129" s="3">
        <v>3.48</v>
      </c>
      <c r="P129" s="3">
        <v>24.207000000000001</v>
      </c>
      <c r="Q129" s="3">
        <v>564</v>
      </c>
      <c r="R129" s="3">
        <v>9756.3469999999998</v>
      </c>
      <c r="S129" s="3">
        <v>0</v>
      </c>
      <c r="T129" s="3">
        <v>0.995</v>
      </c>
    </row>
    <row r="131" spans="11:23" ht="15.5" x14ac:dyDescent="0.35">
      <c r="K131" s="264" t="s">
        <v>288</v>
      </c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</row>
    <row r="132" spans="11:23" x14ac:dyDescent="0.35">
      <c r="K132" s="178" t="s">
        <v>209</v>
      </c>
      <c r="L132" s="178" t="s">
        <v>210</v>
      </c>
      <c r="M132" s="178" t="s">
        <v>211</v>
      </c>
      <c r="N132" s="178" t="s">
        <v>7</v>
      </c>
      <c r="O132" s="178" t="s">
        <v>212</v>
      </c>
      <c r="P132" s="178" t="s">
        <v>213</v>
      </c>
      <c r="Q132" s="178" t="s">
        <v>214</v>
      </c>
      <c r="R132" s="178" t="s">
        <v>216</v>
      </c>
      <c r="T132" s="178"/>
      <c r="U132" s="178" t="s">
        <v>239</v>
      </c>
      <c r="V132" s="178" t="s">
        <v>240</v>
      </c>
      <c r="W132" s="178" t="s">
        <v>220</v>
      </c>
    </row>
    <row r="133" spans="11:23" x14ac:dyDescent="0.35">
      <c r="K133" s="3">
        <v>7</v>
      </c>
      <c r="L133" s="3" t="s">
        <v>352</v>
      </c>
      <c r="M133" s="3" t="s">
        <v>353</v>
      </c>
      <c r="N133" s="3" t="s">
        <v>158</v>
      </c>
      <c r="O133" s="3">
        <v>3.48</v>
      </c>
      <c r="P133" s="3">
        <v>9730.5709999999999</v>
      </c>
      <c r="Q133" s="3">
        <v>329079</v>
      </c>
      <c r="R133" s="3">
        <v>9730.5709999999999</v>
      </c>
      <c r="U133" s="3">
        <v>0.01</v>
      </c>
      <c r="V133" s="3">
        <v>9.3600000000000003E-3</v>
      </c>
      <c r="W133" s="3">
        <v>-6.38</v>
      </c>
    </row>
    <row r="134" spans="11:23" x14ac:dyDescent="0.35">
      <c r="K134" s="3">
        <v>32</v>
      </c>
      <c r="L134" s="3" t="s">
        <v>396</v>
      </c>
      <c r="M134" s="3" t="s">
        <v>353</v>
      </c>
      <c r="N134" s="3" t="s">
        <v>158</v>
      </c>
      <c r="O134" s="3">
        <v>3.48</v>
      </c>
      <c r="P134" s="3">
        <v>11255</v>
      </c>
      <c r="Q134" s="3">
        <v>376966</v>
      </c>
      <c r="R134" s="3">
        <v>11255</v>
      </c>
      <c r="U134" s="3">
        <v>0.01</v>
      </c>
      <c r="V134" s="3">
        <v>1.0829999999999999E-2</v>
      </c>
      <c r="W134" s="3">
        <v>8.2899999999999991</v>
      </c>
    </row>
    <row r="135" spans="11:23" x14ac:dyDescent="0.35">
      <c r="K135" s="3">
        <v>39</v>
      </c>
      <c r="L135" s="3" t="s">
        <v>403</v>
      </c>
      <c r="M135" s="3" t="s">
        <v>353</v>
      </c>
      <c r="N135" s="3" t="s">
        <v>158</v>
      </c>
      <c r="O135" s="3">
        <v>3.48</v>
      </c>
      <c r="P135" s="3">
        <v>11228.034</v>
      </c>
      <c r="Q135" s="3">
        <v>376645</v>
      </c>
      <c r="R135" s="3">
        <v>11228.034</v>
      </c>
      <c r="U135" s="3">
        <v>0.01</v>
      </c>
      <c r="V135" s="3">
        <v>1.0800000000000001E-2</v>
      </c>
      <c r="W135" s="3">
        <v>8.0299999999999994</v>
      </c>
    </row>
    <row r="136" spans="11:23" x14ac:dyDescent="0.35">
      <c r="K136" s="3">
        <v>79</v>
      </c>
      <c r="L136" s="3" t="s">
        <v>443</v>
      </c>
      <c r="M136" s="3" t="s">
        <v>353</v>
      </c>
      <c r="N136" s="3" t="s">
        <v>158</v>
      </c>
      <c r="O136" s="3">
        <v>3.48</v>
      </c>
      <c r="P136" s="3">
        <v>10426.968000000001</v>
      </c>
      <c r="Q136" s="3">
        <v>352207</v>
      </c>
      <c r="R136" s="3">
        <v>10426.968000000001</v>
      </c>
      <c r="U136" s="3">
        <v>0.01</v>
      </c>
      <c r="V136" s="3">
        <v>1.0030000000000001E-2</v>
      </c>
      <c r="W136" s="3">
        <v>0.32</v>
      </c>
    </row>
    <row r="137" spans="11:23" x14ac:dyDescent="0.35">
      <c r="K137" s="3">
        <v>105</v>
      </c>
      <c r="L137" s="3" t="s">
        <v>469</v>
      </c>
      <c r="M137" s="3" t="s">
        <v>353</v>
      </c>
      <c r="N137" s="3" t="s">
        <v>158</v>
      </c>
      <c r="O137" s="3">
        <v>3.48</v>
      </c>
      <c r="P137" s="3">
        <v>9798.5419999999995</v>
      </c>
      <c r="Q137" s="3">
        <v>327493</v>
      </c>
      <c r="R137" s="3">
        <v>9798.5419999999995</v>
      </c>
      <c r="U137" s="3">
        <v>0.01</v>
      </c>
      <c r="V137" s="3">
        <v>9.4299999999999991E-3</v>
      </c>
      <c r="W137" s="3">
        <v>-5.72</v>
      </c>
    </row>
    <row r="138" spans="11:23" x14ac:dyDescent="0.35">
      <c r="K138" s="3">
        <v>112</v>
      </c>
      <c r="L138" s="3" t="s">
        <v>476</v>
      </c>
      <c r="M138" s="3" t="s">
        <v>353</v>
      </c>
      <c r="N138" s="3" t="s">
        <v>158</v>
      </c>
      <c r="O138" s="3">
        <v>3.48</v>
      </c>
      <c r="P138" s="3">
        <v>9861.8379999999997</v>
      </c>
      <c r="Q138" s="3">
        <v>334756</v>
      </c>
      <c r="R138" s="3">
        <v>9861.8379999999997</v>
      </c>
      <c r="U138" s="3">
        <v>0.01</v>
      </c>
      <c r="V138" s="3">
        <v>9.4900000000000002E-3</v>
      </c>
      <c r="W138" s="3">
        <v>-5.1100000000000003</v>
      </c>
    </row>
    <row r="139" spans="11:23" x14ac:dyDescent="0.35">
      <c r="K139" s="3">
        <v>119</v>
      </c>
      <c r="L139" s="3" t="s">
        <v>483</v>
      </c>
      <c r="M139" s="3" t="s">
        <v>353</v>
      </c>
      <c r="N139" s="3" t="s">
        <v>158</v>
      </c>
      <c r="O139" s="3">
        <v>3.48</v>
      </c>
      <c r="P139" s="3">
        <v>8900.1869999999999</v>
      </c>
      <c r="Q139" s="3">
        <v>298634</v>
      </c>
      <c r="R139" s="3">
        <v>8900.1869999999999</v>
      </c>
      <c r="U139" s="3">
        <v>0.01</v>
      </c>
      <c r="V139" s="3">
        <v>8.5599999999999999E-3</v>
      </c>
      <c r="W139" s="3">
        <v>-14.37</v>
      </c>
    </row>
    <row r="140" spans="11:23" x14ac:dyDescent="0.35">
      <c r="K140" s="3">
        <v>8</v>
      </c>
      <c r="L140" s="3" t="s">
        <v>354</v>
      </c>
      <c r="M140" s="3" t="s">
        <v>355</v>
      </c>
      <c r="N140" s="3" t="s">
        <v>158</v>
      </c>
      <c r="O140" s="3">
        <v>3.48</v>
      </c>
      <c r="P140" s="3">
        <v>11120.537</v>
      </c>
      <c r="Q140" s="3">
        <v>373820</v>
      </c>
      <c r="R140" s="3">
        <v>11120.537</v>
      </c>
      <c r="U140" s="3">
        <v>0.01</v>
      </c>
      <c r="V140" s="3">
        <v>1.0699999999999999E-2</v>
      </c>
      <c r="W140" s="3">
        <v>7</v>
      </c>
    </row>
    <row r="141" spans="11:23" x14ac:dyDescent="0.35">
      <c r="K141" s="3">
        <v>33</v>
      </c>
      <c r="L141" s="3" t="s">
        <v>397</v>
      </c>
      <c r="M141" s="3" t="s">
        <v>355</v>
      </c>
      <c r="N141" s="3" t="s">
        <v>158</v>
      </c>
      <c r="O141" s="3">
        <v>3.48</v>
      </c>
      <c r="P141" s="3">
        <v>12190.334999999999</v>
      </c>
      <c r="Q141" s="3">
        <v>409431</v>
      </c>
      <c r="R141" s="3">
        <v>12190.334999999999</v>
      </c>
      <c r="U141" s="3">
        <v>0.01</v>
      </c>
      <c r="V141" s="3">
        <v>1.1730000000000001E-2</v>
      </c>
      <c r="W141" s="3">
        <v>17.29</v>
      </c>
    </row>
    <row r="142" spans="11:23" x14ac:dyDescent="0.35">
      <c r="K142" s="3">
        <v>40</v>
      </c>
      <c r="L142" s="3" t="s">
        <v>404</v>
      </c>
      <c r="M142" s="3" t="s">
        <v>355</v>
      </c>
      <c r="N142" s="3" t="s">
        <v>158</v>
      </c>
      <c r="O142" s="3">
        <v>3.48</v>
      </c>
      <c r="P142" s="3">
        <v>11829.165999999999</v>
      </c>
      <c r="Q142" s="3">
        <v>397464</v>
      </c>
      <c r="R142" s="3">
        <v>11829.165999999999</v>
      </c>
      <c r="U142" s="3">
        <v>0.01</v>
      </c>
      <c r="V142" s="3">
        <v>1.1379999999999999E-2</v>
      </c>
      <c r="W142" s="3">
        <v>13.82</v>
      </c>
    </row>
    <row r="143" spans="11:23" x14ac:dyDescent="0.35">
      <c r="K143" s="3">
        <v>80</v>
      </c>
      <c r="L143" s="3" t="s">
        <v>444</v>
      </c>
      <c r="M143" s="3" t="s">
        <v>355</v>
      </c>
      <c r="N143" s="3" t="s">
        <v>158</v>
      </c>
      <c r="O143" s="3">
        <v>3.48</v>
      </c>
      <c r="P143" s="3">
        <v>11531.981</v>
      </c>
      <c r="Q143" s="3">
        <v>391568</v>
      </c>
      <c r="R143" s="3">
        <v>11531.981</v>
      </c>
      <c r="U143" s="3">
        <v>0.01</v>
      </c>
      <c r="V143" s="3">
        <v>1.11E-2</v>
      </c>
      <c r="W143" s="3">
        <v>10.96</v>
      </c>
    </row>
    <row r="144" spans="11:23" x14ac:dyDescent="0.35">
      <c r="K144" s="3">
        <v>106</v>
      </c>
      <c r="L144" s="3" t="s">
        <v>470</v>
      </c>
      <c r="M144" s="3" t="s">
        <v>355</v>
      </c>
      <c r="N144" s="3" t="s">
        <v>158</v>
      </c>
      <c r="O144" s="3">
        <v>3.48</v>
      </c>
      <c r="P144" s="3">
        <v>10690.253000000001</v>
      </c>
      <c r="Q144" s="3">
        <v>359731</v>
      </c>
      <c r="R144" s="3">
        <v>10690.253000000001</v>
      </c>
      <c r="U144" s="3">
        <v>0.01</v>
      </c>
      <c r="V144" s="3">
        <v>1.0290000000000001E-2</v>
      </c>
      <c r="W144" s="3">
        <v>2.86</v>
      </c>
    </row>
    <row r="145" spans="11:23" x14ac:dyDescent="0.35">
      <c r="K145" s="3">
        <v>113</v>
      </c>
      <c r="L145" s="3" t="s">
        <v>477</v>
      </c>
      <c r="M145" s="3" t="s">
        <v>355</v>
      </c>
      <c r="N145" s="3" t="s">
        <v>158</v>
      </c>
      <c r="O145" s="3">
        <v>3.48</v>
      </c>
      <c r="P145" s="3">
        <v>10913.814</v>
      </c>
      <c r="Q145" s="3">
        <v>370373</v>
      </c>
      <c r="R145" s="3">
        <v>10913.814</v>
      </c>
      <c r="U145" s="3">
        <v>0.01</v>
      </c>
      <c r="V145" s="3">
        <v>1.0500000000000001E-2</v>
      </c>
      <c r="W145" s="3">
        <v>5.01</v>
      </c>
    </row>
    <row r="146" spans="11:23" x14ac:dyDescent="0.35">
      <c r="K146" s="3">
        <v>120</v>
      </c>
      <c r="L146" s="3" t="s">
        <v>484</v>
      </c>
      <c r="M146" s="3" t="s">
        <v>355</v>
      </c>
      <c r="N146" s="3" t="s">
        <v>158</v>
      </c>
      <c r="O146" s="3">
        <v>3.48</v>
      </c>
      <c r="P146" s="3">
        <v>9899.1749999999993</v>
      </c>
      <c r="Q146" s="3">
        <v>337103</v>
      </c>
      <c r="R146" s="3">
        <v>9899.1749999999993</v>
      </c>
      <c r="U146" s="3">
        <v>0.01</v>
      </c>
      <c r="V146" s="3">
        <v>9.5200000000000007E-3</v>
      </c>
      <c r="W146" s="3">
        <v>-4.75</v>
      </c>
    </row>
    <row r="147" spans="11:23" x14ac:dyDescent="0.35">
      <c r="K147" s="3">
        <v>9</v>
      </c>
      <c r="L147" s="3" t="s">
        <v>356</v>
      </c>
      <c r="M147" s="3" t="s">
        <v>357</v>
      </c>
      <c r="N147" s="3" t="s">
        <v>158</v>
      </c>
      <c r="O147" s="3">
        <v>3.48</v>
      </c>
      <c r="P147" s="3">
        <v>10876.152</v>
      </c>
      <c r="Q147" s="3">
        <v>369500</v>
      </c>
      <c r="R147" s="3">
        <v>10876.152</v>
      </c>
      <c r="U147" s="3">
        <v>0.01</v>
      </c>
      <c r="V147" s="3">
        <v>1.0460000000000001E-2</v>
      </c>
      <c r="W147" s="3">
        <v>4.6500000000000004</v>
      </c>
    </row>
    <row r="148" spans="11:23" x14ac:dyDescent="0.35">
      <c r="K148" s="3">
        <v>34</v>
      </c>
      <c r="L148" s="3" t="s">
        <v>398</v>
      </c>
      <c r="M148" s="3" t="s">
        <v>357</v>
      </c>
      <c r="N148" s="3" t="s">
        <v>158</v>
      </c>
      <c r="O148" s="3">
        <v>3.48</v>
      </c>
      <c r="P148" s="3">
        <v>11718.064</v>
      </c>
      <c r="Q148" s="3">
        <v>392785</v>
      </c>
      <c r="R148" s="3">
        <v>11718.064</v>
      </c>
      <c r="U148" s="3">
        <v>0.01</v>
      </c>
      <c r="V148" s="3">
        <v>1.1270000000000001E-2</v>
      </c>
      <c r="W148" s="3">
        <v>12.75</v>
      </c>
    </row>
    <row r="149" spans="11:23" x14ac:dyDescent="0.35">
      <c r="K149" s="3">
        <v>41</v>
      </c>
      <c r="L149" s="3" t="s">
        <v>405</v>
      </c>
      <c r="M149" s="3" t="s">
        <v>357</v>
      </c>
      <c r="N149" s="3" t="s">
        <v>158</v>
      </c>
      <c r="O149" s="3">
        <v>3.48</v>
      </c>
      <c r="P149" s="3">
        <v>11542.465</v>
      </c>
      <c r="Q149" s="3">
        <v>386368</v>
      </c>
      <c r="R149" s="3">
        <v>11542.465</v>
      </c>
      <c r="U149" s="3">
        <v>0.01</v>
      </c>
      <c r="V149" s="3">
        <v>1.111E-2</v>
      </c>
      <c r="W149" s="3">
        <v>11.06</v>
      </c>
    </row>
    <row r="150" spans="11:23" x14ac:dyDescent="0.35">
      <c r="K150" s="3">
        <v>81</v>
      </c>
      <c r="L150" s="3" t="s">
        <v>445</v>
      </c>
      <c r="M150" s="3" t="s">
        <v>357</v>
      </c>
      <c r="N150" s="3" t="s">
        <v>158</v>
      </c>
      <c r="O150" s="3">
        <v>3.48</v>
      </c>
      <c r="P150" s="3">
        <v>10908.972</v>
      </c>
      <c r="Q150" s="3">
        <v>365733</v>
      </c>
      <c r="R150" s="3">
        <v>10908.972</v>
      </c>
      <c r="U150" s="3">
        <v>0.01</v>
      </c>
      <c r="V150" s="3">
        <v>1.0500000000000001E-2</v>
      </c>
      <c r="W150" s="3">
        <v>4.96</v>
      </c>
    </row>
    <row r="151" spans="11:23" x14ac:dyDescent="0.35">
      <c r="K151" s="3">
        <v>107</v>
      </c>
      <c r="L151" s="3" t="s">
        <v>471</v>
      </c>
      <c r="M151" s="3" t="s">
        <v>357</v>
      </c>
      <c r="N151" s="3" t="s">
        <v>158</v>
      </c>
      <c r="O151" s="3">
        <v>3.48</v>
      </c>
      <c r="P151" s="3">
        <v>10546.275</v>
      </c>
      <c r="Q151" s="3">
        <v>355639</v>
      </c>
      <c r="R151" s="3">
        <v>10546.275</v>
      </c>
      <c r="U151" s="3">
        <v>0.01</v>
      </c>
      <c r="V151" s="3">
        <v>1.0149999999999999E-2</v>
      </c>
      <c r="W151" s="3">
        <v>1.47</v>
      </c>
    </row>
    <row r="152" spans="11:23" x14ac:dyDescent="0.35">
      <c r="K152" s="3">
        <v>114</v>
      </c>
      <c r="L152" s="3" t="s">
        <v>478</v>
      </c>
      <c r="M152" s="3" t="s">
        <v>357</v>
      </c>
      <c r="N152" s="3" t="s">
        <v>158</v>
      </c>
      <c r="O152" s="3">
        <v>3.48</v>
      </c>
      <c r="P152" s="3">
        <v>9692.3940000000002</v>
      </c>
      <c r="Q152" s="3">
        <v>329243</v>
      </c>
      <c r="R152" s="3">
        <v>9692.3940000000002</v>
      </c>
      <c r="U152" s="3">
        <v>0.01</v>
      </c>
      <c r="V152" s="3">
        <v>9.3299999999999998E-3</v>
      </c>
      <c r="W152" s="3">
        <v>-6.74</v>
      </c>
    </row>
    <row r="153" spans="11:23" x14ac:dyDescent="0.35">
      <c r="K153" s="3">
        <v>121</v>
      </c>
      <c r="L153" s="3" t="s">
        <v>485</v>
      </c>
      <c r="M153" s="3" t="s">
        <v>357</v>
      </c>
      <c r="N153" s="3" t="s">
        <v>158</v>
      </c>
      <c r="O153" s="3">
        <v>3.48</v>
      </c>
      <c r="P153" s="3">
        <v>9065.4410000000007</v>
      </c>
      <c r="Q153" s="3">
        <v>305364</v>
      </c>
      <c r="R153" s="3">
        <v>9065.4410000000007</v>
      </c>
      <c r="U153" s="3">
        <v>0.01</v>
      </c>
      <c r="V153" s="3">
        <v>8.7200000000000003E-3</v>
      </c>
      <c r="W153" s="3">
        <v>-12.78</v>
      </c>
    </row>
    <row r="154" spans="11:23" x14ac:dyDescent="0.35">
      <c r="K154" s="3">
        <v>10</v>
      </c>
      <c r="L154" s="3" t="s">
        <v>358</v>
      </c>
      <c r="M154" s="3" t="s">
        <v>359</v>
      </c>
      <c r="N154" s="3" t="s">
        <v>158</v>
      </c>
      <c r="O154" s="3">
        <v>3.48</v>
      </c>
      <c r="P154" s="3">
        <v>10360.406999999999</v>
      </c>
      <c r="Q154" s="3">
        <v>348348</v>
      </c>
      <c r="R154" s="3">
        <v>10360.406999999999</v>
      </c>
      <c r="U154" s="3">
        <v>0.01</v>
      </c>
      <c r="V154" s="3">
        <v>9.9699999999999997E-3</v>
      </c>
      <c r="W154" s="3">
        <v>-0.32</v>
      </c>
    </row>
    <row r="155" spans="11:23" x14ac:dyDescent="0.35">
      <c r="K155" s="3">
        <v>35</v>
      </c>
      <c r="L155" s="3" t="s">
        <v>399</v>
      </c>
      <c r="M155" s="3" t="s">
        <v>359</v>
      </c>
      <c r="N155" s="3" t="s">
        <v>158</v>
      </c>
      <c r="O155" s="3">
        <v>3.48</v>
      </c>
      <c r="P155" s="3">
        <v>11317.867</v>
      </c>
      <c r="Q155" s="3">
        <v>377809</v>
      </c>
      <c r="R155" s="3">
        <v>11317.867</v>
      </c>
      <c r="U155" s="3">
        <v>0.01</v>
      </c>
      <c r="V155" s="3">
        <v>1.089E-2</v>
      </c>
      <c r="W155" s="3">
        <v>8.9</v>
      </c>
    </row>
    <row r="156" spans="11:23" x14ac:dyDescent="0.35">
      <c r="K156" s="3">
        <v>42</v>
      </c>
      <c r="L156" s="3" t="s">
        <v>406</v>
      </c>
      <c r="M156" s="3" t="s">
        <v>359</v>
      </c>
      <c r="N156" s="3" t="s">
        <v>158</v>
      </c>
      <c r="O156" s="3">
        <v>3.48</v>
      </c>
      <c r="P156" s="3">
        <v>11854.473</v>
      </c>
      <c r="Q156" s="3">
        <v>394417</v>
      </c>
      <c r="R156" s="3">
        <v>11854.473</v>
      </c>
      <c r="U156" s="3">
        <v>0.01</v>
      </c>
      <c r="V156" s="3">
        <v>1.141E-2</v>
      </c>
      <c r="W156" s="3">
        <v>14.06</v>
      </c>
    </row>
    <row r="157" spans="11:23" x14ac:dyDescent="0.35">
      <c r="K157" s="3">
        <v>82</v>
      </c>
      <c r="L157" s="3" t="s">
        <v>446</v>
      </c>
      <c r="M157" s="3" t="s">
        <v>359</v>
      </c>
      <c r="N157" s="3" t="s">
        <v>158</v>
      </c>
      <c r="O157" s="3">
        <v>3.48</v>
      </c>
      <c r="P157" s="3">
        <v>10369.82</v>
      </c>
      <c r="Q157" s="3">
        <v>347172</v>
      </c>
      <c r="R157" s="3">
        <v>10369.82</v>
      </c>
      <c r="U157" s="3">
        <v>0.01</v>
      </c>
      <c r="V157" s="3">
        <v>9.9799999999999993E-3</v>
      </c>
      <c r="W157" s="3">
        <v>-0.23</v>
      </c>
    </row>
    <row r="158" spans="11:23" x14ac:dyDescent="0.35">
      <c r="K158" s="3">
        <v>108</v>
      </c>
      <c r="L158" s="3" t="s">
        <v>472</v>
      </c>
      <c r="M158" s="3" t="s">
        <v>359</v>
      </c>
      <c r="N158" s="3" t="s">
        <v>158</v>
      </c>
      <c r="O158" s="3">
        <v>3.48</v>
      </c>
      <c r="P158" s="3">
        <v>10312.553</v>
      </c>
      <c r="Q158" s="3">
        <v>346986</v>
      </c>
      <c r="R158" s="3">
        <v>10312.553</v>
      </c>
      <c r="U158" s="3">
        <v>0.01</v>
      </c>
      <c r="V158" s="3">
        <v>9.92E-3</v>
      </c>
      <c r="W158" s="3">
        <v>-0.78</v>
      </c>
    </row>
    <row r="159" spans="11:23" x14ac:dyDescent="0.35">
      <c r="K159" s="3">
        <v>115</v>
      </c>
      <c r="L159" s="3" t="s">
        <v>479</v>
      </c>
      <c r="M159" s="3" t="s">
        <v>359</v>
      </c>
      <c r="N159" s="3" t="s">
        <v>158</v>
      </c>
      <c r="O159" s="3">
        <v>3.48</v>
      </c>
      <c r="P159" s="3">
        <v>9741.0550000000003</v>
      </c>
      <c r="Q159" s="3">
        <v>331371</v>
      </c>
      <c r="R159" s="3">
        <v>9741.0550000000003</v>
      </c>
      <c r="U159" s="3">
        <v>0.01</v>
      </c>
      <c r="V159" s="3">
        <v>9.3699999999999999E-3</v>
      </c>
      <c r="W159" s="3">
        <v>-6.28</v>
      </c>
    </row>
    <row r="160" spans="11:23" x14ac:dyDescent="0.35">
      <c r="K160" s="3">
        <v>122</v>
      </c>
      <c r="L160" s="3" t="s">
        <v>486</v>
      </c>
      <c r="M160" s="3" t="s">
        <v>359</v>
      </c>
      <c r="N160" s="3" t="s">
        <v>158</v>
      </c>
      <c r="O160" s="3">
        <v>3.48</v>
      </c>
      <c r="P160" s="3">
        <v>9599.27</v>
      </c>
      <c r="Q160" s="3">
        <v>327251</v>
      </c>
      <c r="R160" s="3">
        <v>9599.27</v>
      </c>
      <c r="U160" s="3">
        <v>0.01</v>
      </c>
      <c r="V160" s="3">
        <v>9.2399999999999999E-3</v>
      </c>
      <c r="W160" s="3">
        <v>-7.64</v>
      </c>
    </row>
    <row r="161" spans="11:23" x14ac:dyDescent="0.35">
      <c r="K161" s="3">
        <v>11</v>
      </c>
      <c r="L161" s="3" t="s">
        <v>360</v>
      </c>
      <c r="M161" s="3" t="s">
        <v>361</v>
      </c>
      <c r="N161" s="3" t="s">
        <v>158</v>
      </c>
      <c r="O161" s="3">
        <v>3.48</v>
      </c>
      <c r="P161" s="3">
        <v>10282.522000000001</v>
      </c>
      <c r="Q161" s="3">
        <v>349144</v>
      </c>
      <c r="R161" s="3">
        <v>10282.522000000001</v>
      </c>
      <c r="U161" s="3">
        <v>0.01</v>
      </c>
      <c r="V161" s="3">
        <v>9.8899999999999995E-3</v>
      </c>
      <c r="W161" s="3">
        <v>-1.07</v>
      </c>
    </row>
    <row r="162" spans="11:23" x14ac:dyDescent="0.35">
      <c r="K162" s="3">
        <v>36</v>
      </c>
      <c r="L162" s="3" t="s">
        <v>400</v>
      </c>
      <c r="M162" s="3" t="s">
        <v>361</v>
      </c>
      <c r="N162" s="3" t="s">
        <v>158</v>
      </c>
      <c r="O162" s="3">
        <v>3.48</v>
      </c>
      <c r="P162" s="3">
        <v>10528.761</v>
      </c>
      <c r="Q162" s="3">
        <v>357528</v>
      </c>
      <c r="R162" s="3">
        <v>10528.761</v>
      </c>
      <c r="U162" s="3">
        <v>0.01</v>
      </c>
      <c r="V162" s="3">
        <v>1.013E-2</v>
      </c>
      <c r="W162" s="3">
        <v>1.3</v>
      </c>
    </row>
    <row r="163" spans="11:23" x14ac:dyDescent="0.35">
      <c r="K163" s="3">
        <v>43</v>
      </c>
      <c r="L163" s="3" t="s">
        <v>407</v>
      </c>
      <c r="M163" s="3" t="s">
        <v>361</v>
      </c>
      <c r="N163" s="3" t="s">
        <v>158</v>
      </c>
      <c r="O163" s="3">
        <v>3.48</v>
      </c>
      <c r="P163" s="3">
        <v>10775.112999999999</v>
      </c>
      <c r="Q163" s="3">
        <v>363685</v>
      </c>
      <c r="R163" s="3">
        <v>10775.112999999999</v>
      </c>
      <c r="U163" s="3">
        <v>0.01</v>
      </c>
      <c r="V163" s="3">
        <v>1.0370000000000001E-2</v>
      </c>
      <c r="W163" s="3">
        <v>3.67</v>
      </c>
    </row>
    <row r="164" spans="11:23" x14ac:dyDescent="0.35">
      <c r="K164" s="3">
        <v>83</v>
      </c>
      <c r="L164" s="3" t="s">
        <v>447</v>
      </c>
      <c r="M164" s="3" t="s">
        <v>361</v>
      </c>
      <c r="N164" s="3" t="s">
        <v>158</v>
      </c>
      <c r="O164" s="3">
        <v>3.48</v>
      </c>
      <c r="P164" s="3">
        <v>9679.8729999999996</v>
      </c>
      <c r="Q164" s="3">
        <v>327049</v>
      </c>
      <c r="R164" s="3">
        <v>9679.8729999999996</v>
      </c>
      <c r="U164" s="3">
        <v>0.01</v>
      </c>
      <c r="V164" s="3">
        <v>9.3100000000000006E-3</v>
      </c>
      <c r="W164" s="3">
        <v>-6.86</v>
      </c>
    </row>
    <row r="165" spans="11:23" x14ac:dyDescent="0.35">
      <c r="K165" s="3">
        <v>109</v>
      </c>
      <c r="L165" s="3" t="s">
        <v>473</v>
      </c>
      <c r="M165" s="3" t="s">
        <v>361</v>
      </c>
      <c r="N165" s="3" t="s">
        <v>158</v>
      </c>
      <c r="O165" s="3">
        <v>3.48</v>
      </c>
      <c r="P165" s="3">
        <v>9162.68</v>
      </c>
      <c r="Q165" s="3">
        <v>310580</v>
      </c>
      <c r="R165" s="3">
        <v>9162.68</v>
      </c>
      <c r="U165" s="3">
        <v>0.01</v>
      </c>
      <c r="V165" s="3">
        <v>8.8199999999999997E-3</v>
      </c>
      <c r="W165" s="3">
        <v>-11.84</v>
      </c>
    </row>
    <row r="166" spans="11:23" x14ac:dyDescent="0.35">
      <c r="K166" s="3">
        <v>116</v>
      </c>
      <c r="L166" s="3" t="s">
        <v>480</v>
      </c>
      <c r="M166" s="3" t="s">
        <v>361</v>
      </c>
      <c r="N166" s="3" t="s">
        <v>158</v>
      </c>
      <c r="O166" s="3">
        <v>3.48</v>
      </c>
      <c r="P166" s="3">
        <v>8925.4490000000005</v>
      </c>
      <c r="Q166" s="3">
        <v>297809</v>
      </c>
      <c r="R166" s="3">
        <v>8925.4490000000005</v>
      </c>
      <c r="U166" s="3">
        <v>0.01</v>
      </c>
      <c r="V166" s="3">
        <v>8.5900000000000004E-3</v>
      </c>
      <c r="W166" s="3">
        <v>-14.12</v>
      </c>
    </row>
    <row r="167" spans="11:23" x14ac:dyDescent="0.35">
      <c r="K167" s="3">
        <v>123</v>
      </c>
      <c r="L167" s="3" t="s">
        <v>487</v>
      </c>
      <c r="M167" s="3" t="s">
        <v>361</v>
      </c>
      <c r="N167" s="3" t="s">
        <v>158</v>
      </c>
      <c r="O167" s="3">
        <v>3.48</v>
      </c>
      <c r="P167" s="3">
        <v>8059.2290000000003</v>
      </c>
      <c r="Q167" s="3">
        <v>274308</v>
      </c>
      <c r="R167" s="3">
        <v>8059.2290000000003</v>
      </c>
      <c r="U167" s="3">
        <v>0.01</v>
      </c>
      <c r="V167" s="3">
        <v>7.7499999999999999E-3</v>
      </c>
      <c r="W167" s="3">
        <v>-22.46</v>
      </c>
    </row>
    <row r="168" spans="11:23" x14ac:dyDescent="0.35">
      <c r="K168" s="3">
        <v>12</v>
      </c>
      <c r="L168" s="3" t="s">
        <v>362</v>
      </c>
      <c r="M168" s="3" t="s">
        <v>363</v>
      </c>
      <c r="N168" s="3" t="s">
        <v>158</v>
      </c>
      <c r="O168" s="3">
        <v>3.48</v>
      </c>
      <c r="P168" s="3">
        <v>10162.121999999999</v>
      </c>
      <c r="Q168" s="3">
        <v>345524</v>
      </c>
      <c r="R168" s="3">
        <v>10162.121999999999</v>
      </c>
      <c r="U168" s="3">
        <v>0.01</v>
      </c>
      <c r="V168" s="3">
        <v>9.7800000000000005E-3</v>
      </c>
      <c r="W168" s="3">
        <v>-2.2200000000000002</v>
      </c>
    </row>
    <row r="169" spans="11:23" x14ac:dyDescent="0.35">
      <c r="K169" s="3">
        <v>37</v>
      </c>
      <c r="L169" s="3" t="s">
        <v>401</v>
      </c>
      <c r="M169" s="3" t="s">
        <v>363</v>
      </c>
      <c r="N169" s="3" t="s">
        <v>158</v>
      </c>
      <c r="O169" s="3">
        <v>3.48</v>
      </c>
      <c r="P169" s="3">
        <v>11242.785</v>
      </c>
      <c r="Q169" s="3">
        <v>374717</v>
      </c>
      <c r="R169" s="3">
        <v>11242.785</v>
      </c>
      <c r="U169" s="3">
        <v>0.01</v>
      </c>
      <c r="V169" s="3">
        <v>1.082E-2</v>
      </c>
      <c r="W169" s="3">
        <v>8.17</v>
      </c>
    </row>
    <row r="170" spans="11:23" x14ac:dyDescent="0.35">
      <c r="K170" s="3">
        <v>44</v>
      </c>
      <c r="L170" s="3" t="s">
        <v>408</v>
      </c>
      <c r="M170" s="3" t="s">
        <v>363</v>
      </c>
      <c r="N170" s="3" t="s">
        <v>158</v>
      </c>
      <c r="O170" s="3">
        <v>3.48</v>
      </c>
      <c r="P170" s="3">
        <v>10874.418</v>
      </c>
      <c r="Q170" s="3">
        <v>363355</v>
      </c>
      <c r="R170" s="3">
        <v>10874.418</v>
      </c>
      <c r="U170" s="3">
        <v>0.01</v>
      </c>
      <c r="V170" s="3">
        <v>1.0460000000000001E-2</v>
      </c>
      <c r="W170" s="3">
        <v>4.63</v>
      </c>
    </row>
    <row r="171" spans="11:23" x14ac:dyDescent="0.35">
      <c r="K171" s="3">
        <v>84</v>
      </c>
      <c r="L171" s="3" t="s">
        <v>448</v>
      </c>
      <c r="M171" s="3" t="s">
        <v>363</v>
      </c>
      <c r="N171" s="3" t="s">
        <v>158</v>
      </c>
      <c r="O171" s="3">
        <v>3.48</v>
      </c>
      <c r="P171" s="3">
        <v>10265.066000000001</v>
      </c>
      <c r="Q171" s="3">
        <v>348695</v>
      </c>
      <c r="R171" s="3">
        <v>10265.066000000001</v>
      </c>
      <c r="U171" s="3">
        <v>0.01</v>
      </c>
      <c r="V171" s="3">
        <v>9.8799999999999999E-3</v>
      </c>
      <c r="W171" s="3">
        <v>-1.23</v>
      </c>
    </row>
    <row r="172" spans="11:23" x14ac:dyDescent="0.35">
      <c r="K172" s="3">
        <v>110</v>
      </c>
      <c r="L172" s="3" t="s">
        <v>474</v>
      </c>
      <c r="M172" s="3" t="s">
        <v>363</v>
      </c>
      <c r="N172" s="3" t="s">
        <v>158</v>
      </c>
      <c r="O172" s="3">
        <v>3.48</v>
      </c>
      <c r="P172" s="3">
        <v>9531.2849999999999</v>
      </c>
      <c r="Q172" s="3">
        <v>324174</v>
      </c>
      <c r="R172" s="3">
        <v>9531.2849999999999</v>
      </c>
      <c r="U172" s="3">
        <v>0.01</v>
      </c>
      <c r="V172" s="3">
        <v>9.1699999999999993E-3</v>
      </c>
      <c r="W172" s="3">
        <v>-8.2899999999999991</v>
      </c>
    </row>
    <row r="173" spans="11:23" x14ac:dyDescent="0.35">
      <c r="K173" s="3">
        <v>117</v>
      </c>
      <c r="L173" s="3" t="s">
        <v>481</v>
      </c>
      <c r="M173" s="3" t="s">
        <v>363</v>
      </c>
      <c r="N173" s="3" t="s">
        <v>158</v>
      </c>
      <c r="O173" s="3">
        <v>3.48</v>
      </c>
      <c r="P173" s="3">
        <v>9877.4850000000006</v>
      </c>
      <c r="Q173" s="3">
        <v>335723</v>
      </c>
      <c r="R173" s="3">
        <v>9877.4850000000006</v>
      </c>
      <c r="U173" s="3">
        <v>0.01</v>
      </c>
      <c r="V173" s="3">
        <v>9.4999999999999998E-3</v>
      </c>
      <c r="W173" s="3">
        <v>-4.96</v>
      </c>
    </row>
    <row r="174" spans="11:23" x14ac:dyDescent="0.35">
      <c r="K174" s="3">
        <v>124</v>
      </c>
      <c r="L174" s="3" t="s">
        <v>488</v>
      </c>
      <c r="M174" s="3" t="s">
        <v>363</v>
      </c>
      <c r="N174" s="3" t="s">
        <v>158</v>
      </c>
      <c r="O174" s="3">
        <v>3.48</v>
      </c>
      <c r="P174" s="3">
        <v>8519.9210000000003</v>
      </c>
      <c r="Q174" s="3">
        <v>288423</v>
      </c>
      <c r="R174" s="3">
        <v>8519.9210000000003</v>
      </c>
      <c r="U174" s="3">
        <v>0.01</v>
      </c>
      <c r="V174" s="3">
        <v>8.2000000000000007E-3</v>
      </c>
      <c r="W174" s="3">
        <v>-18.02</v>
      </c>
    </row>
    <row r="175" spans="11:23" x14ac:dyDescent="0.35">
      <c r="K175" s="3">
        <v>14</v>
      </c>
      <c r="L175" s="3" t="s">
        <v>365</v>
      </c>
      <c r="M175" s="3" t="s">
        <v>366</v>
      </c>
      <c r="N175" s="3" t="s">
        <v>158</v>
      </c>
      <c r="O175" s="3">
        <v>3.48</v>
      </c>
      <c r="P175" s="3">
        <v>10490.147000000001</v>
      </c>
      <c r="Q175" s="3">
        <v>354799</v>
      </c>
      <c r="R175" s="3">
        <v>10490.147000000001</v>
      </c>
      <c r="U175" s="3">
        <v>0.01</v>
      </c>
      <c r="V175" s="3">
        <v>1.009E-2</v>
      </c>
      <c r="W175" s="3">
        <v>0.93</v>
      </c>
    </row>
    <row r="176" spans="11:23" x14ac:dyDescent="0.35">
      <c r="K176" s="3">
        <v>86</v>
      </c>
      <c r="L176" s="3" t="s">
        <v>450</v>
      </c>
      <c r="M176" s="3" t="s">
        <v>366</v>
      </c>
      <c r="N176" s="3" t="s">
        <v>158</v>
      </c>
      <c r="O176" s="3">
        <v>3.48</v>
      </c>
      <c r="P176" s="3">
        <v>11516.313</v>
      </c>
      <c r="Q176" s="3">
        <v>392960</v>
      </c>
      <c r="R176" s="3">
        <v>11516.313</v>
      </c>
      <c r="U176" s="3">
        <v>0.01</v>
      </c>
      <c r="V176" s="3">
        <v>1.108E-2</v>
      </c>
      <c r="W176" s="3">
        <v>10.81</v>
      </c>
    </row>
    <row r="177" spans="11:23" x14ac:dyDescent="0.35">
      <c r="K177" s="3">
        <v>15</v>
      </c>
      <c r="L177" s="3" t="s">
        <v>367</v>
      </c>
      <c r="M177" s="3" t="s">
        <v>368</v>
      </c>
      <c r="N177" s="3" t="s">
        <v>158</v>
      </c>
      <c r="O177" s="3">
        <v>3.48</v>
      </c>
      <c r="P177" s="3">
        <v>9708.6329999999998</v>
      </c>
      <c r="Q177" s="3">
        <v>329742</v>
      </c>
      <c r="R177" s="3">
        <v>9708.6329999999998</v>
      </c>
      <c r="U177" s="3">
        <v>0.01</v>
      </c>
      <c r="V177" s="3">
        <v>9.3399999999999993E-3</v>
      </c>
      <c r="W177" s="3">
        <v>-6.59</v>
      </c>
    </row>
    <row r="178" spans="11:23" x14ac:dyDescent="0.35">
      <c r="K178" s="3">
        <v>87</v>
      </c>
      <c r="L178" s="3" t="s">
        <v>451</v>
      </c>
      <c r="M178" s="3" t="s">
        <v>368</v>
      </c>
      <c r="N178" s="3" t="s">
        <v>158</v>
      </c>
      <c r="O178" s="3">
        <v>3.48</v>
      </c>
      <c r="P178" s="3">
        <v>9848.4459999999999</v>
      </c>
      <c r="Q178" s="3">
        <v>330014</v>
      </c>
      <c r="R178" s="3">
        <v>9848.4459999999999</v>
      </c>
      <c r="U178" s="3">
        <v>0.01</v>
      </c>
      <c r="V178" s="3">
        <v>9.4800000000000006E-3</v>
      </c>
      <c r="W178" s="3">
        <v>-5.24</v>
      </c>
    </row>
    <row r="179" spans="11:23" x14ac:dyDescent="0.35">
      <c r="K179" s="3">
        <v>16</v>
      </c>
      <c r="L179" s="3" t="s">
        <v>370</v>
      </c>
      <c r="M179" s="3" t="s">
        <v>371</v>
      </c>
      <c r="N179" s="3" t="s">
        <v>158</v>
      </c>
      <c r="O179" s="3">
        <v>3.48</v>
      </c>
      <c r="P179" s="3">
        <v>9783.8610000000008</v>
      </c>
      <c r="Q179" s="3">
        <v>332235</v>
      </c>
      <c r="R179" s="3">
        <v>9783.8610000000008</v>
      </c>
      <c r="U179" s="3">
        <v>0.01</v>
      </c>
      <c r="V179" s="3">
        <v>9.41E-3</v>
      </c>
      <c r="W179" s="3">
        <v>-5.86</v>
      </c>
    </row>
    <row r="180" spans="11:23" x14ac:dyDescent="0.35">
      <c r="K180" s="3">
        <v>88</v>
      </c>
      <c r="L180" s="3" t="s">
        <v>452</v>
      </c>
      <c r="M180" s="3" t="s">
        <v>371</v>
      </c>
      <c r="N180" s="3" t="s">
        <v>158</v>
      </c>
      <c r="O180" s="3">
        <v>3.48</v>
      </c>
      <c r="P180" s="3">
        <v>10084.968999999999</v>
      </c>
      <c r="Q180" s="3">
        <v>342025</v>
      </c>
      <c r="R180" s="3">
        <v>10084.968999999999</v>
      </c>
      <c r="U180" s="3">
        <v>0.01</v>
      </c>
      <c r="V180" s="3">
        <v>9.7000000000000003E-3</v>
      </c>
      <c r="W180" s="3">
        <v>-2.97</v>
      </c>
    </row>
    <row r="181" spans="11:23" x14ac:dyDescent="0.35">
      <c r="K181" s="3">
        <v>17</v>
      </c>
      <c r="L181" s="3" t="s">
        <v>372</v>
      </c>
      <c r="M181" s="3" t="s">
        <v>373</v>
      </c>
      <c r="N181" s="3" t="s">
        <v>158</v>
      </c>
      <c r="O181" s="3">
        <v>3.48</v>
      </c>
      <c r="P181" s="3">
        <v>11453.623</v>
      </c>
      <c r="Q181" s="3">
        <v>387651</v>
      </c>
      <c r="R181" s="3">
        <v>11453.623</v>
      </c>
      <c r="U181" s="3">
        <v>0.01</v>
      </c>
      <c r="V181" s="3">
        <v>1.102E-2</v>
      </c>
      <c r="W181" s="3">
        <v>10.199999999999999</v>
      </c>
    </row>
    <row r="182" spans="11:23" x14ac:dyDescent="0.35">
      <c r="K182" s="3">
        <v>89</v>
      </c>
      <c r="L182" s="3" t="s">
        <v>453</v>
      </c>
      <c r="M182" s="3" t="s">
        <v>373</v>
      </c>
      <c r="N182" s="3" t="s">
        <v>158</v>
      </c>
      <c r="O182" s="3">
        <v>3.48</v>
      </c>
      <c r="P182" s="3">
        <v>10773.109</v>
      </c>
      <c r="Q182" s="3">
        <v>363168</v>
      </c>
      <c r="R182" s="3">
        <v>10773.109</v>
      </c>
      <c r="U182" s="3">
        <v>0.01</v>
      </c>
      <c r="V182" s="3">
        <v>1.0370000000000001E-2</v>
      </c>
      <c r="W182" s="3">
        <v>3.65</v>
      </c>
    </row>
    <row r="183" spans="11:23" x14ac:dyDescent="0.35">
      <c r="K183" s="3">
        <v>18</v>
      </c>
      <c r="L183" s="3" t="s">
        <v>374</v>
      </c>
      <c r="M183" s="3" t="s">
        <v>375</v>
      </c>
      <c r="N183" s="3" t="s">
        <v>158</v>
      </c>
      <c r="O183" s="3">
        <v>3.48</v>
      </c>
      <c r="P183" s="3">
        <v>10865.012000000001</v>
      </c>
      <c r="Q183" s="3">
        <v>367049</v>
      </c>
      <c r="R183" s="3">
        <v>10865.012000000001</v>
      </c>
      <c r="U183" s="3">
        <v>0.01</v>
      </c>
      <c r="V183" s="3">
        <v>1.0449999999999999E-2</v>
      </c>
      <c r="W183" s="3">
        <v>4.54</v>
      </c>
    </row>
    <row r="184" spans="11:23" x14ac:dyDescent="0.35">
      <c r="K184" s="3">
        <v>90</v>
      </c>
      <c r="L184" s="3" t="s">
        <v>454</v>
      </c>
      <c r="M184" s="3" t="s">
        <v>375</v>
      </c>
      <c r="N184" s="3" t="s">
        <v>158</v>
      </c>
      <c r="O184" s="3">
        <v>3.48</v>
      </c>
      <c r="P184" s="3">
        <v>11209.78</v>
      </c>
      <c r="Q184" s="3">
        <v>378373</v>
      </c>
      <c r="R184" s="3">
        <v>11209.78</v>
      </c>
      <c r="U184" s="3">
        <v>0.01</v>
      </c>
      <c r="V184" s="3">
        <v>1.0789999999999999E-2</v>
      </c>
      <c r="W184" s="3">
        <v>7.86</v>
      </c>
    </row>
    <row r="185" spans="11:23" x14ac:dyDescent="0.35">
      <c r="K185" s="3">
        <v>19</v>
      </c>
      <c r="L185" s="3" t="s">
        <v>376</v>
      </c>
      <c r="M185" s="3" t="s">
        <v>377</v>
      </c>
      <c r="N185" s="3" t="s">
        <v>158</v>
      </c>
      <c r="O185" s="3">
        <v>3.48</v>
      </c>
      <c r="P185" s="3">
        <v>11101.751</v>
      </c>
      <c r="Q185" s="3">
        <v>374089</v>
      </c>
      <c r="R185" s="3">
        <v>11101.751</v>
      </c>
      <c r="U185" s="3">
        <v>0.01</v>
      </c>
      <c r="V185" s="3">
        <v>1.068E-2</v>
      </c>
      <c r="W185" s="3">
        <v>6.82</v>
      </c>
    </row>
    <row r="186" spans="11:23" x14ac:dyDescent="0.35">
      <c r="K186" s="3">
        <v>91</v>
      </c>
      <c r="L186" s="3" t="s">
        <v>455</v>
      </c>
      <c r="M186" s="3" t="s">
        <v>377</v>
      </c>
      <c r="N186" s="3" t="s">
        <v>158</v>
      </c>
      <c r="O186" s="3">
        <v>3.48</v>
      </c>
      <c r="P186" s="3">
        <v>10679.77</v>
      </c>
      <c r="Q186" s="3">
        <v>353296</v>
      </c>
      <c r="R186" s="3">
        <v>10679.77</v>
      </c>
      <c r="U186" s="3">
        <v>0.01</v>
      </c>
      <c r="V186" s="3">
        <v>1.0279999999999999E-2</v>
      </c>
      <c r="W186" s="3">
        <v>2.76</v>
      </c>
    </row>
    <row r="187" spans="11:23" x14ac:dyDescent="0.35">
      <c r="K187" s="3">
        <v>21</v>
      </c>
      <c r="L187" s="3" t="s">
        <v>379</v>
      </c>
      <c r="M187" s="3" t="s">
        <v>380</v>
      </c>
      <c r="N187" s="3" t="s">
        <v>158</v>
      </c>
      <c r="O187" s="3">
        <v>3.48</v>
      </c>
      <c r="P187" s="3">
        <v>10508.111000000001</v>
      </c>
      <c r="Q187" s="3">
        <v>351061</v>
      </c>
      <c r="R187" s="3">
        <v>10508.111000000001</v>
      </c>
      <c r="U187" s="3">
        <v>0.01</v>
      </c>
      <c r="V187" s="3">
        <v>1.0109999999999999E-2</v>
      </c>
      <c r="W187" s="3">
        <v>1.1000000000000001</v>
      </c>
    </row>
    <row r="188" spans="11:23" x14ac:dyDescent="0.35">
      <c r="K188" s="3">
        <v>93</v>
      </c>
      <c r="L188" s="3" t="s">
        <v>457</v>
      </c>
      <c r="M188" s="3" t="s">
        <v>380</v>
      </c>
      <c r="N188" s="3" t="s">
        <v>158</v>
      </c>
      <c r="O188" s="3">
        <v>3.48</v>
      </c>
      <c r="P188" s="3">
        <v>10697.722</v>
      </c>
      <c r="Q188" s="3">
        <v>357232</v>
      </c>
      <c r="R188" s="3">
        <v>10697.722</v>
      </c>
      <c r="U188" s="3">
        <v>0.01</v>
      </c>
      <c r="V188" s="3">
        <v>1.0290000000000001E-2</v>
      </c>
      <c r="W188" s="3">
        <v>2.93</v>
      </c>
    </row>
    <row r="189" spans="11:23" x14ac:dyDescent="0.35">
      <c r="K189" s="3">
        <v>22</v>
      </c>
      <c r="L189" s="3" t="s">
        <v>381</v>
      </c>
      <c r="M189" s="3" t="s">
        <v>382</v>
      </c>
      <c r="N189" s="3" t="s">
        <v>158</v>
      </c>
      <c r="O189" s="3">
        <v>3.48</v>
      </c>
      <c r="P189" s="3">
        <v>9989.2639999999992</v>
      </c>
      <c r="Q189" s="3">
        <v>334986</v>
      </c>
      <c r="R189" s="3">
        <v>9989.2639999999992</v>
      </c>
      <c r="U189" s="3">
        <v>0.01</v>
      </c>
      <c r="V189" s="3">
        <v>9.6100000000000005E-3</v>
      </c>
      <c r="W189" s="3">
        <v>-3.89</v>
      </c>
    </row>
    <row r="190" spans="11:23" x14ac:dyDescent="0.35">
      <c r="K190" s="3">
        <v>94</v>
      </c>
      <c r="L190" s="3" t="s">
        <v>458</v>
      </c>
      <c r="M190" s="3" t="s">
        <v>382</v>
      </c>
      <c r="N190" s="3" t="s">
        <v>158</v>
      </c>
      <c r="O190" s="3">
        <v>3.48</v>
      </c>
      <c r="P190" s="3">
        <v>10158.705</v>
      </c>
      <c r="Q190" s="3">
        <v>334343</v>
      </c>
      <c r="R190" s="3">
        <v>10158.705</v>
      </c>
      <c r="U190" s="3">
        <v>0.01</v>
      </c>
      <c r="V190" s="3">
        <v>9.7699999999999992E-3</v>
      </c>
      <c r="W190" s="3">
        <v>-2.2599999999999998</v>
      </c>
    </row>
    <row r="191" spans="11:23" x14ac:dyDescent="0.35">
      <c r="K191" s="3">
        <v>23</v>
      </c>
      <c r="L191" s="3" t="s">
        <v>383</v>
      </c>
      <c r="M191" s="3" t="s">
        <v>384</v>
      </c>
      <c r="N191" s="3" t="s">
        <v>158</v>
      </c>
      <c r="O191" s="3">
        <v>3.48</v>
      </c>
      <c r="P191" s="3">
        <v>10623.775</v>
      </c>
      <c r="Q191" s="3">
        <v>354798</v>
      </c>
      <c r="R191" s="3">
        <v>10623.775</v>
      </c>
      <c r="U191" s="3">
        <v>0.01</v>
      </c>
      <c r="V191" s="3">
        <v>1.022E-2</v>
      </c>
      <c r="W191" s="3">
        <v>2.2200000000000002</v>
      </c>
    </row>
    <row r="192" spans="11:23" x14ac:dyDescent="0.35">
      <c r="K192" s="3">
        <v>95</v>
      </c>
      <c r="L192" s="3" t="s">
        <v>459</v>
      </c>
      <c r="M192" s="3" t="s">
        <v>384</v>
      </c>
      <c r="N192" s="3" t="s">
        <v>158</v>
      </c>
      <c r="O192" s="3">
        <v>3.48</v>
      </c>
      <c r="P192" s="3">
        <v>10158.638999999999</v>
      </c>
      <c r="Q192" s="3">
        <v>338366</v>
      </c>
      <c r="R192" s="3">
        <v>10158.638999999999</v>
      </c>
      <c r="U192" s="3">
        <v>0.01</v>
      </c>
      <c r="V192" s="3">
        <v>9.7699999999999992E-3</v>
      </c>
      <c r="W192" s="3">
        <v>-2.2599999999999998</v>
      </c>
    </row>
    <row r="193" spans="11:23" x14ac:dyDescent="0.35">
      <c r="K193" s="3">
        <v>24</v>
      </c>
      <c r="L193" s="3" t="s">
        <v>385</v>
      </c>
      <c r="M193" s="3" t="s">
        <v>386</v>
      </c>
      <c r="N193" s="3" t="s">
        <v>158</v>
      </c>
      <c r="O193" s="3">
        <v>3.48</v>
      </c>
      <c r="P193" s="3">
        <v>10923.09</v>
      </c>
      <c r="Q193" s="3">
        <v>361685</v>
      </c>
      <c r="R193" s="3">
        <v>10923.09</v>
      </c>
      <c r="U193" s="3">
        <v>0.01</v>
      </c>
      <c r="V193" s="3">
        <v>1.051E-2</v>
      </c>
      <c r="W193" s="3">
        <v>5.0999999999999996</v>
      </c>
    </row>
    <row r="194" spans="11:23" x14ac:dyDescent="0.35">
      <c r="K194" s="3">
        <v>96</v>
      </c>
      <c r="L194" s="3" t="s">
        <v>460</v>
      </c>
      <c r="M194" s="3" t="s">
        <v>386</v>
      </c>
      <c r="N194" s="3" t="s">
        <v>158</v>
      </c>
      <c r="O194" s="3">
        <v>3.48</v>
      </c>
      <c r="P194" s="3">
        <v>9865.15</v>
      </c>
      <c r="Q194" s="3">
        <v>326284</v>
      </c>
      <c r="R194" s="3">
        <v>9865.15</v>
      </c>
      <c r="U194" s="3">
        <v>0.01</v>
      </c>
      <c r="V194" s="3">
        <v>9.4900000000000002E-3</v>
      </c>
      <c r="W194" s="3">
        <v>-5.08</v>
      </c>
    </row>
    <row r="195" spans="11:23" x14ac:dyDescent="0.35">
      <c r="K195" s="3">
        <v>25</v>
      </c>
      <c r="L195" s="3" t="s">
        <v>387</v>
      </c>
      <c r="M195" s="3" t="s">
        <v>388</v>
      </c>
      <c r="N195" s="3" t="s">
        <v>158</v>
      </c>
      <c r="O195" s="3">
        <v>3.48</v>
      </c>
      <c r="P195" s="3">
        <v>9730.6779999999999</v>
      </c>
      <c r="Q195" s="3">
        <v>316707</v>
      </c>
      <c r="R195" s="3">
        <v>9730.6779999999999</v>
      </c>
      <c r="U195" s="3">
        <v>0.01</v>
      </c>
      <c r="V195" s="3">
        <v>9.3600000000000003E-3</v>
      </c>
      <c r="W195" s="3">
        <v>-6.38</v>
      </c>
    </row>
    <row r="196" spans="11:23" x14ac:dyDescent="0.35">
      <c r="K196" s="3">
        <v>97</v>
      </c>
      <c r="L196" s="3" t="s">
        <v>461</v>
      </c>
      <c r="M196" s="3" t="s">
        <v>388</v>
      </c>
      <c r="N196" s="3" t="s">
        <v>158</v>
      </c>
      <c r="O196" s="3">
        <v>3.48</v>
      </c>
      <c r="P196" s="3">
        <v>9832.2199999999993</v>
      </c>
      <c r="Q196" s="3">
        <v>321241</v>
      </c>
      <c r="R196" s="3">
        <v>9832.2199999999993</v>
      </c>
      <c r="U196" s="3">
        <v>0.01</v>
      </c>
      <c r="V196" s="3">
        <v>9.4599999999999997E-3</v>
      </c>
      <c r="W196" s="3">
        <v>-5.4</v>
      </c>
    </row>
    <row r="197" spans="11:23" x14ac:dyDescent="0.35">
      <c r="K197" s="3">
        <v>4</v>
      </c>
      <c r="L197" s="3" t="s">
        <v>347</v>
      </c>
      <c r="M197" s="3" t="s">
        <v>123</v>
      </c>
      <c r="N197" s="3" t="s">
        <v>157</v>
      </c>
      <c r="U197" s="3">
        <v>0.01</v>
      </c>
    </row>
    <row r="198" spans="11:23" x14ac:dyDescent="0.35">
      <c r="K198" s="3">
        <v>13</v>
      </c>
      <c r="L198" s="3" t="s">
        <v>364</v>
      </c>
      <c r="M198" s="3" t="s">
        <v>123</v>
      </c>
      <c r="N198" s="3" t="s">
        <v>157</v>
      </c>
      <c r="U198" s="3">
        <v>0.01</v>
      </c>
    </row>
    <row r="199" spans="11:23" x14ac:dyDescent="0.35">
      <c r="K199" s="3">
        <v>66</v>
      </c>
      <c r="L199" s="3" t="s">
        <v>430</v>
      </c>
      <c r="M199" s="3" t="s">
        <v>123</v>
      </c>
      <c r="N199" s="3" t="s">
        <v>157</v>
      </c>
      <c r="U199" s="3">
        <v>0.01</v>
      </c>
    </row>
    <row r="200" spans="11:23" x14ac:dyDescent="0.35">
      <c r="K200" s="3">
        <v>85</v>
      </c>
      <c r="L200" s="3" t="s">
        <v>449</v>
      </c>
      <c r="M200" s="3" t="s">
        <v>123</v>
      </c>
      <c r="N200" s="3" t="s">
        <v>157</v>
      </c>
      <c r="O200" s="3">
        <v>3.49</v>
      </c>
      <c r="P200" s="3">
        <v>3.524</v>
      </c>
      <c r="Q200" s="3">
        <v>114</v>
      </c>
      <c r="R200" s="3">
        <v>3.524</v>
      </c>
      <c r="U200" s="3">
        <v>0.01</v>
      </c>
      <c r="V200" s="3">
        <v>0</v>
      </c>
      <c r="W200" s="3">
        <v>-99.97</v>
      </c>
    </row>
    <row r="201" spans="11:23" x14ac:dyDescent="0.35">
      <c r="K201" s="3">
        <v>5</v>
      </c>
      <c r="L201" s="3" t="s">
        <v>349</v>
      </c>
      <c r="M201" s="3" t="s">
        <v>124</v>
      </c>
      <c r="N201" s="3" t="s">
        <v>157</v>
      </c>
      <c r="O201" s="3">
        <v>3.48</v>
      </c>
      <c r="P201" s="3">
        <v>10173.215</v>
      </c>
      <c r="Q201" s="3">
        <v>343416</v>
      </c>
      <c r="R201" s="3">
        <v>10173.215</v>
      </c>
      <c r="U201" s="3">
        <v>0.01</v>
      </c>
      <c r="V201" s="3">
        <v>9.7900000000000001E-3</v>
      </c>
      <c r="W201" s="3">
        <v>-2.12</v>
      </c>
    </row>
    <row r="202" spans="11:23" x14ac:dyDescent="0.35">
      <c r="K202" s="3">
        <v>20</v>
      </c>
      <c r="L202" s="3" t="s">
        <v>378</v>
      </c>
      <c r="M202" s="3" t="s">
        <v>124</v>
      </c>
      <c r="N202" s="3" t="s">
        <v>157</v>
      </c>
      <c r="O202" s="3">
        <v>3.48</v>
      </c>
      <c r="P202" s="3">
        <v>11173.664000000001</v>
      </c>
      <c r="Q202" s="3">
        <v>376859</v>
      </c>
      <c r="R202" s="3">
        <v>11173.664000000001</v>
      </c>
      <c r="U202" s="3">
        <v>0.01</v>
      </c>
      <c r="V202" s="3">
        <v>1.0749999999999999E-2</v>
      </c>
      <c r="W202" s="3">
        <v>7.51</v>
      </c>
    </row>
    <row r="203" spans="11:23" x14ac:dyDescent="0.35">
      <c r="K203" s="3">
        <v>38</v>
      </c>
      <c r="L203" s="3" t="s">
        <v>402</v>
      </c>
      <c r="M203" s="3" t="s">
        <v>124</v>
      </c>
      <c r="N203" s="3" t="s">
        <v>157</v>
      </c>
      <c r="O203" s="3">
        <v>3.48</v>
      </c>
      <c r="P203" s="3">
        <v>12048.315000000001</v>
      </c>
      <c r="Q203" s="3">
        <v>404321</v>
      </c>
      <c r="R203" s="3">
        <v>12048.315000000001</v>
      </c>
      <c r="U203" s="3">
        <v>0.01</v>
      </c>
      <c r="V203" s="3">
        <v>1.159E-2</v>
      </c>
      <c r="W203" s="3">
        <v>15.92</v>
      </c>
    </row>
    <row r="204" spans="11:23" x14ac:dyDescent="0.35">
      <c r="K204" s="3">
        <v>52</v>
      </c>
      <c r="L204" s="3" t="s">
        <v>416</v>
      </c>
      <c r="M204" s="3" t="s">
        <v>124</v>
      </c>
      <c r="N204" s="3" t="s">
        <v>157</v>
      </c>
      <c r="O204" s="3">
        <v>3.48</v>
      </c>
      <c r="P204" s="3">
        <v>11975.843000000001</v>
      </c>
      <c r="Q204" s="3">
        <v>401621</v>
      </c>
      <c r="R204" s="3">
        <v>11975.843000000001</v>
      </c>
      <c r="U204" s="3">
        <v>0.01</v>
      </c>
      <c r="V204" s="3">
        <v>1.1520000000000001E-2</v>
      </c>
      <c r="W204" s="3">
        <v>15.23</v>
      </c>
    </row>
    <row r="205" spans="11:23" x14ac:dyDescent="0.35">
      <c r="K205" s="3">
        <v>73</v>
      </c>
      <c r="L205" s="3" t="s">
        <v>437</v>
      </c>
      <c r="M205" s="3" t="s">
        <v>124</v>
      </c>
      <c r="N205" s="3" t="s">
        <v>157</v>
      </c>
      <c r="O205" s="3">
        <v>3.48</v>
      </c>
      <c r="P205" s="3">
        <v>10773.584000000001</v>
      </c>
      <c r="Q205" s="3">
        <v>362156</v>
      </c>
      <c r="R205" s="3">
        <v>10773.584000000001</v>
      </c>
      <c r="U205" s="3">
        <v>0.01</v>
      </c>
      <c r="V205" s="3">
        <v>1.0370000000000001E-2</v>
      </c>
      <c r="W205" s="3">
        <v>3.66</v>
      </c>
    </row>
    <row r="206" spans="11:23" x14ac:dyDescent="0.35">
      <c r="K206" s="3">
        <v>77</v>
      </c>
      <c r="L206" s="3" t="s">
        <v>441</v>
      </c>
      <c r="M206" s="3" t="s">
        <v>124</v>
      </c>
      <c r="N206" s="3" t="s">
        <v>157</v>
      </c>
      <c r="O206" s="3">
        <v>3.48</v>
      </c>
      <c r="P206" s="3">
        <v>10459.237999999999</v>
      </c>
      <c r="Q206" s="3">
        <v>354868</v>
      </c>
      <c r="R206" s="3">
        <v>10459.237999999999</v>
      </c>
      <c r="U206" s="3">
        <v>0.01</v>
      </c>
      <c r="V206" s="3">
        <v>1.0059999999999999E-2</v>
      </c>
      <c r="W206" s="3">
        <v>0.63</v>
      </c>
    </row>
    <row r="207" spans="11:23" x14ac:dyDescent="0.35">
      <c r="K207" s="3">
        <v>92</v>
      </c>
      <c r="L207" s="3" t="s">
        <v>456</v>
      </c>
      <c r="M207" s="3" t="s">
        <v>124</v>
      </c>
      <c r="N207" s="3" t="s">
        <v>157</v>
      </c>
      <c r="O207" s="3">
        <v>3.48</v>
      </c>
      <c r="P207" s="3">
        <v>10166.878000000001</v>
      </c>
      <c r="Q207" s="3">
        <v>344723</v>
      </c>
      <c r="R207" s="3">
        <v>10166.878000000001</v>
      </c>
      <c r="U207" s="3">
        <v>0.01</v>
      </c>
      <c r="V207" s="3">
        <v>9.7800000000000005E-3</v>
      </c>
      <c r="W207" s="3">
        <v>-2.1800000000000002</v>
      </c>
    </row>
    <row r="208" spans="11:23" x14ac:dyDescent="0.35">
      <c r="K208" s="3">
        <v>104</v>
      </c>
      <c r="L208" s="3" t="s">
        <v>468</v>
      </c>
      <c r="M208" s="3" t="s">
        <v>124</v>
      </c>
      <c r="N208" s="3" t="s">
        <v>157</v>
      </c>
      <c r="O208" s="3">
        <v>3.48</v>
      </c>
      <c r="P208" s="3">
        <v>9387.1970000000001</v>
      </c>
      <c r="Q208" s="3">
        <v>317571</v>
      </c>
      <c r="R208" s="3">
        <v>9387.1970000000001</v>
      </c>
      <c r="U208" s="3">
        <v>0.01</v>
      </c>
      <c r="V208" s="3">
        <v>9.0299999999999998E-3</v>
      </c>
      <c r="W208" s="3">
        <v>-9.68</v>
      </c>
    </row>
    <row r="209" spans="11:23" x14ac:dyDescent="0.35">
      <c r="K209" s="3">
        <v>111</v>
      </c>
      <c r="L209" s="3" t="s">
        <v>475</v>
      </c>
      <c r="M209" s="3" t="s">
        <v>124</v>
      </c>
      <c r="N209" s="3" t="s">
        <v>157</v>
      </c>
      <c r="O209" s="3">
        <v>3.48</v>
      </c>
      <c r="P209" s="3">
        <v>4318.83</v>
      </c>
      <c r="Q209" s="3">
        <v>148626</v>
      </c>
      <c r="R209" s="3">
        <v>4318.83</v>
      </c>
      <c r="U209" s="3">
        <v>0.01</v>
      </c>
      <c r="V209" s="3">
        <v>4.1599999999999996E-3</v>
      </c>
      <c r="W209" s="191">
        <v>-58.45</v>
      </c>
    </row>
    <row r="210" spans="11:23" x14ac:dyDescent="0.35">
      <c r="K210" s="3">
        <v>27</v>
      </c>
      <c r="L210" s="3" t="s">
        <v>390</v>
      </c>
      <c r="M210" s="3" t="s">
        <v>125</v>
      </c>
      <c r="N210" s="3" t="s">
        <v>18</v>
      </c>
      <c r="O210" s="3">
        <v>3.48</v>
      </c>
      <c r="P210" s="3">
        <v>10475.948</v>
      </c>
      <c r="Q210" s="3">
        <v>355039</v>
      </c>
      <c r="R210" s="3">
        <v>10475.948</v>
      </c>
      <c r="U210" s="3">
        <v>0.01</v>
      </c>
      <c r="V210" s="3">
        <v>1.008E-2</v>
      </c>
      <c r="W210" s="3">
        <v>0.8</v>
      </c>
    </row>
    <row r="211" spans="11:23" x14ac:dyDescent="0.35">
      <c r="K211" s="3">
        <v>99</v>
      </c>
      <c r="L211" s="3" t="s">
        <v>463</v>
      </c>
      <c r="M211" s="3" t="s">
        <v>125</v>
      </c>
      <c r="N211" s="3" t="s">
        <v>18</v>
      </c>
      <c r="O211" s="3">
        <v>3.48</v>
      </c>
      <c r="P211" s="3">
        <v>10532.541999999999</v>
      </c>
      <c r="Q211" s="3">
        <v>355947</v>
      </c>
      <c r="R211" s="3">
        <v>10532.541999999999</v>
      </c>
      <c r="U211" s="3">
        <v>0.01</v>
      </c>
      <c r="V211" s="3">
        <v>1.013E-2</v>
      </c>
      <c r="W211" s="3">
        <v>1.34</v>
      </c>
    </row>
    <row r="212" spans="11:23" x14ac:dyDescent="0.35">
      <c r="K212" s="3">
        <v>28</v>
      </c>
      <c r="L212" s="3" t="s">
        <v>391</v>
      </c>
      <c r="M212" s="3" t="s">
        <v>126</v>
      </c>
      <c r="N212" s="3" t="s">
        <v>18</v>
      </c>
      <c r="O212" s="3">
        <v>3.48</v>
      </c>
      <c r="P212" s="3">
        <v>11635.099</v>
      </c>
      <c r="Q212" s="3">
        <v>388325</v>
      </c>
      <c r="R212" s="3">
        <v>11635.099</v>
      </c>
      <c r="U212" s="3">
        <v>0.01</v>
      </c>
      <c r="V212" s="3">
        <v>1.119E-2</v>
      </c>
      <c r="W212" s="3">
        <v>11.95</v>
      </c>
    </row>
    <row r="213" spans="11:23" x14ac:dyDescent="0.35">
      <c r="K213" s="3">
        <v>100</v>
      </c>
      <c r="L213" s="3" t="s">
        <v>464</v>
      </c>
      <c r="M213" s="3" t="s">
        <v>126</v>
      </c>
      <c r="N213" s="3" t="s">
        <v>18</v>
      </c>
      <c r="O213" s="3">
        <v>3.48</v>
      </c>
      <c r="P213" s="3">
        <v>6178.0860000000002</v>
      </c>
      <c r="Q213" s="3">
        <v>209790</v>
      </c>
      <c r="R213" s="3">
        <v>6178.0860000000002</v>
      </c>
      <c r="U213" s="3">
        <v>0.01</v>
      </c>
      <c r="V213" s="3">
        <v>5.94E-3</v>
      </c>
      <c r="W213" s="191">
        <v>-40.56</v>
      </c>
    </row>
    <row r="214" spans="11:23" x14ac:dyDescent="0.35">
      <c r="K214" s="3">
        <v>29</v>
      </c>
      <c r="L214" s="3" t="s">
        <v>392</v>
      </c>
      <c r="M214" s="3" t="s">
        <v>127</v>
      </c>
      <c r="N214" s="3" t="s">
        <v>18</v>
      </c>
      <c r="O214" s="3">
        <v>3.48</v>
      </c>
      <c r="P214" s="3">
        <v>12150.41</v>
      </c>
      <c r="Q214" s="3">
        <v>410208</v>
      </c>
      <c r="R214" s="3">
        <v>12150.41</v>
      </c>
      <c r="U214" s="3">
        <v>0.01</v>
      </c>
      <c r="V214" s="3">
        <v>1.1690000000000001E-2</v>
      </c>
      <c r="W214" s="3">
        <v>16.91</v>
      </c>
    </row>
    <row r="215" spans="11:23" x14ac:dyDescent="0.35">
      <c r="K215" s="3">
        <v>101</v>
      </c>
      <c r="L215" s="3" t="s">
        <v>465</v>
      </c>
      <c r="M215" s="3" t="s">
        <v>127</v>
      </c>
      <c r="N215" s="3" t="s">
        <v>18</v>
      </c>
      <c r="O215" s="3">
        <v>3.48</v>
      </c>
      <c r="P215" s="3">
        <v>10931.824000000001</v>
      </c>
      <c r="Q215" s="3">
        <v>367413</v>
      </c>
      <c r="R215" s="3">
        <v>10931.824000000001</v>
      </c>
      <c r="U215" s="3">
        <v>0.01</v>
      </c>
      <c r="V215" s="3">
        <v>1.052E-2</v>
      </c>
      <c r="W215" s="3">
        <v>5.18</v>
      </c>
    </row>
    <row r="216" spans="11:23" x14ac:dyDescent="0.35">
      <c r="K216" s="3">
        <v>30</v>
      </c>
      <c r="L216" s="3" t="s">
        <v>394</v>
      </c>
      <c r="M216" s="3" t="s">
        <v>128</v>
      </c>
      <c r="N216" s="3" t="s">
        <v>18</v>
      </c>
      <c r="O216" s="3">
        <v>3.48</v>
      </c>
      <c r="P216" s="3">
        <v>10343.043</v>
      </c>
      <c r="Q216" s="3">
        <v>345742</v>
      </c>
      <c r="R216" s="3">
        <v>10343.043</v>
      </c>
      <c r="U216" s="3">
        <v>0.01</v>
      </c>
      <c r="V216" s="3">
        <v>9.9500000000000005E-3</v>
      </c>
      <c r="W216" s="3">
        <v>-0.48</v>
      </c>
    </row>
    <row r="217" spans="11:23" x14ac:dyDescent="0.35">
      <c r="K217" s="3">
        <v>102</v>
      </c>
      <c r="L217" s="3" t="s">
        <v>466</v>
      </c>
      <c r="M217" s="3" t="s">
        <v>128</v>
      </c>
      <c r="N217" s="3" t="s">
        <v>18</v>
      </c>
      <c r="O217" s="3">
        <v>3.48</v>
      </c>
      <c r="P217" s="3">
        <v>9113.9110000000001</v>
      </c>
      <c r="Q217" s="3">
        <v>304569</v>
      </c>
      <c r="R217" s="3">
        <v>9113.9110000000001</v>
      </c>
      <c r="U217" s="3">
        <v>0.01</v>
      </c>
      <c r="V217" s="3">
        <v>8.77E-3</v>
      </c>
      <c r="W217" s="3">
        <v>-12.31</v>
      </c>
    </row>
    <row r="218" spans="11:23" x14ac:dyDescent="0.35">
      <c r="K218" s="3">
        <v>1</v>
      </c>
      <c r="L218" s="3" t="s">
        <v>344</v>
      </c>
      <c r="M218" s="3" t="s">
        <v>122</v>
      </c>
      <c r="N218" s="3" t="s">
        <v>156</v>
      </c>
      <c r="U218" s="3">
        <v>0.01</v>
      </c>
    </row>
    <row r="219" spans="11:23" x14ac:dyDescent="0.35">
      <c r="K219" s="3">
        <v>2</v>
      </c>
      <c r="L219" s="3" t="s">
        <v>345</v>
      </c>
      <c r="M219" s="3" t="s">
        <v>122</v>
      </c>
      <c r="N219" s="3" t="s">
        <v>156</v>
      </c>
      <c r="U219" s="3">
        <v>0.01</v>
      </c>
    </row>
    <row r="220" spans="11:23" x14ac:dyDescent="0.35">
      <c r="K220" s="3">
        <v>3</v>
      </c>
      <c r="L220" s="3" t="s">
        <v>346</v>
      </c>
      <c r="M220" s="3" t="s">
        <v>122</v>
      </c>
      <c r="N220" s="3" t="s">
        <v>156</v>
      </c>
      <c r="U220" s="3">
        <v>0.01</v>
      </c>
    </row>
    <row r="221" spans="11:23" x14ac:dyDescent="0.35">
      <c r="K221" s="3">
        <v>6</v>
      </c>
      <c r="L221" s="3" t="s">
        <v>351</v>
      </c>
      <c r="M221" s="3" t="s">
        <v>122</v>
      </c>
      <c r="N221" s="3" t="s">
        <v>156</v>
      </c>
      <c r="U221" s="3">
        <v>0.01</v>
      </c>
    </row>
    <row r="222" spans="11:23" x14ac:dyDescent="0.35">
      <c r="K222" s="3">
        <v>26</v>
      </c>
      <c r="L222" s="3" t="s">
        <v>389</v>
      </c>
      <c r="M222" s="3" t="s">
        <v>122</v>
      </c>
      <c r="N222" s="3" t="s">
        <v>156</v>
      </c>
      <c r="U222" s="3">
        <v>0.01</v>
      </c>
    </row>
    <row r="223" spans="11:23" x14ac:dyDescent="0.35">
      <c r="K223" s="3">
        <v>31</v>
      </c>
      <c r="L223" s="3" t="s">
        <v>395</v>
      </c>
      <c r="M223" s="3" t="s">
        <v>122</v>
      </c>
      <c r="N223" s="3" t="s">
        <v>156</v>
      </c>
      <c r="U223" s="3">
        <v>0.01</v>
      </c>
    </row>
    <row r="224" spans="11:23" x14ac:dyDescent="0.35">
      <c r="K224" s="3">
        <v>45</v>
      </c>
      <c r="L224" s="3" t="s">
        <v>409</v>
      </c>
      <c r="M224" s="3" t="s">
        <v>122</v>
      </c>
      <c r="N224" s="3" t="s">
        <v>156</v>
      </c>
      <c r="U224" s="3">
        <v>0.01</v>
      </c>
    </row>
    <row r="225" spans="11:23" x14ac:dyDescent="0.35">
      <c r="K225" s="3">
        <v>59</v>
      </c>
      <c r="L225" s="3" t="s">
        <v>423</v>
      </c>
      <c r="M225" s="3" t="s">
        <v>122</v>
      </c>
      <c r="N225" s="3" t="s">
        <v>156</v>
      </c>
      <c r="U225" s="3">
        <v>0.01</v>
      </c>
    </row>
    <row r="226" spans="11:23" x14ac:dyDescent="0.35">
      <c r="K226" s="3">
        <v>78</v>
      </c>
      <c r="L226" s="3" t="s">
        <v>442</v>
      </c>
      <c r="M226" s="3" t="s">
        <v>122</v>
      </c>
      <c r="N226" s="3" t="s">
        <v>156</v>
      </c>
      <c r="U226" s="3">
        <v>0.01</v>
      </c>
    </row>
    <row r="227" spans="11:23" x14ac:dyDescent="0.35">
      <c r="K227" s="3">
        <v>98</v>
      </c>
      <c r="L227" s="3" t="s">
        <v>462</v>
      </c>
      <c r="M227" s="3" t="s">
        <v>122</v>
      </c>
      <c r="N227" s="3" t="s">
        <v>156</v>
      </c>
      <c r="U227" s="3">
        <v>0.01</v>
      </c>
    </row>
    <row r="228" spans="11:23" x14ac:dyDescent="0.35">
      <c r="K228" s="3">
        <v>103</v>
      </c>
      <c r="L228" s="3" t="s">
        <v>467</v>
      </c>
      <c r="M228" s="3" t="s">
        <v>122</v>
      </c>
      <c r="N228" s="3" t="s">
        <v>156</v>
      </c>
      <c r="U228" s="3">
        <v>0.01</v>
      </c>
    </row>
    <row r="229" spans="11:23" x14ac:dyDescent="0.35">
      <c r="K229" s="3">
        <v>118</v>
      </c>
      <c r="L229" s="3" t="s">
        <v>482</v>
      </c>
      <c r="M229" s="3" t="s">
        <v>122</v>
      </c>
      <c r="N229" s="3" t="s">
        <v>156</v>
      </c>
      <c r="U229" s="3">
        <v>0.01</v>
      </c>
    </row>
    <row r="230" spans="11:23" x14ac:dyDescent="0.35">
      <c r="K230" s="3">
        <v>125</v>
      </c>
      <c r="L230" s="3" t="s">
        <v>489</v>
      </c>
      <c r="M230" s="3" t="s">
        <v>122</v>
      </c>
      <c r="N230" s="3" t="s">
        <v>156</v>
      </c>
      <c r="U230" s="3">
        <v>0.01</v>
      </c>
    </row>
    <row r="231" spans="11:23" x14ac:dyDescent="0.35">
      <c r="K231" s="3">
        <v>126</v>
      </c>
      <c r="L231" s="3" t="s">
        <v>490</v>
      </c>
      <c r="M231" s="3" t="s">
        <v>122</v>
      </c>
      <c r="N231" s="3" t="s">
        <v>156</v>
      </c>
      <c r="U231" s="3">
        <v>0.01</v>
      </c>
    </row>
    <row r="232" spans="11:23" x14ac:dyDescent="0.35">
      <c r="K232" s="3">
        <v>127</v>
      </c>
      <c r="L232" s="3" t="s">
        <v>491</v>
      </c>
      <c r="M232" s="3" t="s">
        <v>122</v>
      </c>
      <c r="N232" s="3" t="s">
        <v>156</v>
      </c>
      <c r="U232" s="3">
        <v>0.01</v>
      </c>
    </row>
    <row r="233" spans="11:23" x14ac:dyDescent="0.35">
      <c r="K233" s="3">
        <v>46</v>
      </c>
      <c r="L233" s="3" t="s">
        <v>410</v>
      </c>
      <c r="M233" s="3" t="s">
        <v>129</v>
      </c>
      <c r="N233" s="3" t="s">
        <v>13</v>
      </c>
      <c r="O233" s="3">
        <v>3.48</v>
      </c>
      <c r="P233" s="3">
        <v>11440.534</v>
      </c>
      <c r="Q233" s="3">
        <v>382724</v>
      </c>
      <c r="R233" s="3">
        <v>11440.534</v>
      </c>
      <c r="U233" s="3">
        <v>0.01</v>
      </c>
      <c r="V233" s="3">
        <v>1.1010000000000001E-2</v>
      </c>
      <c r="W233" s="3">
        <v>10.08</v>
      </c>
    </row>
    <row r="234" spans="11:23" x14ac:dyDescent="0.35">
      <c r="K234" s="3">
        <v>47</v>
      </c>
      <c r="L234" s="3" t="s">
        <v>411</v>
      </c>
      <c r="M234" s="3" t="s">
        <v>130</v>
      </c>
      <c r="N234" s="3" t="s">
        <v>13</v>
      </c>
      <c r="O234" s="3">
        <v>3.48</v>
      </c>
      <c r="P234" s="3">
        <v>13256.198</v>
      </c>
      <c r="Q234" s="3">
        <v>439493</v>
      </c>
      <c r="R234" s="3">
        <v>13256.198</v>
      </c>
      <c r="U234" s="3">
        <v>0.01</v>
      </c>
      <c r="V234" s="3">
        <v>1.2749999999999999E-2</v>
      </c>
      <c r="W234" s="191">
        <v>27.55</v>
      </c>
    </row>
    <row r="235" spans="11:23" x14ac:dyDescent="0.35">
      <c r="K235" s="3">
        <v>48</v>
      </c>
      <c r="L235" s="3" t="s">
        <v>412</v>
      </c>
      <c r="M235" s="3" t="s">
        <v>131</v>
      </c>
      <c r="N235" s="3" t="s">
        <v>13</v>
      </c>
      <c r="O235" s="3">
        <v>3.48</v>
      </c>
      <c r="P235" s="3">
        <v>11719.4</v>
      </c>
      <c r="Q235" s="3">
        <v>391810</v>
      </c>
      <c r="R235" s="3">
        <v>11719.4</v>
      </c>
      <c r="U235" s="3">
        <v>0.01</v>
      </c>
      <c r="V235" s="3">
        <v>1.128E-2</v>
      </c>
      <c r="W235" s="3">
        <v>12.76</v>
      </c>
    </row>
    <row r="236" spans="11:23" x14ac:dyDescent="0.35">
      <c r="K236" s="3">
        <v>49</v>
      </c>
      <c r="L236" s="3" t="s">
        <v>413</v>
      </c>
      <c r="M236" s="3" t="s">
        <v>132</v>
      </c>
      <c r="N236" s="3" t="s">
        <v>13</v>
      </c>
      <c r="O236" s="3">
        <v>3.48</v>
      </c>
      <c r="P236" s="3">
        <v>11316.626</v>
      </c>
      <c r="Q236" s="3">
        <v>377070</v>
      </c>
      <c r="R236" s="3">
        <v>11316.626</v>
      </c>
      <c r="U236" s="3">
        <v>0.01</v>
      </c>
      <c r="V236" s="3">
        <v>1.089E-2</v>
      </c>
      <c r="W236" s="3">
        <v>8.8800000000000008</v>
      </c>
    </row>
    <row r="237" spans="11:23" x14ac:dyDescent="0.35">
      <c r="K237" s="3">
        <v>50</v>
      </c>
      <c r="L237" s="3" t="s">
        <v>414</v>
      </c>
      <c r="M237" s="3" t="s">
        <v>133</v>
      </c>
      <c r="N237" s="3" t="s">
        <v>13</v>
      </c>
      <c r="O237" s="3">
        <v>3.48</v>
      </c>
      <c r="P237" s="3">
        <v>11121.704</v>
      </c>
      <c r="Q237" s="3">
        <v>373796</v>
      </c>
      <c r="R237" s="3">
        <v>11121.704</v>
      </c>
      <c r="U237" s="3">
        <v>0.01</v>
      </c>
      <c r="V237" s="3">
        <v>1.0699999999999999E-2</v>
      </c>
      <c r="W237" s="3">
        <v>7.01</v>
      </c>
    </row>
    <row r="238" spans="11:23" x14ac:dyDescent="0.35">
      <c r="K238" s="3">
        <v>51</v>
      </c>
      <c r="L238" s="3" t="s">
        <v>415</v>
      </c>
      <c r="M238" s="3" t="s">
        <v>134</v>
      </c>
      <c r="N238" s="3" t="s">
        <v>13</v>
      </c>
      <c r="O238" s="3">
        <v>3.48</v>
      </c>
      <c r="P238" s="3">
        <v>11384.287</v>
      </c>
      <c r="Q238" s="3">
        <v>381386</v>
      </c>
      <c r="R238" s="3">
        <v>11384.287</v>
      </c>
      <c r="U238" s="3">
        <v>0.01</v>
      </c>
      <c r="V238" s="3">
        <v>1.095E-2</v>
      </c>
      <c r="W238" s="3">
        <v>9.5299999999999994</v>
      </c>
    </row>
    <row r="239" spans="11:23" x14ac:dyDescent="0.35">
      <c r="K239" s="3">
        <v>53</v>
      </c>
      <c r="L239" s="3" t="s">
        <v>417</v>
      </c>
      <c r="M239" s="3" t="s">
        <v>135</v>
      </c>
      <c r="N239" s="3" t="s">
        <v>13</v>
      </c>
      <c r="O239" s="3">
        <v>3.48</v>
      </c>
      <c r="P239" s="3">
        <v>11676.331</v>
      </c>
      <c r="Q239" s="3">
        <v>390146</v>
      </c>
      <c r="R239" s="3">
        <v>11676.331</v>
      </c>
      <c r="U239" s="3">
        <v>0.01</v>
      </c>
      <c r="V239" s="3">
        <v>1.123E-2</v>
      </c>
      <c r="W239" s="3">
        <v>12.34</v>
      </c>
    </row>
    <row r="240" spans="11:23" x14ac:dyDescent="0.35">
      <c r="K240" s="3">
        <v>54</v>
      </c>
      <c r="L240" s="3" t="s">
        <v>418</v>
      </c>
      <c r="M240" s="3" t="s">
        <v>136</v>
      </c>
      <c r="N240" s="3" t="s">
        <v>13</v>
      </c>
      <c r="O240" s="3">
        <v>3.48</v>
      </c>
      <c r="P240" s="3">
        <v>11894.549000000001</v>
      </c>
      <c r="Q240" s="3">
        <v>401063</v>
      </c>
      <c r="R240" s="3">
        <v>11894.549000000001</v>
      </c>
      <c r="U240" s="3">
        <v>0.01</v>
      </c>
      <c r="V240" s="3">
        <v>1.1440000000000001E-2</v>
      </c>
      <c r="W240" s="3">
        <v>14.44</v>
      </c>
    </row>
    <row r="241" spans="11:23" x14ac:dyDescent="0.35">
      <c r="K241" s="3">
        <v>55</v>
      </c>
      <c r="L241" s="3" t="s">
        <v>419</v>
      </c>
      <c r="M241" s="3" t="s">
        <v>137</v>
      </c>
      <c r="N241" s="3" t="s">
        <v>13</v>
      </c>
      <c r="O241" s="3">
        <v>3.48</v>
      </c>
      <c r="P241" s="3">
        <v>11048.28</v>
      </c>
      <c r="Q241" s="3">
        <v>371884</v>
      </c>
      <c r="R241" s="3">
        <v>11048.28</v>
      </c>
      <c r="U241" s="3">
        <v>0.01</v>
      </c>
      <c r="V241" s="3">
        <v>1.0630000000000001E-2</v>
      </c>
      <c r="W241" s="3">
        <v>6.3</v>
      </c>
    </row>
    <row r="242" spans="11:23" x14ac:dyDescent="0.35">
      <c r="K242" s="3">
        <v>56</v>
      </c>
      <c r="L242" s="3" t="s">
        <v>420</v>
      </c>
      <c r="M242" s="3" t="s">
        <v>138</v>
      </c>
      <c r="N242" s="3" t="s">
        <v>13</v>
      </c>
      <c r="O242" s="3">
        <v>3.48</v>
      </c>
      <c r="P242" s="3">
        <v>9862.1119999999992</v>
      </c>
      <c r="Q242" s="3">
        <v>325453</v>
      </c>
      <c r="R242" s="3">
        <v>9862.1119999999992</v>
      </c>
      <c r="U242" s="3">
        <v>0.01</v>
      </c>
      <c r="V242" s="3">
        <v>9.4900000000000002E-3</v>
      </c>
      <c r="W242" s="3">
        <v>-5.1100000000000003</v>
      </c>
    </row>
    <row r="243" spans="11:23" x14ac:dyDescent="0.35">
      <c r="K243" s="3">
        <v>57</v>
      </c>
      <c r="L243" s="3" t="s">
        <v>421</v>
      </c>
      <c r="M243" s="3" t="s">
        <v>139</v>
      </c>
      <c r="N243" s="3" t="s">
        <v>13</v>
      </c>
      <c r="O243" s="3">
        <v>3.48</v>
      </c>
      <c r="P243" s="3">
        <v>9161.5239999999994</v>
      </c>
      <c r="Q243" s="3">
        <v>302491</v>
      </c>
      <c r="R243" s="3">
        <v>9161.5239999999994</v>
      </c>
      <c r="U243" s="3">
        <v>0.01</v>
      </c>
      <c r="V243" s="3">
        <v>8.8100000000000001E-3</v>
      </c>
      <c r="W243" s="3">
        <v>-11.85</v>
      </c>
    </row>
    <row r="244" spans="11:23" x14ac:dyDescent="0.35">
      <c r="K244" s="3">
        <v>58</v>
      </c>
      <c r="L244" s="3" t="s">
        <v>422</v>
      </c>
      <c r="M244" s="3" t="s">
        <v>140</v>
      </c>
      <c r="N244" s="3" t="s">
        <v>13</v>
      </c>
      <c r="O244" s="3">
        <v>3.48</v>
      </c>
      <c r="P244" s="3">
        <v>9049.1970000000001</v>
      </c>
      <c r="Q244" s="3">
        <v>303067</v>
      </c>
      <c r="R244" s="3">
        <v>9049.1970000000001</v>
      </c>
      <c r="U244" s="3">
        <v>0.01</v>
      </c>
      <c r="V244" s="3">
        <v>8.7100000000000007E-3</v>
      </c>
      <c r="W244" s="3">
        <v>-12.93</v>
      </c>
    </row>
    <row r="245" spans="11:23" x14ac:dyDescent="0.35">
      <c r="K245" s="3">
        <v>60</v>
      </c>
      <c r="L245" s="3" t="s">
        <v>424</v>
      </c>
      <c r="M245" s="3" t="s">
        <v>141</v>
      </c>
      <c r="N245" s="3" t="s">
        <v>13</v>
      </c>
      <c r="O245" s="3">
        <v>3.48</v>
      </c>
      <c r="P245" s="3">
        <v>8897.7530000000006</v>
      </c>
      <c r="Q245" s="3">
        <v>300237</v>
      </c>
      <c r="R245" s="3">
        <v>8897.7530000000006</v>
      </c>
      <c r="U245" s="3">
        <v>0.01</v>
      </c>
      <c r="V245" s="3">
        <v>8.5599999999999999E-3</v>
      </c>
      <c r="W245" s="3">
        <v>-14.39</v>
      </c>
    </row>
    <row r="246" spans="11:23" x14ac:dyDescent="0.35">
      <c r="K246" s="3">
        <v>61</v>
      </c>
      <c r="L246" s="3" t="s">
        <v>425</v>
      </c>
      <c r="M246" s="3" t="s">
        <v>142</v>
      </c>
      <c r="N246" s="3" t="s">
        <v>13</v>
      </c>
      <c r="O246" s="3">
        <v>3.48</v>
      </c>
      <c r="P246" s="3">
        <v>10825.349</v>
      </c>
      <c r="Q246" s="3">
        <v>365981</v>
      </c>
      <c r="R246" s="3">
        <v>10825.349</v>
      </c>
      <c r="U246" s="3">
        <v>0.01</v>
      </c>
      <c r="V246" s="3">
        <v>1.042E-2</v>
      </c>
      <c r="W246" s="3">
        <v>4.16</v>
      </c>
    </row>
    <row r="247" spans="11:23" x14ac:dyDescent="0.35">
      <c r="K247" s="3">
        <v>62</v>
      </c>
      <c r="L247" s="3" t="s">
        <v>426</v>
      </c>
      <c r="M247" s="3" t="s">
        <v>143</v>
      </c>
      <c r="N247" s="3" t="s">
        <v>13</v>
      </c>
      <c r="O247" s="3">
        <v>3.48</v>
      </c>
      <c r="P247" s="3">
        <v>9994.4330000000009</v>
      </c>
      <c r="Q247" s="3">
        <v>339009</v>
      </c>
      <c r="R247" s="3">
        <v>9994.4330000000009</v>
      </c>
      <c r="U247" s="3">
        <v>0.01</v>
      </c>
      <c r="V247" s="3">
        <v>9.6200000000000001E-3</v>
      </c>
      <c r="W247" s="3">
        <v>-3.84</v>
      </c>
    </row>
    <row r="248" spans="11:23" x14ac:dyDescent="0.35">
      <c r="K248" s="3">
        <v>63</v>
      </c>
      <c r="L248" s="3" t="s">
        <v>427</v>
      </c>
      <c r="M248" s="3" t="s">
        <v>144</v>
      </c>
      <c r="N248" s="3" t="s">
        <v>13</v>
      </c>
      <c r="O248" s="3">
        <v>3.48</v>
      </c>
      <c r="P248" s="3">
        <v>8190.83</v>
      </c>
      <c r="Q248" s="3">
        <v>272286</v>
      </c>
      <c r="R248" s="3">
        <v>8190.83</v>
      </c>
      <c r="U248" s="3">
        <v>0.01</v>
      </c>
      <c r="V248" s="3">
        <v>7.8799999999999999E-3</v>
      </c>
      <c r="W248" s="3">
        <v>-21.19</v>
      </c>
    </row>
    <row r="249" spans="11:23" x14ac:dyDescent="0.35">
      <c r="K249" s="3">
        <v>64</v>
      </c>
      <c r="L249" s="3" t="s">
        <v>428</v>
      </c>
      <c r="M249" s="3" t="s">
        <v>145</v>
      </c>
      <c r="N249" s="3" t="s">
        <v>13</v>
      </c>
      <c r="O249" s="3">
        <v>3.48</v>
      </c>
      <c r="P249" s="3">
        <v>9179.4110000000001</v>
      </c>
      <c r="Q249" s="3">
        <v>308907</v>
      </c>
      <c r="R249" s="3">
        <v>9179.4110000000001</v>
      </c>
      <c r="U249" s="3">
        <v>0.01</v>
      </c>
      <c r="V249" s="3">
        <v>8.8299999999999993E-3</v>
      </c>
      <c r="W249" s="3">
        <v>-11.68</v>
      </c>
    </row>
    <row r="250" spans="11:23" x14ac:dyDescent="0.35">
      <c r="K250" s="3">
        <v>65</v>
      </c>
      <c r="L250" s="3" t="s">
        <v>429</v>
      </c>
      <c r="M250" s="3" t="s">
        <v>146</v>
      </c>
      <c r="N250" s="3" t="s">
        <v>13</v>
      </c>
      <c r="O250" s="3">
        <v>3.48</v>
      </c>
      <c r="P250" s="3">
        <v>10046.605</v>
      </c>
      <c r="Q250" s="3">
        <v>340119</v>
      </c>
      <c r="R250" s="3">
        <v>10046.605</v>
      </c>
      <c r="U250" s="3">
        <v>0.01</v>
      </c>
      <c r="V250" s="3">
        <v>9.6699999999999998E-3</v>
      </c>
      <c r="W250" s="3">
        <v>-3.34</v>
      </c>
    </row>
    <row r="251" spans="11:23" x14ac:dyDescent="0.35">
      <c r="K251" s="3">
        <v>67</v>
      </c>
      <c r="L251" s="3" t="s">
        <v>431</v>
      </c>
      <c r="M251" s="3" t="s">
        <v>147</v>
      </c>
      <c r="N251" s="3" t="s">
        <v>13</v>
      </c>
      <c r="O251" s="3">
        <v>3.48</v>
      </c>
      <c r="P251" s="3">
        <v>11574.24</v>
      </c>
      <c r="Q251" s="3">
        <v>389337</v>
      </c>
      <c r="R251" s="3">
        <v>11574.24</v>
      </c>
      <c r="U251" s="3">
        <v>0.01</v>
      </c>
      <c r="V251" s="3">
        <v>1.1140000000000001E-2</v>
      </c>
      <c r="W251" s="3">
        <v>11.36</v>
      </c>
    </row>
    <row r="252" spans="11:23" x14ac:dyDescent="0.35">
      <c r="K252" s="3">
        <v>68</v>
      </c>
      <c r="L252" s="3" t="s">
        <v>432</v>
      </c>
      <c r="M252" s="3" t="s">
        <v>148</v>
      </c>
      <c r="N252" s="3" t="s">
        <v>13</v>
      </c>
      <c r="O252" s="3">
        <v>3.48</v>
      </c>
      <c r="P252" s="3">
        <v>8454.8860000000004</v>
      </c>
      <c r="Q252" s="3">
        <v>279574</v>
      </c>
      <c r="R252" s="3">
        <v>8454.8860000000004</v>
      </c>
      <c r="U252" s="3">
        <v>0.01</v>
      </c>
      <c r="V252" s="3">
        <v>8.1300000000000001E-3</v>
      </c>
      <c r="W252" s="3">
        <v>-18.649999999999999</v>
      </c>
    </row>
    <row r="253" spans="11:23" x14ac:dyDescent="0.35">
      <c r="K253" s="3">
        <v>69</v>
      </c>
      <c r="L253" s="3" t="s">
        <v>433</v>
      </c>
      <c r="M253" s="3" t="s">
        <v>149</v>
      </c>
      <c r="N253" s="3" t="s">
        <v>13</v>
      </c>
      <c r="O253" s="3">
        <v>3.48</v>
      </c>
      <c r="P253" s="3">
        <v>8997.7009999999991</v>
      </c>
      <c r="Q253" s="3">
        <v>299688</v>
      </c>
      <c r="R253" s="3">
        <v>8997.7009999999991</v>
      </c>
      <c r="U253" s="3">
        <v>0.01</v>
      </c>
      <c r="V253" s="3">
        <v>8.6599999999999993E-3</v>
      </c>
      <c r="W253" s="3">
        <v>-13.43</v>
      </c>
    </row>
    <row r="254" spans="11:23" x14ac:dyDescent="0.35">
      <c r="K254" s="3">
        <v>70</v>
      </c>
      <c r="L254" s="3" t="s">
        <v>434</v>
      </c>
      <c r="M254" s="3" t="s">
        <v>150</v>
      </c>
      <c r="N254" s="3" t="s">
        <v>13</v>
      </c>
      <c r="O254" s="3">
        <v>3.48</v>
      </c>
      <c r="P254" s="3">
        <v>9464.1190000000006</v>
      </c>
      <c r="Q254" s="3">
        <v>317767</v>
      </c>
      <c r="R254" s="3">
        <v>9464.1190000000006</v>
      </c>
      <c r="U254" s="3">
        <v>0.01</v>
      </c>
      <c r="V254" s="3">
        <v>9.11E-3</v>
      </c>
      <c r="W254" s="3">
        <v>-8.94</v>
      </c>
    </row>
    <row r="255" spans="11:23" x14ac:dyDescent="0.35">
      <c r="K255" s="3">
        <v>71</v>
      </c>
      <c r="L255" s="3" t="s">
        <v>435</v>
      </c>
      <c r="M255" s="3" t="s">
        <v>151</v>
      </c>
      <c r="N255" s="3" t="s">
        <v>13</v>
      </c>
      <c r="O255" s="3">
        <v>3.48</v>
      </c>
      <c r="P255" s="3">
        <v>8344.3080000000009</v>
      </c>
      <c r="Q255" s="3">
        <v>280834</v>
      </c>
      <c r="R255" s="3">
        <v>8344.3080000000009</v>
      </c>
      <c r="U255" s="3">
        <v>0.01</v>
      </c>
      <c r="V255" s="3">
        <v>8.0300000000000007E-3</v>
      </c>
      <c r="W255" s="3">
        <v>-19.71</v>
      </c>
    </row>
    <row r="256" spans="11:23" x14ac:dyDescent="0.35">
      <c r="K256" s="3">
        <v>72</v>
      </c>
      <c r="L256" s="3" t="s">
        <v>436</v>
      </c>
      <c r="M256" s="3" t="s">
        <v>152</v>
      </c>
      <c r="N256" s="3" t="s">
        <v>13</v>
      </c>
      <c r="O256" s="3">
        <v>3.48</v>
      </c>
      <c r="P256" s="3">
        <v>8994.7739999999994</v>
      </c>
      <c r="Q256" s="3">
        <v>300266</v>
      </c>
      <c r="R256" s="3">
        <v>8994.7739999999994</v>
      </c>
      <c r="U256" s="3">
        <v>0.01</v>
      </c>
      <c r="V256" s="3">
        <v>8.6499999999999997E-3</v>
      </c>
      <c r="W256" s="3">
        <v>-13.46</v>
      </c>
    </row>
    <row r="257" spans="11:23" x14ac:dyDescent="0.35">
      <c r="K257" s="3">
        <v>74</v>
      </c>
      <c r="L257" s="3" t="s">
        <v>438</v>
      </c>
      <c r="M257" s="3" t="s">
        <v>153</v>
      </c>
      <c r="N257" s="3" t="s">
        <v>13</v>
      </c>
      <c r="O257" s="3">
        <v>3.48</v>
      </c>
      <c r="P257" s="3">
        <v>9773.6820000000007</v>
      </c>
      <c r="Q257" s="3">
        <v>330647</v>
      </c>
      <c r="R257" s="3">
        <v>9773.6820000000007</v>
      </c>
      <c r="U257" s="3">
        <v>0.01</v>
      </c>
      <c r="V257" s="3">
        <v>9.4000000000000004E-3</v>
      </c>
      <c r="W257" s="3">
        <v>-5.96</v>
      </c>
    </row>
    <row r="258" spans="11:23" x14ac:dyDescent="0.35">
      <c r="K258" s="3">
        <v>75</v>
      </c>
      <c r="L258" s="3" t="s">
        <v>439</v>
      </c>
      <c r="M258" s="3" t="s">
        <v>154</v>
      </c>
      <c r="N258" s="3" t="s">
        <v>13</v>
      </c>
      <c r="O258" s="3">
        <v>3.48</v>
      </c>
      <c r="P258" s="3">
        <v>9471.6959999999999</v>
      </c>
      <c r="Q258" s="3">
        <v>319932</v>
      </c>
      <c r="R258" s="3">
        <v>9471.6959999999999</v>
      </c>
      <c r="U258" s="3">
        <v>0.01</v>
      </c>
      <c r="V258" s="3">
        <v>9.11E-3</v>
      </c>
      <c r="W258" s="3">
        <v>-8.8699999999999992</v>
      </c>
    </row>
    <row r="259" spans="11:23" x14ac:dyDescent="0.35">
      <c r="K259" s="3">
        <v>76</v>
      </c>
      <c r="L259" s="3" t="s">
        <v>440</v>
      </c>
      <c r="M259" s="3" t="s">
        <v>155</v>
      </c>
      <c r="N259" s="3" t="s">
        <v>13</v>
      </c>
      <c r="O259" s="3">
        <v>3.48</v>
      </c>
      <c r="P259" s="3">
        <v>9756.3469999999998</v>
      </c>
      <c r="Q259" s="3">
        <v>327921</v>
      </c>
      <c r="R259" s="3">
        <v>9756.3469999999998</v>
      </c>
      <c r="U259" s="3">
        <v>0.01</v>
      </c>
      <c r="V259" s="3">
        <v>9.3900000000000008E-3</v>
      </c>
      <c r="W259" s="3">
        <v>-6.13</v>
      </c>
    </row>
  </sheetData>
  <mergeCells count="14">
    <mergeCell ref="K1:W1"/>
    <mergeCell ref="K131:W131"/>
    <mergeCell ref="E17:E23"/>
    <mergeCell ref="F17:F23"/>
    <mergeCell ref="G17:G23"/>
    <mergeCell ref="H17:H23"/>
    <mergeCell ref="I17:I23"/>
    <mergeCell ref="A36:C36"/>
    <mergeCell ref="A3:G3"/>
    <mergeCell ref="E5:E7"/>
    <mergeCell ref="F5:F7"/>
    <mergeCell ref="G5:G7"/>
    <mergeCell ref="D8:G13"/>
    <mergeCell ref="A15:I1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9826-DA1D-44FD-B9D4-BC477A9827B2}">
  <dimension ref="A1:W259"/>
  <sheetViews>
    <sheetView workbookViewId="0">
      <selection activeCell="B45" sqref="B45"/>
    </sheetView>
  </sheetViews>
  <sheetFormatPr defaultRowHeight="14.5" x14ac:dyDescent="0.35"/>
  <cols>
    <col min="1" max="1" width="33.54296875" bestFit="1" customWidth="1"/>
    <col min="2" max="2" width="17.1796875" customWidth="1"/>
    <col min="3" max="3" width="19.453125" bestFit="1" customWidth="1"/>
    <col min="4" max="4" width="16.26953125" bestFit="1" customWidth="1"/>
    <col min="5" max="5" width="18.1796875" bestFit="1" customWidth="1"/>
    <col min="6" max="6" width="11" bestFit="1" customWidth="1"/>
    <col min="8" max="8" width="10.7265625" bestFit="1" customWidth="1"/>
    <col min="9" max="9" width="17.81640625" bestFit="1" customWidth="1"/>
    <col min="11" max="11" width="8.7265625" style="3"/>
    <col min="12" max="12" width="33.54296875" style="3" bestFit="1" customWidth="1"/>
    <col min="13" max="13" width="23.7265625" style="3" bestFit="1" customWidth="1"/>
    <col min="14" max="19" width="8.7265625" style="3"/>
    <col min="20" max="20" width="22.81640625" style="3" bestFit="1" customWidth="1"/>
    <col min="21" max="21" width="14.1796875" style="3" bestFit="1" customWidth="1"/>
    <col min="22" max="22" width="16.26953125" style="3" bestFit="1" customWidth="1"/>
    <col min="23" max="23" width="8.7265625" style="3"/>
  </cols>
  <sheetData>
    <row r="1" spans="1:23" ht="15.5" x14ac:dyDescent="0.35">
      <c r="A1" s="155" t="s">
        <v>522</v>
      </c>
      <c r="C1" s="151"/>
      <c r="K1" s="264" t="s">
        <v>323</v>
      </c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</row>
    <row r="2" spans="1:23" x14ac:dyDescent="0.35">
      <c r="K2" s="178" t="s">
        <v>209</v>
      </c>
      <c r="L2" s="178" t="s">
        <v>210</v>
      </c>
      <c r="M2" s="178" t="s">
        <v>211</v>
      </c>
      <c r="N2" s="178" t="s">
        <v>7</v>
      </c>
      <c r="O2" s="178" t="s">
        <v>212</v>
      </c>
      <c r="P2" s="178" t="s">
        <v>213</v>
      </c>
      <c r="Q2" s="178" t="s">
        <v>214</v>
      </c>
      <c r="R2" s="178" t="s">
        <v>215</v>
      </c>
      <c r="S2" s="178" t="s">
        <v>216</v>
      </c>
      <c r="T2" s="178" t="s">
        <v>217</v>
      </c>
      <c r="U2" s="178" t="s">
        <v>218</v>
      </c>
      <c r="V2" s="178" t="s">
        <v>219</v>
      </c>
      <c r="W2" s="178" t="s">
        <v>220</v>
      </c>
    </row>
    <row r="3" spans="1:23" ht="15.5" x14ac:dyDescent="0.35">
      <c r="A3" s="267" t="s">
        <v>221</v>
      </c>
      <c r="B3" s="267"/>
      <c r="C3" s="267"/>
      <c r="D3" s="267"/>
      <c r="E3" s="267"/>
      <c r="F3" s="267"/>
      <c r="G3" s="267"/>
      <c r="H3" s="152"/>
      <c r="I3" s="152"/>
      <c r="J3" s="152"/>
      <c r="K3" s="3">
        <v>7</v>
      </c>
      <c r="L3" s="3" t="s">
        <v>352</v>
      </c>
      <c r="M3" s="3" t="s">
        <v>353</v>
      </c>
      <c r="N3" s="3" t="s">
        <v>158</v>
      </c>
      <c r="O3" s="3">
        <v>2.4900000000000002</v>
      </c>
      <c r="P3" s="3">
        <v>275.93200000000002</v>
      </c>
      <c r="Q3" s="3">
        <v>7944</v>
      </c>
      <c r="R3" s="3">
        <v>19211.243999999999</v>
      </c>
      <c r="S3" s="3">
        <v>0</v>
      </c>
      <c r="T3" s="3">
        <v>0.97699999999999998</v>
      </c>
      <c r="U3" s="3">
        <v>0.17</v>
      </c>
    </row>
    <row r="4" spans="1:23" ht="15.5" x14ac:dyDescent="0.35">
      <c r="A4" s="23" t="s">
        <v>211</v>
      </c>
      <c r="B4" s="23" t="s">
        <v>219</v>
      </c>
      <c r="C4" s="23" t="s">
        <v>222</v>
      </c>
      <c r="D4" s="23" t="s">
        <v>223</v>
      </c>
      <c r="E4" s="156" t="s">
        <v>107</v>
      </c>
      <c r="F4" s="23" t="s">
        <v>108</v>
      </c>
      <c r="G4" s="156" t="s">
        <v>224</v>
      </c>
      <c r="H4" s="178"/>
      <c r="I4" s="178"/>
      <c r="J4" s="178"/>
      <c r="K4" s="3">
        <v>32</v>
      </c>
      <c r="L4" s="3" t="s">
        <v>396</v>
      </c>
      <c r="M4" s="3" t="s">
        <v>353</v>
      </c>
      <c r="N4" s="3" t="s">
        <v>158</v>
      </c>
      <c r="O4" s="3">
        <v>2.4900000000000002</v>
      </c>
      <c r="P4" s="3">
        <v>344.988</v>
      </c>
      <c r="Q4" s="3">
        <v>9416</v>
      </c>
      <c r="R4" s="3">
        <v>19356.43</v>
      </c>
      <c r="S4" s="3">
        <v>0</v>
      </c>
      <c r="T4" s="3">
        <v>0.97699999999999998</v>
      </c>
      <c r="U4" s="3">
        <v>0.17</v>
      </c>
    </row>
    <row r="5" spans="1:23" ht="15.75" customHeight="1" x14ac:dyDescent="0.35">
      <c r="A5" s="177" t="s">
        <v>129</v>
      </c>
      <c r="B5" s="52">
        <v>4.6712499999999997</v>
      </c>
      <c r="C5" s="52">
        <f>B5*2*4*4</f>
        <v>149.47999999999999</v>
      </c>
      <c r="D5" s="53">
        <f>C5/C23</f>
        <v>1.9926825837409259E-2</v>
      </c>
      <c r="E5" s="268">
        <f>AVERAGE(D5:D13)</f>
        <v>2.091163480549359E-2</v>
      </c>
      <c r="F5" s="269">
        <f>STDEV(D5:D13)</f>
        <v>7.7162570819924834E-4</v>
      </c>
      <c r="G5" s="270">
        <f>F5/E5</f>
        <v>3.6899348873314218E-2</v>
      </c>
      <c r="H5" s="153"/>
      <c r="I5" s="153"/>
      <c r="J5" s="153"/>
      <c r="K5" s="3">
        <v>39</v>
      </c>
      <c r="L5" s="3" t="s">
        <v>403</v>
      </c>
      <c r="M5" s="3" t="s">
        <v>353</v>
      </c>
      <c r="N5" s="3" t="s">
        <v>158</v>
      </c>
      <c r="O5" s="3">
        <v>2.4900000000000002</v>
      </c>
      <c r="P5" s="3">
        <v>255.55</v>
      </c>
      <c r="Q5" s="3">
        <v>6633</v>
      </c>
      <c r="R5" s="3">
        <v>19171.268</v>
      </c>
      <c r="S5" s="3">
        <v>0</v>
      </c>
      <c r="T5" s="3">
        <v>0.97699999999999998</v>
      </c>
      <c r="U5" s="3">
        <v>0.17</v>
      </c>
    </row>
    <row r="6" spans="1:23" ht="14.5" customHeight="1" x14ac:dyDescent="0.35">
      <c r="A6" s="177" t="s">
        <v>130</v>
      </c>
      <c r="B6" s="52">
        <v>5.1616</v>
      </c>
      <c r="C6" s="52">
        <f t="shared" ref="C6:C13" si="0">B6*2*4*4</f>
        <v>165.1712</v>
      </c>
      <c r="D6" s="53">
        <f t="shared" ref="D6:D13" si="1">C6/C24</f>
        <v>2.0096575773748435E-2</v>
      </c>
      <c r="E6" s="268"/>
      <c r="F6" s="269"/>
      <c r="G6" s="270"/>
      <c r="K6" s="3">
        <v>79</v>
      </c>
      <c r="L6" s="3" t="s">
        <v>443</v>
      </c>
      <c r="M6" s="3" t="s">
        <v>353</v>
      </c>
      <c r="N6" s="3" t="s">
        <v>158</v>
      </c>
      <c r="O6" s="3">
        <v>2.4900000000000002</v>
      </c>
      <c r="P6" s="3">
        <v>299.58199999999999</v>
      </c>
      <c r="Q6" s="3">
        <v>7591</v>
      </c>
      <c r="R6" s="3">
        <v>20027.883000000002</v>
      </c>
      <c r="S6" s="3">
        <v>0</v>
      </c>
      <c r="T6" s="3">
        <v>0.97699999999999998</v>
      </c>
      <c r="U6" s="3">
        <v>0.17</v>
      </c>
    </row>
    <row r="7" spans="1:23" ht="14.5" customHeight="1" x14ac:dyDescent="0.35">
      <c r="A7" s="177" t="s">
        <v>131</v>
      </c>
      <c r="B7" s="52">
        <v>5.3155999999999999</v>
      </c>
      <c r="C7" s="52">
        <f t="shared" si="0"/>
        <v>170.0992</v>
      </c>
      <c r="D7" s="53">
        <f t="shared" si="1"/>
        <v>2.0789946389308329E-2</v>
      </c>
      <c r="E7" s="268"/>
      <c r="F7" s="269"/>
      <c r="G7" s="270"/>
      <c r="K7" s="3">
        <v>105</v>
      </c>
      <c r="L7" s="3" t="s">
        <v>469</v>
      </c>
      <c r="M7" s="3" t="s">
        <v>353</v>
      </c>
      <c r="N7" s="3" t="s">
        <v>158</v>
      </c>
      <c r="O7" s="3">
        <v>2.4900000000000002</v>
      </c>
      <c r="P7" s="3">
        <v>324.77999999999997</v>
      </c>
      <c r="Q7" s="3">
        <v>8199</v>
      </c>
      <c r="R7" s="3">
        <v>21216.219000000001</v>
      </c>
      <c r="S7" s="3">
        <v>0</v>
      </c>
      <c r="T7" s="3">
        <v>0.97699999999999998</v>
      </c>
      <c r="U7" s="3">
        <v>0.17</v>
      </c>
    </row>
    <row r="8" spans="1:23" x14ac:dyDescent="0.35">
      <c r="A8" s="177" t="s">
        <v>132</v>
      </c>
      <c r="B8" s="52">
        <v>5.44381</v>
      </c>
      <c r="C8" s="52">
        <f t="shared" si="0"/>
        <v>174.20192</v>
      </c>
      <c r="D8" s="53">
        <f t="shared" si="1"/>
        <v>2.0585179873729865E-2</v>
      </c>
      <c r="E8" s="268"/>
      <c r="F8" s="269"/>
      <c r="G8" s="270"/>
      <c r="K8" s="3">
        <v>112</v>
      </c>
      <c r="L8" s="3" t="s">
        <v>476</v>
      </c>
      <c r="M8" s="3" t="s">
        <v>353</v>
      </c>
      <c r="N8" s="3" t="s">
        <v>158</v>
      </c>
      <c r="O8" s="3">
        <v>2.4900000000000002</v>
      </c>
      <c r="P8" s="3">
        <v>361.17899999999997</v>
      </c>
      <c r="Q8" s="3">
        <v>9824</v>
      </c>
      <c r="R8" s="3">
        <v>20622.34</v>
      </c>
      <c r="S8" s="3">
        <v>0</v>
      </c>
      <c r="T8" s="3">
        <v>0.97699999999999998</v>
      </c>
      <c r="U8" s="3">
        <v>0.17</v>
      </c>
    </row>
    <row r="9" spans="1:23" x14ac:dyDescent="0.35">
      <c r="A9" s="177" t="s">
        <v>133</v>
      </c>
      <c r="B9" s="52">
        <v>5.6609299999999996</v>
      </c>
      <c r="C9" s="52">
        <f t="shared" si="0"/>
        <v>181.14975999999999</v>
      </c>
      <c r="D9" s="53">
        <f t="shared" si="1"/>
        <v>2.1100318232590738E-2</v>
      </c>
      <c r="E9" s="268"/>
      <c r="F9" s="269"/>
      <c r="G9" s="270"/>
      <c r="K9" s="3">
        <v>119</v>
      </c>
      <c r="L9" s="3" t="s">
        <v>483</v>
      </c>
      <c r="M9" s="3" t="s">
        <v>353</v>
      </c>
      <c r="N9" s="3" t="s">
        <v>158</v>
      </c>
      <c r="O9" s="3">
        <v>2.4900000000000002</v>
      </c>
      <c r="P9" s="3">
        <v>358.74799999999999</v>
      </c>
      <c r="Q9" s="3">
        <v>10079</v>
      </c>
      <c r="R9" s="3">
        <v>20838.236000000001</v>
      </c>
      <c r="S9" s="3">
        <v>0</v>
      </c>
      <c r="T9" s="3">
        <v>0.97699999999999998</v>
      </c>
      <c r="U9" s="3">
        <v>0.17</v>
      </c>
    </row>
    <row r="10" spans="1:23" x14ac:dyDescent="0.35">
      <c r="A10" s="177" t="s">
        <v>134</v>
      </c>
      <c r="B10" s="52">
        <v>5.7686500000000001</v>
      </c>
      <c r="C10" s="52">
        <f t="shared" si="0"/>
        <v>184.5968</v>
      </c>
      <c r="D10" s="53">
        <f t="shared" si="1"/>
        <v>2.1414502774467454E-2</v>
      </c>
      <c r="E10" s="268"/>
      <c r="F10" s="269"/>
      <c r="G10" s="270"/>
      <c r="K10" s="3">
        <v>8</v>
      </c>
      <c r="L10" s="3" t="s">
        <v>354</v>
      </c>
      <c r="M10" s="3" t="s">
        <v>355</v>
      </c>
      <c r="N10" s="3" t="s">
        <v>158</v>
      </c>
      <c r="O10" s="3">
        <v>2.4900000000000002</v>
      </c>
      <c r="P10" s="3">
        <v>1093.2829999999999</v>
      </c>
      <c r="Q10" s="3">
        <v>29519</v>
      </c>
      <c r="R10" s="3">
        <v>19452.498</v>
      </c>
      <c r="S10" s="3">
        <v>1E-3</v>
      </c>
      <c r="T10" s="3">
        <v>0.97699999999999998</v>
      </c>
      <c r="U10" s="3">
        <v>0.28000000000000003</v>
      </c>
      <c r="V10" s="3">
        <v>0.53280000000000005</v>
      </c>
      <c r="W10" s="191">
        <v>90.29</v>
      </c>
    </row>
    <row r="11" spans="1:23" x14ac:dyDescent="0.35">
      <c r="A11" s="177" t="s">
        <v>135</v>
      </c>
      <c r="B11" s="52">
        <v>4.9908000000000001</v>
      </c>
      <c r="C11" s="52">
        <f t="shared" si="0"/>
        <v>159.7056</v>
      </c>
      <c r="D11" s="53">
        <f t="shared" si="1"/>
        <v>2.0302621252359064E-2</v>
      </c>
      <c r="E11" s="268"/>
      <c r="F11" s="269"/>
      <c r="G11" s="270"/>
      <c r="K11" s="3">
        <v>33</v>
      </c>
      <c r="L11" s="3" t="s">
        <v>397</v>
      </c>
      <c r="M11" s="3" t="s">
        <v>355</v>
      </c>
      <c r="N11" s="3" t="s">
        <v>158</v>
      </c>
      <c r="O11" s="3">
        <v>2.4900000000000002</v>
      </c>
      <c r="P11" s="3">
        <v>1084.972</v>
      </c>
      <c r="Q11" s="3">
        <v>29756</v>
      </c>
      <c r="R11" s="3">
        <v>20514.73</v>
      </c>
      <c r="S11" s="3">
        <v>1E-3</v>
      </c>
      <c r="T11" s="3">
        <v>0.97699999999999998</v>
      </c>
      <c r="U11" s="3">
        <v>0.28000000000000003</v>
      </c>
      <c r="V11" s="3">
        <v>0.46425</v>
      </c>
      <c r="W11" s="191">
        <v>65.8</v>
      </c>
    </row>
    <row r="12" spans="1:23" x14ac:dyDescent="0.35">
      <c r="A12" s="177" t="s">
        <v>136</v>
      </c>
      <c r="B12" s="52">
        <v>5.5340999999999996</v>
      </c>
      <c r="C12" s="52">
        <f t="shared" si="0"/>
        <v>177.09119999999999</v>
      </c>
      <c r="D12" s="53">
        <f t="shared" si="1"/>
        <v>2.2037302657410156E-2</v>
      </c>
      <c r="E12" s="268"/>
      <c r="F12" s="269"/>
      <c r="G12" s="270"/>
      <c r="K12" s="3">
        <v>40</v>
      </c>
      <c r="L12" s="3" t="s">
        <v>404</v>
      </c>
      <c r="M12" s="3" t="s">
        <v>355</v>
      </c>
      <c r="N12" s="3" t="s">
        <v>158</v>
      </c>
      <c r="O12" s="3">
        <v>2.4900000000000002</v>
      </c>
      <c r="P12" s="3">
        <v>1221.837</v>
      </c>
      <c r="Q12" s="3">
        <v>33205</v>
      </c>
      <c r="R12" s="3">
        <v>21051.085999999999</v>
      </c>
      <c r="S12" s="3">
        <v>1E-3</v>
      </c>
      <c r="T12" s="3">
        <v>0.97699999999999998</v>
      </c>
      <c r="U12" s="3">
        <v>0.28000000000000003</v>
      </c>
      <c r="V12" s="3">
        <v>0.57081999999999999</v>
      </c>
      <c r="W12" s="191">
        <v>103.87</v>
      </c>
    </row>
    <row r="13" spans="1:23" x14ac:dyDescent="0.35">
      <c r="A13" s="177" t="s">
        <v>137</v>
      </c>
      <c r="B13" s="52">
        <v>5.4885900000000003</v>
      </c>
      <c r="C13" s="52">
        <f t="shared" si="0"/>
        <v>175.63488000000001</v>
      </c>
      <c r="D13" s="53">
        <f t="shared" si="1"/>
        <v>2.1951440458419031E-2</v>
      </c>
      <c r="E13" s="268"/>
      <c r="F13" s="269"/>
      <c r="G13" s="270"/>
      <c r="K13" s="3">
        <v>80</v>
      </c>
      <c r="L13" s="3" t="s">
        <v>444</v>
      </c>
      <c r="M13" s="3" t="s">
        <v>355</v>
      </c>
      <c r="N13" s="3" t="s">
        <v>158</v>
      </c>
      <c r="O13" s="3">
        <v>2.4900000000000002</v>
      </c>
      <c r="P13" s="3">
        <v>1179.9639999999999</v>
      </c>
      <c r="Q13" s="3">
        <v>32207</v>
      </c>
      <c r="R13" s="3">
        <v>21530.92</v>
      </c>
      <c r="S13" s="3">
        <v>1E-3</v>
      </c>
      <c r="T13" s="3">
        <v>0.97699999999999998</v>
      </c>
      <c r="U13" s="3">
        <v>0.28000000000000003</v>
      </c>
      <c r="V13" s="3">
        <v>0.50385999999999997</v>
      </c>
      <c r="W13" s="191">
        <v>79.95</v>
      </c>
    </row>
    <row r="14" spans="1:23" x14ac:dyDescent="0.35">
      <c r="A14" s="177" t="s">
        <v>138</v>
      </c>
      <c r="B14" s="52">
        <v>115.3903</v>
      </c>
      <c r="C14" s="52">
        <f t="shared" ref="C14:C31" si="2">B14*5*4*4</f>
        <v>9231.2240000000002</v>
      </c>
      <c r="D14" s="258"/>
      <c r="E14" s="258"/>
      <c r="F14" s="258"/>
      <c r="G14" s="258"/>
      <c r="K14" s="3">
        <v>106</v>
      </c>
      <c r="L14" s="3" t="s">
        <v>470</v>
      </c>
      <c r="M14" s="3" t="s">
        <v>355</v>
      </c>
      <c r="N14" s="3" t="s">
        <v>158</v>
      </c>
      <c r="O14" s="3">
        <v>2.4900000000000002</v>
      </c>
      <c r="P14" s="3">
        <v>1213.55</v>
      </c>
      <c r="Q14" s="3">
        <v>32660</v>
      </c>
      <c r="R14" s="3">
        <v>21769.813999999998</v>
      </c>
      <c r="S14" s="3">
        <v>1E-3</v>
      </c>
      <c r="T14" s="3">
        <v>0.97699999999999998</v>
      </c>
      <c r="U14" s="3">
        <v>0.28000000000000003</v>
      </c>
      <c r="V14" s="3">
        <v>0.52332999999999996</v>
      </c>
      <c r="W14" s="191">
        <v>86.9</v>
      </c>
    </row>
    <row r="15" spans="1:23" x14ac:dyDescent="0.35">
      <c r="A15" s="177" t="s">
        <v>139</v>
      </c>
      <c r="B15" s="52">
        <v>124.42400000000001</v>
      </c>
      <c r="C15" s="52">
        <f t="shared" si="2"/>
        <v>9953.92</v>
      </c>
      <c r="D15" s="258"/>
      <c r="E15" s="258"/>
      <c r="F15" s="258"/>
      <c r="G15" s="258"/>
      <c r="K15" s="3">
        <v>113</v>
      </c>
      <c r="L15" s="3" t="s">
        <v>477</v>
      </c>
      <c r="M15" s="3" t="s">
        <v>355</v>
      </c>
      <c r="N15" s="3" t="s">
        <v>158</v>
      </c>
      <c r="O15" s="3">
        <v>2.4900000000000002</v>
      </c>
      <c r="P15" s="3">
        <v>1313.0609999999999</v>
      </c>
      <c r="Q15" s="3">
        <v>35458</v>
      </c>
      <c r="R15" s="3">
        <v>22279.238000000001</v>
      </c>
      <c r="S15" s="3">
        <v>1E-3</v>
      </c>
      <c r="T15" s="3">
        <v>0.97699999999999998</v>
      </c>
      <c r="U15" s="3">
        <v>0.28000000000000003</v>
      </c>
      <c r="V15" s="3">
        <v>0.58933000000000002</v>
      </c>
      <c r="W15" s="191">
        <v>110.47</v>
      </c>
    </row>
    <row r="16" spans="1:23" x14ac:dyDescent="0.35">
      <c r="A16" s="177" t="s">
        <v>140</v>
      </c>
      <c r="B16" s="52">
        <v>121.01621</v>
      </c>
      <c r="C16" s="52">
        <f t="shared" si="2"/>
        <v>9681.2968000000001</v>
      </c>
      <c r="D16" s="258"/>
      <c r="E16" s="258"/>
      <c r="F16" s="258"/>
      <c r="G16" s="258"/>
      <c r="K16" s="3">
        <v>120</v>
      </c>
      <c r="L16" s="3" t="s">
        <v>484</v>
      </c>
      <c r="M16" s="3" t="s">
        <v>355</v>
      </c>
      <c r="N16" s="3" t="s">
        <v>158</v>
      </c>
      <c r="O16" s="3">
        <v>2.4900000000000002</v>
      </c>
      <c r="P16" s="3">
        <v>1252.4090000000001</v>
      </c>
      <c r="Q16" s="3">
        <v>34936</v>
      </c>
      <c r="R16" s="3">
        <v>22277.256000000001</v>
      </c>
      <c r="S16" s="3">
        <v>1E-3</v>
      </c>
      <c r="T16" s="3">
        <v>0.97699999999999998</v>
      </c>
      <c r="U16" s="3">
        <v>0.28000000000000003</v>
      </c>
      <c r="V16" s="3">
        <v>0.53313999999999995</v>
      </c>
      <c r="W16" s="191">
        <v>90.41</v>
      </c>
    </row>
    <row r="17" spans="1:23" x14ac:dyDescent="0.35">
      <c r="A17" s="177" t="s">
        <v>141</v>
      </c>
      <c r="B17" s="52">
        <v>132.78428</v>
      </c>
      <c r="C17" s="52">
        <f t="shared" si="2"/>
        <v>10622.742399999999</v>
      </c>
      <c r="D17" s="258"/>
      <c r="E17" s="258"/>
      <c r="F17" s="258"/>
      <c r="G17" s="258"/>
      <c r="K17" s="3">
        <v>9</v>
      </c>
      <c r="L17" s="3" t="s">
        <v>356</v>
      </c>
      <c r="M17" s="3" t="s">
        <v>357</v>
      </c>
      <c r="N17" s="3" t="s">
        <v>158</v>
      </c>
      <c r="O17" s="3">
        <v>2.4900000000000002</v>
      </c>
      <c r="P17" s="3">
        <v>2038.82</v>
      </c>
      <c r="Q17" s="3">
        <v>54724</v>
      </c>
      <c r="R17" s="3">
        <v>19150.905999999999</v>
      </c>
      <c r="S17" s="3">
        <v>1E-3</v>
      </c>
      <c r="T17" s="3">
        <v>0.97699999999999998</v>
      </c>
      <c r="U17" s="3">
        <v>0.44</v>
      </c>
      <c r="V17" s="3">
        <v>1.57203</v>
      </c>
      <c r="W17" s="191">
        <v>257.27999999999997</v>
      </c>
    </row>
    <row r="18" spans="1:23" x14ac:dyDescent="0.35">
      <c r="A18" s="177" t="s">
        <v>142</v>
      </c>
      <c r="B18" s="52">
        <v>132.4023</v>
      </c>
      <c r="C18" s="52">
        <f t="shared" si="2"/>
        <v>10592.183999999999</v>
      </c>
      <c r="D18" s="258"/>
      <c r="E18" s="258"/>
      <c r="F18" s="258"/>
      <c r="G18" s="258"/>
      <c r="K18" s="3">
        <v>34</v>
      </c>
      <c r="L18" s="3" t="s">
        <v>398</v>
      </c>
      <c r="M18" s="3" t="s">
        <v>357</v>
      </c>
      <c r="N18" s="3" t="s">
        <v>158</v>
      </c>
      <c r="O18" s="3">
        <v>2.4900000000000002</v>
      </c>
      <c r="P18" s="3">
        <v>2111.0160000000001</v>
      </c>
      <c r="Q18" s="3">
        <v>57924</v>
      </c>
      <c r="R18" s="3">
        <v>20179.088</v>
      </c>
      <c r="S18" s="3">
        <v>1E-3</v>
      </c>
      <c r="T18" s="3">
        <v>0.97699999999999998</v>
      </c>
      <c r="U18" s="3">
        <v>0.44</v>
      </c>
      <c r="V18" s="3">
        <v>1.5338400000000001</v>
      </c>
      <c r="W18" s="191">
        <v>248.6</v>
      </c>
    </row>
    <row r="19" spans="1:23" x14ac:dyDescent="0.35">
      <c r="A19" s="177" t="s">
        <v>143</v>
      </c>
      <c r="B19" s="52">
        <v>135.29566</v>
      </c>
      <c r="C19" s="52">
        <f t="shared" si="2"/>
        <v>10823.6528</v>
      </c>
      <c r="D19" s="258"/>
      <c r="E19" s="258"/>
      <c r="F19" s="258"/>
      <c r="G19" s="258"/>
      <c r="K19" s="3">
        <v>41</v>
      </c>
      <c r="L19" s="3" t="s">
        <v>405</v>
      </c>
      <c r="M19" s="3" t="s">
        <v>357</v>
      </c>
      <c r="N19" s="3" t="s">
        <v>158</v>
      </c>
      <c r="O19" s="3">
        <v>2.4900000000000002</v>
      </c>
      <c r="P19" s="3">
        <v>2038.3019999999999</v>
      </c>
      <c r="Q19" s="3">
        <v>54126</v>
      </c>
      <c r="R19" s="3">
        <v>20352.199000000001</v>
      </c>
      <c r="S19" s="3">
        <v>1E-3</v>
      </c>
      <c r="T19" s="3">
        <v>0.97699999999999998</v>
      </c>
      <c r="U19" s="3">
        <v>0.44</v>
      </c>
      <c r="V19" s="3">
        <v>1.44157</v>
      </c>
      <c r="W19" s="191">
        <v>227.63</v>
      </c>
    </row>
    <row r="20" spans="1:23" x14ac:dyDescent="0.35">
      <c r="A20" s="177" t="s">
        <v>144</v>
      </c>
      <c r="B20" s="52">
        <v>123.29701</v>
      </c>
      <c r="C20" s="52">
        <f t="shared" si="2"/>
        <v>9863.7608</v>
      </c>
      <c r="D20" s="258"/>
      <c r="E20" s="258"/>
      <c r="F20" s="258"/>
      <c r="G20" s="258"/>
      <c r="K20" s="3">
        <v>81</v>
      </c>
      <c r="L20" s="3" t="s">
        <v>445</v>
      </c>
      <c r="M20" s="3" t="s">
        <v>357</v>
      </c>
      <c r="N20" s="3" t="s">
        <v>158</v>
      </c>
      <c r="O20" s="3">
        <v>2.4900000000000002</v>
      </c>
      <c r="P20" s="3">
        <v>2052.2069999999999</v>
      </c>
      <c r="Q20" s="3">
        <v>59116</v>
      </c>
      <c r="R20" s="3">
        <v>21003.221000000001</v>
      </c>
      <c r="S20" s="3">
        <v>1E-3</v>
      </c>
      <c r="T20" s="3">
        <v>0.97699999999999998</v>
      </c>
      <c r="U20" s="3">
        <v>0.44</v>
      </c>
      <c r="V20" s="3">
        <v>1.39107</v>
      </c>
      <c r="W20" s="191">
        <v>216.15</v>
      </c>
    </row>
    <row r="21" spans="1:23" x14ac:dyDescent="0.35">
      <c r="A21" s="177" t="s">
        <v>145</v>
      </c>
      <c r="B21" s="52">
        <v>121.79013</v>
      </c>
      <c r="C21" s="52">
        <f t="shared" si="2"/>
        <v>9743.2103999999999</v>
      </c>
      <c r="D21" s="258"/>
      <c r="E21" s="258"/>
      <c r="F21" s="258"/>
      <c r="G21" s="258"/>
      <c r="K21" s="3">
        <v>107</v>
      </c>
      <c r="L21" s="3" t="s">
        <v>471</v>
      </c>
      <c r="M21" s="3" t="s">
        <v>357</v>
      </c>
      <c r="N21" s="3" t="s">
        <v>158</v>
      </c>
      <c r="O21" s="3">
        <v>2.4900000000000002</v>
      </c>
      <c r="P21" s="3">
        <v>2281.7469999999998</v>
      </c>
      <c r="Q21" s="3">
        <v>61964</v>
      </c>
      <c r="R21" s="3">
        <v>21732.258000000002</v>
      </c>
      <c r="S21" s="3">
        <v>1E-3</v>
      </c>
      <c r="T21" s="3">
        <v>0.97699999999999998</v>
      </c>
      <c r="U21" s="3">
        <v>0.44</v>
      </c>
      <c r="V21" s="3">
        <v>1.54169</v>
      </c>
      <c r="W21" s="191">
        <v>250.38</v>
      </c>
    </row>
    <row r="22" spans="1:23" x14ac:dyDescent="0.35">
      <c r="A22" s="177" t="s">
        <v>146</v>
      </c>
      <c r="B22" s="52">
        <v>126.31649</v>
      </c>
      <c r="C22" s="52">
        <f t="shared" si="2"/>
        <v>10105.3192</v>
      </c>
      <c r="D22" s="258"/>
      <c r="E22" s="258"/>
      <c r="F22" s="258"/>
      <c r="G22" s="258"/>
      <c r="K22" s="3">
        <v>114</v>
      </c>
      <c r="L22" s="3" t="s">
        <v>478</v>
      </c>
      <c r="M22" s="3" t="s">
        <v>357</v>
      </c>
      <c r="N22" s="3" t="s">
        <v>158</v>
      </c>
      <c r="O22" s="3">
        <v>2.4900000000000002</v>
      </c>
      <c r="P22" s="3">
        <v>2139.4169999999999</v>
      </c>
      <c r="Q22" s="3">
        <v>57603</v>
      </c>
      <c r="R22" s="3">
        <v>22107.173999999999</v>
      </c>
      <c r="S22" s="3">
        <v>1E-3</v>
      </c>
      <c r="T22" s="3">
        <v>0.97699999999999998</v>
      </c>
      <c r="U22" s="3">
        <v>0.44</v>
      </c>
      <c r="V22" s="3">
        <v>1.37175</v>
      </c>
      <c r="W22" s="191">
        <v>211.76</v>
      </c>
    </row>
    <row r="23" spans="1:23" x14ac:dyDescent="0.35">
      <c r="A23" s="177" t="s">
        <v>147</v>
      </c>
      <c r="B23" s="52">
        <v>93.768069999999994</v>
      </c>
      <c r="C23" s="52">
        <f t="shared" si="2"/>
        <v>7501.4455999999991</v>
      </c>
      <c r="D23" s="258"/>
      <c r="E23" s="258"/>
      <c r="F23" s="258"/>
      <c r="G23" s="258"/>
      <c r="K23" s="3">
        <v>121</v>
      </c>
      <c r="L23" s="3" t="s">
        <v>485</v>
      </c>
      <c r="M23" s="3" t="s">
        <v>357</v>
      </c>
      <c r="N23" s="3" t="s">
        <v>158</v>
      </c>
      <c r="O23" s="3">
        <v>2.4900000000000002</v>
      </c>
      <c r="P23" s="3">
        <v>2225.5250000000001</v>
      </c>
      <c r="Q23" s="3">
        <v>59572</v>
      </c>
      <c r="R23" s="3">
        <v>22667.870999999999</v>
      </c>
      <c r="S23" s="3">
        <v>1E-3</v>
      </c>
      <c r="T23" s="3">
        <v>0.97699999999999998</v>
      </c>
      <c r="U23" s="3">
        <v>0.44</v>
      </c>
      <c r="V23" s="3">
        <v>1.4008</v>
      </c>
      <c r="W23" s="191">
        <v>218.36</v>
      </c>
    </row>
    <row r="24" spans="1:23" x14ac:dyDescent="0.35">
      <c r="A24" s="177" t="s">
        <v>148</v>
      </c>
      <c r="B24" s="52">
        <v>102.73591</v>
      </c>
      <c r="C24" s="52">
        <f t="shared" si="2"/>
        <v>8218.872800000001</v>
      </c>
      <c r="D24" s="258"/>
      <c r="E24" s="258"/>
      <c r="F24" s="258"/>
      <c r="G24" s="258"/>
      <c r="K24" s="3">
        <v>10</v>
      </c>
      <c r="L24" s="3" t="s">
        <v>358</v>
      </c>
      <c r="M24" s="3" t="s">
        <v>359</v>
      </c>
      <c r="N24" s="3" t="s">
        <v>158</v>
      </c>
      <c r="O24" s="3">
        <v>2.4900000000000002</v>
      </c>
      <c r="P24" s="3">
        <v>1336.3530000000001</v>
      </c>
      <c r="Q24" s="3">
        <v>36085</v>
      </c>
      <c r="R24" s="3">
        <v>19353</v>
      </c>
      <c r="S24" s="3">
        <v>1E-3</v>
      </c>
      <c r="T24" s="3">
        <v>0.97699999999999998</v>
      </c>
      <c r="U24" s="3">
        <v>0.71</v>
      </c>
      <c r="V24" s="3">
        <v>0.79849000000000003</v>
      </c>
      <c r="W24" s="3">
        <v>12.46</v>
      </c>
    </row>
    <row r="25" spans="1:23" x14ac:dyDescent="0.35">
      <c r="A25" s="177" t="s">
        <v>149</v>
      </c>
      <c r="B25" s="52">
        <v>102.27251</v>
      </c>
      <c r="C25" s="52">
        <f t="shared" si="2"/>
        <v>8181.8008</v>
      </c>
      <c r="D25" s="258"/>
      <c r="E25" s="258"/>
      <c r="F25" s="258"/>
      <c r="G25" s="258"/>
      <c r="K25" s="3">
        <v>35</v>
      </c>
      <c r="L25" s="3" t="s">
        <v>399</v>
      </c>
      <c r="M25" s="3" t="s">
        <v>359</v>
      </c>
      <c r="N25" s="3" t="s">
        <v>158</v>
      </c>
      <c r="O25" s="3">
        <v>2.4900000000000002</v>
      </c>
      <c r="P25" s="3">
        <v>1404.5039999999999</v>
      </c>
      <c r="Q25" s="3">
        <v>38192</v>
      </c>
      <c r="R25" s="3">
        <v>20475.317999999999</v>
      </c>
      <c r="S25" s="3">
        <v>1E-3</v>
      </c>
      <c r="T25" s="3">
        <v>0.97699999999999998</v>
      </c>
      <c r="U25" s="3">
        <v>0.71</v>
      </c>
      <c r="V25" s="3">
        <v>0.78905000000000003</v>
      </c>
      <c r="W25" s="3">
        <v>11.13</v>
      </c>
    </row>
    <row r="26" spans="1:23" x14ac:dyDescent="0.35">
      <c r="A26" s="177" t="s">
        <v>150</v>
      </c>
      <c r="B26" s="52">
        <v>105.78115</v>
      </c>
      <c r="C26" s="52">
        <f t="shared" si="2"/>
        <v>8462.4920000000002</v>
      </c>
      <c r="D26" s="258"/>
      <c r="E26" s="258"/>
      <c r="F26" s="258"/>
      <c r="G26" s="258"/>
      <c r="K26" s="3">
        <v>42</v>
      </c>
      <c r="L26" s="3" t="s">
        <v>406</v>
      </c>
      <c r="M26" s="3" t="s">
        <v>359</v>
      </c>
      <c r="N26" s="3" t="s">
        <v>158</v>
      </c>
      <c r="O26" s="3">
        <v>2.4900000000000002</v>
      </c>
      <c r="P26" s="3">
        <v>1503.6320000000001</v>
      </c>
      <c r="Q26" s="3">
        <v>39949</v>
      </c>
      <c r="R26" s="3">
        <v>19914.853999999999</v>
      </c>
      <c r="S26" s="3">
        <v>1E-3</v>
      </c>
      <c r="T26" s="3">
        <v>0.97699999999999998</v>
      </c>
      <c r="U26" s="3">
        <v>0.71</v>
      </c>
      <c r="V26" s="3">
        <v>0.93189</v>
      </c>
      <c r="W26" s="191">
        <v>31.25</v>
      </c>
    </row>
    <row r="27" spans="1:23" x14ac:dyDescent="0.35">
      <c r="A27" s="177" t="s">
        <v>151</v>
      </c>
      <c r="B27" s="52">
        <v>107.31459</v>
      </c>
      <c r="C27" s="52">
        <f t="shared" si="2"/>
        <v>8585.1671999999999</v>
      </c>
      <c r="D27" s="258"/>
      <c r="E27" s="258"/>
      <c r="F27" s="258"/>
      <c r="G27" s="258"/>
      <c r="K27" s="3">
        <v>82</v>
      </c>
      <c r="L27" s="3" t="s">
        <v>446</v>
      </c>
      <c r="M27" s="3" t="s">
        <v>359</v>
      </c>
      <c r="N27" s="3" t="s">
        <v>158</v>
      </c>
      <c r="O27" s="3">
        <v>2.4900000000000002</v>
      </c>
      <c r="P27" s="3">
        <v>1596.819</v>
      </c>
      <c r="Q27" s="3">
        <v>42966</v>
      </c>
      <c r="R27" s="3">
        <v>21356.199000000001</v>
      </c>
      <c r="S27" s="3">
        <v>1E-3</v>
      </c>
      <c r="T27" s="3">
        <v>0.97699999999999998</v>
      </c>
      <c r="U27" s="3">
        <v>0.71</v>
      </c>
      <c r="V27" s="3">
        <v>0.91674999999999995</v>
      </c>
      <c r="W27" s="191">
        <v>29.12</v>
      </c>
    </row>
    <row r="28" spans="1:23" x14ac:dyDescent="0.35">
      <c r="A28" s="177" t="s">
        <v>152</v>
      </c>
      <c r="B28" s="52">
        <v>107.75221000000001</v>
      </c>
      <c r="C28" s="52">
        <f t="shared" si="2"/>
        <v>8620.1768000000011</v>
      </c>
      <c r="D28" s="258"/>
      <c r="E28" s="258"/>
      <c r="F28" s="258"/>
      <c r="G28" s="258"/>
      <c r="K28" s="3">
        <v>108</v>
      </c>
      <c r="L28" s="3" t="s">
        <v>472</v>
      </c>
      <c r="M28" s="3" t="s">
        <v>359</v>
      </c>
      <c r="N28" s="3" t="s">
        <v>158</v>
      </c>
      <c r="O28" s="3">
        <v>2.4900000000000002</v>
      </c>
      <c r="P28" s="3">
        <v>1593.8510000000001</v>
      </c>
      <c r="Q28" s="3">
        <v>44044</v>
      </c>
      <c r="R28" s="3">
        <v>21173.01</v>
      </c>
      <c r="S28" s="3">
        <v>1E-3</v>
      </c>
      <c r="T28" s="3">
        <v>0.97699999999999998</v>
      </c>
      <c r="U28" s="3">
        <v>0.71</v>
      </c>
      <c r="V28" s="3">
        <v>0.92723</v>
      </c>
      <c r="W28" s="191">
        <v>30.6</v>
      </c>
    </row>
    <row r="29" spans="1:23" x14ac:dyDescent="0.35">
      <c r="A29" s="177" t="s">
        <v>153</v>
      </c>
      <c r="B29" s="52">
        <v>98.328190000000006</v>
      </c>
      <c r="C29" s="52">
        <f t="shared" si="2"/>
        <v>7866.2552000000005</v>
      </c>
      <c r="D29" s="258"/>
      <c r="E29" s="258"/>
      <c r="F29" s="258"/>
      <c r="G29" s="258"/>
      <c r="K29" s="3">
        <v>115</v>
      </c>
      <c r="L29" s="3" t="s">
        <v>479</v>
      </c>
      <c r="M29" s="3" t="s">
        <v>359</v>
      </c>
      <c r="N29" s="3" t="s">
        <v>158</v>
      </c>
      <c r="O29" s="3">
        <v>2.4900000000000002</v>
      </c>
      <c r="P29" s="3">
        <v>1595.8440000000001</v>
      </c>
      <c r="Q29" s="3">
        <v>43525</v>
      </c>
      <c r="R29" s="3">
        <v>22507.645</v>
      </c>
      <c r="S29" s="3">
        <v>1E-3</v>
      </c>
      <c r="T29" s="3">
        <v>0.97699999999999998</v>
      </c>
      <c r="U29" s="3">
        <v>0.71</v>
      </c>
      <c r="V29" s="3">
        <v>0.83675999999999995</v>
      </c>
      <c r="W29" s="3">
        <v>17.850000000000001</v>
      </c>
    </row>
    <row r="30" spans="1:23" x14ac:dyDescent="0.35">
      <c r="A30" s="177" t="s">
        <v>154</v>
      </c>
      <c r="B30" s="52">
        <v>100.44968</v>
      </c>
      <c r="C30" s="52">
        <f t="shared" si="2"/>
        <v>8035.9744000000001</v>
      </c>
      <c r="D30" s="258"/>
      <c r="E30" s="258"/>
      <c r="F30" s="258"/>
      <c r="G30" s="258"/>
      <c r="K30" s="3">
        <v>122</v>
      </c>
      <c r="L30" s="3" t="s">
        <v>486</v>
      </c>
      <c r="M30" s="3" t="s">
        <v>359</v>
      </c>
      <c r="N30" s="3" t="s">
        <v>158</v>
      </c>
      <c r="O30" s="3">
        <v>2.4900000000000002</v>
      </c>
      <c r="P30" s="3">
        <v>1545.231</v>
      </c>
      <c r="Q30" s="3">
        <v>41500</v>
      </c>
      <c r="R30" s="3">
        <v>21603.74</v>
      </c>
      <c r="S30" s="3">
        <v>1E-3</v>
      </c>
      <c r="T30" s="3">
        <v>0.97699999999999998</v>
      </c>
      <c r="U30" s="3">
        <v>0.71</v>
      </c>
      <c r="V30" s="3">
        <v>0.84965999999999997</v>
      </c>
      <c r="W30" s="3">
        <v>19.670000000000002</v>
      </c>
    </row>
    <row r="31" spans="1:23" x14ac:dyDescent="0.35">
      <c r="A31" s="177" t="s">
        <v>155</v>
      </c>
      <c r="B31" s="52">
        <v>100.0133</v>
      </c>
      <c r="C31" s="52">
        <f t="shared" si="2"/>
        <v>8001.0640000000003</v>
      </c>
      <c r="D31" s="258"/>
      <c r="E31" s="258"/>
      <c r="F31" s="258"/>
      <c r="G31" s="258"/>
      <c r="K31" s="3">
        <v>11</v>
      </c>
      <c r="L31" s="3" t="s">
        <v>360</v>
      </c>
      <c r="M31" s="3" t="s">
        <v>361</v>
      </c>
      <c r="N31" s="3" t="s">
        <v>158</v>
      </c>
      <c r="O31" s="3">
        <v>2.4900000000000002</v>
      </c>
      <c r="P31" s="3">
        <v>1132.7760000000001</v>
      </c>
      <c r="Q31" s="3">
        <v>30425</v>
      </c>
      <c r="R31" s="3">
        <v>18654.168000000001</v>
      </c>
      <c r="S31" s="3">
        <v>1E-3</v>
      </c>
      <c r="T31" s="3">
        <v>0.97699999999999998</v>
      </c>
      <c r="U31" s="3">
        <v>1.1399999999999999</v>
      </c>
      <c r="V31" s="3">
        <v>0.62631000000000003</v>
      </c>
      <c r="W31" s="191">
        <v>-45.06</v>
      </c>
    </row>
    <row r="32" spans="1:23" x14ac:dyDescent="0.35">
      <c r="K32" s="3">
        <v>36</v>
      </c>
      <c r="L32" s="3" t="s">
        <v>400</v>
      </c>
      <c r="M32" s="3" t="s">
        <v>361</v>
      </c>
      <c r="N32" s="3" t="s">
        <v>158</v>
      </c>
      <c r="O32" s="3">
        <v>2.4900000000000002</v>
      </c>
      <c r="P32" s="3">
        <v>1214.2460000000001</v>
      </c>
      <c r="Q32" s="3">
        <v>32244</v>
      </c>
      <c r="R32" s="3">
        <v>19498.076000000001</v>
      </c>
      <c r="S32" s="3">
        <v>1E-3</v>
      </c>
      <c r="T32" s="3">
        <v>0.97699999999999998</v>
      </c>
      <c r="U32" s="3">
        <v>1.1399999999999999</v>
      </c>
      <c r="V32" s="3">
        <v>0.65837000000000001</v>
      </c>
      <c r="W32" s="191">
        <v>-42.25</v>
      </c>
    </row>
    <row r="33" spans="1:23" x14ac:dyDescent="0.35">
      <c r="A33" s="271" t="s">
        <v>225</v>
      </c>
      <c r="B33" s="271"/>
      <c r="C33" s="271"/>
      <c r="D33" s="271"/>
      <c r="E33" s="271"/>
      <c r="F33" s="271"/>
      <c r="G33" s="271"/>
      <c r="H33" s="271"/>
      <c r="I33" s="271"/>
      <c r="K33" s="3">
        <v>43</v>
      </c>
      <c r="L33" s="3" t="s">
        <v>407</v>
      </c>
      <c r="M33" s="3" t="s">
        <v>361</v>
      </c>
      <c r="N33" s="3" t="s">
        <v>158</v>
      </c>
      <c r="O33" s="3">
        <v>2.4900000000000002</v>
      </c>
      <c r="P33" s="3">
        <v>1165.913</v>
      </c>
      <c r="Q33" s="3">
        <v>32669</v>
      </c>
      <c r="R33" s="3">
        <v>19468.383000000002</v>
      </c>
      <c r="S33" s="3">
        <v>1E-3</v>
      </c>
      <c r="T33" s="3">
        <v>0.97699999999999998</v>
      </c>
      <c r="U33" s="3">
        <v>1.1399999999999999</v>
      </c>
      <c r="V33" s="3">
        <v>0.60899000000000003</v>
      </c>
      <c r="W33" s="191">
        <v>-46.58</v>
      </c>
    </row>
    <row r="34" spans="1:23" ht="15.5" x14ac:dyDescent="0.35">
      <c r="A34" s="23" t="s">
        <v>121</v>
      </c>
      <c r="B34" s="157" t="s">
        <v>226</v>
      </c>
      <c r="C34" s="23" t="s">
        <v>218</v>
      </c>
      <c r="D34" s="23" t="s">
        <v>219</v>
      </c>
      <c r="E34" s="23" t="s">
        <v>227</v>
      </c>
      <c r="F34" s="23" t="s">
        <v>228</v>
      </c>
      <c r="G34" s="23" t="s">
        <v>224</v>
      </c>
      <c r="H34" s="156" t="s">
        <v>229</v>
      </c>
      <c r="I34" s="156" t="s">
        <v>230</v>
      </c>
      <c r="K34" s="3">
        <v>83</v>
      </c>
      <c r="L34" s="3" t="s">
        <v>447</v>
      </c>
      <c r="M34" s="3" t="s">
        <v>361</v>
      </c>
      <c r="N34" s="3" t="s">
        <v>158</v>
      </c>
      <c r="O34" s="3">
        <v>2.4900000000000002</v>
      </c>
      <c r="P34" s="3">
        <v>1243.231</v>
      </c>
      <c r="Q34" s="3">
        <v>34288</v>
      </c>
      <c r="R34" s="3">
        <v>20342.879000000001</v>
      </c>
      <c r="S34" s="3">
        <v>1E-3</v>
      </c>
      <c r="T34" s="3">
        <v>0.97699999999999998</v>
      </c>
      <c r="U34" s="3">
        <v>1.1399999999999999</v>
      </c>
      <c r="V34" s="3">
        <v>0.63434999999999997</v>
      </c>
      <c r="W34" s="191">
        <v>-44.36</v>
      </c>
    </row>
    <row r="35" spans="1:23" x14ac:dyDescent="0.35">
      <c r="A35" s="177" t="s">
        <v>362</v>
      </c>
      <c r="B35" s="177" t="s">
        <v>164</v>
      </c>
      <c r="C35" s="177">
        <v>1.82</v>
      </c>
      <c r="D35" s="158">
        <v>1.44225</v>
      </c>
      <c r="E35" s="269">
        <f>AVERAGE(D35:D41)</f>
        <v>1.3793585714285714</v>
      </c>
      <c r="F35" s="269">
        <f>STDEV(D35:D41)</f>
        <v>4.2396251968215067E-2</v>
      </c>
      <c r="G35" s="272">
        <f>F35/E35</f>
        <v>3.0736208007397379E-2</v>
      </c>
      <c r="H35" s="273">
        <f>F35*3.143</f>
        <v>0.13325141993609996</v>
      </c>
      <c r="I35" s="274">
        <f>(E35-C35)/C35</f>
        <v>-0.24211067503924649</v>
      </c>
      <c r="K35" s="3">
        <v>109</v>
      </c>
      <c r="L35" s="3" t="s">
        <v>473</v>
      </c>
      <c r="M35" s="3" t="s">
        <v>361</v>
      </c>
      <c r="N35" s="3" t="s">
        <v>158</v>
      </c>
      <c r="O35" s="3">
        <v>2.4900000000000002</v>
      </c>
      <c r="P35" s="3">
        <v>1309.173</v>
      </c>
      <c r="Q35" s="3">
        <v>35064</v>
      </c>
      <c r="R35" s="3">
        <v>21096.451000000001</v>
      </c>
      <c r="S35" s="3">
        <v>1E-3</v>
      </c>
      <c r="T35" s="3">
        <v>0.97699999999999998</v>
      </c>
      <c r="U35" s="3">
        <v>1.1399999999999999</v>
      </c>
      <c r="V35" s="3">
        <v>0.65385000000000004</v>
      </c>
      <c r="W35" s="191">
        <v>-42.65</v>
      </c>
    </row>
    <row r="36" spans="1:23" x14ac:dyDescent="0.35">
      <c r="A36" s="177" t="s">
        <v>401</v>
      </c>
      <c r="B36" s="177" t="s">
        <v>164</v>
      </c>
      <c r="C36" s="177">
        <v>1.82</v>
      </c>
      <c r="D36" s="158">
        <v>1.36592</v>
      </c>
      <c r="E36" s="269"/>
      <c r="F36" s="269"/>
      <c r="G36" s="272"/>
      <c r="H36" s="273"/>
      <c r="I36" s="274"/>
      <c r="K36" s="3">
        <v>116</v>
      </c>
      <c r="L36" s="3" t="s">
        <v>480</v>
      </c>
      <c r="M36" s="3" t="s">
        <v>361</v>
      </c>
      <c r="N36" s="3" t="s">
        <v>158</v>
      </c>
      <c r="O36" s="3">
        <v>2.4900000000000002</v>
      </c>
      <c r="P36" s="3">
        <v>1263.1110000000001</v>
      </c>
      <c r="Q36" s="3">
        <v>35567</v>
      </c>
      <c r="R36" s="3">
        <v>21428.309000000001</v>
      </c>
      <c r="S36" s="3">
        <v>1E-3</v>
      </c>
      <c r="T36" s="3">
        <v>0.97699999999999998</v>
      </c>
      <c r="U36" s="3">
        <v>1.1399999999999999</v>
      </c>
      <c r="V36" s="3">
        <v>0.58952000000000004</v>
      </c>
      <c r="W36" s="191">
        <v>-48.29</v>
      </c>
    </row>
    <row r="37" spans="1:23" x14ac:dyDescent="0.35">
      <c r="A37" s="177" t="s">
        <v>408</v>
      </c>
      <c r="B37" s="177" t="s">
        <v>164</v>
      </c>
      <c r="C37" s="177">
        <v>1.82</v>
      </c>
      <c r="D37" s="158">
        <v>1.42553</v>
      </c>
      <c r="E37" s="269"/>
      <c r="F37" s="269"/>
      <c r="G37" s="272"/>
      <c r="H37" s="273"/>
      <c r="I37" s="274"/>
      <c r="K37" s="3">
        <v>123</v>
      </c>
      <c r="L37" s="3" t="s">
        <v>487</v>
      </c>
      <c r="M37" s="3" t="s">
        <v>361</v>
      </c>
      <c r="N37" s="3" t="s">
        <v>158</v>
      </c>
      <c r="O37" s="3">
        <v>2.4900000000000002</v>
      </c>
      <c r="P37" s="3">
        <v>1230.308</v>
      </c>
      <c r="Q37" s="3">
        <v>33452</v>
      </c>
      <c r="R37" s="3">
        <v>21934.615000000002</v>
      </c>
      <c r="S37" s="3">
        <v>1E-3</v>
      </c>
      <c r="T37" s="3">
        <v>0.97699999999999998</v>
      </c>
      <c r="U37" s="3">
        <v>1.1399999999999999</v>
      </c>
      <c r="V37" s="3">
        <v>0.53046000000000004</v>
      </c>
      <c r="W37" s="191">
        <v>-53.47</v>
      </c>
    </row>
    <row r="38" spans="1:23" ht="15" customHeight="1" x14ac:dyDescent="0.35">
      <c r="A38" s="177" t="s">
        <v>448</v>
      </c>
      <c r="B38" s="177" t="s">
        <v>164</v>
      </c>
      <c r="C38" s="177">
        <v>1.82</v>
      </c>
      <c r="D38" s="158">
        <v>1.32996</v>
      </c>
      <c r="E38" s="269"/>
      <c r="F38" s="269"/>
      <c r="G38" s="272"/>
      <c r="H38" s="273"/>
      <c r="I38" s="274"/>
      <c r="K38" s="3">
        <v>12</v>
      </c>
      <c r="L38" s="3" t="s">
        <v>362</v>
      </c>
      <c r="M38" s="3" t="s">
        <v>363</v>
      </c>
      <c r="N38" s="3" t="s">
        <v>158</v>
      </c>
      <c r="O38" s="3">
        <v>2.4900000000000002</v>
      </c>
      <c r="P38" s="3">
        <v>1858.92</v>
      </c>
      <c r="Q38" s="3">
        <v>49326</v>
      </c>
      <c r="R38" s="3">
        <v>18554.958999999999</v>
      </c>
      <c r="S38" s="3">
        <v>1E-3</v>
      </c>
      <c r="T38" s="3">
        <v>0.97699999999999998</v>
      </c>
      <c r="U38" s="3">
        <v>1.82</v>
      </c>
      <c r="V38" s="3">
        <v>1.44225</v>
      </c>
      <c r="W38" s="3">
        <v>-20.76</v>
      </c>
    </row>
    <row r="39" spans="1:23" ht="15" customHeight="1" x14ac:dyDescent="0.35">
      <c r="A39" s="177" t="s">
        <v>474</v>
      </c>
      <c r="B39" s="177" t="s">
        <v>164</v>
      </c>
      <c r="C39" s="177">
        <v>1.82</v>
      </c>
      <c r="D39" s="158">
        <v>1.39269</v>
      </c>
      <c r="E39" s="269"/>
      <c r="F39" s="269"/>
      <c r="G39" s="272"/>
      <c r="H39" s="273"/>
      <c r="I39" s="274"/>
      <c r="K39" s="3">
        <v>37</v>
      </c>
      <c r="L39" s="3" t="s">
        <v>401</v>
      </c>
      <c r="M39" s="3" t="s">
        <v>363</v>
      </c>
      <c r="N39" s="3" t="s">
        <v>158</v>
      </c>
      <c r="O39" s="3">
        <v>2.4900000000000002</v>
      </c>
      <c r="P39" s="3">
        <v>1892.037</v>
      </c>
      <c r="Q39" s="3">
        <v>49662</v>
      </c>
      <c r="R39" s="3">
        <v>19607.978999999999</v>
      </c>
      <c r="S39" s="3">
        <v>1E-3</v>
      </c>
      <c r="T39" s="3">
        <v>0.97699999999999998</v>
      </c>
      <c r="U39" s="3">
        <v>1.82</v>
      </c>
      <c r="V39" s="3">
        <v>1.36592</v>
      </c>
      <c r="W39" s="191">
        <v>-24.95</v>
      </c>
    </row>
    <row r="40" spans="1:23" ht="15" customHeight="1" x14ac:dyDescent="0.35">
      <c r="A40" s="177" t="s">
        <v>481</v>
      </c>
      <c r="B40" s="177" t="s">
        <v>164</v>
      </c>
      <c r="C40" s="177">
        <v>1.82</v>
      </c>
      <c r="D40" s="158">
        <v>1.3574999999999999</v>
      </c>
      <c r="E40" s="269"/>
      <c r="F40" s="269"/>
      <c r="G40" s="272"/>
      <c r="H40" s="273"/>
      <c r="I40" s="274"/>
      <c r="K40" s="3">
        <v>44</v>
      </c>
      <c r="L40" s="3" t="s">
        <v>408</v>
      </c>
      <c r="M40" s="3" t="s">
        <v>363</v>
      </c>
      <c r="N40" s="3" t="s">
        <v>158</v>
      </c>
      <c r="O40" s="3">
        <v>2.4900000000000002</v>
      </c>
      <c r="P40" s="3">
        <v>1999.5239999999999</v>
      </c>
      <c r="Q40" s="3">
        <v>53469</v>
      </c>
      <c r="R40" s="3">
        <v>20120.815999999999</v>
      </c>
      <c r="S40" s="3">
        <v>1E-3</v>
      </c>
      <c r="T40" s="3">
        <v>0.97699999999999998</v>
      </c>
      <c r="U40" s="3">
        <v>1.82</v>
      </c>
      <c r="V40" s="3">
        <v>1.42553</v>
      </c>
      <c r="W40" s="3">
        <v>-21.67</v>
      </c>
    </row>
    <row r="41" spans="1:23" ht="15" customHeight="1" x14ac:dyDescent="0.35">
      <c r="A41" s="177" t="s">
        <v>488</v>
      </c>
      <c r="B41" s="177" t="s">
        <v>164</v>
      </c>
      <c r="C41" s="177">
        <v>1.82</v>
      </c>
      <c r="D41" s="158">
        <v>1.3416600000000001</v>
      </c>
      <c r="E41" s="269"/>
      <c r="F41" s="269"/>
      <c r="G41" s="272"/>
      <c r="H41" s="273"/>
      <c r="I41" s="274"/>
      <c r="K41" s="3">
        <v>84</v>
      </c>
      <c r="L41" s="3" t="s">
        <v>448</v>
      </c>
      <c r="M41" s="3" t="s">
        <v>363</v>
      </c>
      <c r="N41" s="3" t="s">
        <v>158</v>
      </c>
      <c r="O41" s="3">
        <v>2.4900000000000002</v>
      </c>
      <c r="P41" s="3">
        <v>1923.8610000000001</v>
      </c>
      <c r="Q41" s="3">
        <v>51393</v>
      </c>
      <c r="R41" s="3">
        <v>20303.763999999999</v>
      </c>
      <c r="S41" s="3">
        <v>1E-3</v>
      </c>
      <c r="T41" s="3">
        <v>0.97699999999999998</v>
      </c>
      <c r="U41" s="3">
        <v>1.82</v>
      </c>
      <c r="V41" s="3">
        <v>1.32996</v>
      </c>
      <c r="W41" s="191">
        <v>-26.93</v>
      </c>
    </row>
    <row r="42" spans="1:23" ht="15" customHeight="1" x14ac:dyDescent="0.35">
      <c r="K42" s="3">
        <v>110</v>
      </c>
      <c r="L42" s="3" t="s">
        <v>474</v>
      </c>
      <c r="M42" s="3" t="s">
        <v>363</v>
      </c>
      <c r="N42" s="3" t="s">
        <v>158</v>
      </c>
      <c r="O42" s="3">
        <v>2.4900000000000002</v>
      </c>
      <c r="P42" s="3">
        <v>2031.443</v>
      </c>
      <c r="Q42" s="3">
        <v>55841</v>
      </c>
      <c r="R42" s="3">
        <v>20774.008000000002</v>
      </c>
      <c r="S42" s="3">
        <v>1E-3</v>
      </c>
      <c r="T42" s="3">
        <v>0.97699999999999998</v>
      </c>
      <c r="U42" s="3">
        <v>1.82</v>
      </c>
      <c r="V42" s="3">
        <v>1.39269</v>
      </c>
      <c r="W42" s="3">
        <v>-23.48</v>
      </c>
    </row>
    <row r="43" spans="1:23" ht="15" customHeight="1" x14ac:dyDescent="0.35">
      <c r="A43" s="149" t="s">
        <v>231</v>
      </c>
      <c r="B43" s="200">
        <f>H35/2</f>
        <v>6.6625709968049979E-2</v>
      </c>
      <c r="C43" t="s">
        <v>90</v>
      </c>
      <c r="K43" s="3">
        <v>117</v>
      </c>
      <c r="L43" s="3" t="s">
        <v>481</v>
      </c>
      <c r="M43" s="3" t="s">
        <v>363</v>
      </c>
      <c r="N43" s="3" t="s">
        <v>158</v>
      </c>
      <c r="O43" s="3">
        <v>2.4900000000000002</v>
      </c>
      <c r="P43" s="3">
        <v>2034.3140000000001</v>
      </c>
      <c r="Q43" s="3">
        <v>53494</v>
      </c>
      <c r="R43" s="3">
        <v>21171.861000000001</v>
      </c>
      <c r="S43" s="3">
        <v>1E-3</v>
      </c>
      <c r="T43" s="3">
        <v>0.97699999999999998</v>
      </c>
      <c r="U43" s="3">
        <v>1.82</v>
      </c>
      <c r="V43" s="3">
        <v>1.3574999999999999</v>
      </c>
      <c r="W43" s="191">
        <v>-25.41</v>
      </c>
    </row>
    <row r="44" spans="1:23" ht="15" customHeight="1" x14ac:dyDescent="0.35">
      <c r="A44" s="149" t="s">
        <v>94</v>
      </c>
      <c r="B44">
        <v>1.82</v>
      </c>
      <c r="C44" t="s">
        <v>90</v>
      </c>
      <c r="K44" s="3">
        <v>124</v>
      </c>
      <c r="L44" s="3" t="s">
        <v>488</v>
      </c>
      <c r="M44" s="3" t="s">
        <v>363</v>
      </c>
      <c r="N44" s="3" t="s">
        <v>158</v>
      </c>
      <c r="O44" s="3">
        <v>2.4900000000000002</v>
      </c>
      <c r="P44" s="3">
        <v>2038.9449999999999</v>
      </c>
      <c r="Q44" s="3">
        <v>56389</v>
      </c>
      <c r="R44" s="3">
        <v>21390.625</v>
      </c>
      <c r="S44" s="3">
        <v>1E-3</v>
      </c>
      <c r="T44" s="3">
        <v>0.97699999999999998</v>
      </c>
      <c r="U44" s="3">
        <v>1.82</v>
      </c>
      <c r="V44" s="3">
        <v>1.3416600000000001</v>
      </c>
      <c r="W44" s="191">
        <v>-26.28</v>
      </c>
    </row>
    <row r="45" spans="1:23" x14ac:dyDescent="0.35">
      <c r="K45" s="3">
        <v>14</v>
      </c>
      <c r="L45" s="3" t="s">
        <v>365</v>
      </c>
      <c r="M45" s="3" t="s">
        <v>366</v>
      </c>
      <c r="N45" s="3" t="s">
        <v>158</v>
      </c>
      <c r="O45" s="3">
        <v>2.4900000000000002</v>
      </c>
      <c r="P45" s="3">
        <v>3011.2710000000002</v>
      </c>
      <c r="Q45" s="3">
        <v>82197</v>
      </c>
      <c r="R45" s="3">
        <v>19629.662</v>
      </c>
      <c r="S45" s="3">
        <v>2E-3</v>
      </c>
      <c r="T45" s="3">
        <v>0.97699999999999998</v>
      </c>
      <c r="U45" s="3">
        <v>2.91</v>
      </c>
      <c r="V45" s="3">
        <v>2.5427</v>
      </c>
      <c r="W45" s="3">
        <v>-12.62</v>
      </c>
    </row>
    <row r="46" spans="1:23" x14ac:dyDescent="0.35">
      <c r="K46" s="3">
        <v>86</v>
      </c>
      <c r="L46" s="3" t="s">
        <v>450</v>
      </c>
      <c r="M46" s="3" t="s">
        <v>366</v>
      </c>
      <c r="N46" s="3" t="s">
        <v>158</v>
      </c>
      <c r="O46" s="3">
        <v>2.4900000000000002</v>
      </c>
      <c r="P46" s="3">
        <v>3185.4409999999998</v>
      </c>
      <c r="Q46" s="3">
        <v>87389</v>
      </c>
      <c r="R46" s="3">
        <v>20294.021000000001</v>
      </c>
      <c r="S46" s="3">
        <v>2E-3</v>
      </c>
      <c r="T46" s="3">
        <v>0.97699999999999998</v>
      </c>
      <c r="U46" s="3">
        <v>2.91</v>
      </c>
      <c r="V46" s="3">
        <v>2.61632</v>
      </c>
      <c r="W46" s="3">
        <v>-10.09</v>
      </c>
    </row>
    <row r="47" spans="1:23" x14ac:dyDescent="0.35">
      <c r="K47" s="3">
        <v>15</v>
      </c>
      <c r="L47" s="3" t="s">
        <v>367</v>
      </c>
      <c r="M47" s="3" t="s">
        <v>368</v>
      </c>
      <c r="N47" s="3" t="s">
        <v>158</v>
      </c>
      <c r="O47" s="3">
        <v>2.4900000000000002</v>
      </c>
      <c r="P47" s="3">
        <v>5437.3459999999995</v>
      </c>
      <c r="Q47" s="3">
        <v>144185</v>
      </c>
      <c r="R47" s="3">
        <v>18885.018</v>
      </c>
      <c r="S47" s="3">
        <v>3.0000000000000001E-3</v>
      </c>
      <c r="T47" s="3">
        <v>0.97699999999999998</v>
      </c>
      <c r="U47" s="3">
        <v>4.66</v>
      </c>
      <c r="V47" s="3">
        <v>5.3239900000000002</v>
      </c>
      <c r="W47" s="3">
        <v>14.25</v>
      </c>
    </row>
    <row r="48" spans="1:23" x14ac:dyDescent="0.35">
      <c r="K48" s="3">
        <v>87</v>
      </c>
      <c r="L48" s="3" t="s">
        <v>451</v>
      </c>
      <c r="M48" s="3" t="s">
        <v>368</v>
      </c>
      <c r="N48" s="3" t="s">
        <v>158</v>
      </c>
      <c r="O48" s="3">
        <v>2.4900000000000002</v>
      </c>
      <c r="P48" s="3">
        <v>5724.0290000000005</v>
      </c>
      <c r="Q48" s="3">
        <v>158430</v>
      </c>
      <c r="R48" s="3">
        <v>19831.741999999998</v>
      </c>
      <c r="S48" s="3">
        <v>3.0000000000000001E-3</v>
      </c>
      <c r="T48" s="3">
        <v>0.97699999999999998</v>
      </c>
      <c r="U48" s="3">
        <v>4.66</v>
      </c>
      <c r="V48" s="3">
        <v>5.3387000000000002</v>
      </c>
      <c r="W48" s="3">
        <v>14.56</v>
      </c>
    </row>
    <row r="49" spans="1:23" x14ac:dyDescent="0.35">
      <c r="K49" s="3">
        <v>16</v>
      </c>
      <c r="L49" s="3" t="s">
        <v>370</v>
      </c>
      <c r="M49" s="3" t="s">
        <v>371</v>
      </c>
      <c r="N49" s="3" t="s">
        <v>158</v>
      </c>
      <c r="O49" s="3">
        <v>2.4900000000000002</v>
      </c>
      <c r="P49" s="3">
        <v>6844.65</v>
      </c>
      <c r="Q49" s="3">
        <v>186400</v>
      </c>
      <c r="R49" s="3">
        <v>18374.331999999999</v>
      </c>
      <c r="S49" s="3">
        <v>4.0000000000000001E-3</v>
      </c>
      <c r="T49" s="3">
        <v>0.97699999999999998</v>
      </c>
      <c r="U49" s="3">
        <v>7.45</v>
      </c>
      <c r="V49" s="3">
        <v>7.0730000000000004</v>
      </c>
      <c r="W49" s="3">
        <v>-5.0599999999999996</v>
      </c>
    </row>
    <row r="50" spans="1:23" x14ac:dyDescent="0.35">
      <c r="K50" s="3">
        <v>88</v>
      </c>
      <c r="L50" s="3" t="s">
        <v>452</v>
      </c>
      <c r="M50" s="3" t="s">
        <v>371</v>
      </c>
      <c r="N50" s="3" t="s">
        <v>158</v>
      </c>
      <c r="O50" s="3">
        <v>2.4900000000000002</v>
      </c>
      <c r="P50" s="3">
        <v>7168.3890000000001</v>
      </c>
      <c r="Q50" s="3">
        <v>194432</v>
      </c>
      <c r="R50" s="3">
        <v>20010.528999999999</v>
      </c>
      <c r="S50" s="3">
        <v>4.0000000000000001E-3</v>
      </c>
      <c r="T50" s="3">
        <v>0.97699999999999998</v>
      </c>
      <c r="U50" s="3">
        <v>7.45</v>
      </c>
      <c r="V50" s="3">
        <v>6.7777399999999997</v>
      </c>
      <c r="W50" s="3">
        <v>-9.02</v>
      </c>
    </row>
    <row r="51" spans="1:23" x14ac:dyDescent="0.35">
      <c r="K51" s="3">
        <v>17</v>
      </c>
      <c r="L51" s="3" t="s">
        <v>372</v>
      </c>
      <c r="M51" s="3" t="s">
        <v>373</v>
      </c>
      <c r="N51" s="3" t="s">
        <v>158</v>
      </c>
      <c r="O51" s="3">
        <v>2.4900000000000002</v>
      </c>
      <c r="P51" s="3">
        <v>11706.379000000001</v>
      </c>
      <c r="Q51" s="3">
        <v>317014</v>
      </c>
      <c r="R51" s="3">
        <v>19000.076000000001</v>
      </c>
      <c r="S51" s="3">
        <v>6.0000000000000001E-3</v>
      </c>
      <c r="T51" s="3">
        <v>0.97699999999999998</v>
      </c>
      <c r="U51" s="3">
        <v>11.92</v>
      </c>
      <c r="V51" s="3">
        <v>12.109400000000001</v>
      </c>
      <c r="W51" s="3">
        <v>1.59</v>
      </c>
    </row>
    <row r="52" spans="1:23" x14ac:dyDescent="0.35">
      <c r="K52" s="3">
        <v>89</v>
      </c>
      <c r="L52" s="3" t="s">
        <v>453</v>
      </c>
      <c r="M52" s="3" t="s">
        <v>373</v>
      </c>
      <c r="N52" s="3" t="s">
        <v>158</v>
      </c>
      <c r="O52" s="3">
        <v>2.4900000000000002</v>
      </c>
      <c r="P52" s="3">
        <v>12422.017</v>
      </c>
      <c r="Q52" s="3">
        <v>335605</v>
      </c>
      <c r="R52" s="3">
        <v>20213.203000000001</v>
      </c>
      <c r="S52" s="3">
        <v>6.0000000000000001E-3</v>
      </c>
      <c r="T52" s="3">
        <v>0.97699999999999998</v>
      </c>
      <c r="U52" s="3">
        <v>11.92</v>
      </c>
      <c r="V52" s="3">
        <v>12.076879999999999</v>
      </c>
      <c r="W52" s="3">
        <v>1.32</v>
      </c>
    </row>
    <row r="53" spans="1:23" x14ac:dyDescent="0.35">
      <c r="K53" s="3">
        <v>18</v>
      </c>
      <c r="L53" s="3" t="s">
        <v>374</v>
      </c>
      <c r="M53" s="3" t="s">
        <v>375</v>
      </c>
      <c r="N53" s="3" t="s">
        <v>158</v>
      </c>
      <c r="O53" s="3">
        <v>2.4900000000000002</v>
      </c>
      <c r="P53" s="3">
        <v>23140.768</v>
      </c>
      <c r="Q53" s="3">
        <v>624188</v>
      </c>
      <c r="R53" s="3">
        <v>20171.609</v>
      </c>
      <c r="S53" s="3">
        <v>1.0999999999999999E-2</v>
      </c>
      <c r="T53" s="3">
        <v>0.97699999999999998</v>
      </c>
      <c r="U53" s="3">
        <v>19.07</v>
      </c>
      <c r="V53" s="3">
        <v>23.0868</v>
      </c>
      <c r="W53" s="3">
        <v>21.06</v>
      </c>
    </row>
    <row r="54" spans="1:23" x14ac:dyDescent="0.35">
      <c r="A54" s="178" t="s">
        <v>232</v>
      </c>
      <c r="B54" s="178"/>
      <c r="C54" s="178"/>
      <c r="K54" s="3">
        <v>90</v>
      </c>
      <c r="L54" s="3" t="s">
        <v>454</v>
      </c>
      <c r="M54" s="3" t="s">
        <v>375</v>
      </c>
      <c r="N54" s="3" t="s">
        <v>158</v>
      </c>
      <c r="O54" s="3">
        <v>2.4900000000000002</v>
      </c>
      <c r="P54" s="3">
        <v>25001.708999999999</v>
      </c>
      <c r="Q54" s="3">
        <v>672642</v>
      </c>
      <c r="R54" s="3">
        <v>21640.061000000002</v>
      </c>
      <c r="S54" s="3">
        <v>1.2E-2</v>
      </c>
      <c r="T54" s="3">
        <v>0.97699999999999998</v>
      </c>
      <c r="U54" s="3">
        <v>19.07</v>
      </c>
      <c r="V54" s="3">
        <v>23.255220000000001</v>
      </c>
      <c r="W54" s="3">
        <v>21.95</v>
      </c>
    </row>
    <row r="55" spans="1:23" ht="16.5" x14ac:dyDescent="0.35">
      <c r="A55" s="17" t="s">
        <v>8</v>
      </c>
      <c r="B55" s="159"/>
      <c r="C55" s="165" t="s">
        <v>251</v>
      </c>
      <c r="F55" s="176"/>
      <c r="K55" s="3">
        <v>19</v>
      </c>
      <c r="L55" s="3" t="s">
        <v>376</v>
      </c>
      <c r="M55" s="3" t="s">
        <v>377</v>
      </c>
      <c r="N55" s="3" t="s">
        <v>158</v>
      </c>
      <c r="O55" s="3">
        <v>2.4900000000000002</v>
      </c>
      <c r="P55" s="3">
        <v>30056.643</v>
      </c>
      <c r="Q55" s="3">
        <v>810873</v>
      </c>
      <c r="R55" s="3">
        <v>19826.655999999999</v>
      </c>
      <c r="S55" s="3">
        <v>1.4999999999999999E-2</v>
      </c>
      <c r="T55" s="3">
        <v>0.97699999999999998</v>
      </c>
      <c r="U55" s="3">
        <v>30.52</v>
      </c>
      <c r="V55" s="3">
        <v>30.707920000000001</v>
      </c>
      <c r="W55" s="3">
        <v>0.62</v>
      </c>
    </row>
    <row r="56" spans="1:23" ht="15.5" x14ac:dyDescent="0.35">
      <c r="A56" s="17" t="s">
        <v>233</v>
      </c>
      <c r="B56" s="166"/>
      <c r="C56" s="165" t="s">
        <v>237</v>
      </c>
      <c r="F56" s="154"/>
      <c r="K56" s="3">
        <v>91</v>
      </c>
      <c r="L56" s="3" t="s">
        <v>455</v>
      </c>
      <c r="M56" s="3" t="s">
        <v>377</v>
      </c>
      <c r="N56" s="3" t="s">
        <v>158</v>
      </c>
      <c r="O56" s="3">
        <v>2.4900000000000002</v>
      </c>
      <c r="P56" s="3">
        <v>31641.815999999999</v>
      </c>
      <c r="Q56" s="3">
        <v>849207</v>
      </c>
      <c r="R56" s="3">
        <v>21196.978999999999</v>
      </c>
      <c r="S56" s="3">
        <v>1.4999999999999999E-2</v>
      </c>
      <c r="T56" s="3">
        <v>0.97699999999999998</v>
      </c>
      <c r="U56" s="3">
        <v>30.52</v>
      </c>
      <c r="V56" s="3">
        <v>30.228090000000002</v>
      </c>
      <c r="W56" s="3">
        <v>-0.96</v>
      </c>
    </row>
    <row r="57" spans="1:23" ht="15.5" x14ac:dyDescent="0.35">
      <c r="A57" s="17" t="s">
        <v>234</v>
      </c>
      <c r="B57" s="167"/>
      <c r="C57" s="165" t="s">
        <v>236</v>
      </c>
      <c r="F57" s="154"/>
      <c r="K57" s="3">
        <v>21</v>
      </c>
      <c r="L57" s="3" t="s">
        <v>379</v>
      </c>
      <c r="M57" s="3" t="s">
        <v>380</v>
      </c>
      <c r="N57" s="3" t="s">
        <v>158</v>
      </c>
      <c r="O57" s="3">
        <v>2.4900000000000002</v>
      </c>
      <c r="P57" s="3">
        <v>46749.152000000002</v>
      </c>
      <c r="Q57" s="3">
        <v>1276742</v>
      </c>
      <c r="R57" s="3">
        <v>19678.5</v>
      </c>
      <c r="S57" s="3">
        <v>2.4E-2</v>
      </c>
      <c r="T57" s="3">
        <v>0.97699999999999998</v>
      </c>
      <c r="U57" s="3">
        <v>48.83</v>
      </c>
      <c r="V57" s="3">
        <v>48.468899999999998</v>
      </c>
      <c r="W57" s="3">
        <v>-0.74</v>
      </c>
    </row>
    <row r="58" spans="1:23" ht="15.5" x14ac:dyDescent="0.35">
      <c r="A58" s="17" t="s">
        <v>235</v>
      </c>
      <c r="B58" s="168"/>
      <c r="C58" s="165" t="s">
        <v>238</v>
      </c>
      <c r="F58" s="154"/>
      <c r="K58" s="3">
        <v>93</v>
      </c>
      <c r="L58" s="3" t="s">
        <v>457</v>
      </c>
      <c r="M58" s="3" t="s">
        <v>380</v>
      </c>
      <c r="N58" s="3" t="s">
        <v>158</v>
      </c>
      <c r="O58" s="3">
        <v>2.4900000000000002</v>
      </c>
      <c r="P58" s="3">
        <v>50444.726999999999</v>
      </c>
      <c r="Q58" s="3">
        <v>1365900</v>
      </c>
      <c r="R58" s="3">
        <v>20941.442999999999</v>
      </c>
      <c r="S58" s="3">
        <v>2.4E-2</v>
      </c>
      <c r="T58" s="3">
        <v>0.97699999999999998</v>
      </c>
      <c r="U58" s="3">
        <v>48.83</v>
      </c>
      <c r="V58" s="3">
        <v>49.154690000000002</v>
      </c>
      <c r="W58" s="3">
        <v>0.66</v>
      </c>
    </row>
    <row r="59" spans="1:23" x14ac:dyDescent="0.35">
      <c r="K59" s="3">
        <v>22</v>
      </c>
      <c r="L59" s="3" t="s">
        <v>381</v>
      </c>
      <c r="M59" s="3" t="s">
        <v>382</v>
      </c>
      <c r="N59" s="3" t="s">
        <v>158</v>
      </c>
      <c r="O59" s="3">
        <v>2.4900000000000002</v>
      </c>
      <c r="P59" s="3">
        <v>73348.116999999998</v>
      </c>
      <c r="Q59" s="3">
        <v>1995609</v>
      </c>
      <c r="R59" s="3">
        <v>18895.690999999999</v>
      </c>
      <c r="S59" s="3">
        <v>3.9E-2</v>
      </c>
      <c r="T59" s="3">
        <v>0.97699999999999998</v>
      </c>
      <c r="U59" s="3">
        <v>78.13</v>
      </c>
      <c r="V59" s="3">
        <v>79.567980000000006</v>
      </c>
      <c r="W59" s="3">
        <v>1.84</v>
      </c>
    </row>
    <row r="60" spans="1:23" x14ac:dyDescent="0.35">
      <c r="K60" s="3">
        <v>94</v>
      </c>
      <c r="L60" s="3" t="s">
        <v>458</v>
      </c>
      <c r="M60" s="3" t="s">
        <v>382</v>
      </c>
      <c r="N60" s="3" t="s">
        <v>158</v>
      </c>
      <c r="O60" s="3">
        <v>2.4900000000000002</v>
      </c>
      <c r="P60" s="3">
        <v>77764</v>
      </c>
      <c r="Q60" s="3">
        <v>2124020</v>
      </c>
      <c r="R60" s="3">
        <v>20097.592000000001</v>
      </c>
      <c r="S60" s="3">
        <v>3.9E-2</v>
      </c>
      <c r="T60" s="3">
        <v>0.97699999999999998</v>
      </c>
      <c r="U60" s="3">
        <v>78.13</v>
      </c>
      <c r="V60" s="3">
        <v>79.311639999999997</v>
      </c>
      <c r="W60" s="3">
        <v>1.51</v>
      </c>
    </row>
    <row r="61" spans="1:23" x14ac:dyDescent="0.35">
      <c r="K61" s="3">
        <v>23</v>
      </c>
      <c r="L61" s="3" t="s">
        <v>383</v>
      </c>
      <c r="M61" s="3" t="s">
        <v>384</v>
      </c>
      <c r="N61" s="3" t="s">
        <v>158</v>
      </c>
      <c r="O61" s="3">
        <v>2.4900000000000002</v>
      </c>
      <c r="P61" s="3">
        <v>107727.18799999999</v>
      </c>
      <c r="Q61" s="3">
        <v>2899075</v>
      </c>
      <c r="R61" s="3">
        <v>18753.004000000001</v>
      </c>
      <c r="S61" s="3">
        <v>5.7000000000000002E-2</v>
      </c>
      <c r="T61" s="3">
        <v>0.97699999999999998</v>
      </c>
      <c r="U61" s="3">
        <v>125</v>
      </c>
      <c r="V61" s="3">
        <v>118.00270999999999</v>
      </c>
      <c r="W61" s="3">
        <v>-5.6</v>
      </c>
    </row>
    <row r="62" spans="1:23" x14ac:dyDescent="0.35">
      <c r="K62" s="3">
        <v>95</v>
      </c>
      <c r="L62" s="3" t="s">
        <v>459</v>
      </c>
      <c r="M62" s="3" t="s">
        <v>384</v>
      </c>
      <c r="N62" s="3" t="s">
        <v>158</v>
      </c>
      <c r="O62" s="3">
        <v>2.4900000000000002</v>
      </c>
      <c r="P62" s="3">
        <v>116241.914</v>
      </c>
      <c r="Q62" s="3">
        <v>3148214</v>
      </c>
      <c r="R62" s="3">
        <v>20623.276999999998</v>
      </c>
      <c r="S62" s="3">
        <v>5.6000000000000001E-2</v>
      </c>
      <c r="T62" s="3">
        <v>0.97699999999999998</v>
      </c>
      <c r="U62" s="3">
        <v>125</v>
      </c>
      <c r="V62" s="3">
        <v>115.77346</v>
      </c>
      <c r="W62" s="3">
        <v>-7.38</v>
      </c>
    </row>
    <row r="63" spans="1:23" x14ac:dyDescent="0.35">
      <c r="K63" s="3">
        <v>24</v>
      </c>
      <c r="L63" s="3" t="s">
        <v>385</v>
      </c>
      <c r="M63" s="3" t="s">
        <v>386</v>
      </c>
      <c r="N63" s="3" t="s">
        <v>158</v>
      </c>
      <c r="O63" s="3">
        <v>2.4900000000000002</v>
      </c>
      <c r="P63" s="3">
        <v>141221.516</v>
      </c>
      <c r="Q63" s="3">
        <v>3782837</v>
      </c>
      <c r="R63" s="3">
        <v>19034.313999999998</v>
      </c>
      <c r="S63" s="3">
        <v>7.3999999999999996E-2</v>
      </c>
      <c r="T63" s="3">
        <v>0.97699999999999998</v>
      </c>
      <c r="U63" s="3">
        <v>156.25</v>
      </c>
      <c r="V63" s="3">
        <v>152.53021000000001</v>
      </c>
      <c r="W63" s="3">
        <v>-2.38</v>
      </c>
    </row>
    <row r="64" spans="1:23" x14ac:dyDescent="0.35">
      <c r="K64" s="3">
        <v>96</v>
      </c>
      <c r="L64" s="3" t="s">
        <v>460</v>
      </c>
      <c r="M64" s="3" t="s">
        <v>386</v>
      </c>
      <c r="N64" s="3" t="s">
        <v>158</v>
      </c>
      <c r="O64" s="3">
        <v>2.4900000000000002</v>
      </c>
      <c r="P64" s="3">
        <v>150393.859</v>
      </c>
      <c r="Q64" s="3">
        <v>4087704</v>
      </c>
      <c r="R64" s="3">
        <v>19677.900000000001</v>
      </c>
      <c r="S64" s="3">
        <v>7.5999999999999998E-2</v>
      </c>
      <c r="T64" s="3">
        <v>0.97699999999999998</v>
      </c>
      <c r="U64" s="3">
        <v>156.25</v>
      </c>
      <c r="V64" s="3">
        <v>157.13524000000001</v>
      </c>
      <c r="W64" s="3">
        <v>0.56999999999999995</v>
      </c>
    </row>
    <row r="65" spans="11:23" x14ac:dyDescent="0.35">
      <c r="K65" s="3">
        <v>25</v>
      </c>
      <c r="L65" s="3" t="s">
        <v>387</v>
      </c>
      <c r="M65" s="3" t="s">
        <v>388</v>
      </c>
      <c r="N65" s="3" t="s">
        <v>158</v>
      </c>
      <c r="O65" s="3">
        <v>2.4900000000000002</v>
      </c>
      <c r="P65" s="3">
        <v>233946.78099999999</v>
      </c>
      <c r="Q65" s="3">
        <v>6256998</v>
      </c>
      <c r="R65" s="3">
        <v>19099.988000000001</v>
      </c>
      <c r="S65" s="3">
        <v>0.122</v>
      </c>
      <c r="T65" s="3">
        <v>0.97699999999999998</v>
      </c>
      <c r="U65" s="3">
        <v>250</v>
      </c>
      <c r="V65" s="3">
        <v>251.94167999999999</v>
      </c>
      <c r="W65" s="3">
        <v>0.78</v>
      </c>
    </row>
    <row r="66" spans="11:23" x14ac:dyDescent="0.35">
      <c r="K66" s="3">
        <v>97</v>
      </c>
      <c r="L66" s="3" t="s">
        <v>461</v>
      </c>
      <c r="M66" s="3" t="s">
        <v>388</v>
      </c>
      <c r="N66" s="3" t="s">
        <v>158</v>
      </c>
      <c r="O66" s="3">
        <v>2.4900000000000002</v>
      </c>
      <c r="P66" s="3">
        <v>253237.71900000001</v>
      </c>
      <c r="Q66" s="3">
        <v>6808499</v>
      </c>
      <c r="R66" s="3">
        <v>20306.044999999998</v>
      </c>
      <c r="S66" s="3">
        <v>0.125</v>
      </c>
      <c r="T66" s="3">
        <v>0.97699999999999998</v>
      </c>
      <c r="U66" s="3">
        <v>250</v>
      </c>
      <c r="V66" s="3">
        <v>256.51706999999999</v>
      </c>
      <c r="W66" s="3">
        <v>2.61</v>
      </c>
    </row>
    <row r="67" spans="11:23" x14ac:dyDescent="0.35">
      <c r="K67" s="3">
        <v>4</v>
      </c>
      <c r="L67" s="3" t="s">
        <v>347</v>
      </c>
      <c r="M67" s="3" t="s">
        <v>123</v>
      </c>
      <c r="N67" s="3" t="s">
        <v>157</v>
      </c>
      <c r="O67" s="3">
        <v>2.4900000000000002</v>
      </c>
      <c r="P67" s="3">
        <v>12.327999999999999</v>
      </c>
      <c r="Q67" s="3">
        <v>184</v>
      </c>
      <c r="T67" s="3">
        <v>0.97699999999999998</v>
      </c>
    </row>
    <row r="68" spans="11:23" x14ac:dyDescent="0.35">
      <c r="K68" s="3">
        <v>13</v>
      </c>
      <c r="L68" s="3" t="s">
        <v>364</v>
      </c>
      <c r="M68" s="3" t="s">
        <v>123</v>
      </c>
      <c r="N68" s="3" t="s">
        <v>157</v>
      </c>
      <c r="O68" s="3">
        <v>2.4900000000000002</v>
      </c>
      <c r="P68" s="3">
        <v>11.044</v>
      </c>
      <c r="Q68" s="3">
        <v>290</v>
      </c>
      <c r="T68" s="3">
        <v>0.97699999999999998</v>
      </c>
    </row>
    <row r="69" spans="11:23" x14ac:dyDescent="0.35">
      <c r="K69" s="3">
        <v>66</v>
      </c>
      <c r="L69" s="3" t="s">
        <v>430</v>
      </c>
      <c r="M69" s="3" t="s">
        <v>123</v>
      </c>
      <c r="N69" s="3" t="s">
        <v>157</v>
      </c>
      <c r="O69" s="3">
        <v>2.4700000000000002</v>
      </c>
      <c r="P69" s="3">
        <v>11.231</v>
      </c>
      <c r="Q69" s="3">
        <v>317</v>
      </c>
      <c r="T69" s="3">
        <v>0.97699999999999998</v>
      </c>
    </row>
    <row r="70" spans="11:23" x14ac:dyDescent="0.35">
      <c r="K70" s="3">
        <v>85</v>
      </c>
      <c r="L70" s="3" t="s">
        <v>449</v>
      </c>
      <c r="M70" s="3" t="s">
        <v>123</v>
      </c>
      <c r="N70" s="3" t="s">
        <v>157</v>
      </c>
      <c r="O70" s="3">
        <v>2.46</v>
      </c>
      <c r="P70" s="3">
        <v>9.0779999999999994</v>
      </c>
      <c r="Q70" s="3">
        <v>178</v>
      </c>
      <c r="T70" s="3">
        <v>0.97699999999999998</v>
      </c>
    </row>
    <row r="71" spans="11:23" x14ac:dyDescent="0.35">
      <c r="K71" s="3">
        <v>5</v>
      </c>
      <c r="L71" s="3" t="s">
        <v>349</v>
      </c>
      <c r="M71" s="3" t="s">
        <v>124</v>
      </c>
      <c r="N71" s="3" t="s">
        <v>157</v>
      </c>
      <c r="O71" s="3">
        <v>2.4900000000000002</v>
      </c>
      <c r="P71" s="3">
        <v>86.891999999999996</v>
      </c>
      <c r="Q71" s="3">
        <v>2244</v>
      </c>
      <c r="R71" s="3">
        <v>18857.293000000001</v>
      </c>
      <c r="S71" s="3">
        <v>0</v>
      </c>
      <c r="T71" s="3">
        <v>0.97699999999999998</v>
      </c>
    </row>
    <row r="72" spans="11:23" x14ac:dyDescent="0.35">
      <c r="K72" s="3">
        <v>20</v>
      </c>
      <c r="L72" s="3" t="s">
        <v>378</v>
      </c>
      <c r="M72" s="3" t="s">
        <v>124</v>
      </c>
      <c r="N72" s="3" t="s">
        <v>157</v>
      </c>
      <c r="O72" s="3">
        <v>2.4900000000000002</v>
      </c>
      <c r="P72" s="3">
        <v>90.724999999999994</v>
      </c>
      <c r="Q72" s="3">
        <v>2272</v>
      </c>
      <c r="R72" s="3">
        <v>19474.645</v>
      </c>
      <c r="S72" s="3">
        <v>0</v>
      </c>
      <c r="T72" s="3">
        <v>0.97699999999999998</v>
      </c>
    </row>
    <row r="73" spans="11:23" x14ac:dyDescent="0.35">
      <c r="K73" s="3">
        <v>38</v>
      </c>
      <c r="L73" s="3" t="s">
        <v>402</v>
      </c>
      <c r="M73" s="3" t="s">
        <v>124</v>
      </c>
      <c r="N73" s="3" t="s">
        <v>157</v>
      </c>
      <c r="O73" s="3">
        <v>2.4900000000000002</v>
      </c>
      <c r="P73" s="3">
        <v>120.839</v>
      </c>
      <c r="Q73" s="3">
        <v>3122</v>
      </c>
      <c r="R73" s="3">
        <v>19650.476999999999</v>
      </c>
      <c r="S73" s="3">
        <v>0</v>
      </c>
      <c r="T73" s="3">
        <v>0.97699999999999998</v>
      </c>
    </row>
    <row r="74" spans="11:23" x14ac:dyDescent="0.35">
      <c r="K74" s="3">
        <v>52</v>
      </c>
      <c r="L74" s="3" t="s">
        <v>416</v>
      </c>
      <c r="M74" s="3" t="s">
        <v>124</v>
      </c>
      <c r="N74" s="3" t="s">
        <v>157</v>
      </c>
      <c r="O74" s="3">
        <v>2.4900000000000002</v>
      </c>
      <c r="P74" s="3">
        <v>121.111</v>
      </c>
      <c r="Q74" s="3">
        <v>3289</v>
      </c>
      <c r="R74" s="3">
        <v>20304.375</v>
      </c>
      <c r="S74" s="3">
        <v>0</v>
      </c>
      <c r="T74" s="3">
        <v>0.97699999999999998</v>
      </c>
    </row>
    <row r="75" spans="11:23" x14ac:dyDescent="0.35">
      <c r="K75" s="3">
        <v>73</v>
      </c>
      <c r="L75" s="3" t="s">
        <v>437</v>
      </c>
      <c r="M75" s="3" t="s">
        <v>124</v>
      </c>
      <c r="N75" s="3" t="s">
        <v>157</v>
      </c>
      <c r="O75" s="3">
        <v>2.4900000000000002</v>
      </c>
      <c r="P75" s="3">
        <v>140.072</v>
      </c>
      <c r="Q75" s="3">
        <v>3686</v>
      </c>
      <c r="R75" s="3">
        <v>20612.567999999999</v>
      </c>
      <c r="S75" s="3">
        <v>0</v>
      </c>
      <c r="T75" s="3">
        <v>0.97699999999999998</v>
      </c>
    </row>
    <row r="76" spans="11:23" x14ac:dyDescent="0.35">
      <c r="K76" s="3">
        <v>77</v>
      </c>
      <c r="L76" s="3" t="s">
        <v>441</v>
      </c>
      <c r="M76" s="3" t="s">
        <v>124</v>
      </c>
      <c r="N76" s="3" t="s">
        <v>157</v>
      </c>
      <c r="O76" s="3">
        <v>2.5</v>
      </c>
      <c r="P76" s="3">
        <v>111.485</v>
      </c>
      <c r="Q76" s="3">
        <v>2843</v>
      </c>
      <c r="R76" s="3">
        <v>20241.559000000001</v>
      </c>
      <c r="S76" s="3">
        <v>0</v>
      </c>
      <c r="T76" s="3">
        <v>0.97699999999999998</v>
      </c>
    </row>
    <row r="77" spans="11:23" x14ac:dyDescent="0.35">
      <c r="K77" s="3">
        <v>92</v>
      </c>
      <c r="L77" s="3" t="s">
        <v>456</v>
      </c>
      <c r="M77" s="3" t="s">
        <v>124</v>
      </c>
      <c r="N77" s="3" t="s">
        <v>157</v>
      </c>
      <c r="O77" s="3">
        <v>2.4900000000000002</v>
      </c>
      <c r="P77" s="3">
        <v>125.845</v>
      </c>
      <c r="Q77" s="3">
        <v>2872</v>
      </c>
      <c r="R77" s="3">
        <v>21380.400000000001</v>
      </c>
      <c r="S77" s="3">
        <v>0</v>
      </c>
      <c r="T77" s="3">
        <v>0.97699999999999998</v>
      </c>
    </row>
    <row r="78" spans="11:23" x14ac:dyDescent="0.35">
      <c r="K78" s="3">
        <v>104</v>
      </c>
      <c r="L78" s="3" t="s">
        <v>468</v>
      </c>
      <c r="M78" s="3" t="s">
        <v>124</v>
      </c>
      <c r="N78" s="3" t="s">
        <v>157</v>
      </c>
      <c r="O78" s="3">
        <v>2.4900000000000002</v>
      </c>
      <c r="P78" s="3">
        <v>113.136</v>
      </c>
      <c r="Q78" s="3">
        <v>3323</v>
      </c>
      <c r="R78" s="3">
        <v>21765.705000000002</v>
      </c>
      <c r="S78" s="3">
        <v>0</v>
      </c>
      <c r="T78" s="3">
        <v>0.97699999999999998</v>
      </c>
    </row>
    <row r="79" spans="11:23" x14ac:dyDescent="0.35">
      <c r="K79" s="3">
        <v>111</v>
      </c>
      <c r="L79" s="3" t="s">
        <v>475</v>
      </c>
      <c r="M79" s="3" t="s">
        <v>124</v>
      </c>
      <c r="N79" s="3" t="s">
        <v>157</v>
      </c>
      <c r="O79" s="3">
        <v>2.4900000000000002</v>
      </c>
      <c r="P79" s="3">
        <v>55.68</v>
      </c>
      <c r="Q79" s="3">
        <v>1125</v>
      </c>
      <c r="R79" s="3">
        <v>7133.3</v>
      </c>
      <c r="S79" s="3">
        <v>0</v>
      </c>
      <c r="T79" s="3">
        <v>0.97699999999999998</v>
      </c>
    </row>
    <row r="80" spans="11:23" x14ac:dyDescent="0.35">
      <c r="K80" s="3">
        <v>27</v>
      </c>
      <c r="L80" s="3" t="s">
        <v>390</v>
      </c>
      <c r="M80" s="3" t="s">
        <v>125</v>
      </c>
      <c r="N80" s="3" t="s">
        <v>18</v>
      </c>
      <c r="O80" s="3">
        <v>2.4900000000000002</v>
      </c>
      <c r="P80" s="3">
        <v>869.42100000000005</v>
      </c>
      <c r="Q80" s="3">
        <v>23752</v>
      </c>
      <c r="R80" s="3">
        <v>19263.697</v>
      </c>
      <c r="S80" s="3">
        <v>0</v>
      </c>
      <c r="T80" s="3">
        <v>0.97699999999999998</v>
      </c>
      <c r="U80" s="3">
        <v>0.63</v>
      </c>
      <c r="V80" s="3">
        <v>0.30388999999999999</v>
      </c>
      <c r="W80" s="191">
        <v>-51.76</v>
      </c>
    </row>
    <row r="81" spans="11:23" x14ac:dyDescent="0.35">
      <c r="K81" s="3">
        <v>99</v>
      </c>
      <c r="L81" s="3" t="s">
        <v>463</v>
      </c>
      <c r="M81" s="3" t="s">
        <v>125</v>
      </c>
      <c r="N81" s="3" t="s">
        <v>18</v>
      </c>
      <c r="O81" s="3">
        <v>2.4900000000000002</v>
      </c>
      <c r="P81" s="3">
        <v>885.96400000000006</v>
      </c>
      <c r="Q81" s="3">
        <v>23830</v>
      </c>
      <c r="R81" s="3">
        <v>20563.285</v>
      </c>
      <c r="S81" s="3">
        <v>0</v>
      </c>
      <c r="T81" s="3">
        <v>0.97699999999999998</v>
      </c>
      <c r="U81" s="3">
        <v>0.63</v>
      </c>
      <c r="V81" s="3">
        <v>0.26153999999999999</v>
      </c>
      <c r="W81" s="191">
        <v>-58.49</v>
      </c>
    </row>
    <row r="82" spans="11:23" x14ac:dyDescent="0.35">
      <c r="K82" s="3">
        <v>28</v>
      </c>
      <c r="L82" s="3" t="s">
        <v>391</v>
      </c>
      <c r="M82" s="3" t="s">
        <v>126</v>
      </c>
      <c r="N82" s="3" t="s">
        <v>18</v>
      </c>
      <c r="O82" s="3">
        <v>2.4900000000000002</v>
      </c>
      <c r="P82" s="3">
        <v>2826.1880000000001</v>
      </c>
      <c r="Q82" s="3">
        <v>75980</v>
      </c>
      <c r="R82" s="3">
        <v>20758.026999999998</v>
      </c>
      <c r="S82" s="3">
        <v>1E-3</v>
      </c>
      <c r="T82" s="3">
        <v>0.97699999999999998</v>
      </c>
      <c r="U82" s="3">
        <v>2.5</v>
      </c>
      <c r="V82" s="3">
        <v>2.1859099999999998</v>
      </c>
      <c r="W82" s="3">
        <v>-12.56</v>
      </c>
    </row>
    <row r="83" spans="11:23" x14ac:dyDescent="0.35">
      <c r="K83" s="3">
        <v>100</v>
      </c>
      <c r="L83" s="3" t="s">
        <v>464</v>
      </c>
      <c r="M83" s="3" t="s">
        <v>126</v>
      </c>
      <c r="N83" s="3" t="s">
        <v>18</v>
      </c>
      <c r="O83" s="3">
        <v>2.4900000000000002</v>
      </c>
      <c r="P83" s="3">
        <v>3360.3</v>
      </c>
      <c r="Q83" s="3">
        <v>91191</v>
      </c>
      <c r="R83" s="3">
        <v>24810.557000000001</v>
      </c>
      <c r="S83" s="3">
        <v>1E-3</v>
      </c>
      <c r="T83" s="3">
        <v>0.97699999999999998</v>
      </c>
      <c r="U83" s="3">
        <v>2.5</v>
      </c>
      <c r="V83" s="3">
        <v>2.1712099999999999</v>
      </c>
      <c r="W83" s="3">
        <v>-13.15</v>
      </c>
    </row>
    <row r="84" spans="11:23" x14ac:dyDescent="0.35">
      <c r="K84" s="3">
        <v>29</v>
      </c>
      <c r="L84" s="3" t="s">
        <v>392</v>
      </c>
      <c r="M84" s="3" t="s">
        <v>127</v>
      </c>
      <c r="N84" s="3" t="s">
        <v>18</v>
      </c>
      <c r="O84" s="3">
        <v>2.4900000000000002</v>
      </c>
      <c r="P84" s="3">
        <v>6402.18</v>
      </c>
      <c r="Q84" s="3">
        <v>171699</v>
      </c>
      <c r="R84" s="3">
        <v>20168.148000000001</v>
      </c>
      <c r="S84" s="3">
        <v>3.0000000000000001E-3</v>
      </c>
      <c r="T84" s="3">
        <v>0.97699999999999998</v>
      </c>
      <c r="U84" s="3">
        <v>6.25</v>
      </c>
      <c r="V84" s="3">
        <v>5.93438</v>
      </c>
      <c r="W84" s="3">
        <v>-5.05</v>
      </c>
    </row>
    <row r="85" spans="11:23" x14ac:dyDescent="0.35">
      <c r="K85" s="3">
        <v>101</v>
      </c>
      <c r="L85" s="3" t="s">
        <v>465</v>
      </c>
      <c r="M85" s="3" t="s">
        <v>127</v>
      </c>
      <c r="N85" s="3" t="s">
        <v>18</v>
      </c>
      <c r="O85" s="3">
        <v>2.4900000000000002</v>
      </c>
      <c r="P85" s="3">
        <v>6762.7780000000002</v>
      </c>
      <c r="Q85" s="3">
        <v>184250</v>
      </c>
      <c r="R85" s="3">
        <v>21870.687999999998</v>
      </c>
      <c r="S85" s="3">
        <v>3.0000000000000001E-3</v>
      </c>
      <c r="T85" s="3">
        <v>0.97699999999999998</v>
      </c>
      <c r="U85" s="3">
        <v>6.25</v>
      </c>
      <c r="V85" s="3">
        <v>5.7643500000000003</v>
      </c>
      <c r="W85" s="3">
        <v>-7.77</v>
      </c>
    </row>
    <row r="86" spans="11:23" x14ac:dyDescent="0.35">
      <c r="K86" s="3">
        <v>30</v>
      </c>
      <c r="L86" s="3" t="s">
        <v>394</v>
      </c>
      <c r="M86" s="3" t="s">
        <v>128</v>
      </c>
      <c r="N86" s="3" t="s">
        <v>18</v>
      </c>
      <c r="O86" s="3">
        <v>2.4900000000000002</v>
      </c>
      <c r="P86" s="3">
        <v>25493.525000000001</v>
      </c>
      <c r="Q86" s="3">
        <v>686891</v>
      </c>
      <c r="R86" s="3">
        <v>19404.105</v>
      </c>
      <c r="S86" s="3">
        <v>1.2999999999999999E-2</v>
      </c>
      <c r="T86" s="3">
        <v>0.97699999999999998</v>
      </c>
      <c r="U86" s="3">
        <v>25</v>
      </c>
      <c r="V86" s="3">
        <v>26.530460000000001</v>
      </c>
      <c r="W86" s="3">
        <v>6.12</v>
      </c>
    </row>
    <row r="87" spans="11:23" x14ac:dyDescent="0.35">
      <c r="K87" s="3">
        <v>102</v>
      </c>
      <c r="L87" s="3" t="s">
        <v>466</v>
      </c>
      <c r="M87" s="3" t="s">
        <v>128</v>
      </c>
      <c r="N87" s="3" t="s">
        <v>18</v>
      </c>
      <c r="O87" s="3">
        <v>2.4900000000000002</v>
      </c>
      <c r="P87" s="3">
        <v>27081.482</v>
      </c>
      <c r="Q87" s="3">
        <v>739194</v>
      </c>
      <c r="R87" s="3">
        <v>21461.813999999998</v>
      </c>
      <c r="S87" s="3">
        <v>1.2999999999999999E-2</v>
      </c>
      <c r="T87" s="3">
        <v>0.97699999999999998</v>
      </c>
      <c r="U87" s="3">
        <v>25</v>
      </c>
      <c r="V87" s="3">
        <v>25.456289999999999</v>
      </c>
      <c r="W87" s="3">
        <v>1.83</v>
      </c>
    </row>
    <row r="88" spans="11:23" x14ac:dyDescent="0.35">
      <c r="K88" s="3">
        <v>1</v>
      </c>
      <c r="L88" s="3" t="s">
        <v>344</v>
      </c>
      <c r="M88" s="3" t="s">
        <v>122</v>
      </c>
      <c r="N88" s="3" t="s">
        <v>156</v>
      </c>
      <c r="O88" s="3">
        <v>2.52</v>
      </c>
      <c r="P88" s="3">
        <v>1.7529999999999999</v>
      </c>
      <c r="Q88" s="3">
        <v>72</v>
      </c>
      <c r="T88" s="3">
        <v>0.97699999999999998</v>
      </c>
    </row>
    <row r="89" spans="11:23" x14ac:dyDescent="0.35">
      <c r="K89" s="3">
        <v>2</v>
      </c>
      <c r="L89" s="3" t="s">
        <v>345</v>
      </c>
      <c r="M89" s="3" t="s">
        <v>122</v>
      </c>
      <c r="N89" s="3" t="s">
        <v>156</v>
      </c>
      <c r="O89" s="3">
        <v>2.48</v>
      </c>
      <c r="P89" s="3">
        <v>5.68</v>
      </c>
      <c r="Q89" s="3">
        <v>153</v>
      </c>
      <c r="T89" s="3">
        <v>0.97699999999999998</v>
      </c>
    </row>
    <row r="90" spans="11:23" x14ac:dyDescent="0.35">
      <c r="K90" s="3">
        <v>3</v>
      </c>
      <c r="L90" s="3" t="s">
        <v>346</v>
      </c>
      <c r="M90" s="3" t="s">
        <v>122</v>
      </c>
      <c r="N90" s="3" t="s">
        <v>156</v>
      </c>
      <c r="O90" s="3">
        <v>2.46</v>
      </c>
      <c r="P90" s="3">
        <v>1.1259999999999999</v>
      </c>
      <c r="Q90" s="3">
        <v>41</v>
      </c>
      <c r="T90" s="3">
        <v>0.97699999999999998</v>
      </c>
    </row>
    <row r="91" spans="11:23" x14ac:dyDescent="0.35">
      <c r="K91" s="3">
        <v>6</v>
      </c>
      <c r="L91" s="3" t="s">
        <v>351</v>
      </c>
      <c r="M91" s="3" t="s">
        <v>122</v>
      </c>
      <c r="N91" s="3" t="s">
        <v>156</v>
      </c>
      <c r="O91" s="3">
        <v>2.4700000000000002</v>
      </c>
      <c r="P91" s="3">
        <v>2.6640000000000001</v>
      </c>
      <c r="Q91" s="3">
        <v>90</v>
      </c>
      <c r="T91" s="3">
        <v>0.97699999999999998</v>
      </c>
    </row>
    <row r="92" spans="11:23" x14ac:dyDescent="0.35">
      <c r="K92" s="3">
        <v>26</v>
      </c>
      <c r="L92" s="3" t="s">
        <v>389</v>
      </c>
      <c r="M92" s="3" t="s">
        <v>122</v>
      </c>
      <c r="N92" s="3" t="s">
        <v>156</v>
      </c>
      <c r="O92" s="3">
        <v>2.4700000000000002</v>
      </c>
      <c r="P92" s="3">
        <v>50.033999999999999</v>
      </c>
      <c r="Q92" s="3">
        <v>746</v>
      </c>
      <c r="T92" s="3">
        <v>0.97699999999999998</v>
      </c>
    </row>
    <row r="93" spans="11:23" x14ac:dyDescent="0.35">
      <c r="K93" s="3">
        <v>31</v>
      </c>
      <c r="L93" s="3" t="s">
        <v>395</v>
      </c>
      <c r="M93" s="3" t="s">
        <v>122</v>
      </c>
      <c r="N93" s="3" t="s">
        <v>156</v>
      </c>
      <c r="O93" s="3">
        <v>2.46</v>
      </c>
      <c r="P93" s="3">
        <v>9.6419999999999995</v>
      </c>
      <c r="Q93" s="3">
        <v>158</v>
      </c>
      <c r="T93" s="3">
        <v>0.97699999999999998</v>
      </c>
    </row>
    <row r="94" spans="11:23" x14ac:dyDescent="0.35">
      <c r="K94" s="3">
        <v>45</v>
      </c>
      <c r="L94" s="3" t="s">
        <v>409</v>
      </c>
      <c r="M94" s="3" t="s">
        <v>122</v>
      </c>
      <c r="N94" s="3" t="s">
        <v>156</v>
      </c>
      <c r="O94" s="3">
        <v>2.6</v>
      </c>
      <c r="P94" s="3">
        <v>4.7439999999999998</v>
      </c>
      <c r="Q94" s="3">
        <v>112</v>
      </c>
      <c r="T94" s="3">
        <v>0.97699999999999998</v>
      </c>
    </row>
    <row r="95" spans="11:23" x14ac:dyDescent="0.35">
      <c r="K95" s="3">
        <v>59</v>
      </c>
      <c r="L95" s="3" t="s">
        <v>423</v>
      </c>
      <c r="M95" s="3" t="s">
        <v>122</v>
      </c>
      <c r="N95" s="3" t="s">
        <v>156</v>
      </c>
      <c r="O95" s="3">
        <v>2.4700000000000002</v>
      </c>
      <c r="P95" s="3">
        <v>11.253</v>
      </c>
      <c r="Q95" s="3">
        <v>324</v>
      </c>
      <c r="T95" s="3">
        <v>0.97699999999999998</v>
      </c>
    </row>
    <row r="96" spans="11:23" x14ac:dyDescent="0.35">
      <c r="K96" s="3">
        <v>78</v>
      </c>
      <c r="L96" s="3" t="s">
        <v>442</v>
      </c>
      <c r="M96" s="3" t="s">
        <v>122</v>
      </c>
      <c r="N96" s="3" t="s">
        <v>156</v>
      </c>
      <c r="O96" s="3">
        <v>2.4700000000000002</v>
      </c>
      <c r="P96" s="3">
        <v>7.2670000000000003</v>
      </c>
      <c r="Q96" s="3">
        <v>249</v>
      </c>
      <c r="T96" s="3">
        <v>0.97699999999999998</v>
      </c>
    </row>
    <row r="97" spans="11:22" x14ac:dyDescent="0.35">
      <c r="K97" s="3">
        <v>98</v>
      </c>
      <c r="L97" s="3" t="s">
        <v>462</v>
      </c>
      <c r="M97" s="3" t="s">
        <v>122</v>
      </c>
      <c r="N97" s="3" t="s">
        <v>156</v>
      </c>
      <c r="O97" s="3">
        <v>2.5</v>
      </c>
      <c r="P97" s="3">
        <v>1.847</v>
      </c>
      <c r="Q97" s="3">
        <v>91</v>
      </c>
      <c r="T97" s="3">
        <v>0.97699999999999998</v>
      </c>
    </row>
    <row r="98" spans="11:22" x14ac:dyDescent="0.35">
      <c r="K98" s="3">
        <v>103</v>
      </c>
      <c r="L98" s="3" t="s">
        <v>467</v>
      </c>
      <c r="M98" s="3" t="s">
        <v>122</v>
      </c>
      <c r="N98" s="3" t="s">
        <v>156</v>
      </c>
      <c r="O98" s="3">
        <v>2.52</v>
      </c>
      <c r="P98" s="3">
        <v>2.9929999999999999</v>
      </c>
      <c r="Q98" s="3">
        <v>128</v>
      </c>
      <c r="T98" s="3">
        <v>0.97699999999999998</v>
      </c>
    </row>
    <row r="99" spans="11:22" x14ac:dyDescent="0.35">
      <c r="K99" s="3">
        <v>118</v>
      </c>
      <c r="L99" s="3" t="s">
        <v>482</v>
      </c>
      <c r="M99" s="3" t="s">
        <v>122</v>
      </c>
      <c r="N99" s="3" t="s">
        <v>156</v>
      </c>
      <c r="O99" s="3">
        <v>2.5</v>
      </c>
      <c r="P99" s="3">
        <v>8.4659999999999993</v>
      </c>
      <c r="Q99" s="3">
        <v>186</v>
      </c>
      <c r="T99" s="3">
        <v>0.97699999999999998</v>
      </c>
    </row>
    <row r="100" spans="11:22" x14ac:dyDescent="0.35">
      <c r="K100" s="3">
        <v>125</v>
      </c>
      <c r="L100" s="3" t="s">
        <v>489</v>
      </c>
      <c r="M100" s="3" t="s">
        <v>122</v>
      </c>
      <c r="N100" s="3" t="s">
        <v>156</v>
      </c>
      <c r="O100" s="3">
        <v>2.4700000000000002</v>
      </c>
      <c r="P100" s="3">
        <v>1.671</v>
      </c>
      <c r="Q100" s="3">
        <v>69</v>
      </c>
      <c r="T100" s="3">
        <v>0.97699999999999998</v>
      </c>
    </row>
    <row r="101" spans="11:22" x14ac:dyDescent="0.35">
      <c r="K101" s="3">
        <v>126</v>
      </c>
      <c r="L101" s="3" t="s">
        <v>490</v>
      </c>
      <c r="M101" s="3" t="s">
        <v>122</v>
      </c>
      <c r="N101" s="3" t="s">
        <v>156</v>
      </c>
      <c r="T101" s="3">
        <v>0.97699999999999998</v>
      </c>
    </row>
    <row r="102" spans="11:22" x14ac:dyDescent="0.35">
      <c r="K102" s="3">
        <v>127</v>
      </c>
      <c r="L102" s="3" t="s">
        <v>491</v>
      </c>
      <c r="M102" s="3" t="s">
        <v>122</v>
      </c>
      <c r="N102" s="3" t="s">
        <v>156</v>
      </c>
      <c r="O102" s="3">
        <v>2.4300000000000002</v>
      </c>
      <c r="P102" s="3">
        <v>3.952</v>
      </c>
      <c r="Q102" s="3">
        <v>157</v>
      </c>
      <c r="T102" s="3">
        <v>0.97699999999999998</v>
      </c>
    </row>
    <row r="103" spans="11:22" x14ac:dyDescent="0.35">
      <c r="K103" s="3">
        <v>46</v>
      </c>
      <c r="L103" s="3" t="s">
        <v>410</v>
      </c>
      <c r="M103" s="3" t="s">
        <v>129</v>
      </c>
      <c r="N103" s="3" t="s">
        <v>13</v>
      </c>
      <c r="O103" s="3">
        <v>2.4900000000000002</v>
      </c>
      <c r="P103" s="3">
        <v>5562.143</v>
      </c>
      <c r="Q103" s="3">
        <v>151564</v>
      </c>
      <c r="R103" s="3">
        <v>21697.565999999999</v>
      </c>
      <c r="S103" s="3">
        <v>3.0000000000000001E-3</v>
      </c>
      <c r="T103" s="3">
        <v>0.97699999999999998</v>
      </c>
      <c r="V103" s="178">
        <v>4.6712499999999997</v>
      </c>
    </row>
    <row r="104" spans="11:22" x14ac:dyDescent="0.35">
      <c r="K104" s="3">
        <v>47</v>
      </c>
      <c r="L104" s="3" t="s">
        <v>411</v>
      </c>
      <c r="M104" s="3" t="s">
        <v>130</v>
      </c>
      <c r="N104" s="3" t="s">
        <v>13</v>
      </c>
      <c r="O104" s="3">
        <v>2.4900000000000002</v>
      </c>
      <c r="P104" s="3">
        <v>6113.616</v>
      </c>
      <c r="Q104" s="3">
        <v>167782</v>
      </c>
      <c r="R104" s="3">
        <v>21829.346000000001</v>
      </c>
      <c r="S104" s="3">
        <v>3.0000000000000001E-3</v>
      </c>
      <c r="T104" s="3">
        <v>0.97699999999999998</v>
      </c>
      <c r="V104" s="178">
        <v>5.1616</v>
      </c>
    </row>
    <row r="105" spans="11:22" x14ac:dyDescent="0.35">
      <c r="K105" s="3">
        <v>48</v>
      </c>
      <c r="L105" s="3" t="s">
        <v>412</v>
      </c>
      <c r="M105" s="3" t="s">
        <v>131</v>
      </c>
      <c r="N105" s="3" t="s">
        <v>13</v>
      </c>
      <c r="O105" s="3">
        <v>2.4900000000000002</v>
      </c>
      <c r="P105" s="3">
        <v>5989.4040000000005</v>
      </c>
      <c r="Q105" s="3">
        <v>162539</v>
      </c>
      <c r="R105" s="3">
        <v>20831.813999999998</v>
      </c>
      <c r="S105" s="3">
        <v>3.0000000000000001E-3</v>
      </c>
      <c r="T105" s="3">
        <v>0.97699999999999998</v>
      </c>
      <c r="V105" s="178">
        <v>5.3155999999999999</v>
      </c>
    </row>
    <row r="106" spans="11:22" x14ac:dyDescent="0.35">
      <c r="K106" s="3">
        <v>49</v>
      </c>
      <c r="L106" s="3" t="s">
        <v>413</v>
      </c>
      <c r="M106" s="3" t="s">
        <v>132</v>
      </c>
      <c r="N106" s="3" t="s">
        <v>13</v>
      </c>
      <c r="O106" s="3">
        <v>2.4900000000000002</v>
      </c>
      <c r="P106" s="3">
        <v>6199.0860000000002</v>
      </c>
      <c r="Q106" s="3">
        <v>166477</v>
      </c>
      <c r="R106" s="3">
        <v>21105.879000000001</v>
      </c>
      <c r="S106" s="3">
        <v>3.0000000000000001E-3</v>
      </c>
      <c r="T106" s="3">
        <v>0.97699999999999998</v>
      </c>
      <c r="V106" s="178">
        <v>5.44381</v>
      </c>
    </row>
    <row r="107" spans="11:22" x14ac:dyDescent="0.35">
      <c r="K107" s="3">
        <v>50</v>
      </c>
      <c r="L107" s="3" t="s">
        <v>414</v>
      </c>
      <c r="M107" s="3" t="s">
        <v>133</v>
      </c>
      <c r="N107" s="3" t="s">
        <v>13</v>
      </c>
      <c r="O107" s="3">
        <v>2.4900000000000002</v>
      </c>
      <c r="P107" s="3">
        <v>6240.6390000000001</v>
      </c>
      <c r="Q107" s="3">
        <v>170442</v>
      </c>
      <c r="R107" s="3">
        <v>20513.938999999998</v>
      </c>
      <c r="S107" s="3">
        <v>3.0000000000000001E-3</v>
      </c>
      <c r="T107" s="3">
        <v>0.97699999999999998</v>
      </c>
      <c r="V107" s="178">
        <v>5.6609299999999996</v>
      </c>
    </row>
    <row r="108" spans="11:22" x14ac:dyDescent="0.35">
      <c r="K108" s="3">
        <v>51</v>
      </c>
      <c r="L108" s="3" t="s">
        <v>415</v>
      </c>
      <c r="M108" s="3" t="s">
        <v>134</v>
      </c>
      <c r="N108" s="3" t="s">
        <v>13</v>
      </c>
      <c r="O108" s="3">
        <v>2.4900000000000002</v>
      </c>
      <c r="P108" s="3">
        <v>6418.3890000000001</v>
      </c>
      <c r="Q108" s="3">
        <v>173326</v>
      </c>
      <c r="R108" s="3">
        <v>20742.978999999999</v>
      </c>
      <c r="S108" s="3">
        <v>3.0000000000000001E-3</v>
      </c>
      <c r="T108" s="3">
        <v>0.97699999999999998</v>
      </c>
      <c r="V108" s="178">
        <v>5.7686500000000001</v>
      </c>
    </row>
    <row r="109" spans="11:22" x14ac:dyDescent="0.35">
      <c r="K109" s="3">
        <v>53</v>
      </c>
      <c r="L109" s="3" t="s">
        <v>417</v>
      </c>
      <c r="M109" s="3" t="s">
        <v>135</v>
      </c>
      <c r="N109" s="3" t="s">
        <v>13</v>
      </c>
      <c r="O109" s="3">
        <v>2.4900000000000002</v>
      </c>
      <c r="P109" s="3">
        <v>5727.25</v>
      </c>
      <c r="Q109" s="3">
        <v>153109</v>
      </c>
      <c r="R109" s="3">
        <v>21071.273000000001</v>
      </c>
      <c r="S109" s="3">
        <v>3.0000000000000001E-3</v>
      </c>
      <c r="T109" s="3">
        <v>0.97699999999999998</v>
      </c>
      <c r="V109" s="178">
        <v>4.9908000000000001</v>
      </c>
    </row>
    <row r="110" spans="11:22" x14ac:dyDescent="0.35">
      <c r="K110" s="3">
        <v>54</v>
      </c>
      <c r="L110" s="3" t="s">
        <v>418</v>
      </c>
      <c r="M110" s="3" t="s">
        <v>136</v>
      </c>
      <c r="N110" s="3" t="s">
        <v>13</v>
      </c>
      <c r="O110" s="3">
        <v>2.4900000000000002</v>
      </c>
      <c r="P110" s="3">
        <v>6183.2060000000001</v>
      </c>
      <c r="Q110" s="3">
        <v>167058</v>
      </c>
      <c r="R110" s="3">
        <v>20743.401999999998</v>
      </c>
      <c r="S110" s="3">
        <v>3.0000000000000001E-3</v>
      </c>
      <c r="T110" s="3">
        <v>0.97699999999999998</v>
      </c>
      <c r="V110" s="178">
        <v>5.5340999999999996</v>
      </c>
    </row>
    <row r="111" spans="11:22" x14ac:dyDescent="0.35">
      <c r="K111" s="3">
        <v>55</v>
      </c>
      <c r="L111" s="3" t="s">
        <v>419</v>
      </c>
      <c r="M111" s="3" t="s">
        <v>137</v>
      </c>
      <c r="N111" s="3" t="s">
        <v>13</v>
      </c>
      <c r="O111" s="3">
        <v>2.4900000000000002</v>
      </c>
      <c r="P111" s="3">
        <v>6032.018</v>
      </c>
      <c r="Q111" s="3">
        <v>162409</v>
      </c>
      <c r="R111" s="3">
        <v>20386.736000000001</v>
      </c>
      <c r="S111" s="3">
        <v>3.0000000000000001E-3</v>
      </c>
      <c r="T111" s="3">
        <v>0.97699999999999998</v>
      </c>
      <c r="V111" s="178">
        <v>5.4885900000000003</v>
      </c>
    </row>
    <row r="112" spans="11:22" x14ac:dyDescent="0.35">
      <c r="K112" s="3">
        <v>56</v>
      </c>
      <c r="L112" s="3" t="s">
        <v>420</v>
      </c>
      <c r="M112" s="3" t="s">
        <v>138</v>
      </c>
      <c r="N112" s="3" t="s">
        <v>13</v>
      </c>
      <c r="O112" s="3">
        <v>2.4900000000000002</v>
      </c>
      <c r="P112" s="3">
        <v>107377.17200000001</v>
      </c>
      <c r="Q112" s="3">
        <v>2903668</v>
      </c>
      <c r="R112" s="3">
        <v>19113.52</v>
      </c>
      <c r="S112" s="3">
        <v>5.6000000000000001E-2</v>
      </c>
      <c r="T112" s="3">
        <v>0.97699999999999998</v>
      </c>
      <c r="V112" s="178">
        <v>115.3903</v>
      </c>
    </row>
    <row r="113" spans="11:22" x14ac:dyDescent="0.35">
      <c r="K113" s="3">
        <v>57</v>
      </c>
      <c r="L113" s="3" t="s">
        <v>421</v>
      </c>
      <c r="M113" s="3" t="s">
        <v>139</v>
      </c>
      <c r="N113" s="3" t="s">
        <v>13</v>
      </c>
      <c r="O113" s="3">
        <v>2.4900000000000002</v>
      </c>
      <c r="P113" s="3">
        <v>115516.56299999999</v>
      </c>
      <c r="Q113" s="3">
        <v>3114122</v>
      </c>
      <c r="R113" s="3">
        <v>19075.039000000001</v>
      </c>
      <c r="S113" s="3">
        <v>6.0999999999999999E-2</v>
      </c>
      <c r="T113" s="3">
        <v>0.97699999999999998</v>
      </c>
      <c r="V113" s="178">
        <v>124.42400000000001</v>
      </c>
    </row>
    <row r="114" spans="11:22" x14ac:dyDescent="0.35">
      <c r="K114" s="3">
        <v>58</v>
      </c>
      <c r="L114" s="3" t="s">
        <v>422</v>
      </c>
      <c r="M114" s="3" t="s">
        <v>140</v>
      </c>
      <c r="N114" s="3" t="s">
        <v>13</v>
      </c>
      <c r="O114" s="3">
        <v>2.4900000000000002</v>
      </c>
      <c r="P114" s="3">
        <v>115451.219</v>
      </c>
      <c r="Q114" s="3">
        <v>3119983</v>
      </c>
      <c r="R114" s="3">
        <v>19599.061000000002</v>
      </c>
      <c r="S114" s="3">
        <v>5.8999999999999997E-2</v>
      </c>
      <c r="T114" s="3">
        <v>0.97699999999999998</v>
      </c>
      <c r="V114" s="178">
        <v>121.01621</v>
      </c>
    </row>
    <row r="115" spans="11:22" x14ac:dyDescent="0.35">
      <c r="K115" s="3">
        <v>60</v>
      </c>
      <c r="L115" s="3" t="s">
        <v>424</v>
      </c>
      <c r="M115" s="3" t="s">
        <v>141</v>
      </c>
      <c r="N115" s="3" t="s">
        <v>13</v>
      </c>
      <c r="O115" s="3">
        <v>2.4900000000000002</v>
      </c>
      <c r="P115" s="3">
        <v>120116.875</v>
      </c>
      <c r="Q115" s="3">
        <v>3285115</v>
      </c>
      <c r="R115" s="3">
        <v>18590.02</v>
      </c>
      <c r="S115" s="3">
        <v>6.5000000000000002E-2</v>
      </c>
      <c r="T115" s="3">
        <v>0.97699999999999998</v>
      </c>
      <c r="V115" s="178">
        <v>132.78428</v>
      </c>
    </row>
    <row r="116" spans="11:22" x14ac:dyDescent="0.35">
      <c r="K116" s="3">
        <v>61</v>
      </c>
      <c r="L116" s="3" t="s">
        <v>425</v>
      </c>
      <c r="M116" s="3" t="s">
        <v>142</v>
      </c>
      <c r="N116" s="3" t="s">
        <v>13</v>
      </c>
      <c r="O116" s="3">
        <v>2.4900000000000002</v>
      </c>
      <c r="P116" s="3">
        <v>130066.008</v>
      </c>
      <c r="Q116" s="3">
        <v>3487232</v>
      </c>
      <c r="R116" s="3">
        <v>20187.695</v>
      </c>
      <c r="S116" s="3">
        <v>6.4000000000000001E-2</v>
      </c>
      <c r="T116" s="3">
        <v>0.97699999999999998</v>
      </c>
      <c r="V116" s="178">
        <v>132.4023</v>
      </c>
    </row>
    <row r="117" spans="11:22" x14ac:dyDescent="0.35">
      <c r="K117" s="3">
        <v>62</v>
      </c>
      <c r="L117" s="3" t="s">
        <v>426</v>
      </c>
      <c r="M117" s="3" t="s">
        <v>143</v>
      </c>
      <c r="N117" s="3" t="s">
        <v>13</v>
      </c>
      <c r="O117" s="3">
        <v>2.4900000000000002</v>
      </c>
      <c r="P117" s="3">
        <v>130411.273</v>
      </c>
      <c r="Q117" s="3">
        <v>3512177</v>
      </c>
      <c r="R117" s="3">
        <v>19809.778999999999</v>
      </c>
      <c r="S117" s="3">
        <v>6.6000000000000003E-2</v>
      </c>
      <c r="T117" s="3">
        <v>0.97699999999999998</v>
      </c>
      <c r="V117" s="178">
        <v>135.29566</v>
      </c>
    </row>
    <row r="118" spans="11:22" x14ac:dyDescent="0.35">
      <c r="K118" s="3">
        <v>63</v>
      </c>
      <c r="L118" s="3" t="s">
        <v>427</v>
      </c>
      <c r="M118" s="3" t="s">
        <v>144</v>
      </c>
      <c r="N118" s="3" t="s">
        <v>13</v>
      </c>
      <c r="O118" s="3">
        <v>2.4900000000000002</v>
      </c>
      <c r="P118" s="3">
        <v>114309.352</v>
      </c>
      <c r="Q118" s="3">
        <v>3075295</v>
      </c>
      <c r="R118" s="3">
        <v>19047.59</v>
      </c>
      <c r="S118" s="3">
        <v>0.06</v>
      </c>
      <c r="T118" s="3">
        <v>0.97699999999999998</v>
      </c>
      <c r="V118" s="178">
        <v>123.29701</v>
      </c>
    </row>
    <row r="119" spans="11:22" x14ac:dyDescent="0.35">
      <c r="K119" s="3">
        <v>64</v>
      </c>
      <c r="L119" s="3" t="s">
        <v>428</v>
      </c>
      <c r="M119" s="3" t="s">
        <v>145</v>
      </c>
      <c r="N119" s="3" t="s">
        <v>13</v>
      </c>
      <c r="O119" s="3">
        <v>2.4900000000000002</v>
      </c>
      <c r="P119" s="3">
        <v>116265.18799999999</v>
      </c>
      <c r="Q119" s="3">
        <v>3146169</v>
      </c>
      <c r="R119" s="3">
        <v>19612.294999999998</v>
      </c>
      <c r="S119" s="3">
        <v>5.8999999999999997E-2</v>
      </c>
      <c r="T119" s="3">
        <v>0.97699999999999998</v>
      </c>
      <c r="V119" s="178">
        <v>121.79013</v>
      </c>
    </row>
    <row r="120" spans="11:22" x14ac:dyDescent="0.35">
      <c r="K120" s="3">
        <v>65</v>
      </c>
      <c r="L120" s="3" t="s">
        <v>429</v>
      </c>
      <c r="M120" s="3" t="s">
        <v>146</v>
      </c>
      <c r="N120" s="3" t="s">
        <v>13</v>
      </c>
      <c r="O120" s="3">
        <v>2.4900000000000002</v>
      </c>
      <c r="P120" s="3">
        <v>121336.031</v>
      </c>
      <c r="Q120" s="3">
        <v>3245035</v>
      </c>
      <c r="R120" s="3">
        <v>19736.886999999999</v>
      </c>
      <c r="S120" s="3">
        <v>6.0999999999999999E-2</v>
      </c>
      <c r="T120" s="3">
        <v>0.97699999999999998</v>
      </c>
      <c r="V120" s="178">
        <v>126.31649</v>
      </c>
    </row>
    <row r="121" spans="11:22" x14ac:dyDescent="0.35">
      <c r="K121" s="3">
        <v>67</v>
      </c>
      <c r="L121" s="3" t="s">
        <v>431</v>
      </c>
      <c r="M121" s="3" t="s">
        <v>147</v>
      </c>
      <c r="N121" s="3" t="s">
        <v>13</v>
      </c>
      <c r="O121" s="3">
        <v>2.4900000000000002</v>
      </c>
      <c r="P121" s="3">
        <v>104149.32</v>
      </c>
      <c r="Q121" s="3">
        <v>2813923</v>
      </c>
      <c r="R121" s="3">
        <v>22790.888999999999</v>
      </c>
      <c r="S121" s="3">
        <v>4.5999999999999999E-2</v>
      </c>
      <c r="T121" s="3">
        <v>0.97699999999999998</v>
      </c>
      <c r="V121" s="178">
        <v>93.768069999999994</v>
      </c>
    </row>
    <row r="122" spans="11:22" x14ac:dyDescent="0.35">
      <c r="K122" s="3">
        <v>68</v>
      </c>
      <c r="L122" s="3" t="s">
        <v>432</v>
      </c>
      <c r="M122" s="3" t="s">
        <v>148</v>
      </c>
      <c r="N122" s="3" t="s">
        <v>13</v>
      </c>
      <c r="O122" s="3">
        <v>2.4900000000000002</v>
      </c>
      <c r="P122" s="3">
        <v>100502.93</v>
      </c>
      <c r="Q122" s="3">
        <v>2698115</v>
      </c>
      <c r="R122" s="3">
        <v>20082.863000000001</v>
      </c>
      <c r="S122" s="3">
        <v>0.05</v>
      </c>
      <c r="T122" s="3">
        <v>0.97699999999999998</v>
      </c>
      <c r="V122" s="178">
        <v>102.73591</v>
      </c>
    </row>
    <row r="123" spans="11:22" x14ac:dyDescent="0.35">
      <c r="K123" s="3">
        <v>69</v>
      </c>
      <c r="L123" s="3" t="s">
        <v>433</v>
      </c>
      <c r="M123" s="3" t="s">
        <v>149</v>
      </c>
      <c r="N123" s="3" t="s">
        <v>13</v>
      </c>
      <c r="O123" s="3">
        <v>2.4900000000000002</v>
      </c>
      <c r="P123" s="3">
        <v>100130.891</v>
      </c>
      <c r="Q123" s="3">
        <v>2728622</v>
      </c>
      <c r="R123" s="3">
        <v>20098.73</v>
      </c>
      <c r="S123" s="3">
        <v>0.05</v>
      </c>
      <c r="T123" s="3">
        <v>0.97699999999999998</v>
      </c>
      <c r="V123" s="178">
        <v>102.27251</v>
      </c>
    </row>
    <row r="124" spans="11:22" x14ac:dyDescent="0.35">
      <c r="K124" s="3">
        <v>70</v>
      </c>
      <c r="L124" s="3" t="s">
        <v>434</v>
      </c>
      <c r="M124" s="3" t="s">
        <v>150</v>
      </c>
      <c r="N124" s="3" t="s">
        <v>13</v>
      </c>
      <c r="O124" s="3">
        <v>2.4900000000000002</v>
      </c>
      <c r="P124" s="3">
        <v>101750.93799999999</v>
      </c>
      <c r="Q124" s="3">
        <v>2724955</v>
      </c>
      <c r="R124" s="3">
        <v>19749.708999999999</v>
      </c>
      <c r="S124" s="3">
        <v>5.1999999999999998E-2</v>
      </c>
      <c r="T124" s="3">
        <v>0.97699999999999998</v>
      </c>
      <c r="V124" s="178">
        <v>105.78115</v>
      </c>
    </row>
    <row r="125" spans="11:22" x14ac:dyDescent="0.35">
      <c r="K125" s="3">
        <v>71</v>
      </c>
      <c r="L125" s="3" t="s">
        <v>435</v>
      </c>
      <c r="M125" s="3" t="s">
        <v>151</v>
      </c>
      <c r="N125" s="3" t="s">
        <v>13</v>
      </c>
      <c r="O125" s="3">
        <v>2.4900000000000002</v>
      </c>
      <c r="P125" s="3">
        <v>104112.44500000001</v>
      </c>
      <c r="Q125" s="3">
        <v>2802601</v>
      </c>
      <c r="R125" s="3">
        <v>19920.66</v>
      </c>
      <c r="S125" s="3">
        <v>5.1999999999999998E-2</v>
      </c>
      <c r="T125" s="3">
        <v>0.97699999999999998</v>
      </c>
      <c r="V125" s="178">
        <v>107.31459</v>
      </c>
    </row>
    <row r="126" spans="11:22" x14ac:dyDescent="0.35">
      <c r="K126" s="3">
        <v>72</v>
      </c>
      <c r="L126" s="3" t="s">
        <v>436</v>
      </c>
      <c r="M126" s="3" t="s">
        <v>152</v>
      </c>
      <c r="N126" s="3" t="s">
        <v>13</v>
      </c>
      <c r="O126" s="3">
        <v>2.4900000000000002</v>
      </c>
      <c r="P126" s="3">
        <v>101660.32</v>
      </c>
      <c r="Q126" s="3">
        <v>2720809</v>
      </c>
      <c r="R126" s="3">
        <v>19372.84</v>
      </c>
      <c r="S126" s="3">
        <v>5.1999999999999998E-2</v>
      </c>
      <c r="T126" s="3">
        <v>0.97699999999999998</v>
      </c>
      <c r="V126" s="178">
        <v>107.75221000000001</v>
      </c>
    </row>
    <row r="127" spans="11:22" x14ac:dyDescent="0.35">
      <c r="K127" s="3">
        <v>74</v>
      </c>
      <c r="L127" s="3" t="s">
        <v>438</v>
      </c>
      <c r="M127" s="3" t="s">
        <v>153</v>
      </c>
      <c r="N127" s="3" t="s">
        <v>13</v>
      </c>
      <c r="O127" s="3">
        <v>2.4900000000000002</v>
      </c>
      <c r="P127" s="3">
        <v>99647.773000000001</v>
      </c>
      <c r="Q127" s="3">
        <v>2684259</v>
      </c>
      <c r="R127" s="3">
        <v>20799.916000000001</v>
      </c>
      <c r="S127" s="3">
        <v>4.8000000000000001E-2</v>
      </c>
      <c r="T127" s="3">
        <v>0.97699999999999998</v>
      </c>
      <c r="V127" s="178">
        <v>98.328190000000006</v>
      </c>
    </row>
    <row r="128" spans="11:22" x14ac:dyDescent="0.35">
      <c r="K128" s="3">
        <v>75</v>
      </c>
      <c r="L128" s="3" t="s">
        <v>439</v>
      </c>
      <c r="M128" s="3" t="s">
        <v>154</v>
      </c>
      <c r="N128" s="3" t="s">
        <v>13</v>
      </c>
      <c r="O128" s="3">
        <v>2.4900000000000002</v>
      </c>
      <c r="P128" s="3">
        <v>98506.858999999997</v>
      </c>
      <c r="Q128" s="3">
        <v>2675978</v>
      </c>
      <c r="R128" s="3">
        <v>20129.732</v>
      </c>
      <c r="S128" s="3">
        <v>4.9000000000000002E-2</v>
      </c>
      <c r="T128" s="3">
        <v>0.97699999999999998</v>
      </c>
      <c r="V128" s="178">
        <v>100.44968</v>
      </c>
    </row>
    <row r="129" spans="11:23" x14ac:dyDescent="0.35">
      <c r="K129" s="3">
        <v>76</v>
      </c>
      <c r="L129" s="3" t="s">
        <v>440</v>
      </c>
      <c r="M129" s="3" t="s">
        <v>155</v>
      </c>
      <c r="N129" s="3" t="s">
        <v>13</v>
      </c>
      <c r="O129" s="3">
        <v>2.4900000000000002</v>
      </c>
      <c r="P129" s="3">
        <v>98968.75</v>
      </c>
      <c r="Q129" s="3">
        <v>2698679</v>
      </c>
      <c r="R129" s="3">
        <v>20311.907999999999</v>
      </c>
      <c r="S129" s="3">
        <v>4.9000000000000002E-2</v>
      </c>
      <c r="T129" s="3">
        <v>0.97699999999999998</v>
      </c>
      <c r="V129" s="178">
        <v>100.0133</v>
      </c>
    </row>
    <row r="131" spans="11:23" ht="15.5" x14ac:dyDescent="0.35">
      <c r="K131" s="264" t="s">
        <v>324</v>
      </c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</row>
    <row r="132" spans="11:23" x14ac:dyDescent="0.35">
      <c r="K132" s="178" t="s">
        <v>209</v>
      </c>
      <c r="L132" s="178" t="s">
        <v>210</v>
      </c>
      <c r="M132" s="178" t="s">
        <v>211</v>
      </c>
      <c r="N132" s="178" t="s">
        <v>7</v>
      </c>
      <c r="O132" s="178" t="s">
        <v>212</v>
      </c>
      <c r="P132" s="178" t="s">
        <v>213</v>
      </c>
      <c r="Q132" s="178" t="s">
        <v>214</v>
      </c>
      <c r="R132" s="178" t="s">
        <v>216</v>
      </c>
      <c r="T132" s="178"/>
      <c r="U132" s="178" t="s">
        <v>239</v>
      </c>
      <c r="V132" s="178" t="s">
        <v>240</v>
      </c>
      <c r="W132" s="178" t="s">
        <v>220</v>
      </c>
    </row>
    <row r="133" spans="11:23" x14ac:dyDescent="0.35">
      <c r="K133" s="3">
        <v>7</v>
      </c>
      <c r="L133" s="3" t="s">
        <v>352</v>
      </c>
      <c r="M133" s="3" t="s">
        <v>353</v>
      </c>
      <c r="N133" s="3" t="s">
        <v>158</v>
      </c>
      <c r="O133" s="3">
        <v>2.4900000000000002</v>
      </c>
      <c r="P133" s="3">
        <v>19211.243999999999</v>
      </c>
      <c r="Q133" s="3">
        <v>512622</v>
      </c>
      <c r="R133" s="3">
        <v>19211.243999999999</v>
      </c>
      <c r="U133" s="3">
        <v>0.01</v>
      </c>
    </row>
    <row r="134" spans="11:23" x14ac:dyDescent="0.35">
      <c r="K134" s="3">
        <v>32</v>
      </c>
      <c r="L134" s="3" t="s">
        <v>396</v>
      </c>
      <c r="M134" s="3" t="s">
        <v>353</v>
      </c>
      <c r="N134" s="3" t="s">
        <v>158</v>
      </c>
      <c r="O134" s="3">
        <v>2.4900000000000002</v>
      </c>
      <c r="P134" s="3">
        <v>19356.43</v>
      </c>
      <c r="Q134" s="3">
        <v>523968</v>
      </c>
      <c r="R134" s="3">
        <v>19356.43</v>
      </c>
      <c r="U134" s="3">
        <v>0.01</v>
      </c>
    </row>
    <row r="135" spans="11:23" x14ac:dyDescent="0.35">
      <c r="K135" s="3">
        <v>39</v>
      </c>
      <c r="L135" s="3" t="s">
        <v>403</v>
      </c>
      <c r="M135" s="3" t="s">
        <v>353</v>
      </c>
      <c r="N135" s="3" t="s">
        <v>158</v>
      </c>
      <c r="O135" s="3">
        <v>2.4900000000000002</v>
      </c>
      <c r="P135" s="3">
        <v>19171.268</v>
      </c>
      <c r="Q135" s="3">
        <v>515644</v>
      </c>
      <c r="R135" s="3">
        <v>19171.268</v>
      </c>
      <c r="U135" s="3">
        <v>0.01</v>
      </c>
    </row>
    <row r="136" spans="11:23" x14ac:dyDescent="0.35">
      <c r="K136" s="3">
        <v>79</v>
      </c>
      <c r="L136" s="3" t="s">
        <v>443</v>
      </c>
      <c r="M136" s="3" t="s">
        <v>353</v>
      </c>
      <c r="N136" s="3" t="s">
        <v>158</v>
      </c>
      <c r="O136" s="3">
        <v>2.4900000000000002</v>
      </c>
      <c r="P136" s="3">
        <v>20027.883000000002</v>
      </c>
      <c r="Q136" s="3">
        <v>552934</v>
      </c>
      <c r="R136" s="3">
        <v>20027.883000000002</v>
      </c>
      <c r="U136" s="3">
        <v>0.01</v>
      </c>
    </row>
    <row r="137" spans="11:23" x14ac:dyDescent="0.35">
      <c r="K137" s="3">
        <v>105</v>
      </c>
      <c r="L137" s="3" t="s">
        <v>469</v>
      </c>
      <c r="M137" s="3" t="s">
        <v>353</v>
      </c>
      <c r="N137" s="3" t="s">
        <v>158</v>
      </c>
      <c r="O137" s="3">
        <v>2.4900000000000002</v>
      </c>
      <c r="P137" s="3">
        <v>21216.219000000001</v>
      </c>
      <c r="Q137" s="3">
        <v>576033</v>
      </c>
      <c r="R137" s="3">
        <v>21216.219000000001</v>
      </c>
      <c r="U137" s="3">
        <v>0.01</v>
      </c>
      <c r="V137" s="3">
        <v>9.2599999999999991E-3</v>
      </c>
      <c r="W137" s="3">
        <v>-7.41</v>
      </c>
    </row>
    <row r="138" spans="11:23" x14ac:dyDescent="0.35">
      <c r="K138" s="3">
        <v>112</v>
      </c>
      <c r="L138" s="3" t="s">
        <v>476</v>
      </c>
      <c r="M138" s="3" t="s">
        <v>353</v>
      </c>
      <c r="N138" s="3" t="s">
        <v>158</v>
      </c>
      <c r="O138" s="3">
        <v>2.4900000000000002</v>
      </c>
      <c r="P138" s="3">
        <v>20622.34</v>
      </c>
      <c r="Q138" s="3">
        <v>561597</v>
      </c>
      <c r="R138" s="3">
        <v>20622.34</v>
      </c>
      <c r="U138" s="3">
        <v>0.01</v>
      </c>
    </row>
    <row r="139" spans="11:23" x14ac:dyDescent="0.35">
      <c r="K139" s="3">
        <v>119</v>
      </c>
      <c r="L139" s="3" t="s">
        <v>483</v>
      </c>
      <c r="M139" s="3" t="s">
        <v>353</v>
      </c>
      <c r="N139" s="3" t="s">
        <v>158</v>
      </c>
      <c r="O139" s="3">
        <v>2.4900000000000002</v>
      </c>
      <c r="P139" s="3">
        <v>20838.236000000001</v>
      </c>
      <c r="Q139" s="3">
        <v>563891</v>
      </c>
      <c r="R139" s="3">
        <v>20838.236000000001</v>
      </c>
      <c r="U139" s="3">
        <v>0.01</v>
      </c>
      <c r="V139" s="3">
        <v>9.4299999999999991E-3</v>
      </c>
      <c r="W139" s="3">
        <v>-5.67</v>
      </c>
    </row>
    <row r="140" spans="11:23" x14ac:dyDescent="0.35">
      <c r="K140" s="3">
        <v>8</v>
      </c>
      <c r="L140" s="3" t="s">
        <v>354</v>
      </c>
      <c r="M140" s="3" t="s">
        <v>355</v>
      </c>
      <c r="N140" s="3" t="s">
        <v>158</v>
      </c>
      <c r="O140" s="3">
        <v>2.4900000000000002</v>
      </c>
      <c r="P140" s="3">
        <v>19452.498</v>
      </c>
      <c r="Q140" s="3">
        <v>523086</v>
      </c>
      <c r="R140" s="3">
        <v>19452.498</v>
      </c>
      <c r="U140" s="3">
        <v>0.01</v>
      </c>
      <c r="V140" s="3">
        <v>9.3500000000000007E-3</v>
      </c>
      <c r="W140" s="3">
        <v>-6.54</v>
      </c>
    </row>
    <row r="141" spans="11:23" x14ac:dyDescent="0.35">
      <c r="K141" s="3">
        <v>33</v>
      </c>
      <c r="L141" s="3" t="s">
        <v>397</v>
      </c>
      <c r="M141" s="3" t="s">
        <v>355</v>
      </c>
      <c r="N141" s="3" t="s">
        <v>158</v>
      </c>
      <c r="O141" s="3">
        <v>2.4900000000000002</v>
      </c>
      <c r="P141" s="3">
        <v>20514.73</v>
      </c>
      <c r="Q141" s="3">
        <v>557477</v>
      </c>
      <c r="R141" s="3">
        <v>20514.73</v>
      </c>
      <c r="U141" s="3">
        <v>0.01</v>
      </c>
      <c r="V141" s="3">
        <v>9.3799999999999994E-3</v>
      </c>
      <c r="W141" s="3">
        <v>-6.22</v>
      </c>
    </row>
    <row r="142" spans="11:23" x14ac:dyDescent="0.35">
      <c r="K142" s="3">
        <v>40</v>
      </c>
      <c r="L142" s="3" t="s">
        <v>404</v>
      </c>
      <c r="M142" s="3" t="s">
        <v>355</v>
      </c>
      <c r="N142" s="3" t="s">
        <v>158</v>
      </c>
      <c r="O142" s="3">
        <v>2.4900000000000002</v>
      </c>
      <c r="P142" s="3">
        <v>21051.085999999999</v>
      </c>
      <c r="Q142" s="3">
        <v>566469</v>
      </c>
      <c r="R142" s="3">
        <v>21051.085999999999</v>
      </c>
      <c r="U142" s="3">
        <v>0.01</v>
      </c>
    </row>
    <row r="143" spans="11:23" x14ac:dyDescent="0.35">
      <c r="K143" s="3">
        <v>80</v>
      </c>
      <c r="L143" s="3" t="s">
        <v>444</v>
      </c>
      <c r="M143" s="3" t="s">
        <v>355</v>
      </c>
      <c r="N143" s="3" t="s">
        <v>158</v>
      </c>
      <c r="O143" s="3">
        <v>2.4900000000000002</v>
      </c>
      <c r="P143" s="3">
        <v>21530.92</v>
      </c>
      <c r="Q143" s="3">
        <v>588493</v>
      </c>
      <c r="R143" s="3">
        <v>21530.92</v>
      </c>
      <c r="U143" s="3">
        <v>0.01</v>
      </c>
      <c r="V143" s="3">
        <v>9.4599999999999997E-3</v>
      </c>
      <c r="W143" s="3">
        <v>-5.41</v>
      </c>
    </row>
    <row r="144" spans="11:23" x14ac:dyDescent="0.35">
      <c r="K144" s="3">
        <v>106</v>
      </c>
      <c r="L144" s="3" t="s">
        <v>470</v>
      </c>
      <c r="M144" s="3" t="s">
        <v>355</v>
      </c>
      <c r="N144" s="3" t="s">
        <v>158</v>
      </c>
      <c r="O144" s="3">
        <v>2.4900000000000002</v>
      </c>
      <c r="P144" s="3">
        <v>21769.813999999998</v>
      </c>
      <c r="Q144" s="3">
        <v>595623</v>
      </c>
      <c r="R144" s="3">
        <v>21769.813999999998</v>
      </c>
      <c r="U144" s="3">
        <v>0.01</v>
      </c>
      <c r="V144" s="3">
        <v>1.0189999999999999E-2</v>
      </c>
      <c r="W144" s="3">
        <v>1.92</v>
      </c>
    </row>
    <row r="145" spans="11:23" x14ac:dyDescent="0.35">
      <c r="K145" s="3">
        <v>113</v>
      </c>
      <c r="L145" s="3" t="s">
        <v>477</v>
      </c>
      <c r="M145" s="3" t="s">
        <v>355</v>
      </c>
      <c r="N145" s="3" t="s">
        <v>158</v>
      </c>
      <c r="O145" s="3">
        <v>2.4900000000000002</v>
      </c>
      <c r="P145" s="3">
        <v>22279.238000000001</v>
      </c>
      <c r="Q145" s="3">
        <v>606721</v>
      </c>
      <c r="R145" s="3">
        <v>22279.238000000001</v>
      </c>
      <c r="U145" s="3">
        <v>0.01</v>
      </c>
      <c r="V145" s="3">
        <v>9.9000000000000008E-3</v>
      </c>
      <c r="W145" s="3">
        <v>-0.97</v>
      </c>
    </row>
    <row r="146" spans="11:23" x14ac:dyDescent="0.35">
      <c r="K146" s="3">
        <v>120</v>
      </c>
      <c r="L146" s="3" t="s">
        <v>484</v>
      </c>
      <c r="M146" s="3" t="s">
        <v>355</v>
      </c>
      <c r="N146" s="3" t="s">
        <v>158</v>
      </c>
      <c r="O146" s="3">
        <v>2.4900000000000002</v>
      </c>
      <c r="P146" s="3">
        <v>22277.256000000001</v>
      </c>
      <c r="Q146" s="3">
        <v>608110</v>
      </c>
      <c r="R146" s="3">
        <v>22277.256000000001</v>
      </c>
      <c r="U146" s="3">
        <v>0.01</v>
      </c>
      <c r="V146" s="3">
        <v>9.5300000000000003E-3</v>
      </c>
      <c r="W146" s="3">
        <v>-4.72</v>
      </c>
    </row>
    <row r="147" spans="11:23" x14ac:dyDescent="0.35">
      <c r="K147" s="3">
        <v>9</v>
      </c>
      <c r="L147" s="3" t="s">
        <v>356</v>
      </c>
      <c r="M147" s="3" t="s">
        <v>357</v>
      </c>
      <c r="N147" s="3" t="s">
        <v>158</v>
      </c>
      <c r="O147" s="3">
        <v>2.4900000000000002</v>
      </c>
      <c r="P147" s="3">
        <v>19150.905999999999</v>
      </c>
      <c r="Q147" s="3">
        <v>516256</v>
      </c>
      <c r="R147" s="3">
        <v>19150.905999999999</v>
      </c>
      <c r="U147" s="3">
        <v>0.01</v>
      </c>
    </row>
    <row r="148" spans="11:23" x14ac:dyDescent="0.35">
      <c r="K148" s="3">
        <v>34</v>
      </c>
      <c r="L148" s="3" t="s">
        <v>398</v>
      </c>
      <c r="M148" s="3" t="s">
        <v>357</v>
      </c>
      <c r="N148" s="3" t="s">
        <v>158</v>
      </c>
      <c r="O148" s="3">
        <v>2.4900000000000002</v>
      </c>
      <c r="P148" s="3">
        <v>20179.088</v>
      </c>
      <c r="Q148" s="3">
        <v>541603</v>
      </c>
      <c r="R148" s="3">
        <v>20179.088</v>
      </c>
      <c r="U148" s="3">
        <v>0.01</v>
      </c>
      <c r="V148" s="3">
        <v>9.4999999999999998E-3</v>
      </c>
      <c r="W148" s="3">
        <v>-4.96</v>
      </c>
    </row>
    <row r="149" spans="11:23" x14ac:dyDescent="0.35">
      <c r="K149" s="3">
        <v>41</v>
      </c>
      <c r="L149" s="3" t="s">
        <v>405</v>
      </c>
      <c r="M149" s="3" t="s">
        <v>357</v>
      </c>
      <c r="N149" s="3" t="s">
        <v>158</v>
      </c>
      <c r="O149" s="3">
        <v>2.4900000000000002</v>
      </c>
      <c r="P149" s="3">
        <v>20352.199000000001</v>
      </c>
      <c r="Q149" s="3">
        <v>553407</v>
      </c>
      <c r="R149" s="3">
        <v>20352.199000000001</v>
      </c>
      <c r="U149" s="3">
        <v>0.01</v>
      </c>
      <c r="V149" s="3">
        <v>1.0070000000000001E-2</v>
      </c>
      <c r="W149" s="3">
        <v>0.73</v>
      </c>
    </row>
    <row r="150" spans="11:23" x14ac:dyDescent="0.35">
      <c r="K150" s="3">
        <v>81</v>
      </c>
      <c r="L150" s="3" t="s">
        <v>445</v>
      </c>
      <c r="M150" s="3" t="s">
        <v>357</v>
      </c>
      <c r="N150" s="3" t="s">
        <v>158</v>
      </c>
      <c r="O150" s="3">
        <v>2.4900000000000002</v>
      </c>
      <c r="P150" s="3">
        <v>21003.221000000001</v>
      </c>
      <c r="Q150" s="3">
        <v>577334</v>
      </c>
      <c r="R150" s="3">
        <v>21003.221000000001</v>
      </c>
      <c r="U150" s="3">
        <v>0.01</v>
      </c>
      <c r="V150" s="3">
        <v>9.9100000000000004E-3</v>
      </c>
      <c r="W150" s="3">
        <v>-0.92</v>
      </c>
    </row>
    <row r="151" spans="11:23" x14ac:dyDescent="0.35">
      <c r="K151" s="3">
        <v>107</v>
      </c>
      <c r="L151" s="3" t="s">
        <v>471</v>
      </c>
      <c r="M151" s="3" t="s">
        <v>357</v>
      </c>
      <c r="N151" s="3" t="s">
        <v>158</v>
      </c>
      <c r="O151" s="3">
        <v>2.4900000000000002</v>
      </c>
      <c r="P151" s="3">
        <v>21732.258000000002</v>
      </c>
      <c r="Q151" s="3">
        <v>586430</v>
      </c>
      <c r="R151" s="3">
        <v>21732.258000000002</v>
      </c>
      <c r="U151" s="3">
        <v>0.01</v>
      </c>
      <c r="V151" s="3">
        <v>1.005E-2</v>
      </c>
      <c r="W151" s="3">
        <v>0.54</v>
      </c>
    </row>
    <row r="152" spans="11:23" x14ac:dyDescent="0.35">
      <c r="K152" s="3">
        <v>114</v>
      </c>
      <c r="L152" s="3" t="s">
        <v>478</v>
      </c>
      <c r="M152" s="3" t="s">
        <v>357</v>
      </c>
      <c r="N152" s="3" t="s">
        <v>158</v>
      </c>
      <c r="O152" s="3">
        <v>2.4900000000000002</v>
      </c>
      <c r="P152" s="3">
        <v>22107.173999999999</v>
      </c>
      <c r="Q152" s="3">
        <v>605748</v>
      </c>
      <c r="R152" s="3">
        <v>22107.173999999999</v>
      </c>
      <c r="U152" s="3">
        <v>0.01</v>
      </c>
      <c r="V152" s="3">
        <v>9.5700000000000004E-3</v>
      </c>
      <c r="W152" s="3">
        <v>-4.26</v>
      </c>
    </row>
    <row r="153" spans="11:23" x14ac:dyDescent="0.35">
      <c r="K153" s="3">
        <v>121</v>
      </c>
      <c r="L153" s="3" t="s">
        <v>485</v>
      </c>
      <c r="M153" s="3" t="s">
        <v>357</v>
      </c>
      <c r="N153" s="3" t="s">
        <v>158</v>
      </c>
      <c r="O153" s="3">
        <v>2.4900000000000002</v>
      </c>
      <c r="P153" s="3">
        <v>22667.870999999999</v>
      </c>
      <c r="Q153" s="3">
        <v>620313</v>
      </c>
      <c r="R153" s="3">
        <v>22667.870999999999</v>
      </c>
      <c r="U153" s="3">
        <v>0.01</v>
      </c>
      <c r="V153" s="3">
        <v>9.6299999999999997E-3</v>
      </c>
      <c r="W153" s="3">
        <v>-3.72</v>
      </c>
    </row>
    <row r="154" spans="11:23" x14ac:dyDescent="0.35">
      <c r="K154" s="3">
        <v>10</v>
      </c>
      <c r="L154" s="3" t="s">
        <v>358</v>
      </c>
      <c r="M154" s="3" t="s">
        <v>359</v>
      </c>
      <c r="N154" s="3" t="s">
        <v>158</v>
      </c>
      <c r="O154" s="3">
        <v>2.4900000000000002</v>
      </c>
      <c r="P154" s="3">
        <v>19353</v>
      </c>
      <c r="Q154" s="3">
        <v>525200</v>
      </c>
      <c r="R154" s="3">
        <v>19353</v>
      </c>
      <c r="U154" s="3">
        <v>0.01</v>
      </c>
      <c r="V154" s="3">
        <v>9.6500000000000006E-3</v>
      </c>
      <c r="W154" s="3">
        <v>-3.51</v>
      </c>
    </row>
    <row r="155" spans="11:23" x14ac:dyDescent="0.35">
      <c r="K155" s="3">
        <v>35</v>
      </c>
      <c r="L155" s="3" t="s">
        <v>399</v>
      </c>
      <c r="M155" s="3" t="s">
        <v>359</v>
      </c>
      <c r="N155" s="3" t="s">
        <v>158</v>
      </c>
      <c r="O155" s="3">
        <v>2.4900000000000002</v>
      </c>
      <c r="P155" s="3">
        <v>20475.317999999999</v>
      </c>
      <c r="Q155" s="3">
        <v>551582</v>
      </c>
      <c r="R155" s="3">
        <v>20475.317999999999</v>
      </c>
      <c r="U155" s="3">
        <v>0.01</v>
      </c>
      <c r="V155" s="3">
        <v>9.41E-3</v>
      </c>
      <c r="W155" s="3">
        <v>-5.87</v>
      </c>
    </row>
    <row r="156" spans="11:23" x14ac:dyDescent="0.35">
      <c r="K156" s="3">
        <v>42</v>
      </c>
      <c r="L156" s="3" t="s">
        <v>406</v>
      </c>
      <c r="M156" s="3" t="s">
        <v>359</v>
      </c>
      <c r="N156" s="3" t="s">
        <v>158</v>
      </c>
      <c r="O156" s="3">
        <v>2.4900000000000002</v>
      </c>
      <c r="P156" s="3">
        <v>19914.853999999999</v>
      </c>
      <c r="Q156" s="3">
        <v>535562</v>
      </c>
      <c r="R156" s="3">
        <v>19914.853999999999</v>
      </c>
      <c r="U156" s="3">
        <v>0.01</v>
      </c>
      <c r="V156" s="3">
        <v>1.034E-2</v>
      </c>
      <c r="W156" s="3">
        <v>3.36</v>
      </c>
    </row>
    <row r="157" spans="11:23" x14ac:dyDescent="0.35">
      <c r="K157" s="3">
        <v>82</v>
      </c>
      <c r="L157" s="3" t="s">
        <v>446</v>
      </c>
      <c r="M157" s="3" t="s">
        <v>359</v>
      </c>
      <c r="N157" s="3" t="s">
        <v>158</v>
      </c>
      <c r="O157" s="3">
        <v>2.4900000000000002</v>
      </c>
      <c r="P157" s="3">
        <v>21356.199000000001</v>
      </c>
      <c r="Q157" s="3">
        <v>581177</v>
      </c>
      <c r="R157" s="3">
        <v>21356.199000000001</v>
      </c>
      <c r="U157" s="3">
        <v>0.01</v>
      </c>
      <c r="V157" s="3">
        <v>9.9900000000000006E-3</v>
      </c>
      <c r="W157" s="3">
        <v>-7.0000000000000007E-2</v>
      </c>
    </row>
    <row r="158" spans="11:23" x14ac:dyDescent="0.35">
      <c r="K158" s="3">
        <v>108</v>
      </c>
      <c r="L158" s="3" t="s">
        <v>472</v>
      </c>
      <c r="M158" s="3" t="s">
        <v>359</v>
      </c>
      <c r="N158" s="3" t="s">
        <v>158</v>
      </c>
      <c r="O158" s="3">
        <v>2.4900000000000002</v>
      </c>
      <c r="P158" s="3">
        <v>21173.01</v>
      </c>
      <c r="Q158" s="3">
        <v>577698</v>
      </c>
      <c r="R158" s="3">
        <v>21173.01</v>
      </c>
      <c r="U158" s="3">
        <v>0.01</v>
      </c>
      <c r="V158" s="3">
        <v>9.7800000000000005E-3</v>
      </c>
      <c r="W158" s="3">
        <v>-2.2200000000000002</v>
      </c>
    </row>
    <row r="159" spans="11:23" x14ac:dyDescent="0.35">
      <c r="K159" s="3">
        <v>115</v>
      </c>
      <c r="L159" s="3" t="s">
        <v>479</v>
      </c>
      <c r="M159" s="3" t="s">
        <v>359</v>
      </c>
      <c r="N159" s="3" t="s">
        <v>158</v>
      </c>
      <c r="O159" s="3">
        <v>2.4900000000000002</v>
      </c>
      <c r="P159" s="3">
        <v>22507.645</v>
      </c>
      <c r="Q159" s="3">
        <v>615348</v>
      </c>
      <c r="R159" s="3">
        <v>22507.645</v>
      </c>
      <c r="U159" s="3">
        <v>0.01</v>
      </c>
      <c r="V159" s="3">
        <v>9.5600000000000008E-3</v>
      </c>
      <c r="W159" s="3">
        <v>-4.41</v>
      </c>
    </row>
    <row r="160" spans="11:23" x14ac:dyDescent="0.35">
      <c r="K160" s="3">
        <v>122</v>
      </c>
      <c r="L160" s="3" t="s">
        <v>486</v>
      </c>
      <c r="M160" s="3" t="s">
        <v>359</v>
      </c>
      <c r="N160" s="3" t="s">
        <v>158</v>
      </c>
      <c r="O160" s="3">
        <v>2.4900000000000002</v>
      </c>
      <c r="P160" s="3">
        <v>21603.74</v>
      </c>
      <c r="Q160" s="3">
        <v>592242</v>
      </c>
      <c r="R160" s="3">
        <v>21603.74</v>
      </c>
      <c r="U160" s="3">
        <v>0.01</v>
      </c>
      <c r="V160" s="3">
        <v>9.8799999999999999E-3</v>
      </c>
      <c r="W160" s="3">
        <v>-1.2</v>
      </c>
    </row>
    <row r="161" spans="11:23" x14ac:dyDescent="0.35">
      <c r="K161" s="3">
        <v>11</v>
      </c>
      <c r="L161" s="3" t="s">
        <v>360</v>
      </c>
      <c r="M161" s="3" t="s">
        <v>361</v>
      </c>
      <c r="N161" s="3" t="s">
        <v>158</v>
      </c>
      <c r="O161" s="3">
        <v>2.4900000000000002</v>
      </c>
      <c r="P161" s="3">
        <v>18654.168000000001</v>
      </c>
      <c r="Q161" s="3">
        <v>506819</v>
      </c>
      <c r="R161" s="3">
        <v>18654.168000000001</v>
      </c>
      <c r="U161" s="3">
        <v>0.01</v>
      </c>
    </row>
    <row r="162" spans="11:23" x14ac:dyDescent="0.35">
      <c r="K162" s="3">
        <v>36</v>
      </c>
      <c r="L162" s="3" t="s">
        <v>400</v>
      </c>
      <c r="M162" s="3" t="s">
        <v>361</v>
      </c>
      <c r="N162" s="3" t="s">
        <v>158</v>
      </c>
      <c r="O162" s="3">
        <v>2.4900000000000002</v>
      </c>
      <c r="P162" s="3">
        <v>19498.076000000001</v>
      </c>
      <c r="Q162" s="3">
        <v>523460</v>
      </c>
      <c r="R162" s="3">
        <v>19498.076000000001</v>
      </c>
      <c r="U162" s="3">
        <v>0.01</v>
      </c>
      <c r="V162" s="3">
        <v>1.065E-2</v>
      </c>
      <c r="W162" s="3">
        <v>6.54</v>
      </c>
    </row>
    <row r="163" spans="11:23" x14ac:dyDescent="0.35">
      <c r="K163" s="3">
        <v>43</v>
      </c>
      <c r="L163" s="3" t="s">
        <v>407</v>
      </c>
      <c r="M163" s="3" t="s">
        <v>361</v>
      </c>
      <c r="N163" s="3" t="s">
        <v>158</v>
      </c>
      <c r="O163" s="3">
        <v>2.4900000000000002</v>
      </c>
      <c r="P163" s="3">
        <v>19468.383000000002</v>
      </c>
      <c r="Q163" s="3">
        <v>523251</v>
      </c>
      <c r="R163" s="3">
        <v>19468.383000000002</v>
      </c>
      <c r="U163" s="3">
        <v>0.01</v>
      </c>
      <c r="V163" s="3">
        <v>1.072E-2</v>
      </c>
      <c r="W163" s="3">
        <v>7.19</v>
      </c>
    </row>
    <row r="164" spans="11:23" x14ac:dyDescent="0.35">
      <c r="K164" s="3">
        <v>83</v>
      </c>
      <c r="L164" s="3" t="s">
        <v>447</v>
      </c>
      <c r="M164" s="3" t="s">
        <v>361</v>
      </c>
      <c r="N164" s="3" t="s">
        <v>158</v>
      </c>
      <c r="O164" s="3">
        <v>2.4900000000000002</v>
      </c>
      <c r="P164" s="3">
        <v>20342.879000000001</v>
      </c>
      <c r="Q164" s="3">
        <v>549242</v>
      </c>
      <c r="R164" s="3">
        <v>20342.879000000001</v>
      </c>
      <c r="U164" s="3">
        <v>0.01</v>
      </c>
      <c r="V164" s="3">
        <v>1.023E-2</v>
      </c>
      <c r="W164" s="3">
        <v>2.29</v>
      </c>
    </row>
    <row r="165" spans="11:23" x14ac:dyDescent="0.35">
      <c r="K165" s="3">
        <v>109</v>
      </c>
      <c r="L165" s="3" t="s">
        <v>473</v>
      </c>
      <c r="M165" s="3" t="s">
        <v>361</v>
      </c>
      <c r="N165" s="3" t="s">
        <v>158</v>
      </c>
      <c r="O165" s="3">
        <v>2.4900000000000002</v>
      </c>
      <c r="P165" s="3">
        <v>21096.451000000001</v>
      </c>
      <c r="Q165" s="3">
        <v>577658</v>
      </c>
      <c r="R165" s="3">
        <v>21096.451000000001</v>
      </c>
      <c r="U165" s="3">
        <v>0.01</v>
      </c>
      <c r="V165" s="3">
        <v>1.0359999999999999E-2</v>
      </c>
      <c r="W165" s="3">
        <v>3.63</v>
      </c>
    </row>
    <row r="166" spans="11:23" x14ac:dyDescent="0.35">
      <c r="K166" s="3">
        <v>116</v>
      </c>
      <c r="L166" s="3" t="s">
        <v>480</v>
      </c>
      <c r="M166" s="3" t="s">
        <v>361</v>
      </c>
      <c r="N166" s="3" t="s">
        <v>158</v>
      </c>
      <c r="O166" s="3">
        <v>2.4900000000000002</v>
      </c>
      <c r="P166" s="3">
        <v>21428.309000000001</v>
      </c>
      <c r="Q166" s="3">
        <v>584103</v>
      </c>
      <c r="R166" s="3">
        <v>21428.309000000001</v>
      </c>
      <c r="U166" s="3">
        <v>0.01</v>
      </c>
      <c r="V166" s="3">
        <v>1.0070000000000001E-2</v>
      </c>
      <c r="W166" s="3">
        <v>0.73</v>
      </c>
    </row>
    <row r="167" spans="11:23" x14ac:dyDescent="0.35">
      <c r="K167" s="3">
        <v>123</v>
      </c>
      <c r="L167" s="3" t="s">
        <v>487</v>
      </c>
      <c r="M167" s="3" t="s">
        <v>361</v>
      </c>
      <c r="N167" s="3" t="s">
        <v>158</v>
      </c>
      <c r="O167" s="3">
        <v>2.4900000000000002</v>
      </c>
      <c r="P167" s="3">
        <v>21934.615000000002</v>
      </c>
      <c r="Q167" s="3">
        <v>600256</v>
      </c>
      <c r="R167" s="3">
        <v>21934.615000000002</v>
      </c>
      <c r="U167" s="3">
        <v>0.01</v>
      </c>
      <c r="V167" s="3">
        <v>1.0189999999999999E-2</v>
      </c>
      <c r="W167" s="3">
        <v>1.85</v>
      </c>
    </row>
    <row r="168" spans="11:23" x14ac:dyDescent="0.35">
      <c r="K168" s="3">
        <v>12</v>
      </c>
      <c r="L168" s="3" t="s">
        <v>362</v>
      </c>
      <c r="M168" s="3" t="s">
        <v>363</v>
      </c>
      <c r="N168" s="3" t="s">
        <v>158</v>
      </c>
      <c r="O168" s="3">
        <v>2.4900000000000002</v>
      </c>
      <c r="P168" s="3">
        <v>18554.958999999999</v>
      </c>
      <c r="Q168" s="3">
        <v>509030</v>
      </c>
      <c r="R168" s="3">
        <v>18554.958999999999</v>
      </c>
      <c r="U168" s="3">
        <v>0.01</v>
      </c>
      <c r="V168" s="3">
        <v>9.9699999999999997E-3</v>
      </c>
      <c r="W168" s="3">
        <v>-0.3</v>
      </c>
    </row>
    <row r="169" spans="11:23" x14ac:dyDescent="0.35">
      <c r="K169" s="3">
        <v>37</v>
      </c>
      <c r="L169" s="3" t="s">
        <v>401</v>
      </c>
      <c r="M169" s="3" t="s">
        <v>363</v>
      </c>
      <c r="N169" s="3" t="s">
        <v>158</v>
      </c>
      <c r="O169" s="3">
        <v>2.4900000000000002</v>
      </c>
      <c r="P169" s="3">
        <v>19607.978999999999</v>
      </c>
      <c r="Q169" s="3">
        <v>524201</v>
      </c>
      <c r="R169" s="3">
        <v>19607.978999999999</v>
      </c>
      <c r="U169" s="3">
        <v>0.01</v>
      </c>
      <c r="V169" s="3">
        <v>1.035E-2</v>
      </c>
      <c r="W169" s="3">
        <v>3.46</v>
      </c>
    </row>
    <row r="170" spans="11:23" x14ac:dyDescent="0.35">
      <c r="K170" s="3">
        <v>44</v>
      </c>
      <c r="L170" s="3" t="s">
        <v>408</v>
      </c>
      <c r="M170" s="3" t="s">
        <v>363</v>
      </c>
      <c r="N170" s="3" t="s">
        <v>158</v>
      </c>
      <c r="O170" s="3">
        <v>2.4900000000000002</v>
      </c>
      <c r="P170" s="3">
        <v>20120.815999999999</v>
      </c>
      <c r="Q170" s="3">
        <v>542770</v>
      </c>
      <c r="R170" s="3">
        <v>20120.815999999999</v>
      </c>
      <c r="U170" s="3">
        <v>0.01</v>
      </c>
      <c r="V170" s="3">
        <v>1.0189999999999999E-2</v>
      </c>
      <c r="W170" s="3">
        <v>1.85</v>
      </c>
    </row>
    <row r="171" spans="11:23" x14ac:dyDescent="0.35">
      <c r="K171" s="3">
        <v>84</v>
      </c>
      <c r="L171" s="3" t="s">
        <v>448</v>
      </c>
      <c r="M171" s="3" t="s">
        <v>363</v>
      </c>
      <c r="N171" s="3" t="s">
        <v>158</v>
      </c>
      <c r="O171" s="3">
        <v>2.4900000000000002</v>
      </c>
      <c r="P171" s="3">
        <v>20303.763999999999</v>
      </c>
      <c r="Q171" s="3">
        <v>551555</v>
      </c>
      <c r="R171" s="3">
        <v>20303.763999999999</v>
      </c>
      <c r="U171" s="3">
        <v>0.01</v>
      </c>
      <c r="V171" s="3">
        <v>1.001E-2</v>
      </c>
      <c r="W171" s="3">
        <v>0.1</v>
      </c>
    </row>
    <row r="172" spans="11:23" x14ac:dyDescent="0.35">
      <c r="K172" s="3">
        <v>110</v>
      </c>
      <c r="L172" s="3" t="s">
        <v>474</v>
      </c>
      <c r="M172" s="3" t="s">
        <v>363</v>
      </c>
      <c r="N172" s="3" t="s">
        <v>158</v>
      </c>
      <c r="O172" s="3">
        <v>2.4900000000000002</v>
      </c>
      <c r="P172" s="3">
        <v>20774.008000000002</v>
      </c>
      <c r="Q172" s="3">
        <v>565337</v>
      </c>
      <c r="R172" s="3">
        <v>20774.008000000002</v>
      </c>
      <c r="U172" s="3">
        <v>0.01</v>
      </c>
      <c r="V172" s="3">
        <v>9.3900000000000008E-3</v>
      </c>
      <c r="W172" s="3">
        <v>-6.15</v>
      </c>
    </row>
    <row r="173" spans="11:23" x14ac:dyDescent="0.35">
      <c r="K173" s="3">
        <v>117</v>
      </c>
      <c r="L173" s="3" t="s">
        <v>481</v>
      </c>
      <c r="M173" s="3" t="s">
        <v>363</v>
      </c>
      <c r="N173" s="3" t="s">
        <v>158</v>
      </c>
      <c r="O173" s="3">
        <v>2.4900000000000002</v>
      </c>
      <c r="P173" s="3">
        <v>21171.861000000001</v>
      </c>
      <c r="Q173" s="3">
        <v>573511</v>
      </c>
      <c r="R173" s="3">
        <v>21171.861000000001</v>
      </c>
      <c r="U173" s="3">
        <v>0.01</v>
      </c>
      <c r="V173" s="3">
        <v>9.3699999999999999E-3</v>
      </c>
      <c r="W173" s="3">
        <v>-6.34</v>
      </c>
    </row>
    <row r="174" spans="11:23" x14ac:dyDescent="0.35">
      <c r="K174" s="3">
        <v>124</v>
      </c>
      <c r="L174" s="3" t="s">
        <v>488</v>
      </c>
      <c r="M174" s="3" t="s">
        <v>363</v>
      </c>
      <c r="N174" s="3" t="s">
        <v>158</v>
      </c>
      <c r="O174" s="3">
        <v>2.4900000000000002</v>
      </c>
      <c r="P174" s="3">
        <v>21390.625</v>
      </c>
      <c r="Q174" s="3">
        <v>584158</v>
      </c>
      <c r="R174" s="3">
        <v>21390.625</v>
      </c>
      <c r="U174" s="3">
        <v>0.01</v>
      </c>
      <c r="V174" s="3">
        <v>9.6200000000000001E-3</v>
      </c>
      <c r="W174" s="3">
        <v>-3.77</v>
      </c>
    </row>
    <row r="175" spans="11:23" x14ac:dyDescent="0.35">
      <c r="K175" s="3">
        <v>14</v>
      </c>
      <c r="L175" s="3" t="s">
        <v>365</v>
      </c>
      <c r="M175" s="3" t="s">
        <v>366</v>
      </c>
      <c r="N175" s="3" t="s">
        <v>158</v>
      </c>
      <c r="O175" s="3">
        <v>2.4900000000000002</v>
      </c>
      <c r="P175" s="3">
        <v>19629.662</v>
      </c>
      <c r="Q175" s="3">
        <v>527429</v>
      </c>
      <c r="R175" s="3">
        <v>19629.662</v>
      </c>
      <c r="U175" s="3">
        <v>0.01</v>
      </c>
    </row>
    <row r="176" spans="11:23" x14ac:dyDescent="0.35">
      <c r="K176" s="3">
        <v>86</v>
      </c>
      <c r="L176" s="3" t="s">
        <v>450</v>
      </c>
      <c r="M176" s="3" t="s">
        <v>366</v>
      </c>
      <c r="N176" s="3" t="s">
        <v>158</v>
      </c>
      <c r="O176" s="3">
        <v>2.4900000000000002</v>
      </c>
      <c r="P176" s="3">
        <v>20294.021000000001</v>
      </c>
      <c r="Q176" s="3">
        <v>556258</v>
      </c>
      <c r="R176" s="3">
        <v>20294.021000000001</v>
      </c>
      <c r="U176" s="3">
        <v>0.01</v>
      </c>
      <c r="V176" s="3">
        <v>9.1299999999999992E-3</v>
      </c>
      <c r="W176" s="3">
        <v>-8.7200000000000006</v>
      </c>
    </row>
    <row r="177" spans="11:23" x14ac:dyDescent="0.35">
      <c r="K177" s="3">
        <v>15</v>
      </c>
      <c r="L177" s="3" t="s">
        <v>367</v>
      </c>
      <c r="M177" s="3" t="s">
        <v>368</v>
      </c>
      <c r="N177" s="3" t="s">
        <v>158</v>
      </c>
      <c r="O177" s="3">
        <v>2.4900000000000002</v>
      </c>
      <c r="P177" s="3">
        <v>18885.018</v>
      </c>
      <c r="Q177" s="3">
        <v>512800</v>
      </c>
      <c r="R177" s="3">
        <v>18885.018</v>
      </c>
      <c r="U177" s="3">
        <v>0.01</v>
      </c>
      <c r="V177" s="3">
        <v>9.9100000000000004E-3</v>
      </c>
      <c r="W177" s="3">
        <v>-0.88</v>
      </c>
    </row>
    <row r="178" spans="11:23" x14ac:dyDescent="0.35">
      <c r="K178" s="3">
        <v>87</v>
      </c>
      <c r="L178" s="3" t="s">
        <v>451</v>
      </c>
      <c r="M178" s="3" t="s">
        <v>368</v>
      </c>
      <c r="N178" s="3" t="s">
        <v>158</v>
      </c>
      <c r="O178" s="3">
        <v>2.4900000000000002</v>
      </c>
      <c r="P178" s="3">
        <v>19831.741999999998</v>
      </c>
      <c r="Q178" s="3">
        <v>541739</v>
      </c>
      <c r="R178" s="3">
        <v>19831.741999999998</v>
      </c>
      <c r="U178" s="3">
        <v>0.01</v>
      </c>
      <c r="V178" s="3">
        <v>9.7300000000000008E-3</v>
      </c>
      <c r="W178" s="3">
        <v>-2.73</v>
      </c>
    </row>
    <row r="179" spans="11:23" x14ac:dyDescent="0.35">
      <c r="K179" s="3">
        <v>16</v>
      </c>
      <c r="L179" s="3" t="s">
        <v>370</v>
      </c>
      <c r="M179" s="3" t="s">
        <v>371</v>
      </c>
      <c r="N179" s="3" t="s">
        <v>158</v>
      </c>
      <c r="O179" s="3">
        <v>2.4900000000000002</v>
      </c>
      <c r="P179" s="3">
        <v>18374.331999999999</v>
      </c>
      <c r="Q179" s="3">
        <v>490746</v>
      </c>
      <c r="R179" s="3">
        <v>18374.331999999999</v>
      </c>
      <c r="U179" s="3">
        <v>0.01</v>
      </c>
      <c r="V179" s="3">
        <v>9.3500000000000007E-3</v>
      </c>
      <c r="W179" s="3">
        <v>-6.47</v>
      </c>
    </row>
    <row r="180" spans="11:23" x14ac:dyDescent="0.35">
      <c r="K180" s="3">
        <v>88</v>
      </c>
      <c r="L180" s="3" t="s">
        <v>452</v>
      </c>
      <c r="M180" s="3" t="s">
        <v>371</v>
      </c>
      <c r="N180" s="3" t="s">
        <v>158</v>
      </c>
      <c r="O180" s="3">
        <v>2.4900000000000002</v>
      </c>
      <c r="P180" s="3">
        <v>20010.528999999999</v>
      </c>
      <c r="Q180" s="3">
        <v>544568</v>
      </c>
      <c r="R180" s="3">
        <v>20010.528999999999</v>
      </c>
      <c r="U180" s="3">
        <v>0.01</v>
      </c>
      <c r="V180" s="3">
        <v>9.6299999999999997E-3</v>
      </c>
      <c r="W180" s="3">
        <v>-3.7</v>
      </c>
    </row>
    <row r="181" spans="11:23" x14ac:dyDescent="0.35">
      <c r="K181" s="3">
        <v>17</v>
      </c>
      <c r="L181" s="3" t="s">
        <v>372</v>
      </c>
      <c r="M181" s="3" t="s">
        <v>373</v>
      </c>
      <c r="N181" s="3" t="s">
        <v>158</v>
      </c>
      <c r="O181" s="3">
        <v>2.4900000000000002</v>
      </c>
      <c r="P181" s="3">
        <v>19000.076000000001</v>
      </c>
      <c r="Q181" s="3">
        <v>514764</v>
      </c>
      <c r="R181" s="3">
        <v>19000.076000000001</v>
      </c>
      <c r="U181" s="3">
        <v>0.01</v>
      </c>
      <c r="V181" s="3">
        <v>9.5499999999999995E-3</v>
      </c>
      <c r="W181" s="3">
        <v>-4.49</v>
      </c>
    </row>
    <row r="182" spans="11:23" x14ac:dyDescent="0.35">
      <c r="K182" s="3">
        <v>89</v>
      </c>
      <c r="L182" s="3" t="s">
        <v>453</v>
      </c>
      <c r="M182" s="3" t="s">
        <v>373</v>
      </c>
      <c r="N182" s="3" t="s">
        <v>158</v>
      </c>
      <c r="O182" s="3">
        <v>2.4900000000000002</v>
      </c>
      <c r="P182" s="3">
        <v>20213.203000000001</v>
      </c>
      <c r="Q182" s="3">
        <v>557415</v>
      </c>
      <c r="R182" s="3">
        <v>20213.203000000001</v>
      </c>
      <c r="U182" s="3">
        <v>0.01</v>
      </c>
      <c r="V182" s="3">
        <v>9.4000000000000004E-3</v>
      </c>
      <c r="W182" s="3">
        <v>-5.97</v>
      </c>
    </row>
    <row r="183" spans="11:23" x14ac:dyDescent="0.35">
      <c r="K183" s="3">
        <v>18</v>
      </c>
      <c r="L183" s="3" t="s">
        <v>374</v>
      </c>
      <c r="M183" s="3" t="s">
        <v>375</v>
      </c>
      <c r="N183" s="3" t="s">
        <v>158</v>
      </c>
      <c r="O183" s="3">
        <v>2.4900000000000002</v>
      </c>
      <c r="P183" s="3">
        <v>20171.609</v>
      </c>
      <c r="Q183" s="3">
        <v>542902</v>
      </c>
      <c r="R183" s="3">
        <v>20171.609</v>
      </c>
      <c r="U183" s="3">
        <v>0.01</v>
      </c>
      <c r="V183" s="3">
        <v>9.4999999999999998E-3</v>
      </c>
      <c r="W183" s="3">
        <v>-4.97</v>
      </c>
    </row>
    <row r="184" spans="11:23" x14ac:dyDescent="0.35">
      <c r="K184" s="3">
        <v>90</v>
      </c>
      <c r="L184" s="3" t="s">
        <v>454</v>
      </c>
      <c r="M184" s="3" t="s">
        <v>375</v>
      </c>
      <c r="N184" s="3" t="s">
        <v>158</v>
      </c>
      <c r="O184" s="3">
        <v>2.4900000000000002</v>
      </c>
      <c r="P184" s="3">
        <v>21640.061000000002</v>
      </c>
      <c r="Q184" s="3">
        <v>585142</v>
      </c>
      <c r="R184" s="3">
        <v>21640.061000000002</v>
      </c>
      <c r="U184" s="3">
        <v>0.01</v>
      </c>
      <c r="V184" s="3">
        <v>9.1599999999999997E-3</v>
      </c>
      <c r="W184" s="3">
        <v>-8.41</v>
      </c>
    </row>
    <row r="185" spans="11:23" x14ac:dyDescent="0.35">
      <c r="K185" s="3">
        <v>19</v>
      </c>
      <c r="L185" s="3" t="s">
        <v>376</v>
      </c>
      <c r="M185" s="3" t="s">
        <v>377</v>
      </c>
      <c r="N185" s="3" t="s">
        <v>158</v>
      </c>
      <c r="O185" s="3">
        <v>2.4900000000000002</v>
      </c>
      <c r="P185" s="3">
        <v>19826.655999999999</v>
      </c>
      <c r="Q185" s="3">
        <v>531010</v>
      </c>
      <c r="R185" s="3">
        <v>19826.655999999999</v>
      </c>
      <c r="U185" s="3">
        <v>0.01</v>
      </c>
      <c r="V185" s="3">
        <v>9.11E-3</v>
      </c>
      <c r="W185" s="3">
        <v>-8.89</v>
      </c>
    </row>
    <row r="186" spans="11:23" x14ac:dyDescent="0.35">
      <c r="K186" s="3">
        <v>91</v>
      </c>
      <c r="L186" s="3" t="s">
        <v>455</v>
      </c>
      <c r="M186" s="3" t="s">
        <v>377</v>
      </c>
      <c r="N186" s="3" t="s">
        <v>158</v>
      </c>
      <c r="O186" s="3">
        <v>2.4900000000000002</v>
      </c>
      <c r="P186" s="3">
        <v>21196.978999999999</v>
      </c>
      <c r="Q186" s="3">
        <v>574966</v>
      </c>
      <c r="R186" s="3">
        <v>21196.978999999999</v>
      </c>
      <c r="U186" s="3">
        <v>0.01</v>
      </c>
    </row>
    <row r="187" spans="11:23" x14ac:dyDescent="0.35">
      <c r="K187" s="3">
        <v>21</v>
      </c>
      <c r="L187" s="3" t="s">
        <v>379</v>
      </c>
      <c r="M187" s="3" t="s">
        <v>380</v>
      </c>
      <c r="N187" s="3" t="s">
        <v>158</v>
      </c>
      <c r="O187" s="3">
        <v>2.4900000000000002</v>
      </c>
      <c r="P187" s="3">
        <v>19678.5</v>
      </c>
      <c r="Q187" s="3">
        <v>525681</v>
      </c>
      <c r="R187" s="3">
        <v>19678.5</v>
      </c>
      <c r="U187" s="3">
        <v>0.01</v>
      </c>
      <c r="V187" s="3">
        <v>9.6399999999999993E-3</v>
      </c>
      <c r="W187" s="3">
        <v>-3.62</v>
      </c>
    </row>
    <row r="188" spans="11:23" x14ac:dyDescent="0.35">
      <c r="K188" s="3">
        <v>93</v>
      </c>
      <c r="L188" s="3" t="s">
        <v>457</v>
      </c>
      <c r="M188" s="3" t="s">
        <v>380</v>
      </c>
      <c r="N188" s="3" t="s">
        <v>158</v>
      </c>
      <c r="O188" s="3">
        <v>2.4900000000000002</v>
      </c>
      <c r="P188" s="3">
        <v>20941.442999999999</v>
      </c>
      <c r="Q188" s="3">
        <v>568394</v>
      </c>
      <c r="R188" s="3">
        <v>20941.442999999999</v>
      </c>
      <c r="U188" s="3">
        <v>0.01</v>
      </c>
      <c r="V188" s="3">
        <v>9.2700000000000005E-3</v>
      </c>
      <c r="W188" s="3">
        <v>-7.27</v>
      </c>
    </row>
    <row r="189" spans="11:23" x14ac:dyDescent="0.35">
      <c r="K189" s="3">
        <v>22</v>
      </c>
      <c r="L189" s="3" t="s">
        <v>381</v>
      </c>
      <c r="M189" s="3" t="s">
        <v>382</v>
      </c>
      <c r="N189" s="3" t="s">
        <v>158</v>
      </c>
      <c r="O189" s="3">
        <v>2.4900000000000002</v>
      </c>
      <c r="P189" s="3">
        <v>18895.690999999999</v>
      </c>
      <c r="Q189" s="3">
        <v>511302</v>
      </c>
      <c r="R189" s="3">
        <v>18895.690999999999</v>
      </c>
      <c r="U189" s="3">
        <v>0.01</v>
      </c>
      <c r="V189" s="3">
        <v>9.0200000000000002E-3</v>
      </c>
      <c r="W189" s="3">
        <v>-9.7799999999999994</v>
      </c>
    </row>
    <row r="190" spans="11:23" x14ac:dyDescent="0.35">
      <c r="K190" s="3">
        <v>94</v>
      </c>
      <c r="L190" s="3" t="s">
        <v>458</v>
      </c>
      <c r="M190" s="3" t="s">
        <v>382</v>
      </c>
      <c r="N190" s="3" t="s">
        <v>158</v>
      </c>
      <c r="O190" s="3">
        <v>2.4900000000000002</v>
      </c>
      <c r="P190" s="3">
        <v>20097.592000000001</v>
      </c>
      <c r="Q190" s="3">
        <v>543063</v>
      </c>
      <c r="R190" s="3">
        <v>20097.592000000001</v>
      </c>
      <c r="U190" s="3">
        <v>0.01</v>
      </c>
      <c r="V190" s="3">
        <v>9.3299999999999998E-3</v>
      </c>
      <c r="W190" s="3">
        <v>-6.71</v>
      </c>
    </row>
    <row r="191" spans="11:23" x14ac:dyDescent="0.35">
      <c r="K191" s="3">
        <v>23</v>
      </c>
      <c r="L191" s="3" t="s">
        <v>383</v>
      </c>
      <c r="M191" s="3" t="s">
        <v>384</v>
      </c>
      <c r="N191" s="3" t="s">
        <v>158</v>
      </c>
      <c r="O191" s="3">
        <v>2.4900000000000002</v>
      </c>
      <c r="P191" s="3">
        <v>18753.004000000001</v>
      </c>
      <c r="Q191" s="3">
        <v>501592</v>
      </c>
      <c r="R191" s="3">
        <v>18753.004000000001</v>
      </c>
      <c r="U191" s="3">
        <v>0.01</v>
      </c>
      <c r="V191" s="3">
        <v>9.9000000000000008E-3</v>
      </c>
      <c r="W191" s="3">
        <v>-0.95</v>
      </c>
    </row>
    <row r="192" spans="11:23" x14ac:dyDescent="0.35">
      <c r="K192" s="3">
        <v>95</v>
      </c>
      <c r="L192" s="3" t="s">
        <v>459</v>
      </c>
      <c r="M192" s="3" t="s">
        <v>384</v>
      </c>
      <c r="N192" s="3" t="s">
        <v>158</v>
      </c>
      <c r="O192" s="3">
        <v>2.4900000000000002</v>
      </c>
      <c r="P192" s="3">
        <v>20623.276999999998</v>
      </c>
      <c r="Q192" s="3">
        <v>568310</v>
      </c>
      <c r="R192" s="3">
        <v>20623.276999999998</v>
      </c>
      <c r="U192" s="3">
        <v>0.01</v>
      </c>
      <c r="V192" s="3">
        <v>9.7400000000000004E-3</v>
      </c>
      <c r="W192" s="3">
        <v>-2.65</v>
      </c>
    </row>
    <row r="193" spans="11:23" x14ac:dyDescent="0.35">
      <c r="K193" s="3">
        <v>24</v>
      </c>
      <c r="L193" s="3" t="s">
        <v>385</v>
      </c>
      <c r="M193" s="3" t="s">
        <v>386</v>
      </c>
      <c r="N193" s="3" t="s">
        <v>158</v>
      </c>
      <c r="O193" s="3">
        <v>2.4900000000000002</v>
      </c>
      <c r="P193" s="3">
        <v>19034.313999999998</v>
      </c>
      <c r="Q193" s="3">
        <v>503536</v>
      </c>
      <c r="R193" s="3">
        <v>19034.313999999998</v>
      </c>
      <c r="U193" s="3">
        <v>0.01</v>
      </c>
      <c r="V193" s="3">
        <v>9.5600000000000008E-3</v>
      </c>
      <c r="W193" s="3">
        <v>-4.38</v>
      </c>
    </row>
    <row r="194" spans="11:23" x14ac:dyDescent="0.35">
      <c r="K194" s="3">
        <v>96</v>
      </c>
      <c r="L194" s="3" t="s">
        <v>460</v>
      </c>
      <c r="M194" s="3" t="s">
        <v>386</v>
      </c>
      <c r="N194" s="3" t="s">
        <v>158</v>
      </c>
      <c r="O194" s="3">
        <v>2.4900000000000002</v>
      </c>
      <c r="P194" s="3">
        <v>19677.900000000001</v>
      </c>
      <c r="Q194" s="3">
        <v>548965</v>
      </c>
      <c r="R194" s="3">
        <v>19677.900000000001</v>
      </c>
      <c r="U194" s="3">
        <v>0.01</v>
      </c>
      <c r="V194" s="3">
        <v>9.6600000000000002E-3</v>
      </c>
      <c r="W194" s="3">
        <v>-3.38</v>
      </c>
    </row>
    <row r="195" spans="11:23" x14ac:dyDescent="0.35">
      <c r="K195" s="3">
        <v>25</v>
      </c>
      <c r="L195" s="3" t="s">
        <v>387</v>
      </c>
      <c r="M195" s="3" t="s">
        <v>388</v>
      </c>
      <c r="N195" s="3" t="s">
        <v>158</v>
      </c>
      <c r="O195" s="3">
        <v>2.4900000000000002</v>
      </c>
      <c r="P195" s="3">
        <v>19099.988000000001</v>
      </c>
      <c r="Q195" s="3">
        <v>510694</v>
      </c>
      <c r="R195" s="3">
        <v>19099.988000000001</v>
      </c>
      <c r="U195" s="3">
        <v>0.01</v>
      </c>
      <c r="V195" s="3">
        <v>9.2800000000000001E-3</v>
      </c>
      <c r="W195" s="3">
        <v>-7.22</v>
      </c>
    </row>
    <row r="196" spans="11:23" x14ac:dyDescent="0.35">
      <c r="K196" s="3">
        <v>97</v>
      </c>
      <c r="L196" s="3" t="s">
        <v>461</v>
      </c>
      <c r="M196" s="3" t="s">
        <v>388</v>
      </c>
      <c r="N196" s="3" t="s">
        <v>158</v>
      </c>
      <c r="O196" s="3">
        <v>2.4900000000000002</v>
      </c>
      <c r="P196" s="3">
        <v>20306.044999999998</v>
      </c>
      <c r="Q196" s="3">
        <v>546880</v>
      </c>
      <c r="R196" s="3">
        <v>20306.044999999998</v>
      </c>
      <c r="U196" s="3">
        <v>0.01</v>
      </c>
      <c r="V196" s="3">
        <v>9.2099999999999994E-3</v>
      </c>
      <c r="W196" s="3">
        <v>-7.92</v>
      </c>
    </row>
    <row r="197" spans="11:23" x14ac:dyDescent="0.35">
      <c r="K197" s="3">
        <v>4</v>
      </c>
      <c r="L197" s="3" t="s">
        <v>347</v>
      </c>
      <c r="M197" s="3" t="s">
        <v>123</v>
      </c>
      <c r="N197" s="3" t="s">
        <v>157</v>
      </c>
      <c r="U197" s="3">
        <v>0.01</v>
      </c>
      <c r="V197" s="3">
        <v>9.6900000000000007E-3</v>
      </c>
      <c r="W197" s="3">
        <v>-3.09</v>
      </c>
    </row>
    <row r="198" spans="11:23" x14ac:dyDescent="0.35">
      <c r="K198" s="3">
        <v>13</v>
      </c>
      <c r="L198" s="3" t="s">
        <v>364</v>
      </c>
      <c r="M198" s="3" t="s">
        <v>123</v>
      </c>
      <c r="N198" s="3" t="s">
        <v>157</v>
      </c>
      <c r="U198" s="3">
        <v>0.01</v>
      </c>
    </row>
    <row r="199" spans="11:23" x14ac:dyDescent="0.35">
      <c r="K199" s="3">
        <v>66</v>
      </c>
      <c r="L199" s="3" t="s">
        <v>430</v>
      </c>
      <c r="M199" s="3" t="s">
        <v>123</v>
      </c>
      <c r="N199" s="3" t="s">
        <v>157</v>
      </c>
      <c r="U199" s="3">
        <v>0.01</v>
      </c>
      <c r="V199" s="3">
        <v>1.119E-2</v>
      </c>
      <c r="W199" s="3">
        <v>11.91</v>
      </c>
    </row>
    <row r="200" spans="11:23" x14ac:dyDescent="0.35">
      <c r="K200" s="3">
        <v>85</v>
      </c>
      <c r="L200" s="3" t="s">
        <v>449</v>
      </c>
      <c r="M200" s="3" t="s">
        <v>123</v>
      </c>
      <c r="N200" s="3" t="s">
        <v>157</v>
      </c>
      <c r="U200" s="3">
        <v>0.01</v>
      </c>
      <c r="V200" s="3">
        <v>9.8600000000000007E-3</v>
      </c>
      <c r="W200" s="3">
        <v>-1.39</v>
      </c>
    </row>
    <row r="201" spans="11:23" x14ac:dyDescent="0.35">
      <c r="K201" s="3">
        <v>5</v>
      </c>
      <c r="L201" s="3" t="s">
        <v>349</v>
      </c>
      <c r="M201" s="3" t="s">
        <v>124</v>
      </c>
      <c r="N201" s="3" t="s">
        <v>157</v>
      </c>
      <c r="O201" s="3">
        <v>2.4900000000000002</v>
      </c>
      <c r="P201" s="3">
        <v>18857.293000000001</v>
      </c>
      <c r="Q201" s="3">
        <v>505995</v>
      </c>
      <c r="R201" s="3">
        <v>18857.293000000001</v>
      </c>
      <c r="U201" s="3">
        <v>0.01</v>
      </c>
      <c r="V201" s="3">
        <v>9.8700000000000003E-3</v>
      </c>
      <c r="W201" s="3">
        <v>-1.31</v>
      </c>
    </row>
    <row r="202" spans="11:23" x14ac:dyDescent="0.35">
      <c r="K202" s="3">
        <v>20</v>
      </c>
      <c r="L202" s="3" t="s">
        <v>378</v>
      </c>
      <c r="M202" s="3" t="s">
        <v>124</v>
      </c>
      <c r="N202" s="3" t="s">
        <v>157</v>
      </c>
      <c r="O202" s="3">
        <v>2.4900000000000002</v>
      </c>
      <c r="P202" s="3">
        <v>19474.645</v>
      </c>
      <c r="Q202" s="3">
        <v>532376</v>
      </c>
      <c r="R202" s="3">
        <v>19474.645</v>
      </c>
      <c r="U202" s="3">
        <v>0.01</v>
      </c>
      <c r="V202" s="3">
        <v>9.7000000000000003E-3</v>
      </c>
      <c r="W202" s="3">
        <v>-3.03</v>
      </c>
    </row>
    <row r="203" spans="11:23" x14ac:dyDescent="0.35">
      <c r="K203" s="3">
        <v>38</v>
      </c>
      <c r="L203" s="3" t="s">
        <v>402</v>
      </c>
      <c r="M203" s="3" t="s">
        <v>124</v>
      </c>
      <c r="N203" s="3" t="s">
        <v>157</v>
      </c>
      <c r="O203" s="3">
        <v>2.4900000000000002</v>
      </c>
      <c r="P203" s="3">
        <v>19650.476999999999</v>
      </c>
      <c r="Q203" s="3">
        <v>527645</v>
      </c>
      <c r="R203" s="3">
        <v>19650.476999999999</v>
      </c>
      <c r="U203" s="3">
        <v>0.01</v>
      </c>
      <c r="V203" s="3">
        <v>9.7800000000000005E-3</v>
      </c>
      <c r="W203" s="3">
        <v>-2.19</v>
      </c>
    </row>
    <row r="204" spans="11:23" x14ac:dyDescent="0.35">
      <c r="K204" s="3">
        <v>52</v>
      </c>
      <c r="L204" s="3" t="s">
        <v>416</v>
      </c>
      <c r="M204" s="3" t="s">
        <v>124</v>
      </c>
      <c r="N204" s="3" t="s">
        <v>157</v>
      </c>
      <c r="O204" s="3">
        <v>2.4900000000000002</v>
      </c>
      <c r="P204" s="3">
        <v>20304.375</v>
      </c>
      <c r="Q204" s="3">
        <v>543610</v>
      </c>
      <c r="R204" s="3">
        <v>20304.375</v>
      </c>
      <c r="U204" s="3">
        <v>0.01</v>
      </c>
      <c r="V204" s="3">
        <v>9.5099999999999994E-3</v>
      </c>
      <c r="W204" s="3">
        <v>-4.88</v>
      </c>
    </row>
    <row r="205" spans="11:23" x14ac:dyDescent="0.35">
      <c r="K205" s="3">
        <v>73</v>
      </c>
      <c r="L205" s="3" t="s">
        <v>437</v>
      </c>
      <c r="M205" s="3" t="s">
        <v>124</v>
      </c>
      <c r="N205" s="3" t="s">
        <v>157</v>
      </c>
      <c r="O205" s="3">
        <v>2.4900000000000002</v>
      </c>
      <c r="P205" s="3">
        <v>20612.567999999999</v>
      </c>
      <c r="Q205" s="3">
        <v>553657</v>
      </c>
      <c r="R205" s="3">
        <v>20612.567999999999</v>
      </c>
      <c r="U205" s="3">
        <v>0.01</v>
      </c>
      <c r="V205" s="3">
        <v>1.0120000000000001E-2</v>
      </c>
      <c r="W205" s="3">
        <v>1.21</v>
      </c>
    </row>
    <row r="206" spans="11:23" x14ac:dyDescent="0.35">
      <c r="K206" s="3">
        <v>77</v>
      </c>
      <c r="L206" s="3" t="s">
        <v>441</v>
      </c>
      <c r="M206" s="3" t="s">
        <v>124</v>
      </c>
      <c r="N206" s="3" t="s">
        <v>157</v>
      </c>
      <c r="O206" s="3">
        <v>2.4900000000000002</v>
      </c>
      <c r="P206" s="3">
        <v>20241.559000000001</v>
      </c>
      <c r="Q206" s="3">
        <v>560304</v>
      </c>
      <c r="R206" s="3">
        <v>20241.559000000001</v>
      </c>
      <c r="U206" s="3">
        <v>0.01</v>
      </c>
      <c r="V206" s="3">
        <v>1.021E-2</v>
      </c>
      <c r="W206" s="3">
        <v>2.13</v>
      </c>
    </row>
    <row r="207" spans="11:23" x14ac:dyDescent="0.35">
      <c r="K207" s="3">
        <v>92</v>
      </c>
      <c r="L207" s="3" t="s">
        <v>456</v>
      </c>
      <c r="M207" s="3" t="s">
        <v>124</v>
      </c>
      <c r="N207" s="3" t="s">
        <v>157</v>
      </c>
      <c r="O207" s="3">
        <v>2.4900000000000002</v>
      </c>
      <c r="P207" s="3">
        <v>21380.400000000001</v>
      </c>
      <c r="Q207" s="3">
        <v>582255</v>
      </c>
      <c r="R207" s="3">
        <v>21380.400000000001</v>
      </c>
      <c r="U207" s="3">
        <v>0.01</v>
      </c>
      <c r="V207" s="3">
        <v>9.8799999999999999E-3</v>
      </c>
      <c r="W207" s="3">
        <v>-1.1599999999999999</v>
      </c>
    </row>
    <row r="208" spans="11:23" x14ac:dyDescent="0.35">
      <c r="K208" s="3">
        <v>104</v>
      </c>
      <c r="L208" s="3" t="s">
        <v>468</v>
      </c>
      <c r="M208" s="3" t="s">
        <v>124</v>
      </c>
      <c r="N208" s="3" t="s">
        <v>157</v>
      </c>
      <c r="O208" s="3">
        <v>2.4900000000000002</v>
      </c>
      <c r="P208" s="3">
        <v>21765.705000000002</v>
      </c>
      <c r="Q208" s="3">
        <v>595826</v>
      </c>
      <c r="R208" s="3">
        <v>21765.705000000002</v>
      </c>
      <c r="U208" s="3">
        <v>0.01</v>
      </c>
      <c r="V208" s="3">
        <v>9.9699999999999997E-3</v>
      </c>
      <c r="W208" s="3">
        <v>-0.27</v>
      </c>
    </row>
    <row r="209" spans="11:23" x14ac:dyDescent="0.35">
      <c r="K209" s="3">
        <v>111</v>
      </c>
      <c r="L209" s="3" t="s">
        <v>475</v>
      </c>
      <c r="M209" s="3" t="s">
        <v>124</v>
      </c>
      <c r="N209" s="3" t="s">
        <v>157</v>
      </c>
      <c r="O209" s="3">
        <v>2.4900000000000002</v>
      </c>
      <c r="P209" s="3">
        <v>7133.3</v>
      </c>
      <c r="Q209" s="3">
        <v>196191</v>
      </c>
      <c r="R209" s="3">
        <v>7133.3</v>
      </c>
      <c r="U209" s="3">
        <v>0.01</v>
      </c>
      <c r="V209" s="3">
        <v>9.9399999999999992E-3</v>
      </c>
      <c r="W209" s="3">
        <v>-0.61</v>
      </c>
    </row>
    <row r="210" spans="11:23" x14ac:dyDescent="0.35">
      <c r="K210" s="3">
        <v>27</v>
      </c>
      <c r="L210" s="3" t="s">
        <v>390</v>
      </c>
      <c r="M210" s="3" t="s">
        <v>125</v>
      </c>
      <c r="N210" s="3" t="s">
        <v>18</v>
      </c>
      <c r="O210" s="3">
        <v>2.4900000000000002</v>
      </c>
      <c r="P210" s="3">
        <v>19263.697</v>
      </c>
      <c r="Q210" s="3">
        <v>517174</v>
      </c>
      <c r="R210" s="3">
        <v>19263.697</v>
      </c>
      <c r="U210" s="3">
        <v>0.01</v>
      </c>
    </row>
    <row r="211" spans="11:23" x14ac:dyDescent="0.35">
      <c r="K211" s="3">
        <v>99</v>
      </c>
      <c r="L211" s="3" t="s">
        <v>463</v>
      </c>
      <c r="M211" s="3" t="s">
        <v>125</v>
      </c>
      <c r="N211" s="3" t="s">
        <v>18</v>
      </c>
      <c r="O211" s="3">
        <v>2.4900000000000002</v>
      </c>
      <c r="P211" s="3">
        <v>20563.285</v>
      </c>
      <c r="Q211" s="3">
        <v>569601</v>
      </c>
      <c r="R211" s="3">
        <v>20563.285</v>
      </c>
      <c r="U211" s="3">
        <v>0.01</v>
      </c>
      <c r="V211" s="3">
        <v>9.8300000000000002E-3</v>
      </c>
      <c r="W211" s="3">
        <v>-1.66</v>
      </c>
    </row>
    <row r="212" spans="11:23" x14ac:dyDescent="0.35">
      <c r="K212" s="3">
        <v>28</v>
      </c>
      <c r="L212" s="3" t="s">
        <v>391</v>
      </c>
      <c r="M212" s="3" t="s">
        <v>126</v>
      </c>
      <c r="N212" s="3" t="s">
        <v>18</v>
      </c>
      <c r="O212" s="3">
        <v>2.4900000000000002</v>
      </c>
      <c r="P212" s="3">
        <v>20758.026999999998</v>
      </c>
      <c r="Q212" s="3">
        <v>568945</v>
      </c>
      <c r="R212" s="3">
        <v>20758.026999999998</v>
      </c>
      <c r="U212" s="3">
        <v>0.01</v>
      </c>
      <c r="V212" s="3">
        <v>1.057E-2</v>
      </c>
      <c r="W212" s="3">
        <v>5.72</v>
      </c>
    </row>
    <row r="213" spans="11:23" x14ac:dyDescent="0.35">
      <c r="K213" s="3">
        <v>100</v>
      </c>
      <c r="L213" s="3" t="s">
        <v>464</v>
      </c>
      <c r="M213" s="3" t="s">
        <v>126</v>
      </c>
      <c r="N213" s="3" t="s">
        <v>18</v>
      </c>
      <c r="O213" s="3">
        <v>2.4900000000000002</v>
      </c>
      <c r="P213" s="3">
        <v>24810.557000000001</v>
      </c>
      <c r="Q213" s="3">
        <v>681719</v>
      </c>
      <c r="R213" s="3">
        <v>24810.557000000001</v>
      </c>
      <c r="U213" s="3">
        <v>0.01</v>
      </c>
      <c r="V213" s="3">
        <v>1.031E-2</v>
      </c>
      <c r="W213" s="3">
        <v>3.13</v>
      </c>
    </row>
    <row r="214" spans="11:23" x14ac:dyDescent="0.35">
      <c r="K214" s="3">
        <v>29</v>
      </c>
      <c r="L214" s="3" t="s">
        <v>392</v>
      </c>
      <c r="M214" s="3" t="s">
        <v>127</v>
      </c>
      <c r="N214" s="3" t="s">
        <v>18</v>
      </c>
      <c r="O214" s="3">
        <v>2.4900000000000002</v>
      </c>
      <c r="P214" s="3">
        <v>20168.148000000001</v>
      </c>
      <c r="Q214" s="3">
        <v>541891</v>
      </c>
      <c r="R214" s="3">
        <v>20168.148000000001</v>
      </c>
      <c r="U214" s="3">
        <v>0.01</v>
      </c>
      <c r="V214" s="3">
        <v>1.0489999999999999E-2</v>
      </c>
      <c r="W214" s="3">
        <v>4.8600000000000003</v>
      </c>
    </row>
    <row r="215" spans="11:23" x14ac:dyDescent="0.35">
      <c r="K215" s="3">
        <v>101</v>
      </c>
      <c r="L215" s="3" t="s">
        <v>465</v>
      </c>
      <c r="M215" s="3" t="s">
        <v>127</v>
      </c>
      <c r="N215" s="3" t="s">
        <v>18</v>
      </c>
      <c r="O215" s="3">
        <v>2.4900000000000002</v>
      </c>
      <c r="P215" s="3">
        <v>21870.687999999998</v>
      </c>
      <c r="Q215" s="3">
        <v>595097</v>
      </c>
      <c r="R215" s="3">
        <v>21870.687999999998</v>
      </c>
      <c r="U215" s="3">
        <v>0.01</v>
      </c>
      <c r="V215" s="3">
        <v>9.9900000000000006E-3</v>
      </c>
      <c r="W215" s="3">
        <v>-0.11</v>
      </c>
    </row>
    <row r="216" spans="11:23" x14ac:dyDescent="0.35">
      <c r="K216" s="3">
        <v>30</v>
      </c>
      <c r="L216" s="3" t="s">
        <v>394</v>
      </c>
      <c r="M216" s="3" t="s">
        <v>128</v>
      </c>
      <c r="N216" s="3" t="s">
        <v>18</v>
      </c>
      <c r="O216" s="3">
        <v>2.4900000000000002</v>
      </c>
      <c r="P216" s="3">
        <v>19404.105</v>
      </c>
      <c r="Q216" s="3">
        <v>532543</v>
      </c>
      <c r="R216" s="3">
        <v>19404.105</v>
      </c>
      <c r="U216" s="3">
        <v>0.01</v>
      </c>
      <c r="V216" s="3">
        <v>9.9699999999999997E-3</v>
      </c>
      <c r="W216" s="3">
        <v>-0.31</v>
      </c>
    </row>
    <row r="217" spans="11:23" x14ac:dyDescent="0.35">
      <c r="K217" s="3">
        <v>102</v>
      </c>
      <c r="L217" s="3" t="s">
        <v>466</v>
      </c>
      <c r="M217" s="3" t="s">
        <v>128</v>
      </c>
      <c r="N217" s="3" t="s">
        <v>18</v>
      </c>
      <c r="O217" s="3">
        <v>2.4900000000000002</v>
      </c>
      <c r="P217" s="3">
        <v>21461.813999999998</v>
      </c>
      <c r="Q217" s="3">
        <v>589347</v>
      </c>
      <c r="R217" s="3">
        <v>21461.813999999998</v>
      </c>
      <c r="U217" s="3">
        <v>0.01</v>
      </c>
    </row>
    <row r="218" spans="11:23" x14ac:dyDescent="0.35">
      <c r="K218" s="3">
        <v>1</v>
      </c>
      <c r="L218" s="3" t="s">
        <v>344</v>
      </c>
      <c r="M218" s="3" t="s">
        <v>122</v>
      </c>
      <c r="N218" s="3" t="s">
        <v>156</v>
      </c>
      <c r="U218" s="3">
        <v>0.01</v>
      </c>
      <c r="V218" s="3">
        <v>9.9600000000000001E-3</v>
      </c>
      <c r="W218" s="3">
        <v>-0.35</v>
      </c>
    </row>
    <row r="219" spans="11:23" x14ac:dyDescent="0.35">
      <c r="K219" s="3">
        <v>2</v>
      </c>
      <c r="L219" s="3" t="s">
        <v>345</v>
      </c>
      <c r="M219" s="3" t="s">
        <v>122</v>
      </c>
      <c r="N219" s="3" t="s">
        <v>156</v>
      </c>
      <c r="U219" s="3">
        <v>0.01</v>
      </c>
      <c r="V219" s="3">
        <v>9.7400000000000004E-3</v>
      </c>
      <c r="W219" s="3">
        <v>-2.62</v>
      </c>
    </row>
    <row r="220" spans="11:23" x14ac:dyDescent="0.35">
      <c r="K220" s="3">
        <v>3</v>
      </c>
      <c r="L220" s="3" t="s">
        <v>346</v>
      </c>
      <c r="M220" s="3" t="s">
        <v>122</v>
      </c>
      <c r="N220" s="3" t="s">
        <v>156</v>
      </c>
      <c r="U220" s="3">
        <v>0.01</v>
      </c>
      <c r="V220" s="3">
        <v>9.8300000000000002E-3</v>
      </c>
      <c r="W220" s="3">
        <v>-1.75</v>
      </c>
    </row>
    <row r="221" spans="11:23" x14ac:dyDescent="0.35">
      <c r="K221" s="3">
        <v>6</v>
      </c>
      <c r="L221" s="3" t="s">
        <v>351</v>
      </c>
      <c r="M221" s="3" t="s">
        <v>122</v>
      </c>
      <c r="N221" s="3" t="s">
        <v>156</v>
      </c>
      <c r="U221" s="3">
        <v>0.01</v>
      </c>
      <c r="V221" s="3">
        <v>9.92E-3</v>
      </c>
      <c r="W221" s="3">
        <v>-0.75</v>
      </c>
    </row>
    <row r="222" spans="11:23" x14ac:dyDescent="0.35">
      <c r="K222" s="3">
        <v>26</v>
      </c>
      <c r="L222" s="3" t="s">
        <v>389</v>
      </c>
      <c r="M222" s="3" t="s">
        <v>122</v>
      </c>
      <c r="N222" s="3" t="s">
        <v>156</v>
      </c>
      <c r="U222" s="3">
        <v>0.01</v>
      </c>
      <c r="V222" s="3">
        <v>1.0630000000000001E-2</v>
      </c>
      <c r="W222" s="3">
        <v>6.26</v>
      </c>
    </row>
    <row r="223" spans="11:23" x14ac:dyDescent="0.35">
      <c r="K223" s="3">
        <v>31</v>
      </c>
      <c r="L223" s="3" t="s">
        <v>395</v>
      </c>
      <c r="M223" s="3" t="s">
        <v>122</v>
      </c>
      <c r="N223" s="3" t="s">
        <v>156</v>
      </c>
      <c r="U223" s="3">
        <v>0.01</v>
      </c>
      <c r="V223" s="3">
        <v>1.0410000000000001E-2</v>
      </c>
      <c r="W223" s="3">
        <v>4.08</v>
      </c>
    </row>
    <row r="224" spans="11:23" x14ac:dyDescent="0.35">
      <c r="K224" s="3">
        <v>45</v>
      </c>
      <c r="L224" s="3" t="s">
        <v>409</v>
      </c>
      <c r="M224" s="3" t="s">
        <v>122</v>
      </c>
      <c r="N224" s="3" t="s">
        <v>156</v>
      </c>
      <c r="U224" s="3">
        <v>0.01</v>
      </c>
      <c r="V224" s="3">
        <v>1.0500000000000001E-2</v>
      </c>
      <c r="W224" s="3">
        <v>4.9800000000000004</v>
      </c>
    </row>
    <row r="225" spans="11:23" x14ac:dyDescent="0.35">
      <c r="K225" s="3">
        <v>59</v>
      </c>
      <c r="L225" s="3" t="s">
        <v>423</v>
      </c>
      <c r="M225" s="3" t="s">
        <v>122</v>
      </c>
      <c r="N225" s="3" t="s">
        <v>156</v>
      </c>
      <c r="U225" s="3">
        <v>0.01</v>
      </c>
      <c r="V225" s="3">
        <v>1.0279999999999999E-2</v>
      </c>
      <c r="W225" s="3">
        <v>2.83</v>
      </c>
    </row>
    <row r="226" spans="11:23" x14ac:dyDescent="0.35">
      <c r="K226" s="3">
        <v>78</v>
      </c>
      <c r="L226" s="3" t="s">
        <v>442</v>
      </c>
      <c r="M226" s="3" t="s">
        <v>122</v>
      </c>
      <c r="N226" s="3" t="s">
        <v>156</v>
      </c>
      <c r="U226" s="3">
        <v>0.01</v>
      </c>
      <c r="V226" s="3">
        <v>9.8700000000000003E-3</v>
      </c>
      <c r="W226" s="3">
        <v>-1.32</v>
      </c>
    </row>
    <row r="227" spans="11:23" x14ac:dyDescent="0.35">
      <c r="K227" s="3">
        <v>98</v>
      </c>
      <c r="L227" s="3" t="s">
        <v>462</v>
      </c>
      <c r="M227" s="3" t="s">
        <v>122</v>
      </c>
      <c r="N227" s="3" t="s">
        <v>156</v>
      </c>
      <c r="U227" s="3">
        <v>0.01</v>
      </c>
      <c r="V227" s="3">
        <v>1.013E-2</v>
      </c>
      <c r="W227" s="3">
        <v>1.26</v>
      </c>
    </row>
    <row r="228" spans="11:23" x14ac:dyDescent="0.35">
      <c r="K228" s="3">
        <v>103</v>
      </c>
      <c r="L228" s="3" t="s">
        <v>467</v>
      </c>
      <c r="M228" s="3" t="s">
        <v>122</v>
      </c>
      <c r="N228" s="3" t="s">
        <v>156</v>
      </c>
      <c r="U228" s="3">
        <v>0.01</v>
      </c>
      <c r="V228" s="3">
        <v>9.6600000000000002E-3</v>
      </c>
      <c r="W228" s="3">
        <v>-3.38</v>
      </c>
    </row>
    <row r="229" spans="11:23" x14ac:dyDescent="0.35">
      <c r="K229" s="3">
        <v>118</v>
      </c>
      <c r="L229" s="3" t="s">
        <v>482</v>
      </c>
      <c r="M229" s="3" t="s">
        <v>122</v>
      </c>
      <c r="N229" s="3" t="s">
        <v>156</v>
      </c>
      <c r="U229" s="3">
        <v>0.01</v>
      </c>
      <c r="V229" s="3">
        <v>9.9699999999999997E-3</v>
      </c>
      <c r="W229" s="3">
        <v>-0.28999999999999998</v>
      </c>
    </row>
    <row r="230" spans="11:23" x14ac:dyDescent="0.35">
      <c r="K230" s="3">
        <v>125</v>
      </c>
      <c r="L230" s="3" t="s">
        <v>489</v>
      </c>
      <c r="M230" s="3" t="s">
        <v>122</v>
      </c>
      <c r="N230" s="3" t="s">
        <v>156</v>
      </c>
      <c r="U230" s="3">
        <v>0.01</v>
      </c>
    </row>
    <row r="231" spans="11:23" x14ac:dyDescent="0.35">
      <c r="K231" s="3">
        <v>126</v>
      </c>
      <c r="L231" s="3" t="s">
        <v>490</v>
      </c>
      <c r="M231" s="3" t="s">
        <v>122</v>
      </c>
      <c r="N231" s="3" t="s">
        <v>156</v>
      </c>
      <c r="U231" s="3">
        <v>0.01</v>
      </c>
      <c r="V231" s="3">
        <v>1.01E-2</v>
      </c>
      <c r="W231" s="3">
        <v>0.97</v>
      </c>
    </row>
    <row r="232" spans="11:23" x14ac:dyDescent="0.35">
      <c r="K232" s="3">
        <v>127</v>
      </c>
      <c r="L232" s="3" t="s">
        <v>491</v>
      </c>
      <c r="M232" s="3" t="s">
        <v>122</v>
      </c>
      <c r="N232" s="3" t="s">
        <v>156</v>
      </c>
      <c r="U232" s="3">
        <v>0.01</v>
      </c>
      <c r="V232" s="3">
        <v>1.218E-2</v>
      </c>
      <c r="W232" s="3">
        <v>21.82</v>
      </c>
    </row>
    <row r="233" spans="11:23" x14ac:dyDescent="0.35">
      <c r="K233" s="3">
        <v>46</v>
      </c>
      <c r="L233" s="3" t="s">
        <v>410</v>
      </c>
      <c r="M233" s="3" t="s">
        <v>129</v>
      </c>
      <c r="N233" s="3" t="s">
        <v>13</v>
      </c>
      <c r="O233" s="3">
        <v>2.4900000000000002</v>
      </c>
      <c r="P233" s="3">
        <v>21697.565999999999</v>
      </c>
      <c r="Q233" s="3">
        <v>586996</v>
      </c>
      <c r="R233" s="3">
        <v>21697.565999999999</v>
      </c>
      <c r="U233" s="3">
        <v>0.01</v>
      </c>
      <c r="V233" s="3">
        <v>1.074E-2</v>
      </c>
      <c r="W233" s="3">
        <v>7.39</v>
      </c>
    </row>
    <row r="234" spans="11:23" x14ac:dyDescent="0.35">
      <c r="K234" s="3">
        <v>47</v>
      </c>
      <c r="L234" s="3" t="s">
        <v>411</v>
      </c>
      <c r="M234" s="3" t="s">
        <v>130</v>
      </c>
      <c r="N234" s="3" t="s">
        <v>13</v>
      </c>
      <c r="O234" s="3">
        <v>2.4900000000000002</v>
      </c>
      <c r="P234" s="3">
        <v>21829.346000000001</v>
      </c>
      <c r="Q234" s="3">
        <v>586073</v>
      </c>
      <c r="R234" s="3">
        <v>21829.346000000001</v>
      </c>
      <c r="U234" s="3">
        <v>0.01</v>
      </c>
      <c r="V234" s="3">
        <v>1.0540000000000001E-2</v>
      </c>
      <c r="W234" s="3">
        <v>5.38</v>
      </c>
    </row>
    <row r="235" spans="11:23" x14ac:dyDescent="0.35">
      <c r="K235" s="3">
        <v>48</v>
      </c>
      <c r="L235" s="3" t="s">
        <v>412</v>
      </c>
      <c r="M235" s="3" t="s">
        <v>131</v>
      </c>
      <c r="N235" s="3" t="s">
        <v>13</v>
      </c>
      <c r="O235" s="3">
        <v>2.4900000000000002</v>
      </c>
      <c r="P235" s="3">
        <v>20831.813999999998</v>
      </c>
      <c r="Q235" s="3">
        <v>561981</v>
      </c>
      <c r="R235" s="3">
        <v>20831.813999999998</v>
      </c>
      <c r="U235" s="3">
        <v>0.01</v>
      </c>
    </row>
    <row r="236" spans="11:23" x14ac:dyDescent="0.35">
      <c r="K236" s="3">
        <v>49</v>
      </c>
      <c r="L236" s="3" t="s">
        <v>413</v>
      </c>
      <c r="M236" s="3" t="s">
        <v>132</v>
      </c>
      <c r="N236" s="3" t="s">
        <v>13</v>
      </c>
      <c r="O236" s="3">
        <v>2.4900000000000002</v>
      </c>
      <c r="P236" s="3">
        <v>21105.879000000001</v>
      </c>
      <c r="Q236" s="3">
        <v>570134</v>
      </c>
      <c r="R236" s="3">
        <v>21105.879000000001</v>
      </c>
      <c r="U236" s="3">
        <v>0.01</v>
      </c>
      <c r="V236" s="3">
        <v>1.069E-2</v>
      </c>
      <c r="W236" s="3">
        <v>6.87</v>
      </c>
    </row>
    <row r="237" spans="11:23" x14ac:dyDescent="0.35">
      <c r="K237" s="3">
        <v>50</v>
      </c>
      <c r="L237" s="3" t="s">
        <v>414</v>
      </c>
      <c r="M237" s="3" t="s">
        <v>133</v>
      </c>
      <c r="N237" s="3" t="s">
        <v>13</v>
      </c>
      <c r="O237" s="3">
        <v>2.4900000000000002</v>
      </c>
      <c r="P237" s="3">
        <v>20513.938999999998</v>
      </c>
      <c r="Q237" s="3">
        <v>559055</v>
      </c>
      <c r="R237" s="3">
        <v>20513.938999999998</v>
      </c>
      <c r="U237" s="3">
        <v>0.01</v>
      </c>
      <c r="V237" s="3">
        <v>1.042E-2</v>
      </c>
      <c r="W237" s="3">
        <v>4.17</v>
      </c>
    </row>
    <row r="238" spans="11:23" x14ac:dyDescent="0.35">
      <c r="K238" s="3">
        <v>51</v>
      </c>
      <c r="L238" s="3" t="s">
        <v>415</v>
      </c>
      <c r="M238" s="3" t="s">
        <v>134</v>
      </c>
      <c r="N238" s="3" t="s">
        <v>13</v>
      </c>
      <c r="O238" s="3">
        <v>2.4900000000000002</v>
      </c>
      <c r="P238" s="3">
        <v>20742.978999999999</v>
      </c>
      <c r="Q238" s="3">
        <v>560428</v>
      </c>
      <c r="R238" s="3">
        <v>20742.978999999999</v>
      </c>
      <c r="U238" s="3">
        <v>0.01</v>
      </c>
      <c r="V238" s="3">
        <v>1.069E-2</v>
      </c>
      <c r="W238" s="3">
        <v>6.89</v>
      </c>
    </row>
    <row r="239" spans="11:23" x14ac:dyDescent="0.35">
      <c r="K239" s="3">
        <v>53</v>
      </c>
      <c r="L239" s="3" t="s">
        <v>417</v>
      </c>
      <c r="M239" s="3" t="s">
        <v>135</v>
      </c>
      <c r="N239" s="3" t="s">
        <v>13</v>
      </c>
      <c r="O239" s="3">
        <v>2.4900000000000002</v>
      </c>
      <c r="P239" s="3">
        <v>21071.273000000001</v>
      </c>
      <c r="Q239" s="3">
        <v>570517</v>
      </c>
      <c r="R239" s="3">
        <v>21071.273000000001</v>
      </c>
      <c r="U239" s="3">
        <v>0.01</v>
      </c>
      <c r="V239" s="3">
        <v>1.0670000000000001E-2</v>
      </c>
      <c r="W239" s="3">
        <v>6.71</v>
      </c>
    </row>
    <row r="240" spans="11:23" x14ac:dyDescent="0.35">
      <c r="K240" s="3">
        <v>54</v>
      </c>
      <c r="L240" s="3" t="s">
        <v>418</v>
      </c>
      <c r="M240" s="3" t="s">
        <v>136</v>
      </c>
      <c r="N240" s="3" t="s">
        <v>13</v>
      </c>
      <c r="O240" s="3">
        <v>2.4900000000000002</v>
      </c>
      <c r="P240" s="3">
        <v>20743.401999999998</v>
      </c>
      <c r="Q240" s="3">
        <v>573332</v>
      </c>
      <c r="R240" s="3">
        <v>20743.401999999998</v>
      </c>
      <c r="U240" s="3">
        <v>0.01</v>
      </c>
      <c r="V240" s="3">
        <v>1.04E-2</v>
      </c>
      <c r="W240" s="3">
        <v>3.96</v>
      </c>
    </row>
    <row r="241" spans="11:23" x14ac:dyDescent="0.35">
      <c r="K241" s="3">
        <v>55</v>
      </c>
      <c r="L241" s="3" t="s">
        <v>419</v>
      </c>
      <c r="M241" s="3" t="s">
        <v>137</v>
      </c>
      <c r="N241" s="3" t="s">
        <v>13</v>
      </c>
      <c r="O241" s="3">
        <v>2.4900000000000002</v>
      </c>
      <c r="P241" s="3">
        <v>20386.736000000001</v>
      </c>
      <c r="Q241" s="3">
        <v>551776</v>
      </c>
      <c r="R241" s="3">
        <v>20386.736000000001</v>
      </c>
      <c r="U241" s="3">
        <v>0.01</v>
      </c>
      <c r="V241" s="3">
        <v>1.0359999999999999E-2</v>
      </c>
      <c r="W241" s="3">
        <v>3.59</v>
      </c>
    </row>
    <row r="242" spans="11:23" x14ac:dyDescent="0.35">
      <c r="K242" s="3">
        <v>56</v>
      </c>
      <c r="L242" s="3" t="s">
        <v>420</v>
      </c>
      <c r="M242" s="3" t="s">
        <v>138</v>
      </c>
      <c r="N242" s="3" t="s">
        <v>13</v>
      </c>
      <c r="O242" s="3">
        <v>2.4900000000000002</v>
      </c>
      <c r="P242" s="3">
        <v>19113.52</v>
      </c>
      <c r="Q242" s="3">
        <v>511307</v>
      </c>
      <c r="R242" s="3">
        <v>19113.52</v>
      </c>
      <c r="U242" s="3">
        <v>0.01</v>
      </c>
      <c r="V242" s="3">
        <v>1.0200000000000001E-2</v>
      </c>
      <c r="W242" s="3">
        <v>2</v>
      </c>
    </row>
    <row r="243" spans="11:23" x14ac:dyDescent="0.35">
      <c r="K243" s="3">
        <v>57</v>
      </c>
      <c r="L243" s="3" t="s">
        <v>421</v>
      </c>
      <c r="M243" s="3" t="s">
        <v>139</v>
      </c>
      <c r="N243" s="3" t="s">
        <v>13</v>
      </c>
      <c r="O243" s="3">
        <v>2.4900000000000002</v>
      </c>
      <c r="P243" s="3">
        <v>19075.039000000001</v>
      </c>
      <c r="Q243" s="3">
        <v>510117</v>
      </c>
      <c r="R243" s="3">
        <v>19075.039000000001</v>
      </c>
      <c r="U243" s="3">
        <v>0.01</v>
      </c>
      <c r="V243" s="3">
        <v>3.5000000000000001E-3</v>
      </c>
      <c r="W243" s="191">
        <v>-64.97</v>
      </c>
    </row>
    <row r="244" spans="11:23" x14ac:dyDescent="0.35">
      <c r="K244" s="3">
        <v>58</v>
      </c>
      <c r="L244" s="3" t="s">
        <v>422</v>
      </c>
      <c r="M244" s="3" t="s">
        <v>140</v>
      </c>
      <c r="N244" s="3" t="s">
        <v>13</v>
      </c>
      <c r="O244" s="3">
        <v>2.4900000000000002</v>
      </c>
      <c r="P244" s="3">
        <v>19599.061000000002</v>
      </c>
      <c r="Q244" s="3">
        <v>534441</v>
      </c>
      <c r="R244" s="3">
        <v>19599.061000000002</v>
      </c>
      <c r="U244" s="3">
        <v>0.01</v>
      </c>
      <c r="V244" s="3">
        <v>1.013E-2</v>
      </c>
      <c r="W244" s="3">
        <v>1.26</v>
      </c>
    </row>
    <row r="245" spans="11:23" x14ac:dyDescent="0.35">
      <c r="K245" s="3">
        <v>60</v>
      </c>
      <c r="L245" s="3" t="s">
        <v>424</v>
      </c>
      <c r="M245" s="3" t="s">
        <v>141</v>
      </c>
      <c r="N245" s="3" t="s">
        <v>13</v>
      </c>
      <c r="O245" s="3">
        <v>2.4900000000000002</v>
      </c>
      <c r="P245" s="3">
        <v>18590.02</v>
      </c>
      <c r="Q245" s="3">
        <v>500460</v>
      </c>
      <c r="R245" s="3">
        <v>18590.02</v>
      </c>
      <c r="U245" s="3">
        <v>0.01</v>
      </c>
      <c r="V245" s="3">
        <v>1.094E-2</v>
      </c>
      <c r="W245" s="3">
        <v>9.39</v>
      </c>
    </row>
    <row r="246" spans="11:23" x14ac:dyDescent="0.35">
      <c r="K246" s="3">
        <v>61</v>
      </c>
      <c r="L246" s="3" t="s">
        <v>425</v>
      </c>
      <c r="M246" s="3" t="s">
        <v>142</v>
      </c>
      <c r="N246" s="3" t="s">
        <v>13</v>
      </c>
      <c r="O246" s="3">
        <v>2.4900000000000002</v>
      </c>
      <c r="P246" s="3">
        <v>20187.695</v>
      </c>
      <c r="Q246" s="3">
        <v>544215</v>
      </c>
      <c r="R246" s="3">
        <v>20187.695</v>
      </c>
      <c r="U246" s="3">
        <v>0.01</v>
      </c>
      <c r="V246" s="3">
        <v>1.085E-2</v>
      </c>
      <c r="W246" s="3">
        <v>8.5500000000000007</v>
      </c>
    </row>
    <row r="247" spans="11:23" x14ac:dyDescent="0.35">
      <c r="K247" s="3">
        <v>62</v>
      </c>
      <c r="L247" s="3" t="s">
        <v>426</v>
      </c>
      <c r="M247" s="3" t="s">
        <v>143</v>
      </c>
      <c r="N247" s="3" t="s">
        <v>13</v>
      </c>
      <c r="O247" s="3">
        <v>2.4900000000000002</v>
      </c>
      <c r="P247" s="3">
        <v>19809.778999999999</v>
      </c>
      <c r="Q247" s="3">
        <v>537260</v>
      </c>
      <c r="R247" s="3">
        <v>19809.778999999999</v>
      </c>
      <c r="U247" s="3">
        <v>0.01</v>
      </c>
      <c r="V247" s="3">
        <v>1.1050000000000001E-2</v>
      </c>
      <c r="W247" s="3">
        <v>10.52</v>
      </c>
    </row>
    <row r="248" spans="11:23" x14ac:dyDescent="0.35">
      <c r="K248" s="3">
        <v>63</v>
      </c>
      <c r="L248" s="3" t="s">
        <v>427</v>
      </c>
      <c r="M248" s="3" t="s">
        <v>144</v>
      </c>
      <c r="N248" s="3" t="s">
        <v>13</v>
      </c>
      <c r="O248" s="3">
        <v>2.4900000000000002</v>
      </c>
      <c r="P248" s="3">
        <v>19047.59</v>
      </c>
      <c r="Q248" s="3">
        <v>510104</v>
      </c>
      <c r="R248" s="3">
        <v>19047.59</v>
      </c>
      <c r="U248" s="3">
        <v>0.01</v>
      </c>
      <c r="V248" s="3">
        <v>1.052E-2</v>
      </c>
      <c r="W248" s="3">
        <v>5.22</v>
      </c>
    </row>
    <row r="249" spans="11:23" x14ac:dyDescent="0.35">
      <c r="K249" s="3">
        <v>64</v>
      </c>
      <c r="L249" s="3" t="s">
        <v>428</v>
      </c>
      <c r="M249" s="3" t="s">
        <v>145</v>
      </c>
      <c r="N249" s="3" t="s">
        <v>13</v>
      </c>
      <c r="O249" s="3">
        <v>2.4900000000000002</v>
      </c>
      <c r="P249" s="3">
        <v>19612.294999999998</v>
      </c>
      <c r="Q249" s="3">
        <v>525660</v>
      </c>
      <c r="R249" s="3">
        <v>19612.294999999998</v>
      </c>
      <c r="U249" s="3">
        <v>0.01</v>
      </c>
      <c r="V249" s="3">
        <v>1.04E-2</v>
      </c>
      <c r="W249" s="3">
        <v>3.96</v>
      </c>
    </row>
    <row r="250" spans="11:23" x14ac:dyDescent="0.35">
      <c r="K250" s="3">
        <v>65</v>
      </c>
      <c r="L250" s="3" t="s">
        <v>429</v>
      </c>
      <c r="M250" s="3" t="s">
        <v>146</v>
      </c>
      <c r="N250" s="3" t="s">
        <v>13</v>
      </c>
      <c r="O250" s="3">
        <v>2.4900000000000002</v>
      </c>
      <c r="P250" s="3">
        <v>19736.886999999999</v>
      </c>
      <c r="Q250" s="3">
        <v>531419</v>
      </c>
      <c r="R250" s="3">
        <v>19736.886999999999</v>
      </c>
      <c r="U250" s="3">
        <v>0.01</v>
      </c>
    </row>
    <row r="251" spans="11:23" x14ac:dyDescent="0.35">
      <c r="K251" s="3">
        <v>67</v>
      </c>
      <c r="L251" s="3" t="s">
        <v>431</v>
      </c>
      <c r="M251" s="3" t="s">
        <v>147</v>
      </c>
      <c r="N251" s="3" t="s">
        <v>13</v>
      </c>
      <c r="O251" s="3">
        <v>2.4900000000000002</v>
      </c>
      <c r="P251" s="3">
        <v>22790.888999999999</v>
      </c>
      <c r="Q251" s="3">
        <v>620955</v>
      </c>
      <c r="R251" s="3">
        <v>22790.888999999999</v>
      </c>
      <c r="U251" s="3">
        <v>0.01</v>
      </c>
      <c r="V251" s="3">
        <v>1.023E-2</v>
      </c>
      <c r="W251" s="3">
        <v>2.3199999999999998</v>
      </c>
    </row>
    <row r="252" spans="11:23" x14ac:dyDescent="0.35">
      <c r="K252" s="3">
        <v>68</v>
      </c>
      <c r="L252" s="3" t="s">
        <v>432</v>
      </c>
      <c r="M252" s="3" t="s">
        <v>148</v>
      </c>
      <c r="N252" s="3" t="s">
        <v>13</v>
      </c>
      <c r="O252" s="3">
        <v>2.4900000000000002</v>
      </c>
      <c r="P252" s="3">
        <v>20082.863000000001</v>
      </c>
      <c r="Q252" s="3">
        <v>540143</v>
      </c>
      <c r="R252" s="3">
        <v>20082.863000000001</v>
      </c>
      <c r="U252" s="3">
        <v>0.01</v>
      </c>
      <c r="V252" s="3">
        <v>1.094E-2</v>
      </c>
      <c r="W252" s="3">
        <v>9.3800000000000008</v>
      </c>
    </row>
    <row r="253" spans="11:23" x14ac:dyDescent="0.35">
      <c r="K253" s="3">
        <v>69</v>
      </c>
      <c r="L253" s="3" t="s">
        <v>433</v>
      </c>
      <c r="M253" s="3" t="s">
        <v>149</v>
      </c>
      <c r="N253" s="3" t="s">
        <v>13</v>
      </c>
      <c r="O253" s="3">
        <v>2.4900000000000002</v>
      </c>
      <c r="P253" s="3">
        <v>20098.73</v>
      </c>
      <c r="Q253" s="3">
        <v>550011</v>
      </c>
      <c r="R253" s="3">
        <v>20098.73</v>
      </c>
      <c r="U253" s="3">
        <v>0.01</v>
      </c>
      <c r="V253" s="3">
        <v>1.1129999999999999E-2</v>
      </c>
      <c r="W253" s="3">
        <v>11.3</v>
      </c>
    </row>
    <row r="254" spans="11:23" x14ac:dyDescent="0.35">
      <c r="K254" s="3">
        <v>70</v>
      </c>
      <c r="L254" s="3" t="s">
        <v>434</v>
      </c>
      <c r="M254" s="3" t="s">
        <v>150</v>
      </c>
      <c r="N254" s="3" t="s">
        <v>13</v>
      </c>
      <c r="O254" s="3">
        <v>2.4900000000000002</v>
      </c>
      <c r="P254" s="3">
        <v>19749.708999999999</v>
      </c>
      <c r="Q254" s="3">
        <v>542271</v>
      </c>
      <c r="R254" s="3">
        <v>19749.708999999999</v>
      </c>
      <c r="U254" s="3">
        <v>0.01</v>
      </c>
      <c r="V254" s="3">
        <v>1.061E-2</v>
      </c>
      <c r="W254" s="3">
        <v>6.08</v>
      </c>
    </row>
    <row r="255" spans="11:23" x14ac:dyDescent="0.35">
      <c r="K255" s="3">
        <v>71</v>
      </c>
      <c r="L255" s="3" t="s">
        <v>435</v>
      </c>
      <c r="M255" s="3" t="s">
        <v>151</v>
      </c>
      <c r="N255" s="3" t="s">
        <v>13</v>
      </c>
      <c r="O255" s="3">
        <v>2.4900000000000002</v>
      </c>
      <c r="P255" s="3">
        <v>19920.66</v>
      </c>
      <c r="Q255" s="3">
        <v>541444</v>
      </c>
      <c r="R255" s="3">
        <v>19920.66</v>
      </c>
      <c r="U255" s="3">
        <v>0.01</v>
      </c>
      <c r="V255" s="3">
        <v>1.077E-2</v>
      </c>
      <c r="W255" s="3">
        <v>7.7</v>
      </c>
    </row>
    <row r="256" spans="11:23" x14ac:dyDescent="0.35">
      <c r="K256" s="3">
        <v>72</v>
      </c>
      <c r="L256" s="3" t="s">
        <v>436</v>
      </c>
      <c r="M256" s="3" t="s">
        <v>152</v>
      </c>
      <c r="N256" s="3" t="s">
        <v>13</v>
      </c>
      <c r="O256" s="3">
        <v>2.4900000000000002</v>
      </c>
      <c r="P256" s="3">
        <v>19372.84</v>
      </c>
      <c r="Q256" s="3">
        <v>527096</v>
      </c>
      <c r="R256" s="3">
        <v>19372.84</v>
      </c>
      <c r="U256" s="3">
        <v>0.01</v>
      </c>
      <c r="V256" s="3">
        <v>1.0500000000000001E-2</v>
      </c>
      <c r="W256" s="3">
        <v>5.03</v>
      </c>
    </row>
    <row r="257" spans="11:21" x14ac:dyDescent="0.35">
      <c r="K257" s="3">
        <v>74</v>
      </c>
      <c r="L257" s="3" t="s">
        <v>438</v>
      </c>
      <c r="M257" s="3" t="s">
        <v>153</v>
      </c>
      <c r="N257" s="3" t="s">
        <v>13</v>
      </c>
      <c r="O257" s="3">
        <v>2.4900000000000002</v>
      </c>
      <c r="P257" s="3">
        <v>20799.916000000001</v>
      </c>
      <c r="Q257" s="3">
        <v>564585</v>
      </c>
      <c r="R257" s="3">
        <v>20799.916000000001</v>
      </c>
      <c r="U257" s="3">
        <v>0.01</v>
      </c>
    </row>
    <row r="258" spans="11:21" x14ac:dyDescent="0.35">
      <c r="K258" s="3">
        <v>75</v>
      </c>
      <c r="L258" s="3" t="s">
        <v>439</v>
      </c>
      <c r="M258" s="3" t="s">
        <v>154</v>
      </c>
      <c r="N258" s="3" t="s">
        <v>13</v>
      </c>
      <c r="O258" s="3">
        <v>2.4900000000000002</v>
      </c>
      <c r="P258" s="3">
        <v>20129.732</v>
      </c>
      <c r="Q258" s="3">
        <v>544708</v>
      </c>
      <c r="R258" s="3">
        <v>20129.732</v>
      </c>
      <c r="U258" s="3">
        <v>0.01</v>
      </c>
    </row>
    <row r="259" spans="11:21" x14ac:dyDescent="0.35">
      <c r="K259" s="3">
        <v>76</v>
      </c>
      <c r="L259" s="3" t="s">
        <v>440</v>
      </c>
      <c r="M259" s="3" t="s">
        <v>155</v>
      </c>
      <c r="N259" s="3" t="s">
        <v>13</v>
      </c>
      <c r="O259" s="3">
        <v>2.4900000000000002</v>
      </c>
      <c r="P259" s="3">
        <v>20311.907999999999</v>
      </c>
      <c r="Q259" s="3">
        <v>546886</v>
      </c>
      <c r="R259" s="3">
        <v>20311.907999999999</v>
      </c>
      <c r="U259" s="3">
        <v>0.01</v>
      </c>
    </row>
  </sheetData>
  <mergeCells count="13">
    <mergeCell ref="K1:W1"/>
    <mergeCell ref="K131:W131"/>
    <mergeCell ref="E5:E13"/>
    <mergeCell ref="F5:F13"/>
    <mergeCell ref="G5:G13"/>
    <mergeCell ref="D14:G31"/>
    <mergeCell ref="E35:E41"/>
    <mergeCell ref="F35:F41"/>
    <mergeCell ref="G35:G41"/>
    <mergeCell ref="H35:H41"/>
    <mergeCell ref="I35:I41"/>
    <mergeCell ref="A3:G3"/>
    <mergeCell ref="A33:I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7501-E0F3-46F4-BBC7-1E62EF125714}">
  <dimension ref="A1:AA13"/>
  <sheetViews>
    <sheetView workbookViewId="0">
      <selection activeCell="B20" sqref="B20"/>
    </sheetView>
  </sheetViews>
  <sheetFormatPr defaultRowHeight="14.5" x14ac:dyDescent="0.35"/>
  <cols>
    <col min="1" max="1" width="33.26953125" bestFit="1" customWidth="1"/>
    <col min="2" max="2" width="14.90625" bestFit="1" customWidth="1"/>
    <col min="20" max="20" width="10.90625" bestFit="1" customWidth="1"/>
    <col min="27" max="27" width="10.54296875" bestFit="1" customWidth="1"/>
  </cols>
  <sheetData>
    <row r="1" spans="1:27" ht="16" thickBot="1" x14ac:dyDescent="0.4">
      <c r="A1" s="243"/>
      <c r="B1" s="244"/>
      <c r="C1" s="244"/>
      <c r="D1" s="244"/>
      <c r="E1" s="245" t="s">
        <v>111</v>
      </c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 t="s">
        <v>110</v>
      </c>
      <c r="Q1" s="245"/>
      <c r="R1" s="245"/>
      <c r="S1" s="245"/>
      <c r="T1" s="245"/>
      <c r="U1" s="246"/>
      <c r="V1" s="247" t="s">
        <v>112</v>
      </c>
      <c r="W1" s="248"/>
      <c r="X1" s="248"/>
      <c r="Y1" s="248"/>
      <c r="Z1" s="249"/>
      <c r="AA1" s="250" t="s">
        <v>117</v>
      </c>
    </row>
    <row r="2" spans="1:27" ht="18" thickBot="1" x14ac:dyDescent="0.4">
      <c r="A2" s="44" t="s">
        <v>13</v>
      </c>
      <c r="B2" s="45" t="s">
        <v>56</v>
      </c>
      <c r="C2" s="45" t="s">
        <v>91</v>
      </c>
      <c r="D2" s="45" t="s">
        <v>92</v>
      </c>
      <c r="E2" s="45" t="s">
        <v>93</v>
      </c>
      <c r="F2" s="45" t="s">
        <v>94</v>
      </c>
      <c r="G2" s="45" t="s">
        <v>95</v>
      </c>
      <c r="H2" s="45" t="s">
        <v>96</v>
      </c>
      <c r="I2" s="45" t="s">
        <v>97</v>
      </c>
      <c r="J2" s="45" t="s">
        <v>98</v>
      </c>
      <c r="K2" s="45" t="s">
        <v>99</v>
      </c>
      <c r="L2" s="45" t="s">
        <v>100</v>
      </c>
      <c r="M2" s="45" t="s">
        <v>101</v>
      </c>
      <c r="N2" s="45" t="s">
        <v>102</v>
      </c>
      <c r="O2" s="45" t="s">
        <v>103</v>
      </c>
      <c r="P2" s="45" t="s">
        <v>104</v>
      </c>
      <c r="Q2" s="45" t="s">
        <v>105</v>
      </c>
      <c r="R2" s="45" t="s">
        <v>106</v>
      </c>
      <c r="S2" s="45" t="s">
        <v>107</v>
      </c>
      <c r="T2" s="45" t="s">
        <v>108</v>
      </c>
      <c r="U2" s="65" t="s">
        <v>109</v>
      </c>
      <c r="V2" s="67" t="s">
        <v>15</v>
      </c>
      <c r="W2" s="68" t="s">
        <v>113</v>
      </c>
      <c r="X2" s="68" t="s">
        <v>114</v>
      </c>
      <c r="Y2" s="68" t="s">
        <v>115</v>
      </c>
      <c r="Z2" s="69" t="s">
        <v>116</v>
      </c>
      <c r="AA2" s="250"/>
    </row>
    <row r="3" spans="1:27" ht="15.5" x14ac:dyDescent="0.35">
      <c r="A3" s="73" t="s">
        <v>523</v>
      </c>
      <c r="B3" s="74" t="s">
        <v>257</v>
      </c>
      <c r="C3" s="74">
        <v>1</v>
      </c>
      <c r="D3" s="74">
        <v>0.998</v>
      </c>
      <c r="E3" s="75">
        <v>2.1738655607037149E-2</v>
      </c>
      <c r="F3" s="74">
        <v>0.17</v>
      </c>
      <c r="G3" s="75">
        <v>3.34816</v>
      </c>
      <c r="H3" s="75">
        <v>3.34368</v>
      </c>
      <c r="I3" s="75">
        <v>4.5817600000000001</v>
      </c>
      <c r="J3" s="75">
        <v>9919.8127999999997</v>
      </c>
      <c r="K3" s="75">
        <v>10834.7448</v>
      </c>
      <c r="L3" s="75">
        <v>10516.6224</v>
      </c>
      <c r="M3" s="75">
        <v>9975.384</v>
      </c>
      <c r="N3" s="75">
        <v>10806.727200000001</v>
      </c>
      <c r="O3" s="75">
        <v>10673.902399999999</v>
      </c>
      <c r="P3" s="76">
        <f t="shared" ref="P3:R13" si="0">G3/M3</f>
        <v>3.3564221688107444E-4</v>
      </c>
      <c r="Q3" s="76">
        <f t="shared" si="0"/>
        <v>3.0940727364710377E-4</v>
      </c>
      <c r="R3" s="76">
        <f t="shared" si="0"/>
        <v>4.2924881906358824E-4</v>
      </c>
      <c r="S3" s="77">
        <f t="shared" ref="S3:S6" si="1">AVERAGE(P3:R3)</f>
        <v>3.5809943653058876E-4</v>
      </c>
      <c r="T3" s="76">
        <f t="shared" ref="T3:T6" si="2">STDEV(P3:R3)</f>
        <v>6.2997968520760479E-5</v>
      </c>
      <c r="U3" s="78">
        <f t="shared" ref="U3:U6" si="3">T3/S3</f>
        <v>0.17592311546510689</v>
      </c>
      <c r="V3" s="207">
        <f>M3/J3</f>
        <v>1.0056020411998097</v>
      </c>
      <c r="W3" s="208">
        <f>N3/K3</f>
        <v>0.99741409691532379</v>
      </c>
      <c r="X3" s="208">
        <f>O3/L3</f>
        <v>1.0149553719833089</v>
      </c>
      <c r="Y3" s="223">
        <f>AVERAGE(V3:X3)</f>
        <v>1.0059905033661474</v>
      </c>
      <c r="Z3" s="231">
        <f>STDEV(V3:X3)</f>
        <v>8.7770872100991267E-3</v>
      </c>
    </row>
    <row r="4" spans="1:27" ht="15.5" x14ac:dyDescent="0.35">
      <c r="A4" s="79" t="s">
        <v>524</v>
      </c>
      <c r="B4" s="80" t="s">
        <v>258</v>
      </c>
      <c r="C4" s="80">
        <v>1</v>
      </c>
      <c r="D4" s="80">
        <v>0.998</v>
      </c>
      <c r="E4" s="81">
        <v>3.6642090583119034E-2</v>
      </c>
      <c r="F4" s="80">
        <v>0.28000000000000003</v>
      </c>
      <c r="G4" s="81">
        <v>28.252479999999998</v>
      </c>
      <c r="H4" s="81">
        <v>31.655360000000002</v>
      </c>
      <c r="I4" s="81">
        <v>26.652480000000001</v>
      </c>
      <c r="J4" s="81">
        <v>9821.4552000000003</v>
      </c>
      <c r="K4" s="81">
        <v>10508.387999999999</v>
      </c>
      <c r="L4" s="81">
        <v>10818.792000000001</v>
      </c>
      <c r="M4" s="81">
        <v>10042.625599999999</v>
      </c>
      <c r="N4" s="81">
        <v>10758.554400000001</v>
      </c>
      <c r="O4" s="81">
        <v>10689.2536</v>
      </c>
      <c r="P4" s="82">
        <f t="shared" si="0"/>
        <v>2.8132563261145573E-3</v>
      </c>
      <c r="Q4" s="82">
        <f t="shared" si="0"/>
        <v>2.9423432575662765E-3</v>
      </c>
      <c r="R4" s="82">
        <f t="shared" si="0"/>
        <v>2.4933901839507299E-3</v>
      </c>
      <c r="S4" s="83">
        <f t="shared" si="1"/>
        <v>2.7496632558771882E-3</v>
      </c>
      <c r="T4" s="82">
        <f t="shared" si="2"/>
        <v>2.3113367239299611E-4</v>
      </c>
      <c r="U4" s="84">
        <f t="shared" si="3"/>
        <v>8.4058901357817586E-2</v>
      </c>
      <c r="V4" s="209">
        <f t="shared" ref="V4:V10" si="4">M4/J4</f>
        <v>1.0225191069445594</v>
      </c>
      <c r="W4" s="210">
        <f t="shared" ref="W4:W10" si="5">N4/K4</f>
        <v>1.0238063535529904</v>
      </c>
      <c r="X4" s="210">
        <f t="shared" ref="X4:X10" si="6">O4/L4</f>
        <v>0.98802653752840419</v>
      </c>
      <c r="Y4" s="224">
        <f t="shared" ref="Y4:Y10" si="7">AVERAGE(V4:X4)</f>
        <v>1.0114506660086513</v>
      </c>
      <c r="Z4" s="232">
        <f t="shared" ref="Z4:Z10" si="8">STDEV(V4:X4)</f>
        <v>2.0296098079484966E-2</v>
      </c>
    </row>
    <row r="5" spans="1:27" ht="15.5" x14ac:dyDescent="0.35">
      <c r="A5" s="79" t="s">
        <v>525</v>
      </c>
      <c r="B5" s="80" t="s">
        <v>259</v>
      </c>
      <c r="C5" s="80">
        <v>1</v>
      </c>
      <c r="D5" s="80">
        <v>0.995</v>
      </c>
      <c r="E5" s="81">
        <v>0.15064047561830121</v>
      </c>
      <c r="F5" s="80">
        <v>1.1399999999999999</v>
      </c>
      <c r="G5" s="81">
        <v>259.49504000000002</v>
      </c>
      <c r="H5" s="81">
        <v>290.78784000000002</v>
      </c>
      <c r="I5" s="81">
        <v>232.38239999999999</v>
      </c>
      <c r="J5" s="81">
        <v>8972.1103999999996</v>
      </c>
      <c r="K5" s="81">
        <v>9686.0551999999989</v>
      </c>
      <c r="L5" s="81">
        <v>9639.7943999999989</v>
      </c>
      <c r="M5" s="81">
        <v>8982.4552000000003</v>
      </c>
      <c r="N5" s="81">
        <v>10001.3128</v>
      </c>
      <c r="O5" s="81">
        <v>10016.200000000001</v>
      </c>
      <c r="P5" s="82">
        <f t="shared" si="0"/>
        <v>2.8889099274327579E-2</v>
      </c>
      <c r="Q5" s="82">
        <f t="shared" si="0"/>
        <v>2.907496703832721E-2</v>
      </c>
      <c r="R5" s="82">
        <f t="shared" si="0"/>
        <v>2.3200654938998821E-2</v>
      </c>
      <c r="S5" s="83">
        <f t="shared" si="1"/>
        <v>2.7054907083884538E-2</v>
      </c>
      <c r="T5" s="82">
        <f t="shared" si="2"/>
        <v>3.3391737606316119E-3</v>
      </c>
      <c r="U5" s="84">
        <f t="shared" si="3"/>
        <v>0.12342211157031163</v>
      </c>
      <c r="V5" s="209">
        <f t="shared" si="4"/>
        <v>1.0011529951749145</v>
      </c>
      <c r="W5" s="210">
        <f t="shared" si="5"/>
        <v>1.0325475741662096</v>
      </c>
      <c r="X5" s="210">
        <f t="shared" si="6"/>
        <v>1.0390470568542418</v>
      </c>
      <c r="Y5" s="224">
        <f t="shared" si="7"/>
        <v>1.0242492087317887</v>
      </c>
      <c r="Z5" s="232">
        <f t="shared" si="8"/>
        <v>2.0264183410677063E-2</v>
      </c>
    </row>
    <row r="6" spans="1:27" ht="16" thickBot="1" x14ac:dyDescent="0.4">
      <c r="A6" s="85" t="s">
        <v>526</v>
      </c>
      <c r="B6" s="86" t="s">
        <v>268</v>
      </c>
      <c r="C6" s="86">
        <v>1</v>
      </c>
      <c r="D6" s="86">
        <v>0.97699999999999998</v>
      </c>
      <c r="E6" s="87">
        <v>0.12988598356423786</v>
      </c>
      <c r="F6" s="86">
        <v>1.1819999999999999</v>
      </c>
      <c r="G6" s="87">
        <v>149.47999999999999</v>
      </c>
      <c r="H6" s="87">
        <v>165.1712</v>
      </c>
      <c r="I6" s="87">
        <v>170.0992</v>
      </c>
      <c r="J6" s="87">
        <v>9231.2240000000002</v>
      </c>
      <c r="K6" s="87">
        <v>9953.92</v>
      </c>
      <c r="L6" s="87">
        <v>9681.2968000000001</v>
      </c>
      <c r="M6" s="87">
        <v>7501.4455999999991</v>
      </c>
      <c r="N6" s="87">
        <v>8218.872800000001</v>
      </c>
      <c r="O6" s="87">
        <v>8181.8008</v>
      </c>
      <c r="P6" s="88">
        <f t="shared" si="0"/>
        <v>1.9926825837409259E-2</v>
      </c>
      <c r="Q6" s="88">
        <f t="shared" si="0"/>
        <v>2.0096575773748435E-2</v>
      </c>
      <c r="R6" s="88">
        <f t="shared" si="0"/>
        <v>2.0789946389308329E-2</v>
      </c>
      <c r="S6" s="89">
        <f t="shared" si="1"/>
        <v>2.027111600015534E-2</v>
      </c>
      <c r="T6" s="88">
        <f t="shared" si="2"/>
        <v>4.5726632256625811E-4</v>
      </c>
      <c r="U6" s="90">
        <f t="shared" si="3"/>
        <v>2.2557530752759444E-2</v>
      </c>
      <c r="V6" s="211">
        <f t="shared" si="4"/>
        <v>0.81261657175689805</v>
      </c>
      <c r="W6" s="212">
        <f t="shared" si="5"/>
        <v>0.82569206905420189</v>
      </c>
      <c r="X6" s="212">
        <f t="shared" si="6"/>
        <v>0.8451141380150643</v>
      </c>
      <c r="Y6" s="225">
        <f t="shared" si="7"/>
        <v>0.82780759294205486</v>
      </c>
      <c r="Z6" s="233">
        <f t="shared" si="8"/>
        <v>1.6351744071077964E-2</v>
      </c>
    </row>
    <row r="7" spans="1:27" ht="15.5" x14ac:dyDescent="0.35">
      <c r="A7" s="46" t="s">
        <v>527</v>
      </c>
      <c r="B7" s="47" t="s">
        <v>261</v>
      </c>
      <c r="C7" s="47">
        <v>2</v>
      </c>
      <c r="D7" s="47">
        <v>0.997</v>
      </c>
      <c r="E7" s="48">
        <v>4.6435594761165697E-2</v>
      </c>
      <c r="F7" s="47">
        <v>0.28000000000000003</v>
      </c>
      <c r="G7" s="48">
        <v>17.676159999999999</v>
      </c>
      <c r="H7" s="48">
        <v>17.74944</v>
      </c>
      <c r="I7" s="48">
        <v>20.968319999999999</v>
      </c>
      <c r="J7" s="48">
        <v>10808.531199999999</v>
      </c>
      <c r="K7" s="48">
        <v>10279.284</v>
      </c>
      <c r="L7" s="48">
        <v>10923.334400000002</v>
      </c>
      <c r="M7" s="48">
        <v>10510.596000000001</v>
      </c>
      <c r="N7" s="48">
        <v>10646.9056</v>
      </c>
      <c r="O7" s="48">
        <v>10746.669600000001</v>
      </c>
      <c r="P7" s="49">
        <f t="shared" si="0"/>
        <v>1.6817466868672335E-3</v>
      </c>
      <c r="Q7" s="49">
        <f>H7/N7</f>
        <v>1.6670984666192587E-3</v>
      </c>
      <c r="R7" s="49">
        <f>I7/O7</f>
        <v>1.9511458694142785E-3</v>
      </c>
      <c r="S7" s="50">
        <f t="shared" ref="S7:S12" si="9">AVERAGE(P7:R7)</f>
        <v>1.7666636743002568E-3</v>
      </c>
      <c r="T7" s="49">
        <f t="shared" ref="T7:T12" si="10">STDEV(P7:R7)</f>
        <v>1.5993405773841366E-4</v>
      </c>
      <c r="U7" s="70">
        <f t="shared" ref="U7:U12" si="11">T7/S7</f>
        <v>9.0528865264499547E-2</v>
      </c>
      <c r="V7" s="213">
        <f t="shared" si="4"/>
        <v>0.97243518157212716</v>
      </c>
      <c r="W7" s="214">
        <f t="shared" si="5"/>
        <v>1.035763346941285</v>
      </c>
      <c r="X7" s="214">
        <f t="shared" si="6"/>
        <v>0.98382684320274949</v>
      </c>
      <c r="Y7" s="226">
        <f t="shared" si="7"/>
        <v>0.99734179057205397</v>
      </c>
      <c r="Z7" s="234">
        <f t="shared" si="8"/>
        <v>3.3758028438464122E-2</v>
      </c>
    </row>
    <row r="8" spans="1:27" ht="15.5" x14ac:dyDescent="0.35">
      <c r="A8" s="51" t="s">
        <v>528</v>
      </c>
      <c r="B8" s="24" t="s">
        <v>277</v>
      </c>
      <c r="C8" s="24">
        <v>2</v>
      </c>
      <c r="D8" s="24">
        <v>0.99399999999999999</v>
      </c>
      <c r="E8" s="52">
        <v>0.16676908737853749</v>
      </c>
      <c r="F8" s="24">
        <v>0.71</v>
      </c>
      <c r="G8" s="52">
        <v>507.16064</v>
      </c>
      <c r="H8" s="52">
        <v>456.60415999999998</v>
      </c>
      <c r="I8" s="52">
        <v>475.11648000000002</v>
      </c>
      <c r="J8" s="52">
        <v>10858.4648</v>
      </c>
      <c r="K8" s="52">
        <v>9859.6991999999991</v>
      </c>
      <c r="L8" s="52">
        <v>10995.826400000002</v>
      </c>
      <c r="M8" s="52">
        <v>10495.074400000001</v>
      </c>
      <c r="N8" s="52">
        <v>12162.216</v>
      </c>
      <c r="O8" s="52">
        <v>10817.3848</v>
      </c>
      <c r="P8" s="53">
        <f t="shared" si="0"/>
        <v>4.8323682202767421E-2</v>
      </c>
      <c r="Q8" s="53">
        <f>H8/N8</f>
        <v>3.7542842521461547E-2</v>
      </c>
      <c r="R8" s="53">
        <f>I8/O8</f>
        <v>4.3921565959269569E-2</v>
      </c>
      <c r="S8" s="54">
        <f t="shared" si="9"/>
        <v>4.3262696894499512E-2</v>
      </c>
      <c r="T8" s="53">
        <f t="shared" si="10"/>
        <v>5.4205357107843183E-3</v>
      </c>
      <c r="U8" s="71">
        <f t="shared" si="11"/>
        <v>0.1252935230552743</v>
      </c>
      <c r="V8" s="213">
        <f t="shared" si="4"/>
        <v>0.96653390634005665</v>
      </c>
      <c r="W8" s="214">
        <f t="shared" si="5"/>
        <v>1.233528097895725</v>
      </c>
      <c r="X8" s="214">
        <f t="shared" si="6"/>
        <v>0.98377187911951736</v>
      </c>
      <c r="Y8" s="226">
        <f t="shared" si="7"/>
        <v>1.0612779611184331</v>
      </c>
      <c r="Z8" s="234">
        <f t="shared" si="8"/>
        <v>0.14942178268657316</v>
      </c>
    </row>
    <row r="9" spans="1:27" ht="15.5" x14ac:dyDescent="0.35">
      <c r="A9" s="55" t="s">
        <v>529</v>
      </c>
      <c r="B9" s="56" t="s">
        <v>260</v>
      </c>
      <c r="C9" s="62">
        <v>2</v>
      </c>
      <c r="D9" s="62">
        <v>1.9E-2</v>
      </c>
      <c r="E9" s="62" t="s">
        <v>530</v>
      </c>
      <c r="F9" s="62" t="s">
        <v>530</v>
      </c>
      <c r="G9" s="63">
        <v>4846.6544000000004</v>
      </c>
      <c r="H9" s="63">
        <v>4173.0934399999996</v>
      </c>
      <c r="I9" s="63">
        <v>3929.6243199999999</v>
      </c>
      <c r="J9" s="63">
        <v>16631.5128</v>
      </c>
      <c r="K9" s="63">
        <v>17606.247200000002</v>
      </c>
      <c r="L9" s="63">
        <v>18308.728799999997</v>
      </c>
      <c r="M9" s="63">
        <v>21171.549599999998</v>
      </c>
      <c r="N9" s="63">
        <v>17698.125599999999</v>
      </c>
      <c r="O9" s="63">
        <v>16274.0488</v>
      </c>
      <c r="P9" s="64">
        <f t="shared" si="0"/>
        <v>0.22892298823511723</v>
      </c>
      <c r="Q9" s="64">
        <f t="shared" si="0"/>
        <v>0.23579296103537653</v>
      </c>
      <c r="R9" s="64">
        <f t="shared" si="0"/>
        <v>0.24146568369636448</v>
      </c>
      <c r="S9" s="54">
        <f t="shared" si="9"/>
        <v>0.23539387765561939</v>
      </c>
      <c r="T9" s="64">
        <f t="shared" si="10"/>
        <v>6.2808640342230703E-3</v>
      </c>
      <c r="U9" s="71">
        <f t="shared" si="11"/>
        <v>2.6682359357756778E-2</v>
      </c>
      <c r="V9" s="213">
        <f t="shared" si="4"/>
        <v>1.2729779818947076</v>
      </c>
      <c r="W9" s="214">
        <f t="shared" si="5"/>
        <v>1.0052185113020564</v>
      </c>
      <c r="X9" s="214">
        <f t="shared" si="6"/>
        <v>0.88886830854144294</v>
      </c>
      <c r="Y9" s="226">
        <f t="shared" si="7"/>
        <v>1.055688267246069</v>
      </c>
      <c r="Z9" s="234">
        <f t="shared" si="8"/>
        <v>0.19696562514731925</v>
      </c>
      <c r="AA9" s="2" t="s">
        <v>533</v>
      </c>
    </row>
    <row r="10" spans="1:27" ht="16" thickBot="1" x14ac:dyDescent="0.4">
      <c r="A10" s="57" t="s">
        <v>526</v>
      </c>
      <c r="B10" s="58" t="s">
        <v>268</v>
      </c>
      <c r="C10" s="58">
        <v>2</v>
      </c>
      <c r="D10" s="58">
        <v>0.97699999999999998</v>
      </c>
      <c r="E10" s="59">
        <v>0.12988598356423786</v>
      </c>
      <c r="F10" s="58">
        <v>1.1819999999999999</v>
      </c>
      <c r="G10" s="59">
        <v>174.20192</v>
      </c>
      <c r="H10" s="59">
        <v>181.14975999999999</v>
      </c>
      <c r="I10" s="59">
        <v>184.5968</v>
      </c>
      <c r="J10" s="59">
        <v>10622.742399999999</v>
      </c>
      <c r="K10" s="59">
        <v>10592.183999999999</v>
      </c>
      <c r="L10" s="59">
        <v>10823.6528</v>
      </c>
      <c r="M10" s="59">
        <v>8462.4920000000002</v>
      </c>
      <c r="N10" s="59">
        <v>8585.1671999999999</v>
      </c>
      <c r="O10" s="59">
        <v>8620.1768000000011</v>
      </c>
      <c r="P10" s="60">
        <f t="shared" si="0"/>
        <v>2.0585179873729865E-2</v>
      </c>
      <c r="Q10" s="60">
        <f t="shared" si="0"/>
        <v>2.1100318232590738E-2</v>
      </c>
      <c r="R10" s="60">
        <f t="shared" si="0"/>
        <v>2.1414502774467454E-2</v>
      </c>
      <c r="S10" s="61">
        <f t="shared" si="9"/>
        <v>2.1033333626929353E-2</v>
      </c>
      <c r="T10" s="60">
        <f t="shared" si="10"/>
        <v>4.1869955990980068E-4</v>
      </c>
      <c r="U10" s="72">
        <f t="shared" si="11"/>
        <v>1.990647642148994E-2</v>
      </c>
      <c r="V10" s="215">
        <f t="shared" si="4"/>
        <v>0.79663910517118453</v>
      </c>
      <c r="W10" s="216">
        <f t="shared" si="5"/>
        <v>0.81051907708551896</v>
      </c>
      <c r="X10" s="216">
        <f t="shared" si="6"/>
        <v>0.79642029906946032</v>
      </c>
      <c r="Y10" s="227">
        <f t="shared" si="7"/>
        <v>0.80119282710872131</v>
      </c>
      <c r="Z10" s="235">
        <f t="shared" si="8"/>
        <v>8.0775103218644721E-3</v>
      </c>
    </row>
    <row r="11" spans="1:27" ht="15.5" x14ac:dyDescent="0.35">
      <c r="A11" s="201" t="s">
        <v>531</v>
      </c>
      <c r="B11" s="202" t="s">
        <v>262</v>
      </c>
      <c r="C11" s="202">
        <v>3</v>
      </c>
      <c r="D11" s="202">
        <v>0.997</v>
      </c>
      <c r="E11" s="203">
        <v>5.8931202505758638E-2</v>
      </c>
      <c r="F11" s="202">
        <v>0.71</v>
      </c>
      <c r="G11" s="203">
        <v>47.523519999999998</v>
      </c>
      <c r="H11" s="203">
        <v>52.280320000000003</v>
      </c>
      <c r="I11" s="203">
        <v>58.5456</v>
      </c>
      <c r="J11" s="203">
        <v>11267.606400000001</v>
      </c>
      <c r="K11" s="203">
        <v>11341.8976</v>
      </c>
      <c r="L11" s="203">
        <v>11489.72</v>
      </c>
      <c r="M11" s="203">
        <v>11114.055200000001</v>
      </c>
      <c r="N11" s="203">
        <v>11550.624</v>
      </c>
      <c r="O11" s="203">
        <v>11470.482400000001</v>
      </c>
      <c r="P11" s="204">
        <f t="shared" si="0"/>
        <v>4.2759838011241832E-3</v>
      </c>
      <c r="Q11" s="204">
        <f>H11/N11</f>
        <v>4.5261901002058421E-3</v>
      </c>
      <c r="R11" s="204">
        <f>I11/O11</f>
        <v>5.1040224777294451E-3</v>
      </c>
      <c r="S11" s="205">
        <f t="shared" si="9"/>
        <v>4.6353987930198232E-3</v>
      </c>
      <c r="T11" s="204">
        <f t="shared" si="10"/>
        <v>4.2468449044926555E-4</v>
      </c>
      <c r="U11" s="206">
        <f t="shared" si="11"/>
        <v>9.1617681544201371E-2</v>
      </c>
      <c r="V11" s="217">
        <f t="shared" ref="V11:V13" si="12">M11/J11</f>
        <v>0.98637233192668139</v>
      </c>
      <c r="W11" s="218">
        <f t="shared" ref="W11:W13" si="13">N11/K11</f>
        <v>1.0184031285911097</v>
      </c>
      <c r="X11" s="218">
        <f t="shared" ref="X11:X13" si="14">O11/L11</f>
        <v>0.99832566851063398</v>
      </c>
      <c r="Y11" s="228">
        <f t="shared" ref="Y11:Y13" si="15">AVERAGE(V11:X11)</f>
        <v>1.0010337096761417</v>
      </c>
      <c r="Z11" s="236">
        <f t="shared" ref="Z11:Z13" si="16">STDEV(V11:X11)</f>
        <v>1.6186200880844503E-2</v>
      </c>
    </row>
    <row r="12" spans="1:27" ht="15.5" x14ac:dyDescent="0.35">
      <c r="A12" s="91" t="s">
        <v>532</v>
      </c>
      <c r="B12" s="92" t="s">
        <v>263</v>
      </c>
      <c r="C12" s="92">
        <v>3</v>
      </c>
      <c r="D12" s="92">
        <v>0.998</v>
      </c>
      <c r="E12" s="93">
        <v>7.2928345532952674E-2</v>
      </c>
      <c r="F12" s="92">
        <v>0.28000000000000003</v>
      </c>
      <c r="G12" s="93">
        <v>50.031680000000001</v>
      </c>
      <c r="H12" s="93">
        <v>50.31456</v>
      </c>
      <c r="I12" s="93">
        <v>54.200960000000002</v>
      </c>
      <c r="J12" s="93">
        <v>10787.3776</v>
      </c>
      <c r="K12" s="93">
        <v>11310.2</v>
      </c>
      <c r="L12" s="93">
        <v>11180.598399999999</v>
      </c>
      <c r="M12" s="93">
        <v>10896.191200000001</v>
      </c>
      <c r="N12" s="93">
        <v>11138.7096</v>
      </c>
      <c r="O12" s="93">
        <v>11015.9184</v>
      </c>
      <c r="P12" s="94">
        <f t="shared" ref="P12" si="17">G12/M12</f>
        <v>4.5916668569472236E-3</v>
      </c>
      <c r="Q12" s="94">
        <f>H12/N12</f>
        <v>4.5170905613698738E-3</v>
      </c>
      <c r="R12" s="94">
        <f>I12/O12</f>
        <v>4.9202397868161407E-3</v>
      </c>
      <c r="S12" s="95">
        <f t="shared" si="9"/>
        <v>4.6763324017110794E-3</v>
      </c>
      <c r="T12" s="94">
        <f t="shared" si="10"/>
        <v>2.1449595648193837E-4</v>
      </c>
      <c r="U12" s="96">
        <f t="shared" si="11"/>
        <v>4.5868415257104875E-2</v>
      </c>
      <c r="V12" s="219">
        <f t="shared" si="12"/>
        <v>1.0100871225644314</v>
      </c>
      <c r="W12" s="220">
        <f t="shared" si="13"/>
        <v>0.98483754487100139</v>
      </c>
      <c r="X12" s="220">
        <f t="shared" si="14"/>
        <v>0.98527091358544827</v>
      </c>
      <c r="Y12" s="229">
        <f t="shared" si="15"/>
        <v>0.99339852700696041</v>
      </c>
      <c r="Z12" s="237">
        <f t="shared" si="16"/>
        <v>1.4454371946622168E-2</v>
      </c>
    </row>
    <row r="13" spans="1:27" ht="16" thickBot="1" x14ac:dyDescent="0.4">
      <c r="A13" s="97" t="s">
        <v>526</v>
      </c>
      <c r="B13" s="98" t="s">
        <v>268</v>
      </c>
      <c r="C13" s="98">
        <v>3</v>
      </c>
      <c r="D13" s="98">
        <v>0.97699999999999998</v>
      </c>
      <c r="E13" s="99">
        <v>0.12988598356423786</v>
      </c>
      <c r="F13" s="98">
        <v>1.1819999999999999</v>
      </c>
      <c r="G13" s="99">
        <v>159.7056</v>
      </c>
      <c r="H13" s="99">
        <v>177.09119999999999</v>
      </c>
      <c r="I13" s="99">
        <v>175.63488000000001</v>
      </c>
      <c r="J13" s="99">
        <v>9863.7608</v>
      </c>
      <c r="K13" s="99">
        <v>9743.2103999999999</v>
      </c>
      <c r="L13" s="99">
        <v>10105.3192</v>
      </c>
      <c r="M13" s="99">
        <v>7866.2552000000005</v>
      </c>
      <c r="N13" s="99">
        <v>8035.9744000000001</v>
      </c>
      <c r="O13" s="99">
        <v>8001.0640000000003</v>
      </c>
      <c r="P13" s="100">
        <f t="shared" si="0"/>
        <v>2.0302621252359064E-2</v>
      </c>
      <c r="Q13" s="100">
        <f t="shared" si="0"/>
        <v>2.2037302657410156E-2</v>
      </c>
      <c r="R13" s="100">
        <f t="shared" si="0"/>
        <v>2.1951440458419031E-2</v>
      </c>
      <c r="S13" s="101">
        <f t="shared" ref="S13" si="18">AVERAGE(P13:R13)</f>
        <v>2.1430454789396081E-2</v>
      </c>
      <c r="T13" s="100">
        <f t="shared" ref="T13" si="19">STDEV(P13:R13)</f>
        <v>9.7767553142797509E-4</v>
      </c>
      <c r="U13" s="102">
        <f t="shared" ref="U13" si="20">T13/S13</f>
        <v>4.5620848509091594E-2</v>
      </c>
      <c r="V13" s="221">
        <f t="shared" si="12"/>
        <v>0.79749046631382225</v>
      </c>
      <c r="W13" s="222">
        <f t="shared" si="13"/>
        <v>0.82477685178593707</v>
      </c>
      <c r="X13" s="222">
        <f t="shared" si="14"/>
        <v>0.79176756732236631</v>
      </c>
      <c r="Y13" s="230">
        <f t="shared" si="15"/>
        <v>0.80467829514070865</v>
      </c>
      <c r="Z13" s="238">
        <f t="shared" si="16"/>
        <v>1.7639497658173169E-2</v>
      </c>
    </row>
  </sheetData>
  <mergeCells count="5">
    <mergeCell ref="A1:D1"/>
    <mergeCell ref="E1:O1"/>
    <mergeCell ref="P1:U1"/>
    <mergeCell ref="V1:Z1"/>
    <mergeCell ref="AA1:A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5EF8-8C20-4EAD-8A7C-9C17045BA05B}">
  <dimension ref="A1:R133"/>
  <sheetViews>
    <sheetView workbookViewId="0">
      <selection activeCell="F17" sqref="F17"/>
    </sheetView>
  </sheetViews>
  <sheetFormatPr defaultRowHeight="14.5" x14ac:dyDescent="0.35"/>
  <cols>
    <col min="1" max="1" width="15.08984375" style="3" bestFit="1" customWidth="1"/>
    <col min="2" max="2" width="22.6328125" style="3" bestFit="1" customWidth="1"/>
    <col min="4" max="4" width="26.7265625" bestFit="1" customWidth="1"/>
    <col min="9" max="9" width="21.81640625" customWidth="1"/>
    <col min="12" max="12" width="11.7265625" bestFit="1" customWidth="1"/>
    <col min="15" max="15" width="21.90625" bestFit="1" customWidth="1"/>
    <col min="17" max="17" width="14" customWidth="1"/>
  </cols>
  <sheetData>
    <row r="1" spans="1:18" ht="15.5" x14ac:dyDescent="0.35">
      <c r="A1" s="242" t="s">
        <v>179</v>
      </c>
      <c r="B1" s="242"/>
      <c r="C1" s="242"/>
      <c r="D1" s="242"/>
      <c r="I1" s="10" t="s">
        <v>177</v>
      </c>
    </row>
    <row r="2" spans="1:18" x14ac:dyDescent="0.35">
      <c r="A2" s="15" t="s">
        <v>118</v>
      </c>
      <c r="B2" s="181" t="s">
        <v>255</v>
      </c>
      <c r="I2" s="4" t="s">
        <v>207</v>
      </c>
    </row>
    <row r="3" spans="1:18" x14ac:dyDescent="0.35">
      <c r="A3" s="15" t="s">
        <v>119</v>
      </c>
      <c r="B3" s="3">
        <v>127</v>
      </c>
      <c r="I3" s="4" t="s">
        <v>208</v>
      </c>
    </row>
    <row r="4" spans="1:18" ht="15" thickBot="1" x14ac:dyDescent="0.4">
      <c r="A4" s="15" t="s">
        <v>120</v>
      </c>
      <c r="B4" s="3">
        <v>99</v>
      </c>
      <c r="I4" s="1" t="s">
        <v>178</v>
      </c>
    </row>
    <row r="5" spans="1:18" ht="15" thickBot="1" x14ac:dyDescent="0.4">
      <c r="A5" s="15"/>
      <c r="I5" s="126"/>
      <c r="J5" s="127" t="s">
        <v>181</v>
      </c>
      <c r="K5" s="127" t="s">
        <v>192</v>
      </c>
      <c r="L5" s="127" t="s">
        <v>180</v>
      </c>
      <c r="M5" s="127" t="s">
        <v>182</v>
      </c>
      <c r="N5" s="127" t="s">
        <v>183</v>
      </c>
      <c r="O5" s="127" t="s">
        <v>194</v>
      </c>
      <c r="P5" s="127" t="s">
        <v>193</v>
      </c>
      <c r="Q5" s="127" t="s">
        <v>191</v>
      </c>
      <c r="R5" s="128" t="s">
        <v>184</v>
      </c>
    </row>
    <row r="6" spans="1:18" x14ac:dyDescent="0.35">
      <c r="A6" s="6" t="s">
        <v>57</v>
      </c>
      <c r="B6" s="6" t="s">
        <v>121</v>
      </c>
      <c r="C6" s="6" t="s">
        <v>7</v>
      </c>
      <c r="D6" s="6" t="s">
        <v>312</v>
      </c>
      <c r="E6" s="6" t="s">
        <v>534</v>
      </c>
      <c r="F6" s="6"/>
      <c r="G6" s="6"/>
      <c r="I6" s="131" t="s">
        <v>185</v>
      </c>
      <c r="J6" s="47">
        <v>30</v>
      </c>
      <c r="K6" s="145">
        <v>10</v>
      </c>
      <c r="L6" s="132">
        <v>9</v>
      </c>
      <c r="M6" s="47" t="s">
        <v>186</v>
      </c>
      <c r="N6" s="47">
        <v>10</v>
      </c>
      <c r="O6" s="257"/>
      <c r="P6" s="47">
        <v>100</v>
      </c>
      <c r="Q6" s="147">
        <f>P6-(K6*L6)</f>
        <v>10</v>
      </c>
      <c r="R6" s="133" t="s">
        <v>187</v>
      </c>
    </row>
    <row r="7" spans="1:18" x14ac:dyDescent="0.35">
      <c r="A7" s="3">
        <v>1</v>
      </c>
      <c r="B7" s="3" t="s">
        <v>122</v>
      </c>
      <c r="C7" s="3" t="s">
        <v>156</v>
      </c>
      <c r="D7" s="3"/>
      <c r="E7" s="1" t="s">
        <v>535</v>
      </c>
      <c r="I7" s="51" t="s">
        <v>188</v>
      </c>
      <c r="J7" s="104">
        <v>3000000</v>
      </c>
      <c r="K7" s="146">
        <f t="shared" ref="K7:K29" si="0">M7/J7*P7</f>
        <v>12</v>
      </c>
      <c r="L7" s="23">
        <v>1</v>
      </c>
      <c r="M7" s="103">
        <v>30000</v>
      </c>
      <c r="N7" s="104">
        <v>100</v>
      </c>
      <c r="O7" s="258"/>
      <c r="P7" s="24">
        <v>1200</v>
      </c>
      <c r="Q7" s="148">
        <f>P7-(K7*L7)</f>
        <v>1188</v>
      </c>
      <c r="R7" s="121" t="s">
        <v>189</v>
      </c>
    </row>
    <row r="8" spans="1:18" ht="15" thickBot="1" x14ac:dyDescent="0.4">
      <c r="A8" s="3">
        <v>2</v>
      </c>
      <c r="B8" s="3" t="s">
        <v>122</v>
      </c>
      <c r="C8" s="3" t="s">
        <v>156</v>
      </c>
      <c r="D8" s="3"/>
      <c r="E8" s="1" t="s">
        <v>252</v>
      </c>
      <c r="I8" s="57" t="s">
        <v>190</v>
      </c>
      <c r="J8" s="107">
        <v>30000</v>
      </c>
      <c r="K8" s="105">
        <f t="shared" si="0"/>
        <v>333.33333333333331</v>
      </c>
      <c r="L8" s="66"/>
      <c r="M8" s="106">
        <v>10000</v>
      </c>
      <c r="N8" s="107">
        <v>3</v>
      </c>
      <c r="O8" s="259"/>
      <c r="P8" s="58">
        <v>1000</v>
      </c>
      <c r="Q8" s="105">
        <f t="shared" ref="Q8:Q29" si="1">P8-K8</f>
        <v>666.66666666666674</v>
      </c>
      <c r="R8" s="124" t="s">
        <v>189</v>
      </c>
    </row>
    <row r="9" spans="1:18" x14ac:dyDescent="0.35">
      <c r="A9" s="3">
        <v>3</v>
      </c>
      <c r="B9" s="3" t="s">
        <v>122</v>
      </c>
      <c r="C9" s="3" t="s">
        <v>156</v>
      </c>
      <c r="D9" s="3"/>
      <c r="I9" s="129" t="s">
        <v>175</v>
      </c>
      <c r="J9" s="130">
        <v>30000</v>
      </c>
      <c r="K9" s="108">
        <f t="shared" si="0"/>
        <v>46.666666666666664</v>
      </c>
      <c r="L9" s="244"/>
      <c r="M9" s="109">
        <v>4000</v>
      </c>
      <c r="N9" s="109">
        <f>30/4</f>
        <v>7.5</v>
      </c>
      <c r="O9" s="29">
        <f t="shared" ref="O9:O29" si="2">M9/16</f>
        <v>250</v>
      </c>
      <c r="P9" s="29">
        <v>350</v>
      </c>
      <c r="Q9" s="108">
        <f t="shared" si="1"/>
        <v>303.33333333333331</v>
      </c>
      <c r="R9" s="125" t="s">
        <v>189</v>
      </c>
    </row>
    <row r="10" spans="1:18" x14ac:dyDescent="0.35">
      <c r="A10" s="3">
        <v>4</v>
      </c>
      <c r="B10" s="3" t="s">
        <v>123</v>
      </c>
      <c r="C10" s="3" t="s">
        <v>157</v>
      </c>
      <c r="D10" s="3"/>
      <c r="I10" s="122" t="s">
        <v>174</v>
      </c>
      <c r="J10" s="110">
        <v>10000</v>
      </c>
      <c r="K10" s="111">
        <f t="shared" si="0"/>
        <v>87.5</v>
      </c>
      <c r="L10" s="251"/>
      <c r="M10" s="104">
        <v>2500</v>
      </c>
      <c r="N10" s="104">
        <f>10/2.5</f>
        <v>4</v>
      </c>
      <c r="O10" s="24">
        <f t="shared" si="2"/>
        <v>156.25</v>
      </c>
      <c r="P10" s="24">
        <v>350</v>
      </c>
      <c r="Q10" s="111">
        <f t="shared" si="1"/>
        <v>262.5</v>
      </c>
      <c r="R10" s="121" t="s">
        <v>189</v>
      </c>
    </row>
    <row r="11" spans="1:18" x14ac:dyDescent="0.35">
      <c r="A11" s="3">
        <v>5</v>
      </c>
      <c r="B11" s="3" t="s">
        <v>124</v>
      </c>
      <c r="C11" s="3" t="s">
        <v>157</v>
      </c>
      <c r="D11" s="3"/>
      <c r="I11" s="51" t="s">
        <v>173</v>
      </c>
      <c r="J11" s="110">
        <v>10000</v>
      </c>
      <c r="K11" s="111">
        <f t="shared" si="0"/>
        <v>70</v>
      </c>
      <c r="L11" s="251"/>
      <c r="M11" s="111">
        <v>2000</v>
      </c>
      <c r="N11" s="24">
        <v>5</v>
      </c>
      <c r="O11" s="24">
        <f t="shared" si="2"/>
        <v>125</v>
      </c>
      <c r="P11" s="24">
        <v>350</v>
      </c>
      <c r="Q11" s="111">
        <f t="shared" si="1"/>
        <v>280</v>
      </c>
      <c r="R11" s="121" t="s">
        <v>189</v>
      </c>
    </row>
    <row r="12" spans="1:18" x14ac:dyDescent="0.35">
      <c r="A12" s="3">
        <v>6</v>
      </c>
      <c r="B12" s="3" t="s">
        <v>122</v>
      </c>
      <c r="C12" s="3" t="s">
        <v>156</v>
      </c>
      <c r="D12" s="3"/>
      <c r="I12" s="51" t="s">
        <v>172</v>
      </c>
      <c r="J12" s="110">
        <v>10000</v>
      </c>
      <c r="K12" s="111">
        <f t="shared" si="0"/>
        <v>43.75</v>
      </c>
      <c r="L12" s="251"/>
      <c r="M12" s="111">
        <f>M11/1.6</f>
        <v>1250</v>
      </c>
      <c r="N12" s="24">
        <f>J12/M12</f>
        <v>8</v>
      </c>
      <c r="O12" s="52">
        <f t="shared" si="2"/>
        <v>78.125</v>
      </c>
      <c r="P12" s="24">
        <v>350</v>
      </c>
      <c r="Q12" s="111">
        <f t="shared" si="1"/>
        <v>306.25</v>
      </c>
      <c r="R12" s="121" t="s">
        <v>189</v>
      </c>
    </row>
    <row r="13" spans="1:18" x14ac:dyDescent="0.35">
      <c r="A13" s="3">
        <v>7</v>
      </c>
      <c r="B13" s="3" t="s">
        <v>159</v>
      </c>
      <c r="C13" s="3" t="s">
        <v>158</v>
      </c>
      <c r="D13" s="3">
        <v>0.17</v>
      </c>
      <c r="I13" s="51" t="s">
        <v>171</v>
      </c>
      <c r="J13" s="110">
        <v>10000</v>
      </c>
      <c r="K13" s="111">
        <f t="shared" si="0"/>
        <v>27.34375</v>
      </c>
      <c r="L13" s="251"/>
      <c r="M13" s="111">
        <f>M12/1.6</f>
        <v>781.25</v>
      </c>
      <c r="N13" s="112">
        <f t="shared" ref="N13:N29" si="3">J13/M13</f>
        <v>12.8</v>
      </c>
      <c r="O13" s="52">
        <f t="shared" si="2"/>
        <v>48.828125</v>
      </c>
      <c r="P13" s="24">
        <v>350</v>
      </c>
      <c r="Q13" s="111">
        <f t="shared" si="1"/>
        <v>322.65625</v>
      </c>
      <c r="R13" s="121" t="s">
        <v>189</v>
      </c>
    </row>
    <row r="14" spans="1:18" x14ac:dyDescent="0.35">
      <c r="A14" s="3">
        <v>8</v>
      </c>
      <c r="B14" s="3" t="s">
        <v>160</v>
      </c>
      <c r="C14" s="3" t="s">
        <v>158</v>
      </c>
      <c r="D14" s="3">
        <v>0.28000000000000003</v>
      </c>
      <c r="I14" s="51" t="s">
        <v>170</v>
      </c>
      <c r="J14" s="110">
        <v>10000</v>
      </c>
      <c r="K14" s="111">
        <f t="shared" si="0"/>
        <v>17.08984375</v>
      </c>
      <c r="L14" s="251"/>
      <c r="M14" s="111">
        <f>M13/1.6</f>
        <v>488.28125</v>
      </c>
      <c r="N14" s="112">
        <f t="shared" si="3"/>
        <v>20.48</v>
      </c>
      <c r="O14" s="52">
        <f t="shared" si="2"/>
        <v>30.517578125</v>
      </c>
      <c r="P14" s="24">
        <v>350</v>
      </c>
      <c r="Q14" s="111">
        <f t="shared" si="1"/>
        <v>332.91015625</v>
      </c>
      <c r="R14" s="121" t="s">
        <v>189</v>
      </c>
    </row>
    <row r="15" spans="1:18" x14ac:dyDescent="0.35">
      <c r="A15" s="3">
        <v>9</v>
      </c>
      <c r="B15" s="3" t="s">
        <v>161</v>
      </c>
      <c r="C15" s="3" t="s">
        <v>158</v>
      </c>
      <c r="D15" s="3">
        <v>0.44</v>
      </c>
      <c r="I15" s="51" t="s">
        <v>169</v>
      </c>
      <c r="J15" s="110">
        <v>10000</v>
      </c>
      <c r="K15" s="111">
        <f t="shared" si="0"/>
        <v>30.517578125</v>
      </c>
      <c r="L15" s="251"/>
      <c r="M15" s="113">
        <f t="shared" ref="M15:M25" si="4">M14/1.6</f>
        <v>305.17578125</v>
      </c>
      <c r="N15" s="112">
        <f t="shared" si="3"/>
        <v>32.768000000000001</v>
      </c>
      <c r="O15" s="52">
        <f t="shared" si="2"/>
        <v>19.073486328125</v>
      </c>
      <c r="P15" s="24">
        <v>1000</v>
      </c>
      <c r="Q15" s="111">
        <f t="shared" si="1"/>
        <v>969.482421875</v>
      </c>
      <c r="R15" s="121" t="s">
        <v>189</v>
      </c>
    </row>
    <row r="16" spans="1:18" x14ac:dyDescent="0.35">
      <c r="A16" s="3">
        <v>10</v>
      </c>
      <c r="B16" s="3" t="s">
        <v>162</v>
      </c>
      <c r="C16" s="3" t="s">
        <v>158</v>
      </c>
      <c r="D16" s="3">
        <v>0.71</v>
      </c>
      <c r="I16" s="123" t="s">
        <v>168</v>
      </c>
      <c r="J16" s="110">
        <v>10000</v>
      </c>
      <c r="K16" s="111">
        <f t="shared" si="0"/>
        <v>6.67572021484375</v>
      </c>
      <c r="L16" s="251"/>
      <c r="M16" s="111">
        <f t="shared" si="4"/>
        <v>190.73486328125</v>
      </c>
      <c r="N16" s="112">
        <f t="shared" si="3"/>
        <v>52.428800000000003</v>
      </c>
      <c r="O16" s="52">
        <f t="shared" si="2"/>
        <v>11.920928955078125</v>
      </c>
      <c r="P16" s="24">
        <v>350</v>
      </c>
      <c r="Q16" s="111">
        <f t="shared" si="1"/>
        <v>343.32427978515625</v>
      </c>
      <c r="R16" s="121" t="s">
        <v>189</v>
      </c>
    </row>
    <row r="17" spans="1:18" ht="15" thickBot="1" x14ac:dyDescent="0.4">
      <c r="A17" s="3">
        <v>11</v>
      </c>
      <c r="B17" s="3" t="s">
        <v>163</v>
      </c>
      <c r="C17" s="3" t="s">
        <v>158</v>
      </c>
      <c r="D17" s="3">
        <v>1.1399999999999999</v>
      </c>
      <c r="I17" s="134" t="s">
        <v>167</v>
      </c>
      <c r="J17" s="135">
        <v>10000</v>
      </c>
      <c r="K17" s="136">
        <f t="shared" si="0"/>
        <v>4.1723251342773438</v>
      </c>
      <c r="L17" s="252"/>
      <c r="M17" s="136">
        <f t="shared" si="4"/>
        <v>119.20928955078125</v>
      </c>
      <c r="N17" s="137">
        <f t="shared" si="3"/>
        <v>83.886080000000007</v>
      </c>
      <c r="O17" s="138">
        <f t="shared" si="2"/>
        <v>7.4505805969238281</v>
      </c>
      <c r="P17" s="139">
        <v>350</v>
      </c>
      <c r="Q17" s="136">
        <f t="shared" si="1"/>
        <v>345.82767486572266</v>
      </c>
      <c r="R17" s="140" t="s">
        <v>189</v>
      </c>
    </row>
    <row r="18" spans="1:18" x14ac:dyDescent="0.35">
      <c r="A18" s="3">
        <v>12</v>
      </c>
      <c r="B18" s="3" t="s">
        <v>164</v>
      </c>
      <c r="C18" s="3" t="s">
        <v>158</v>
      </c>
      <c r="D18" s="3">
        <v>1.82</v>
      </c>
      <c r="I18" s="46" t="s">
        <v>166</v>
      </c>
      <c r="J18" s="142">
        <v>305.18</v>
      </c>
      <c r="K18" s="143">
        <f t="shared" si="0"/>
        <v>85.448037516329364</v>
      </c>
      <c r="L18" s="244"/>
      <c r="M18" s="143">
        <f t="shared" si="4"/>
        <v>74.505805969238281</v>
      </c>
      <c r="N18" s="144">
        <f t="shared" si="3"/>
        <v>4.0960566231040003</v>
      </c>
      <c r="O18" s="48">
        <f t="shared" si="2"/>
        <v>4.6566128730773926</v>
      </c>
      <c r="P18" s="47">
        <v>350</v>
      </c>
      <c r="Q18" s="143">
        <f t="shared" si="1"/>
        <v>264.55196248367065</v>
      </c>
      <c r="R18" s="133" t="s">
        <v>189</v>
      </c>
    </row>
    <row r="19" spans="1:18" x14ac:dyDescent="0.35">
      <c r="A19" s="3">
        <v>13</v>
      </c>
      <c r="B19" s="3" t="s">
        <v>123</v>
      </c>
      <c r="C19" s="3" t="s">
        <v>157</v>
      </c>
      <c r="D19" s="3"/>
      <c r="I19" s="51" t="s">
        <v>165</v>
      </c>
      <c r="J19" s="114">
        <v>305.18</v>
      </c>
      <c r="K19" s="111">
        <f t="shared" si="0"/>
        <v>53.405023447705858</v>
      </c>
      <c r="L19" s="251"/>
      <c r="M19" s="111">
        <f t="shared" si="4"/>
        <v>46.566128730773926</v>
      </c>
      <c r="N19" s="112">
        <f t="shared" si="3"/>
        <v>6.5536905969664003</v>
      </c>
      <c r="O19" s="52">
        <f t="shared" si="2"/>
        <v>2.9103830456733704</v>
      </c>
      <c r="P19" s="24">
        <v>350</v>
      </c>
      <c r="Q19" s="111">
        <f t="shared" si="1"/>
        <v>296.59497655229416</v>
      </c>
      <c r="R19" s="121" t="s">
        <v>189</v>
      </c>
    </row>
    <row r="20" spans="1:18" x14ac:dyDescent="0.35">
      <c r="A20" s="3">
        <v>14</v>
      </c>
      <c r="B20" s="3" t="s">
        <v>165</v>
      </c>
      <c r="C20" s="3" t="s">
        <v>158</v>
      </c>
      <c r="D20" s="3">
        <v>2.91</v>
      </c>
      <c r="I20" s="51" t="s">
        <v>164</v>
      </c>
      <c r="J20" s="114">
        <v>305.18</v>
      </c>
      <c r="K20" s="111">
        <f t="shared" si="0"/>
        <v>33.37813965481616</v>
      </c>
      <c r="L20" s="251"/>
      <c r="M20" s="111">
        <f t="shared" si="4"/>
        <v>29.103830456733704</v>
      </c>
      <c r="N20" s="112">
        <f t="shared" si="3"/>
        <v>10.485904955146241</v>
      </c>
      <c r="O20" s="52">
        <f t="shared" si="2"/>
        <v>1.8189894035458565</v>
      </c>
      <c r="P20" s="24">
        <v>350</v>
      </c>
      <c r="Q20" s="111">
        <f t="shared" si="1"/>
        <v>316.62186034518385</v>
      </c>
      <c r="R20" s="121" t="s">
        <v>189</v>
      </c>
    </row>
    <row r="21" spans="1:18" x14ac:dyDescent="0.35">
      <c r="A21" s="3">
        <v>15</v>
      </c>
      <c r="B21" s="3" t="s">
        <v>166</v>
      </c>
      <c r="C21" s="3" t="s">
        <v>158</v>
      </c>
      <c r="D21" s="3">
        <v>4.66</v>
      </c>
      <c r="I21" s="51" t="s">
        <v>163</v>
      </c>
      <c r="J21" s="114">
        <v>305.18</v>
      </c>
      <c r="K21" s="111">
        <f t="shared" si="0"/>
        <v>20.861337284260099</v>
      </c>
      <c r="L21" s="251"/>
      <c r="M21" s="111">
        <f t="shared" si="4"/>
        <v>18.189894035458565</v>
      </c>
      <c r="N21" s="112">
        <f t="shared" si="3"/>
        <v>16.777447928233986</v>
      </c>
      <c r="O21" s="52">
        <f t="shared" si="2"/>
        <v>1.1368683772161603</v>
      </c>
      <c r="P21" s="24">
        <v>350</v>
      </c>
      <c r="Q21" s="111">
        <f t="shared" si="1"/>
        <v>329.13866271573988</v>
      </c>
      <c r="R21" s="121" t="s">
        <v>189</v>
      </c>
    </row>
    <row r="22" spans="1:18" x14ac:dyDescent="0.35">
      <c r="A22" s="3">
        <v>16</v>
      </c>
      <c r="B22" s="3" t="s">
        <v>167</v>
      </c>
      <c r="C22" s="3" t="s">
        <v>158</v>
      </c>
      <c r="D22" s="3">
        <v>7.45</v>
      </c>
      <c r="I22" s="51" t="s">
        <v>162</v>
      </c>
      <c r="J22" s="114">
        <v>305.18</v>
      </c>
      <c r="K22" s="111">
        <f t="shared" si="0"/>
        <v>13.038335802662562</v>
      </c>
      <c r="L22" s="251"/>
      <c r="M22" s="111">
        <f t="shared" si="4"/>
        <v>11.368683772161603</v>
      </c>
      <c r="N22" s="112">
        <f t="shared" si="3"/>
        <v>26.843916685174374</v>
      </c>
      <c r="O22" s="52">
        <f t="shared" si="2"/>
        <v>0.71054273576010019</v>
      </c>
      <c r="P22" s="24">
        <v>350</v>
      </c>
      <c r="Q22" s="111">
        <f t="shared" si="1"/>
        <v>336.96166419733743</v>
      </c>
      <c r="R22" s="121" t="s">
        <v>189</v>
      </c>
    </row>
    <row r="23" spans="1:18" x14ac:dyDescent="0.35">
      <c r="A23" s="3">
        <v>17</v>
      </c>
      <c r="B23" s="3" t="s">
        <v>168</v>
      </c>
      <c r="C23" s="3" t="s">
        <v>158</v>
      </c>
      <c r="D23" s="3">
        <v>11.92</v>
      </c>
      <c r="I23" s="51" t="s">
        <v>161</v>
      </c>
      <c r="J23" s="114">
        <v>305.18</v>
      </c>
      <c r="K23" s="111">
        <f t="shared" si="0"/>
        <v>8.1489598766641027</v>
      </c>
      <c r="L23" s="251"/>
      <c r="M23" s="111">
        <f t="shared" si="4"/>
        <v>7.1054273576010019</v>
      </c>
      <c r="N23" s="112">
        <f t="shared" si="3"/>
        <v>42.950266696279002</v>
      </c>
      <c r="O23" s="52">
        <f t="shared" si="2"/>
        <v>0.44408920985006262</v>
      </c>
      <c r="P23" s="24">
        <v>350</v>
      </c>
      <c r="Q23" s="111">
        <f t="shared" si="1"/>
        <v>341.85104012333591</v>
      </c>
      <c r="R23" s="121" t="s">
        <v>189</v>
      </c>
    </row>
    <row r="24" spans="1:18" x14ac:dyDescent="0.35">
      <c r="A24" s="3">
        <v>18</v>
      </c>
      <c r="B24" s="3" t="s">
        <v>169</v>
      </c>
      <c r="C24" s="3" t="s">
        <v>158</v>
      </c>
      <c r="D24" s="3">
        <v>19.07</v>
      </c>
      <c r="I24" s="51" t="s">
        <v>160</v>
      </c>
      <c r="J24" s="114">
        <v>305.18</v>
      </c>
      <c r="K24" s="111">
        <f t="shared" si="0"/>
        <v>5.093099922915064</v>
      </c>
      <c r="L24" s="251"/>
      <c r="M24" s="111">
        <f t="shared" si="4"/>
        <v>4.4408920985006262</v>
      </c>
      <c r="N24" s="112">
        <f t="shared" si="3"/>
        <v>68.720426714046397</v>
      </c>
      <c r="O24" s="52">
        <f t="shared" si="2"/>
        <v>0.27755575615628914</v>
      </c>
      <c r="P24" s="24">
        <v>350</v>
      </c>
      <c r="Q24" s="111">
        <f t="shared" si="1"/>
        <v>344.90690007708491</v>
      </c>
      <c r="R24" s="121" t="s">
        <v>189</v>
      </c>
    </row>
    <row r="25" spans="1:18" ht="15" thickBot="1" x14ac:dyDescent="0.4">
      <c r="A25" s="3">
        <v>19</v>
      </c>
      <c r="B25" s="3" t="s">
        <v>170</v>
      </c>
      <c r="C25" s="3" t="s">
        <v>158</v>
      </c>
      <c r="D25" s="3">
        <v>30.52</v>
      </c>
      <c r="I25" s="57" t="s">
        <v>159</v>
      </c>
      <c r="J25" s="115">
        <v>305.18</v>
      </c>
      <c r="K25" s="105">
        <f t="shared" si="0"/>
        <v>3.1831874518219148</v>
      </c>
      <c r="L25" s="252"/>
      <c r="M25" s="105">
        <f t="shared" si="4"/>
        <v>2.7755575615628914</v>
      </c>
      <c r="N25" s="116">
        <f t="shared" si="3"/>
        <v>109.95268274247424</v>
      </c>
      <c r="O25" s="59">
        <f t="shared" si="2"/>
        <v>0.17347234759768071</v>
      </c>
      <c r="P25" s="58">
        <v>350</v>
      </c>
      <c r="Q25" s="105">
        <f t="shared" si="1"/>
        <v>346.81681254817806</v>
      </c>
      <c r="R25" s="124" t="s">
        <v>189</v>
      </c>
    </row>
    <row r="26" spans="1:18" x14ac:dyDescent="0.35">
      <c r="A26" s="3">
        <v>20</v>
      </c>
      <c r="B26" s="3" t="s">
        <v>124</v>
      </c>
      <c r="C26" s="3" t="s">
        <v>157</v>
      </c>
      <c r="D26" s="3"/>
      <c r="I26" s="141" t="s">
        <v>128</v>
      </c>
      <c r="J26" s="117">
        <v>10000</v>
      </c>
      <c r="K26" s="108">
        <f t="shared" si="0"/>
        <v>14</v>
      </c>
      <c r="L26" s="244"/>
      <c r="M26" s="29">
        <v>400</v>
      </c>
      <c r="N26" s="118">
        <f t="shared" si="3"/>
        <v>25</v>
      </c>
      <c r="O26" s="119">
        <f t="shared" si="2"/>
        <v>25</v>
      </c>
      <c r="P26" s="29">
        <v>350</v>
      </c>
      <c r="Q26" s="108">
        <f t="shared" si="1"/>
        <v>336</v>
      </c>
      <c r="R26" s="125" t="s">
        <v>189</v>
      </c>
    </row>
    <row r="27" spans="1:18" x14ac:dyDescent="0.35">
      <c r="A27" s="3">
        <v>21</v>
      </c>
      <c r="B27" s="3" t="s">
        <v>171</v>
      </c>
      <c r="C27" s="3" t="s">
        <v>158</v>
      </c>
      <c r="D27" s="3">
        <v>48.83</v>
      </c>
      <c r="I27" s="51" t="s">
        <v>127</v>
      </c>
      <c r="J27" s="114">
        <v>305.18</v>
      </c>
      <c r="K27" s="111">
        <f t="shared" si="0"/>
        <v>114.68641457500492</v>
      </c>
      <c r="L27" s="251"/>
      <c r="M27" s="24">
        <v>100</v>
      </c>
      <c r="N27" s="112">
        <f t="shared" si="3"/>
        <v>3.0518000000000001</v>
      </c>
      <c r="O27" s="52">
        <f t="shared" si="2"/>
        <v>6.25</v>
      </c>
      <c r="P27" s="24">
        <v>350</v>
      </c>
      <c r="Q27" s="111">
        <f t="shared" si="1"/>
        <v>235.3135854249951</v>
      </c>
      <c r="R27" s="121" t="s">
        <v>189</v>
      </c>
    </row>
    <row r="28" spans="1:18" x14ac:dyDescent="0.35">
      <c r="A28" s="3">
        <v>22</v>
      </c>
      <c r="B28" s="3" t="s">
        <v>172</v>
      </c>
      <c r="C28" s="3" t="s">
        <v>158</v>
      </c>
      <c r="D28" s="3">
        <v>78.13</v>
      </c>
      <c r="I28" s="51" t="s">
        <v>126</v>
      </c>
      <c r="J28" s="114">
        <v>305.18</v>
      </c>
      <c r="K28" s="111">
        <f t="shared" si="0"/>
        <v>45.87456583000197</v>
      </c>
      <c r="L28" s="251"/>
      <c r="M28" s="24">
        <v>40</v>
      </c>
      <c r="N28" s="112">
        <f t="shared" si="3"/>
        <v>7.6295000000000002</v>
      </c>
      <c r="O28" s="52">
        <f t="shared" si="2"/>
        <v>2.5</v>
      </c>
      <c r="P28" s="24">
        <v>350</v>
      </c>
      <c r="Q28" s="111">
        <f t="shared" si="1"/>
        <v>304.12543416999802</v>
      </c>
      <c r="R28" s="121" t="s">
        <v>189</v>
      </c>
    </row>
    <row r="29" spans="1:18" ht="15" thickBot="1" x14ac:dyDescent="0.4">
      <c r="A29" s="3">
        <v>23</v>
      </c>
      <c r="B29" s="3" t="s">
        <v>173</v>
      </c>
      <c r="C29" s="3" t="s">
        <v>158</v>
      </c>
      <c r="D29" s="3">
        <v>125</v>
      </c>
      <c r="I29" s="57" t="s">
        <v>125</v>
      </c>
      <c r="J29" s="115">
        <v>305.18</v>
      </c>
      <c r="K29" s="105">
        <f t="shared" si="0"/>
        <v>11.468641457500492</v>
      </c>
      <c r="L29" s="252"/>
      <c r="M29" s="58">
        <v>10</v>
      </c>
      <c r="N29" s="116">
        <f t="shared" si="3"/>
        <v>30.518000000000001</v>
      </c>
      <c r="O29" s="59">
        <f t="shared" si="2"/>
        <v>0.625</v>
      </c>
      <c r="P29" s="58">
        <v>350</v>
      </c>
      <c r="Q29" s="105">
        <f t="shared" si="1"/>
        <v>338.5313585424995</v>
      </c>
      <c r="R29" s="124" t="s">
        <v>189</v>
      </c>
    </row>
    <row r="30" spans="1:18" x14ac:dyDescent="0.35">
      <c r="A30" s="3">
        <v>24</v>
      </c>
      <c r="B30" s="3" t="s">
        <v>174</v>
      </c>
      <c r="C30" s="3" t="s">
        <v>158</v>
      </c>
      <c r="D30" s="3">
        <v>156.25</v>
      </c>
    </row>
    <row r="31" spans="1:18" x14ac:dyDescent="0.35">
      <c r="A31" s="3">
        <v>25</v>
      </c>
      <c r="B31" s="3" t="s">
        <v>175</v>
      </c>
      <c r="C31" s="3" t="s">
        <v>158</v>
      </c>
      <c r="D31" s="3">
        <v>250</v>
      </c>
      <c r="I31" s="150" t="s">
        <v>195</v>
      </c>
    </row>
    <row r="32" spans="1:18" x14ac:dyDescent="0.35">
      <c r="A32" s="3">
        <v>26</v>
      </c>
      <c r="B32" s="3" t="s">
        <v>122</v>
      </c>
      <c r="C32" s="3" t="s">
        <v>156</v>
      </c>
      <c r="D32" s="3"/>
      <c r="I32" s="23" t="s">
        <v>196</v>
      </c>
      <c r="J32" s="23" t="s">
        <v>201</v>
      </c>
      <c r="K32" s="23" t="s">
        <v>202</v>
      </c>
      <c r="L32" s="23" t="s">
        <v>203</v>
      </c>
    </row>
    <row r="33" spans="1:12" x14ac:dyDescent="0.35">
      <c r="A33" s="3">
        <v>27</v>
      </c>
      <c r="B33" s="3" t="s">
        <v>125</v>
      </c>
      <c r="C33" s="3" t="s">
        <v>18</v>
      </c>
      <c r="D33" s="3">
        <v>0.63</v>
      </c>
      <c r="I33" s="24" t="s">
        <v>197</v>
      </c>
      <c r="J33" s="24">
        <v>1</v>
      </c>
      <c r="K33" s="24">
        <f>J38*J39</f>
        <v>320</v>
      </c>
      <c r="L33" s="24">
        <f>K33/J33</f>
        <v>320</v>
      </c>
    </row>
    <row r="34" spans="1:12" x14ac:dyDescent="0.35">
      <c r="A34" s="3">
        <v>28</v>
      </c>
      <c r="B34" s="3" t="s">
        <v>126</v>
      </c>
      <c r="C34" s="3" t="s">
        <v>18</v>
      </c>
      <c r="D34" s="3">
        <v>2.5</v>
      </c>
      <c r="I34" s="24" t="s">
        <v>198</v>
      </c>
      <c r="J34" s="24">
        <v>10</v>
      </c>
      <c r="K34" s="24">
        <f>J38*J39</f>
        <v>320</v>
      </c>
      <c r="L34" s="24">
        <f>K34/J34</f>
        <v>32</v>
      </c>
    </row>
    <row r="35" spans="1:12" x14ac:dyDescent="0.35">
      <c r="A35" s="3">
        <v>29</v>
      </c>
      <c r="B35" s="3" t="s">
        <v>127</v>
      </c>
      <c r="C35" s="3" t="s">
        <v>18</v>
      </c>
      <c r="D35" s="3">
        <v>6.25</v>
      </c>
      <c r="I35" s="24" t="s">
        <v>199</v>
      </c>
      <c r="J35" s="253"/>
      <c r="K35" s="254"/>
      <c r="L35" s="104">
        <f>0.1*J39*1000</f>
        <v>2000</v>
      </c>
    </row>
    <row r="36" spans="1:12" x14ac:dyDescent="0.35">
      <c r="A36" s="3">
        <v>30</v>
      </c>
      <c r="B36" s="3" t="s">
        <v>128</v>
      </c>
      <c r="C36" s="3" t="s">
        <v>18</v>
      </c>
      <c r="D36" s="3">
        <v>25</v>
      </c>
      <c r="I36" s="24" t="s">
        <v>200</v>
      </c>
      <c r="J36" s="255"/>
      <c r="K36" s="256"/>
      <c r="L36" s="104">
        <f>20000-L35-L34-L33</f>
        <v>17648</v>
      </c>
    </row>
    <row r="37" spans="1:12" x14ac:dyDescent="0.35">
      <c r="A37" s="3">
        <v>31</v>
      </c>
      <c r="B37" s="3" t="s">
        <v>122</v>
      </c>
      <c r="C37" s="3" t="s">
        <v>156</v>
      </c>
      <c r="D37" s="3"/>
    </row>
    <row r="38" spans="1:12" x14ac:dyDescent="0.35">
      <c r="A38" s="3">
        <v>32</v>
      </c>
      <c r="B38" s="3" t="s">
        <v>159</v>
      </c>
      <c r="C38" s="3" t="s">
        <v>158</v>
      </c>
      <c r="D38" s="3">
        <v>0.17</v>
      </c>
      <c r="I38" t="s">
        <v>204</v>
      </c>
      <c r="J38">
        <v>16</v>
      </c>
    </row>
    <row r="39" spans="1:12" x14ac:dyDescent="0.35">
      <c r="A39" s="3">
        <v>33</v>
      </c>
      <c r="B39" s="3" t="s">
        <v>160</v>
      </c>
      <c r="C39" s="3" t="s">
        <v>158</v>
      </c>
      <c r="D39" s="3">
        <v>0.28000000000000003</v>
      </c>
      <c r="I39" t="s">
        <v>205</v>
      </c>
      <c r="J39">
        <v>20</v>
      </c>
    </row>
    <row r="40" spans="1:12" x14ac:dyDescent="0.35">
      <c r="A40" s="3">
        <v>34</v>
      </c>
      <c r="B40" s="3" t="s">
        <v>161</v>
      </c>
      <c r="C40" s="3" t="s">
        <v>158</v>
      </c>
      <c r="D40" s="3">
        <v>0.44</v>
      </c>
    </row>
    <row r="41" spans="1:12" x14ac:dyDescent="0.35">
      <c r="A41" s="3">
        <v>35</v>
      </c>
      <c r="B41" s="3" t="s">
        <v>162</v>
      </c>
      <c r="C41" s="3" t="s">
        <v>158</v>
      </c>
      <c r="D41" s="3">
        <v>0.71</v>
      </c>
      <c r="I41" s="1" t="s">
        <v>206</v>
      </c>
    </row>
    <row r="42" spans="1:12" x14ac:dyDescent="0.35">
      <c r="A42" s="3">
        <v>36</v>
      </c>
      <c r="B42" s="3" t="s">
        <v>163</v>
      </c>
      <c r="C42" s="3" t="s">
        <v>158</v>
      </c>
      <c r="D42" s="3">
        <v>1.1399999999999999</v>
      </c>
    </row>
    <row r="43" spans="1:12" x14ac:dyDescent="0.35">
      <c r="A43" s="3">
        <v>37</v>
      </c>
      <c r="B43" s="3" t="s">
        <v>164</v>
      </c>
      <c r="C43" s="3" t="s">
        <v>158</v>
      </c>
      <c r="D43" s="3">
        <v>1.82</v>
      </c>
    </row>
    <row r="44" spans="1:12" x14ac:dyDescent="0.35">
      <c r="A44" s="3">
        <v>38</v>
      </c>
      <c r="B44" s="3" t="s">
        <v>124</v>
      </c>
      <c r="C44" s="3" t="s">
        <v>157</v>
      </c>
      <c r="D44" s="3"/>
    </row>
    <row r="45" spans="1:12" x14ac:dyDescent="0.35">
      <c r="A45" s="3">
        <v>39</v>
      </c>
      <c r="B45" s="3" t="s">
        <v>159</v>
      </c>
      <c r="C45" s="3" t="s">
        <v>158</v>
      </c>
      <c r="D45" s="3">
        <v>0.17</v>
      </c>
    </row>
    <row r="46" spans="1:12" x14ac:dyDescent="0.35">
      <c r="A46" s="3">
        <v>40</v>
      </c>
      <c r="B46" s="3" t="s">
        <v>160</v>
      </c>
      <c r="C46" s="3" t="s">
        <v>158</v>
      </c>
      <c r="D46" s="3">
        <v>0.28000000000000003</v>
      </c>
    </row>
    <row r="47" spans="1:12" x14ac:dyDescent="0.35">
      <c r="A47" s="3">
        <v>41</v>
      </c>
      <c r="B47" s="3" t="s">
        <v>161</v>
      </c>
      <c r="C47" s="3" t="s">
        <v>158</v>
      </c>
      <c r="D47" s="3">
        <v>0.44</v>
      </c>
    </row>
    <row r="48" spans="1:12" x14ac:dyDescent="0.35">
      <c r="A48" s="3">
        <v>42</v>
      </c>
      <c r="B48" s="3" t="s">
        <v>162</v>
      </c>
      <c r="C48" s="3" t="s">
        <v>158</v>
      </c>
      <c r="D48" s="3">
        <v>0.71</v>
      </c>
    </row>
    <row r="49" spans="1:4" x14ac:dyDescent="0.35">
      <c r="A49" s="3">
        <v>43</v>
      </c>
      <c r="B49" s="3" t="s">
        <v>163</v>
      </c>
      <c r="C49" s="3" t="s">
        <v>158</v>
      </c>
      <c r="D49" s="3">
        <v>1.1399999999999999</v>
      </c>
    </row>
    <row r="50" spans="1:4" x14ac:dyDescent="0.35">
      <c r="A50" s="3">
        <v>44</v>
      </c>
      <c r="B50" s="3" t="s">
        <v>164</v>
      </c>
      <c r="C50" s="3" t="s">
        <v>158</v>
      </c>
      <c r="D50" s="3">
        <v>1.82</v>
      </c>
    </row>
    <row r="51" spans="1:4" x14ac:dyDescent="0.35">
      <c r="A51" s="3">
        <v>45</v>
      </c>
      <c r="B51" s="3" t="s">
        <v>122</v>
      </c>
      <c r="C51" s="3" t="s">
        <v>156</v>
      </c>
      <c r="D51" s="3"/>
    </row>
    <row r="52" spans="1:4" x14ac:dyDescent="0.35">
      <c r="A52" s="3">
        <v>46</v>
      </c>
      <c r="B52" s="3" t="s">
        <v>129</v>
      </c>
      <c r="C52" s="3" t="s">
        <v>13</v>
      </c>
      <c r="D52" s="3"/>
    </row>
    <row r="53" spans="1:4" x14ac:dyDescent="0.35">
      <c r="A53" s="3">
        <v>47</v>
      </c>
      <c r="B53" s="3" t="s">
        <v>130</v>
      </c>
      <c r="C53" s="3" t="s">
        <v>13</v>
      </c>
      <c r="D53" s="3"/>
    </row>
    <row r="54" spans="1:4" x14ac:dyDescent="0.35">
      <c r="A54" s="3">
        <v>48</v>
      </c>
      <c r="B54" s="3" t="s">
        <v>131</v>
      </c>
      <c r="C54" s="3" t="s">
        <v>13</v>
      </c>
      <c r="D54" s="3"/>
    </row>
    <row r="55" spans="1:4" x14ac:dyDescent="0.35">
      <c r="A55" s="3">
        <v>49</v>
      </c>
      <c r="B55" s="3" t="s">
        <v>132</v>
      </c>
      <c r="C55" s="3" t="s">
        <v>13</v>
      </c>
      <c r="D55" s="3"/>
    </row>
    <row r="56" spans="1:4" x14ac:dyDescent="0.35">
      <c r="A56" s="3">
        <v>50</v>
      </c>
      <c r="B56" s="3" t="s">
        <v>133</v>
      </c>
      <c r="C56" s="3" t="s">
        <v>13</v>
      </c>
      <c r="D56" s="3"/>
    </row>
    <row r="57" spans="1:4" x14ac:dyDescent="0.35">
      <c r="A57" s="3">
        <v>51</v>
      </c>
      <c r="B57" s="3" t="s">
        <v>134</v>
      </c>
      <c r="C57" s="3" t="s">
        <v>13</v>
      </c>
      <c r="D57" s="3"/>
    </row>
    <row r="58" spans="1:4" x14ac:dyDescent="0.35">
      <c r="A58" s="3">
        <v>52</v>
      </c>
      <c r="B58" s="3" t="s">
        <v>124</v>
      </c>
      <c r="C58" s="3" t="s">
        <v>157</v>
      </c>
      <c r="D58" s="3"/>
    </row>
    <row r="59" spans="1:4" x14ac:dyDescent="0.35">
      <c r="A59" s="3">
        <v>53</v>
      </c>
      <c r="B59" s="3" t="s">
        <v>135</v>
      </c>
      <c r="C59" s="3" t="s">
        <v>13</v>
      </c>
      <c r="D59" s="3"/>
    </row>
    <row r="60" spans="1:4" x14ac:dyDescent="0.35">
      <c r="A60" s="3">
        <v>54</v>
      </c>
      <c r="B60" s="3" t="s">
        <v>136</v>
      </c>
      <c r="C60" s="3" t="s">
        <v>13</v>
      </c>
      <c r="D60" s="3"/>
    </row>
    <row r="61" spans="1:4" x14ac:dyDescent="0.35">
      <c r="A61" s="3">
        <v>55</v>
      </c>
      <c r="B61" s="3" t="s">
        <v>137</v>
      </c>
      <c r="C61" s="3" t="s">
        <v>13</v>
      </c>
      <c r="D61" s="3"/>
    </row>
    <row r="62" spans="1:4" x14ac:dyDescent="0.35">
      <c r="A62" s="3">
        <v>56</v>
      </c>
      <c r="B62" s="3" t="s">
        <v>138</v>
      </c>
      <c r="C62" s="3" t="s">
        <v>13</v>
      </c>
      <c r="D62" s="3"/>
    </row>
    <row r="63" spans="1:4" x14ac:dyDescent="0.35">
      <c r="A63" s="3">
        <v>57</v>
      </c>
      <c r="B63" s="3" t="s">
        <v>139</v>
      </c>
      <c r="C63" s="3" t="s">
        <v>13</v>
      </c>
      <c r="D63" s="3"/>
    </row>
    <row r="64" spans="1:4" x14ac:dyDescent="0.35">
      <c r="A64" s="3">
        <v>58</v>
      </c>
      <c r="B64" s="3" t="s">
        <v>140</v>
      </c>
      <c r="C64" s="3" t="s">
        <v>13</v>
      </c>
      <c r="D64" s="3"/>
    </row>
    <row r="65" spans="1:4" x14ac:dyDescent="0.35">
      <c r="A65" s="3">
        <v>59</v>
      </c>
      <c r="B65" s="3" t="s">
        <v>122</v>
      </c>
      <c r="C65" s="3" t="s">
        <v>156</v>
      </c>
      <c r="D65" s="3"/>
    </row>
    <row r="66" spans="1:4" x14ac:dyDescent="0.35">
      <c r="A66" s="3">
        <v>60</v>
      </c>
      <c r="B66" s="3" t="s">
        <v>141</v>
      </c>
      <c r="C66" s="3" t="s">
        <v>13</v>
      </c>
      <c r="D66" s="3"/>
    </row>
    <row r="67" spans="1:4" x14ac:dyDescent="0.35">
      <c r="A67" s="3">
        <v>61</v>
      </c>
      <c r="B67" s="3" t="s">
        <v>142</v>
      </c>
      <c r="C67" s="3" t="s">
        <v>13</v>
      </c>
      <c r="D67" s="3"/>
    </row>
    <row r="68" spans="1:4" x14ac:dyDescent="0.35">
      <c r="A68" s="3">
        <v>62</v>
      </c>
      <c r="B68" s="3" t="s">
        <v>143</v>
      </c>
      <c r="C68" s="3" t="s">
        <v>13</v>
      </c>
      <c r="D68" s="3"/>
    </row>
    <row r="69" spans="1:4" x14ac:dyDescent="0.35">
      <c r="A69" s="3">
        <v>63</v>
      </c>
      <c r="B69" s="3" t="s">
        <v>144</v>
      </c>
      <c r="C69" s="3" t="s">
        <v>13</v>
      </c>
      <c r="D69" s="3"/>
    </row>
    <row r="70" spans="1:4" x14ac:dyDescent="0.35">
      <c r="A70" s="3">
        <v>64</v>
      </c>
      <c r="B70" s="3" t="s">
        <v>145</v>
      </c>
      <c r="C70" s="3" t="s">
        <v>13</v>
      </c>
      <c r="D70" s="3"/>
    </row>
    <row r="71" spans="1:4" x14ac:dyDescent="0.35">
      <c r="A71" s="3">
        <v>65</v>
      </c>
      <c r="B71" s="3" t="s">
        <v>146</v>
      </c>
      <c r="C71" s="3" t="s">
        <v>13</v>
      </c>
      <c r="D71" s="3"/>
    </row>
    <row r="72" spans="1:4" x14ac:dyDescent="0.35">
      <c r="A72" s="3">
        <v>66</v>
      </c>
      <c r="B72" s="3" t="s">
        <v>123</v>
      </c>
      <c r="C72" s="3" t="s">
        <v>157</v>
      </c>
      <c r="D72" s="3"/>
    </row>
    <row r="73" spans="1:4" x14ac:dyDescent="0.35">
      <c r="A73" s="3">
        <v>67</v>
      </c>
      <c r="B73" s="3" t="s">
        <v>147</v>
      </c>
      <c r="C73" s="3" t="s">
        <v>13</v>
      </c>
      <c r="D73" s="3"/>
    </row>
    <row r="74" spans="1:4" x14ac:dyDescent="0.35">
      <c r="A74" s="3">
        <v>68</v>
      </c>
      <c r="B74" s="3" t="s">
        <v>148</v>
      </c>
      <c r="C74" s="3" t="s">
        <v>13</v>
      </c>
      <c r="D74" s="3"/>
    </row>
    <row r="75" spans="1:4" x14ac:dyDescent="0.35">
      <c r="A75" s="3">
        <v>69</v>
      </c>
      <c r="B75" s="3" t="s">
        <v>149</v>
      </c>
      <c r="C75" s="3" t="s">
        <v>13</v>
      </c>
      <c r="D75" s="3"/>
    </row>
    <row r="76" spans="1:4" x14ac:dyDescent="0.35">
      <c r="A76" s="3">
        <v>70</v>
      </c>
      <c r="B76" s="3" t="s">
        <v>150</v>
      </c>
      <c r="C76" s="3" t="s">
        <v>13</v>
      </c>
      <c r="D76" s="3"/>
    </row>
    <row r="77" spans="1:4" x14ac:dyDescent="0.35">
      <c r="A77" s="3">
        <v>71</v>
      </c>
      <c r="B77" s="3" t="s">
        <v>151</v>
      </c>
      <c r="C77" s="3" t="s">
        <v>13</v>
      </c>
      <c r="D77" s="3"/>
    </row>
    <row r="78" spans="1:4" x14ac:dyDescent="0.35">
      <c r="A78" s="3">
        <v>72</v>
      </c>
      <c r="B78" s="3" t="s">
        <v>152</v>
      </c>
      <c r="C78" s="3" t="s">
        <v>13</v>
      </c>
      <c r="D78" s="3"/>
    </row>
    <row r="79" spans="1:4" x14ac:dyDescent="0.35">
      <c r="A79" s="3">
        <v>73</v>
      </c>
      <c r="B79" s="3" t="s">
        <v>124</v>
      </c>
      <c r="C79" s="3" t="s">
        <v>157</v>
      </c>
      <c r="D79" s="3"/>
    </row>
    <row r="80" spans="1:4" x14ac:dyDescent="0.35">
      <c r="A80" s="3">
        <v>74</v>
      </c>
      <c r="B80" s="3" t="s">
        <v>153</v>
      </c>
      <c r="C80" s="3" t="s">
        <v>13</v>
      </c>
      <c r="D80" s="3"/>
    </row>
    <row r="81" spans="1:4" x14ac:dyDescent="0.35">
      <c r="A81" s="3">
        <v>75</v>
      </c>
      <c r="B81" s="3" t="s">
        <v>154</v>
      </c>
      <c r="C81" s="3" t="s">
        <v>13</v>
      </c>
      <c r="D81" s="3"/>
    </row>
    <row r="82" spans="1:4" x14ac:dyDescent="0.35">
      <c r="A82" s="3">
        <v>76</v>
      </c>
      <c r="B82" s="3" t="s">
        <v>155</v>
      </c>
      <c r="C82" s="3" t="s">
        <v>13</v>
      </c>
      <c r="D82" s="3"/>
    </row>
    <row r="83" spans="1:4" x14ac:dyDescent="0.35">
      <c r="A83" s="3">
        <v>77</v>
      </c>
      <c r="B83" s="3" t="s">
        <v>124</v>
      </c>
      <c r="C83" s="3" t="s">
        <v>157</v>
      </c>
      <c r="D83" s="3"/>
    </row>
    <row r="84" spans="1:4" x14ac:dyDescent="0.35">
      <c r="A84" s="3">
        <v>78</v>
      </c>
      <c r="B84" s="3" t="s">
        <v>122</v>
      </c>
      <c r="C84" s="3" t="s">
        <v>156</v>
      </c>
      <c r="D84" s="3"/>
    </row>
    <row r="85" spans="1:4" x14ac:dyDescent="0.35">
      <c r="A85" s="3">
        <v>79</v>
      </c>
      <c r="B85" s="3" t="s">
        <v>159</v>
      </c>
      <c r="C85" s="3" t="s">
        <v>158</v>
      </c>
      <c r="D85" s="3">
        <v>0.17</v>
      </c>
    </row>
    <row r="86" spans="1:4" x14ac:dyDescent="0.35">
      <c r="A86" s="3">
        <v>80</v>
      </c>
      <c r="B86" s="3" t="s">
        <v>160</v>
      </c>
      <c r="C86" s="3" t="s">
        <v>158</v>
      </c>
      <c r="D86" s="3">
        <v>0.28000000000000003</v>
      </c>
    </row>
    <row r="87" spans="1:4" x14ac:dyDescent="0.35">
      <c r="A87" s="3">
        <v>81</v>
      </c>
      <c r="B87" s="3" t="s">
        <v>161</v>
      </c>
      <c r="C87" s="3" t="s">
        <v>158</v>
      </c>
      <c r="D87" s="3">
        <v>0.44</v>
      </c>
    </row>
    <row r="88" spans="1:4" x14ac:dyDescent="0.35">
      <c r="A88" s="3">
        <v>82</v>
      </c>
      <c r="B88" s="3" t="s">
        <v>162</v>
      </c>
      <c r="C88" s="3" t="s">
        <v>158</v>
      </c>
      <c r="D88" s="3">
        <v>0.71</v>
      </c>
    </row>
    <row r="89" spans="1:4" x14ac:dyDescent="0.35">
      <c r="A89" s="3">
        <v>83</v>
      </c>
      <c r="B89" s="3" t="s">
        <v>163</v>
      </c>
      <c r="C89" s="3" t="s">
        <v>158</v>
      </c>
      <c r="D89" s="3">
        <v>1.1399999999999999</v>
      </c>
    </row>
    <row r="90" spans="1:4" x14ac:dyDescent="0.35">
      <c r="A90" s="3">
        <v>84</v>
      </c>
      <c r="B90" s="3" t="s">
        <v>164</v>
      </c>
      <c r="C90" s="3" t="s">
        <v>158</v>
      </c>
      <c r="D90" s="3">
        <v>1.82</v>
      </c>
    </row>
    <row r="91" spans="1:4" x14ac:dyDescent="0.35">
      <c r="A91" s="3">
        <v>85</v>
      </c>
      <c r="B91" s="3" t="s">
        <v>123</v>
      </c>
      <c r="C91" s="3" t="s">
        <v>157</v>
      </c>
      <c r="D91" s="3"/>
    </row>
    <row r="92" spans="1:4" x14ac:dyDescent="0.35">
      <c r="A92" s="3">
        <v>86</v>
      </c>
      <c r="B92" s="3" t="s">
        <v>165</v>
      </c>
      <c r="C92" s="3" t="s">
        <v>158</v>
      </c>
      <c r="D92" s="3">
        <v>2.91</v>
      </c>
    </row>
    <row r="93" spans="1:4" x14ac:dyDescent="0.35">
      <c r="A93" s="3">
        <v>87</v>
      </c>
      <c r="B93" s="3" t="s">
        <v>166</v>
      </c>
      <c r="C93" s="3" t="s">
        <v>158</v>
      </c>
      <c r="D93" s="3">
        <v>4.66</v>
      </c>
    </row>
    <row r="94" spans="1:4" x14ac:dyDescent="0.35">
      <c r="A94" s="3">
        <v>88</v>
      </c>
      <c r="B94" s="3" t="s">
        <v>167</v>
      </c>
      <c r="C94" s="3" t="s">
        <v>158</v>
      </c>
      <c r="D94" s="3">
        <v>7.45</v>
      </c>
    </row>
    <row r="95" spans="1:4" x14ac:dyDescent="0.35">
      <c r="A95" s="3">
        <v>89</v>
      </c>
      <c r="B95" s="3" t="s">
        <v>168</v>
      </c>
      <c r="C95" s="3" t="s">
        <v>158</v>
      </c>
      <c r="D95" s="3">
        <v>11.92</v>
      </c>
    </row>
    <row r="96" spans="1:4" x14ac:dyDescent="0.35">
      <c r="A96" s="3">
        <v>90</v>
      </c>
      <c r="B96" s="3" t="s">
        <v>169</v>
      </c>
      <c r="C96" s="3" t="s">
        <v>158</v>
      </c>
      <c r="D96" s="3">
        <v>19.07</v>
      </c>
    </row>
    <row r="97" spans="1:4" x14ac:dyDescent="0.35">
      <c r="A97" s="3">
        <v>91</v>
      </c>
      <c r="B97" s="3" t="s">
        <v>170</v>
      </c>
      <c r="C97" s="3" t="s">
        <v>158</v>
      </c>
      <c r="D97" s="3">
        <v>30.52</v>
      </c>
    </row>
    <row r="98" spans="1:4" x14ac:dyDescent="0.35">
      <c r="A98" s="3">
        <v>92</v>
      </c>
      <c r="B98" s="3" t="s">
        <v>124</v>
      </c>
      <c r="C98" s="3" t="s">
        <v>157</v>
      </c>
      <c r="D98" s="3"/>
    </row>
    <row r="99" spans="1:4" x14ac:dyDescent="0.35">
      <c r="A99" s="3">
        <v>93</v>
      </c>
      <c r="B99" s="3" t="s">
        <v>171</v>
      </c>
      <c r="C99" s="3" t="s">
        <v>158</v>
      </c>
      <c r="D99" s="3">
        <v>48.83</v>
      </c>
    </row>
    <row r="100" spans="1:4" x14ac:dyDescent="0.35">
      <c r="A100" s="3">
        <v>94</v>
      </c>
      <c r="B100" s="3" t="s">
        <v>176</v>
      </c>
      <c r="C100" s="3" t="s">
        <v>158</v>
      </c>
      <c r="D100" s="3">
        <v>78.13</v>
      </c>
    </row>
    <row r="101" spans="1:4" x14ac:dyDescent="0.35">
      <c r="A101" s="3">
        <v>95</v>
      </c>
      <c r="B101" s="3" t="s">
        <v>173</v>
      </c>
      <c r="C101" s="3" t="s">
        <v>158</v>
      </c>
      <c r="D101" s="3">
        <v>125</v>
      </c>
    </row>
    <row r="102" spans="1:4" x14ac:dyDescent="0.35">
      <c r="A102" s="3">
        <v>96</v>
      </c>
      <c r="B102" s="3" t="s">
        <v>174</v>
      </c>
      <c r="C102" s="3" t="s">
        <v>158</v>
      </c>
      <c r="D102" s="3">
        <v>156.25</v>
      </c>
    </row>
    <row r="103" spans="1:4" x14ac:dyDescent="0.35">
      <c r="A103" s="3">
        <v>97</v>
      </c>
      <c r="B103" s="3" t="s">
        <v>175</v>
      </c>
      <c r="C103" s="3" t="s">
        <v>158</v>
      </c>
      <c r="D103" s="3">
        <v>250</v>
      </c>
    </row>
    <row r="104" spans="1:4" x14ac:dyDescent="0.35">
      <c r="A104" s="3">
        <v>98</v>
      </c>
      <c r="B104" s="3" t="s">
        <v>122</v>
      </c>
      <c r="C104" s="3" t="s">
        <v>156</v>
      </c>
      <c r="D104" s="3"/>
    </row>
    <row r="105" spans="1:4" x14ac:dyDescent="0.35">
      <c r="A105" s="3">
        <v>99</v>
      </c>
      <c r="B105" s="3" t="s">
        <v>125</v>
      </c>
      <c r="C105" s="3" t="s">
        <v>18</v>
      </c>
      <c r="D105" s="3">
        <v>0.63</v>
      </c>
    </row>
    <row r="106" spans="1:4" x14ac:dyDescent="0.35">
      <c r="A106" s="3">
        <v>100</v>
      </c>
      <c r="B106" s="3" t="s">
        <v>126</v>
      </c>
      <c r="C106" s="3" t="s">
        <v>18</v>
      </c>
      <c r="D106" s="3">
        <v>2.5</v>
      </c>
    </row>
    <row r="107" spans="1:4" x14ac:dyDescent="0.35">
      <c r="A107" s="3">
        <v>101</v>
      </c>
      <c r="B107" s="3" t="s">
        <v>127</v>
      </c>
      <c r="C107" s="3" t="s">
        <v>18</v>
      </c>
      <c r="D107" s="3">
        <v>6.25</v>
      </c>
    </row>
    <row r="108" spans="1:4" x14ac:dyDescent="0.35">
      <c r="A108" s="3">
        <v>102</v>
      </c>
      <c r="B108" s="3" t="s">
        <v>128</v>
      </c>
      <c r="C108" s="3" t="s">
        <v>18</v>
      </c>
      <c r="D108" s="3">
        <v>25</v>
      </c>
    </row>
    <row r="109" spans="1:4" x14ac:dyDescent="0.35">
      <c r="A109" s="3">
        <v>103</v>
      </c>
      <c r="B109" s="3" t="s">
        <v>122</v>
      </c>
      <c r="C109" s="3" t="s">
        <v>156</v>
      </c>
      <c r="D109" s="3"/>
    </row>
    <row r="110" spans="1:4" x14ac:dyDescent="0.35">
      <c r="A110" s="3">
        <v>104</v>
      </c>
      <c r="B110" s="3" t="s">
        <v>124</v>
      </c>
      <c r="C110" s="3" t="s">
        <v>157</v>
      </c>
      <c r="D110" s="3"/>
    </row>
    <row r="111" spans="1:4" x14ac:dyDescent="0.35">
      <c r="A111" s="3">
        <v>105</v>
      </c>
      <c r="B111" s="3" t="s">
        <v>159</v>
      </c>
      <c r="C111" s="3" t="s">
        <v>158</v>
      </c>
      <c r="D111" s="3">
        <v>0.17</v>
      </c>
    </row>
    <row r="112" spans="1:4" x14ac:dyDescent="0.35">
      <c r="A112" s="3">
        <v>106</v>
      </c>
      <c r="B112" s="3" t="s">
        <v>160</v>
      </c>
      <c r="C112" s="3" t="s">
        <v>158</v>
      </c>
      <c r="D112" s="3">
        <v>0.28000000000000003</v>
      </c>
    </row>
    <row r="113" spans="1:4" x14ac:dyDescent="0.35">
      <c r="A113" s="3">
        <v>107</v>
      </c>
      <c r="B113" s="3" t="s">
        <v>161</v>
      </c>
      <c r="C113" s="3" t="s">
        <v>158</v>
      </c>
      <c r="D113" s="3">
        <v>0.44</v>
      </c>
    </row>
    <row r="114" spans="1:4" x14ac:dyDescent="0.35">
      <c r="A114" s="3">
        <v>108</v>
      </c>
      <c r="B114" s="3" t="s">
        <v>162</v>
      </c>
      <c r="C114" s="3" t="s">
        <v>158</v>
      </c>
      <c r="D114" s="3">
        <v>0.71</v>
      </c>
    </row>
    <row r="115" spans="1:4" x14ac:dyDescent="0.35">
      <c r="A115" s="3">
        <v>109</v>
      </c>
      <c r="B115" s="3" t="s">
        <v>163</v>
      </c>
      <c r="C115" s="3" t="s">
        <v>158</v>
      </c>
      <c r="D115" s="3">
        <v>1.1399999999999999</v>
      </c>
    </row>
    <row r="116" spans="1:4" x14ac:dyDescent="0.35">
      <c r="A116" s="3">
        <v>110</v>
      </c>
      <c r="B116" s="3" t="s">
        <v>164</v>
      </c>
      <c r="C116" s="3" t="s">
        <v>158</v>
      </c>
      <c r="D116" s="3">
        <v>1.82</v>
      </c>
    </row>
    <row r="117" spans="1:4" x14ac:dyDescent="0.35">
      <c r="A117" s="3">
        <v>111</v>
      </c>
      <c r="B117" s="3" t="s">
        <v>124</v>
      </c>
      <c r="C117" s="3" t="s">
        <v>157</v>
      </c>
      <c r="D117" s="3"/>
    </row>
    <row r="118" spans="1:4" x14ac:dyDescent="0.35">
      <c r="A118" s="3">
        <v>112</v>
      </c>
      <c r="B118" s="3" t="s">
        <v>159</v>
      </c>
      <c r="C118" s="3" t="s">
        <v>158</v>
      </c>
      <c r="D118" s="3">
        <v>0.17</v>
      </c>
    </row>
    <row r="119" spans="1:4" x14ac:dyDescent="0.35">
      <c r="A119" s="3">
        <v>113</v>
      </c>
      <c r="B119" s="3" t="s">
        <v>160</v>
      </c>
      <c r="C119" s="3" t="s">
        <v>158</v>
      </c>
      <c r="D119" s="3">
        <v>0.28000000000000003</v>
      </c>
    </row>
    <row r="120" spans="1:4" x14ac:dyDescent="0.35">
      <c r="A120" s="3">
        <v>114</v>
      </c>
      <c r="B120" s="3" t="s">
        <v>161</v>
      </c>
      <c r="C120" s="3" t="s">
        <v>158</v>
      </c>
      <c r="D120" s="3">
        <v>0.44</v>
      </c>
    </row>
    <row r="121" spans="1:4" x14ac:dyDescent="0.35">
      <c r="A121" s="3">
        <v>115</v>
      </c>
      <c r="B121" s="3" t="s">
        <v>162</v>
      </c>
      <c r="C121" s="3" t="s">
        <v>158</v>
      </c>
      <c r="D121" s="3">
        <v>0.71</v>
      </c>
    </row>
    <row r="122" spans="1:4" x14ac:dyDescent="0.35">
      <c r="A122" s="3">
        <v>116</v>
      </c>
      <c r="B122" s="3" t="s">
        <v>163</v>
      </c>
      <c r="C122" s="3" t="s">
        <v>158</v>
      </c>
      <c r="D122" s="3">
        <v>1.1399999999999999</v>
      </c>
    </row>
    <row r="123" spans="1:4" x14ac:dyDescent="0.35">
      <c r="A123" s="3">
        <v>117</v>
      </c>
      <c r="B123" s="3" t="s">
        <v>164</v>
      </c>
      <c r="C123" s="3" t="s">
        <v>158</v>
      </c>
      <c r="D123" s="3">
        <v>1.82</v>
      </c>
    </row>
    <row r="124" spans="1:4" x14ac:dyDescent="0.35">
      <c r="A124" s="3">
        <v>118</v>
      </c>
      <c r="B124" s="3" t="s">
        <v>122</v>
      </c>
      <c r="C124" s="3" t="s">
        <v>156</v>
      </c>
      <c r="D124" s="3"/>
    </row>
    <row r="125" spans="1:4" x14ac:dyDescent="0.35">
      <c r="A125" s="3">
        <v>119</v>
      </c>
      <c r="B125" s="3" t="s">
        <v>159</v>
      </c>
      <c r="C125" s="3" t="s">
        <v>158</v>
      </c>
      <c r="D125" s="3">
        <v>0.17</v>
      </c>
    </row>
    <row r="126" spans="1:4" x14ac:dyDescent="0.35">
      <c r="A126" s="3">
        <v>120</v>
      </c>
      <c r="B126" s="3" t="s">
        <v>160</v>
      </c>
      <c r="C126" s="3" t="s">
        <v>158</v>
      </c>
      <c r="D126" s="3">
        <v>0.28000000000000003</v>
      </c>
    </row>
    <row r="127" spans="1:4" x14ac:dyDescent="0.35">
      <c r="A127" s="3">
        <v>121</v>
      </c>
      <c r="B127" s="3" t="s">
        <v>161</v>
      </c>
      <c r="C127" s="3" t="s">
        <v>158</v>
      </c>
      <c r="D127" s="3">
        <v>0.44</v>
      </c>
    </row>
    <row r="128" spans="1:4" x14ac:dyDescent="0.35">
      <c r="A128" s="3">
        <v>122</v>
      </c>
      <c r="B128" s="3" t="s">
        <v>162</v>
      </c>
      <c r="C128" s="3" t="s">
        <v>158</v>
      </c>
      <c r="D128" s="3">
        <v>0.71</v>
      </c>
    </row>
    <row r="129" spans="1:4" x14ac:dyDescent="0.35">
      <c r="A129" s="3">
        <v>123</v>
      </c>
      <c r="B129" s="3" t="s">
        <v>163</v>
      </c>
      <c r="C129" s="3" t="s">
        <v>158</v>
      </c>
      <c r="D129" s="3">
        <v>1.1399999999999999</v>
      </c>
    </row>
    <row r="130" spans="1:4" x14ac:dyDescent="0.35">
      <c r="A130" s="3">
        <v>124</v>
      </c>
      <c r="B130" s="3" t="s">
        <v>164</v>
      </c>
      <c r="C130" s="3" t="s">
        <v>158</v>
      </c>
      <c r="D130" s="3">
        <v>1.82</v>
      </c>
    </row>
    <row r="131" spans="1:4" x14ac:dyDescent="0.35">
      <c r="A131" s="3">
        <v>125</v>
      </c>
      <c r="B131" s="3" t="s">
        <v>122</v>
      </c>
      <c r="C131" s="3" t="s">
        <v>156</v>
      </c>
      <c r="D131" s="3"/>
    </row>
    <row r="132" spans="1:4" x14ac:dyDescent="0.35">
      <c r="A132" s="3">
        <v>126</v>
      </c>
      <c r="B132" s="3" t="s">
        <v>122</v>
      </c>
      <c r="C132" s="3" t="s">
        <v>156</v>
      </c>
      <c r="D132" s="3"/>
    </row>
    <row r="133" spans="1:4" x14ac:dyDescent="0.35">
      <c r="A133" s="3">
        <v>127</v>
      </c>
      <c r="B133" s="3" t="s">
        <v>122</v>
      </c>
      <c r="C133" s="3" t="s">
        <v>156</v>
      </c>
      <c r="D133" s="3"/>
    </row>
  </sheetData>
  <mergeCells count="6">
    <mergeCell ref="L26:L29"/>
    <mergeCell ref="J35:K36"/>
    <mergeCell ref="A1:D1"/>
    <mergeCell ref="O6:O8"/>
    <mergeCell ref="L9:L17"/>
    <mergeCell ref="L18:L25"/>
  </mergeCells>
  <phoneticPr fontId="2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06BD-36F3-46EB-B796-38EE925FA5F2}">
  <dimension ref="A1:P2230"/>
  <sheetViews>
    <sheetView topLeftCell="A370" workbookViewId="0">
      <selection activeCell="F24" sqref="F24"/>
    </sheetView>
  </sheetViews>
  <sheetFormatPr defaultRowHeight="14.5" x14ac:dyDescent="0.35"/>
  <cols>
    <col min="16" max="16" width="10" customWidth="1"/>
  </cols>
  <sheetData>
    <row r="1" spans="1:16" x14ac:dyDescent="0.35">
      <c r="A1" t="s">
        <v>338</v>
      </c>
    </row>
    <row r="3" spans="1:16" x14ac:dyDescent="0.35">
      <c r="A3" t="s">
        <v>339</v>
      </c>
    </row>
    <row r="5" spans="1:16" x14ac:dyDescent="0.35">
      <c r="A5" t="s">
        <v>340</v>
      </c>
    </row>
    <row r="7" spans="1:16" x14ac:dyDescent="0.35">
      <c r="B7" t="s">
        <v>209</v>
      </c>
      <c r="C7" t="s">
        <v>210</v>
      </c>
      <c r="D7" t="s">
        <v>211</v>
      </c>
      <c r="E7" t="s">
        <v>7</v>
      </c>
      <c r="F7" t="s">
        <v>212</v>
      </c>
      <c r="G7" t="s">
        <v>213</v>
      </c>
      <c r="H7" t="s">
        <v>214</v>
      </c>
      <c r="I7" t="s">
        <v>215</v>
      </c>
      <c r="J7" t="s">
        <v>216</v>
      </c>
      <c r="K7" t="s">
        <v>217</v>
      </c>
      <c r="L7" t="s">
        <v>341</v>
      </c>
      <c r="M7" t="s">
        <v>90</v>
      </c>
      <c r="N7" t="s">
        <v>220</v>
      </c>
      <c r="O7" t="s">
        <v>342</v>
      </c>
      <c r="P7" t="s">
        <v>343</v>
      </c>
    </row>
    <row r="8" spans="1:16" x14ac:dyDescent="0.35">
      <c r="A8">
        <v>1</v>
      </c>
      <c r="B8">
        <v>1</v>
      </c>
      <c r="C8" t="s">
        <v>344</v>
      </c>
      <c r="D8" t="s">
        <v>122</v>
      </c>
      <c r="E8" t="s">
        <v>156</v>
      </c>
      <c r="K8">
        <v>1.9E-2</v>
      </c>
      <c r="P8" s="189">
        <v>44158</v>
      </c>
    </row>
    <row r="9" spans="1:16" x14ac:dyDescent="0.35">
      <c r="A9">
        <v>2</v>
      </c>
      <c r="B9">
        <v>2</v>
      </c>
      <c r="C9" t="s">
        <v>345</v>
      </c>
      <c r="D9" t="s">
        <v>122</v>
      </c>
      <c r="E9" t="s">
        <v>156</v>
      </c>
      <c r="F9">
        <v>0.68</v>
      </c>
      <c r="G9">
        <v>0.156</v>
      </c>
      <c r="H9">
        <v>7</v>
      </c>
      <c r="K9">
        <v>1.9E-2</v>
      </c>
      <c r="O9" t="s">
        <v>189</v>
      </c>
      <c r="P9" s="189">
        <v>44158</v>
      </c>
    </row>
    <row r="10" spans="1:16" x14ac:dyDescent="0.35">
      <c r="A10">
        <v>3</v>
      </c>
      <c r="B10">
        <v>3</v>
      </c>
      <c r="C10" t="s">
        <v>346</v>
      </c>
      <c r="D10" t="s">
        <v>122</v>
      </c>
      <c r="E10" t="s">
        <v>156</v>
      </c>
      <c r="F10">
        <v>0.68</v>
      </c>
      <c r="G10">
        <v>0.24299999999999999</v>
      </c>
      <c r="H10">
        <v>12</v>
      </c>
      <c r="K10">
        <v>1.9E-2</v>
      </c>
      <c r="O10" t="s">
        <v>189</v>
      </c>
      <c r="P10" s="189">
        <v>44158</v>
      </c>
    </row>
    <row r="11" spans="1:16" x14ac:dyDescent="0.35">
      <c r="A11">
        <v>4</v>
      </c>
      <c r="B11">
        <v>4</v>
      </c>
      <c r="C11" t="s">
        <v>347</v>
      </c>
      <c r="D11" t="s">
        <v>123</v>
      </c>
      <c r="E11" t="s">
        <v>157</v>
      </c>
      <c r="F11">
        <v>0.66</v>
      </c>
      <c r="G11">
        <v>1393.3309999999999</v>
      </c>
      <c r="H11">
        <v>20801</v>
      </c>
      <c r="K11">
        <v>1.9E-2</v>
      </c>
      <c r="O11" t="s">
        <v>348</v>
      </c>
      <c r="P11" s="189">
        <v>44158</v>
      </c>
    </row>
    <row r="12" spans="1:16" x14ac:dyDescent="0.35">
      <c r="A12">
        <v>5</v>
      </c>
      <c r="B12">
        <v>5</v>
      </c>
      <c r="C12" t="s">
        <v>349</v>
      </c>
      <c r="D12" t="s">
        <v>124</v>
      </c>
      <c r="E12" t="s">
        <v>157</v>
      </c>
      <c r="F12">
        <v>0.68</v>
      </c>
      <c r="G12">
        <v>250.86099999999999</v>
      </c>
      <c r="H12">
        <v>7254</v>
      </c>
      <c r="I12">
        <v>50185.296999999999</v>
      </c>
      <c r="J12">
        <v>0</v>
      </c>
      <c r="K12">
        <v>1.9E-2</v>
      </c>
      <c r="O12" t="s">
        <v>350</v>
      </c>
      <c r="P12" s="189">
        <v>44158</v>
      </c>
    </row>
    <row r="13" spans="1:16" x14ac:dyDescent="0.35">
      <c r="A13">
        <v>6</v>
      </c>
      <c r="B13">
        <v>6</v>
      </c>
      <c r="C13" t="s">
        <v>351</v>
      </c>
      <c r="D13" t="s">
        <v>122</v>
      </c>
      <c r="E13" t="s">
        <v>156</v>
      </c>
      <c r="F13">
        <v>0.68</v>
      </c>
      <c r="G13">
        <v>6.9000000000000006E-2</v>
      </c>
      <c r="H13">
        <v>3</v>
      </c>
      <c r="K13">
        <v>1.9E-2</v>
      </c>
      <c r="O13" t="s">
        <v>189</v>
      </c>
      <c r="P13" s="189">
        <v>44158</v>
      </c>
    </row>
    <row r="14" spans="1:16" x14ac:dyDescent="0.35">
      <c r="A14">
        <v>7</v>
      </c>
      <c r="B14">
        <v>7</v>
      </c>
      <c r="C14" t="s">
        <v>352</v>
      </c>
      <c r="D14" t="s">
        <v>353</v>
      </c>
      <c r="E14" t="s">
        <v>158</v>
      </c>
      <c r="F14">
        <v>0.68</v>
      </c>
      <c r="G14">
        <v>238.64400000000001</v>
      </c>
      <c r="H14">
        <v>7371</v>
      </c>
      <c r="I14">
        <v>49927.879000000001</v>
      </c>
      <c r="J14">
        <v>0</v>
      </c>
      <c r="K14">
        <v>1.9E-2</v>
      </c>
      <c r="L14">
        <v>0.17</v>
      </c>
      <c r="O14" t="s">
        <v>350</v>
      </c>
      <c r="P14" s="189">
        <v>44158</v>
      </c>
    </row>
    <row r="15" spans="1:16" x14ac:dyDescent="0.35">
      <c r="A15">
        <v>8</v>
      </c>
      <c r="B15">
        <v>8</v>
      </c>
      <c r="C15" t="s">
        <v>354</v>
      </c>
      <c r="D15" t="s">
        <v>355</v>
      </c>
      <c r="E15" t="s">
        <v>158</v>
      </c>
      <c r="F15">
        <v>0.68</v>
      </c>
      <c r="G15">
        <v>242.33699999999999</v>
      </c>
      <c r="H15">
        <v>7887</v>
      </c>
      <c r="I15">
        <v>49278.141000000003</v>
      </c>
      <c r="J15">
        <v>0</v>
      </c>
      <c r="K15">
        <v>1.9E-2</v>
      </c>
      <c r="L15">
        <v>0.28000000000000003</v>
      </c>
      <c r="O15" t="s">
        <v>350</v>
      </c>
      <c r="P15" s="189">
        <v>44158</v>
      </c>
    </row>
    <row r="16" spans="1:16" x14ac:dyDescent="0.35">
      <c r="A16">
        <v>9</v>
      </c>
      <c r="B16">
        <v>9</v>
      </c>
      <c r="C16" t="s">
        <v>356</v>
      </c>
      <c r="D16" t="s">
        <v>357</v>
      </c>
      <c r="E16" t="s">
        <v>158</v>
      </c>
      <c r="F16">
        <v>0.68</v>
      </c>
      <c r="G16">
        <v>248.37299999999999</v>
      </c>
      <c r="H16">
        <v>7951</v>
      </c>
      <c r="I16">
        <v>50032.968999999997</v>
      </c>
      <c r="J16">
        <v>0</v>
      </c>
      <c r="K16">
        <v>1.9E-2</v>
      </c>
      <c r="L16">
        <v>0.44</v>
      </c>
      <c r="O16" t="s">
        <v>350</v>
      </c>
      <c r="P16" s="189">
        <v>44158</v>
      </c>
    </row>
    <row r="17" spans="1:16" x14ac:dyDescent="0.35">
      <c r="A17">
        <v>10</v>
      </c>
      <c r="B17">
        <v>10</v>
      </c>
      <c r="C17" t="s">
        <v>358</v>
      </c>
      <c r="D17" t="s">
        <v>359</v>
      </c>
      <c r="E17" t="s">
        <v>158</v>
      </c>
      <c r="F17">
        <v>0.68</v>
      </c>
      <c r="G17">
        <v>230.38800000000001</v>
      </c>
      <c r="H17">
        <v>7443</v>
      </c>
      <c r="I17">
        <v>48869.313000000002</v>
      </c>
      <c r="J17">
        <v>0</v>
      </c>
      <c r="K17">
        <v>1.9E-2</v>
      </c>
      <c r="L17">
        <v>0.71</v>
      </c>
      <c r="O17" t="s">
        <v>350</v>
      </c>
      <c r="P17" s="189">
        <v>44158</v>
      </c>
    </row>
    <row r="18" spans="1:16" x14ac:dyDescent="0.35">
      <c r="A18">
        <v>11</v>
      </c>
      <c r="B18">
        <v>11</v>
      </c>
      <c r="C18" t="s">
        <v>360</v>
      </c>
      <c r="D18" t="s">
        <v>361</v>
      </c>
      <c r="E18" t="s">
        <v>158</v>
      </c>
      <c r="F18">
        <v>0.68</v>
      </c>
      <c r="G18">
        <v>221.738</v>
      </c>
      <c r="H18">
        <v>7076</v>
      </c>
      <c r="I18">
        <v>49424.641000000003</v>
      </c>
      <c r="J18">
        <v>0</v>
      </c>
      <c r="K18">
        <v>1.9E-2</v>
      </c>
      <c r="L18">
        <v>1.1399999999999999</v>
      </c>
      <c r="O18" t="s">
        <v>350</v>
      </c>
      <c r="P18" s="189">
        <v>44158</v>
      </c>
    </row>
    <row r="19" spans="1:16" x14ac:dyDescent="0.35">
      <c r="A19">
        <v>12</v>
      </c>
      <c r="B19">
        <v>12</v>
      </c>
      <c r="C19" t="s">
        <v>362</v>
      </c>
      <c r="D19" t="s">
        <v>363</v>
      </c>
      <c r="E19" t="s">
        <v>158</v>
      </c>
      <c r="F19">
        <v>0.68</v>
      </c>
      <c r="G19">
        <v>233.22800000000001</v>
      </c>
      <c r="H19">
        <v>7486</v>
      </c>
      <c r="I19">
        <v>48781.555</v>
      </c>
      <c r="J19">
        <v>0</v>
      </c>
      <c r="K19">
        <v>1.9E-2</v>
      </c>
      <c r="L19">
        <v>1.82</v>
      </c>
      <c r="O19" t="s">
        <v>350</v>
      </c>
      <c r="P19" s="189">
        <v>44158</v>
      </c>
    </row>
    <row r="20" spans="1:16" x14ac:dyDescent="0.35">
      <c r="A20">
        <v>13</v>
      </c>
      <c r="B20">
        <v>13</v>
      </c>
      <c r="C20" t="s">
        <v>364</v>
      </c>
      <c r="D20" t="s">
        <v>123</v>
      </c>
      <c r="E20" t="s">
        <v>157</v>
      </c>
      <c r="F20">
        <v>0.66</v>
      </c>
      <c r="G20">
        <v>1502.7660000000001</v>
      </c>
      <c r="H20">
        <v>25643</v>
      </c>
      <c r="K20">
        <v>1.9E-2</v>
      </c>
      <c r="O20" t="s">
        <v>348</v>
      </c>
      <c r="P20" s="189">
        <v>44158</v>
      </c>
    </row>
    <row r="21" spans="1:16" x14ac:dyDescent="0.35">
      <c r="A21">
        <v>14</v>
      </c>
      <c r="B21">
        <v>14</v>
      </c>
      <c r="C21" t="s">
        <v>365</v>
      </c>
      <c r="D21" t="s">
        <v>366</v>
      </c>
      <c r="E21" t="s">
        <v>158</v>
      </c>
      <c r="F21">
        <v>0.68</v>
      </c>
      <c r="G21">
        <v>294.29899999999998</v>
      </c>
      <c r="H21">
        <v>8434</v>
      </c>
      <c r="I21">
        <v>50327.847999999998</v>
      </c>
      <c r="J21">
        <v>0</v>
      </c>
      <c r="K21">
        <v>1.9E-2</v>
      </c>
      <c r="L21">
        <v>2.91</v>
      </c>
      <c r="M21">
        <v>18.963889999999999</v>
      </c>
      <c r="N21">
        <v>551.67999999999995</v>
      </c>
      <c r="O21" t="s">
        <v>348</v>
      </c>
      <c r="P21" s="189">
        <v>44158</v>
      </c>
    </row>
    <row r="22" spans="1:16" x14ac:dyDescent="0.35">
      <c r="A22">
        <v>15</v>
      </c>
      <c r="B22">
        <v>15</v>
      </c>
      <c r="C22" t="s">
        <v>367</v>
      </c>
      <c r="D22" t="s">
        <v>368</v>
      </c>
      <c r="E22" t="s">
        <v>158</v>
      </c>
      <c r="F22">
        <v>0.68</v>
      </c>
      <c r="G22">
        <v>247.44</v>
      </c>
      <c r="H22">
        <v>7224</v>
      </c>
      <c r="I22">
        <v>49203.574000000001</v>
      </c>
      <c r="J22">
        <v>0</v>
      </c>
      <c r="K22">
        <v>1.9E-2</v>
      </c>
      <c r="L22">
        <v>4.66</v>
      </c>
      <c r="O22" t="s">
        <v>369</v>
      </c>
      <c r="P22" s="189">
        <v>44158</v>
      </c>
    </row>
    <row r="23" spans="1:16" x14ac:dyDescent="0.35">
      <c r="A23">
        <v>16</v>
      </c>
      <c r="B23">
        <v>16</v>
      </c>
      <c r="C23" t="s">
        <v>370</v>
      </c>
      <c r="D23" t="s">
        <v>371</v>
      </c>
      <c r="E23" t="s">
        <v>158</v>
      </c>
      <c r="F23">
        <v>0.68</v>
      </c>
      <c r="G23">
        <v>223.96799999999999</v>
      </c>
      <c r="H23">
        <v>7078</v>
      </c>
      <c r="I23">
        <v>47733.921999999999</v>
      </c>
      <c r="J23">
        <v>0</v>
      </c>
      <c r="K23">
        <v>1.9E-2</v>
      </c>
      <c r="L23">
        <v>7.45</v>
      </c>
      <c r="O23" t="s">
        <v>350</v>
      </c>
      <c r="P23" s="189">
        <v>44158</v>
      </c>
    </row>
    <row r="24" spans="1:16" x14ac:dyDescent="0.35">
      <c r="A24">
        <v>17</v>
      </c>
      <c r="B24">
        <v>17</v>
      </c>
      <c r="C24" t="s">
        <v>372</v>
      </c>
      <c r="D24" t="s">
        <v>373</v>
      </c>
      <c r="E24" t="s">
        <v>158</v>
      </c>
      <c r="F24">
        <v>0.68</v>
      </c>
      <c r="G24">
        <v>296.60000000000002</v>
      </c>
      <c r="H24">
        <v>8103</v>
      </c>
      <c r="I24">
        <v>50520.065999999999</v>
      </c>
      <c r="J24">
        <v>0</v>
      </c>
      <c r="K24">
        <v>1.9E-2</v>
      </c>
      <c r="L24">
        <v>11.92</v>
      </c>
      <c r="M24">
        <v>20.502269999999999</v>
      </c>
      <c r="N24">
        <v>72</v>
      </c>
      <c r="O24" t="s">
        <v>348</v>
      </c>
      <c r="P24" s="189">
        <v>44158</v>
      </c>
    </row>
    <row r="25" spans="1:16" x14ac:dyDescent="0.35">
      <c r="A25">
        <v>18</v>
      </c>
      <c r="B25">
        <v>18</v>
      </c>
      <c r="C25" t="s">
        <v>374</v>
      </c>
      <c r="D25" t="s">
        <v>375</v>
      </c>
      <c r="E25" t="s">
        <v>158</v>
      </c>
      <c r="F25">
        <v>0.68</v>
      </c>
      <c r="G25">
        <v>280.62400000000002</v>
      </c>
      <c r="H25">
        <v>7793</v>
      </c>
      <c r="I25">
        <v>49274.195</v>
      </c>
      <c r="J25">
        <v>0</v>
      </c>
      <c r="K25">
        <v>1.9E-2</v>
      </c>
      <c r="L25">
        <v>19.07</v>
      </c>
      <c r="M25">
        <v>8.4712300000000003</v>
      </c>
      <c r="N25">
        <v>-55.58</v>
      </c>
      <c r="O25" t="s">
        <v>189</v>
      </c>
      <c r="P25" s="189">
        <v>44158</v>
      </c>
    </row>
    <row r="26" spans="1:16" x14ac:dyDescent="0.35">
      <c r="A26">
        <v>19</v>
      </c>
      <c r="B26">
        <v>19</v>
      </c>
      <c r="C26" t="s">
        <v>376</v>
      </c>
      <c r="D26" t="s">
        <v>377</v>
      </c>
      <c r="E26" t="s">
        <v>158</v>
      </c>
      <c r="F26">
        <v>0.68</v>
      </c>
      <c r="G26">
        <v>300.63200000000001</v>
      </c>
      <c r="H26">
        <v>8312</v>
      </c>
      <c r="I26">
        <v>49934.550999999999</v>
      </c>
      <c r="J26">
        <v>0</v>
      </c>
      <c r="K26">
        <v>1.9E-2</v>
      </c>
      <c r="L26">
        <v>30.52</v>
      </c>
      <c r="M26">
        <v>30.026299999999999</v>
      </c>
      <c r="N26">
        <v>-1.62</v>
      </c>
      <c r="O26" t="s">
        <v>189</v>
      </c>
      <c r="P26" s="189">
        <v>44158</v>
      </c>
    </row>
    <row r="27" spans="1:16" x14ac:dyDescent="0.35">
      <c r="A27">
        <v>20</v>
      </c>
      <c r="B27">
        <v>20</v>
      </c>
      <c r="C27" t="s">
        <v>378</v>
      </c>
      <c r="D27" t="s">
        <v>124</v>
      </c>
      <c r="E27" t="s">
        <v>157</v>
      </c>
      <c r="F27">
        <v>0.68</v>
      </c>
      <c r="G27">
        <v>296.55500000000001</v>
      </c>
      <c r="H27">
        <v>8557</v>
      </c>
      <c r="I27">
        <v>50805.66</v>
      </c>
      <c r="J27">
        <v>0</v>
      </c>
      <c r="K27">
        <v>1.9E-2</v>
      </c>
      <c r="M27">
        <v>18.259250000000002</v>
      </c>
      <c r="O27" t="s">
        <v>348</v>
      </c>
      <c r="P27" s="189">
        <v>44158</v>
      </c>
    </row>
    <row r="28" spans="1:16" x14ac:dyDescent="0.35">
      <c r="A28">
        <v>21</v>
      </c>
      <c r="B28">
        <v>21</v>
      </c>
      <c r="C28" t="s">
        <v>379</v>
      </c>
      <c r="D28" t="s">
        <v>380</v>
      </c>
      <c r="E28" t="s">
        <v>158</v>
      </c>
      <c r="F28">
        <v>0.68</v>
      </c>
      <c r="G28">
        <v>355.05500000000001</v>
      </c>
      <c r="H28">
        <v>7962</v>
      </c>
      <c r="I28">
        <v>50913.093999999997</v>
      </c>
      <c r="J28">
        <v>0</v>
      </c>
      <c r="K28">
        <v>1.9E-2</v>
      </c>
      <c r="L28">
        <v>48.83</v>
      </c>
      <c r="M28">
        <v>80.808599999999998</v>
      </c>
      <c r="N28">
        <v>65.489999999999995</v>
      </c>
      <c r="O28" t="s">
        <v>189</v>
      </c>
      <c r="P28" s="189">
        <v>44158</v>
      </c>
    </row>
    <row r="29" spans="1:16" x14ac:dyDescent="0.35">
      <c r="A29">
        <v>22</v>
      </c>
      <c r="B29">
        <v>22</v>
      </c>
      <c r="C29" t="s">
        <v>381</v>
      </c>
      <c r="D29" t="s">
        <v>382</v>
      </c>
      <c r="E29" t="s">
        <v>158</v>
      </c>
      <c r="F29">
        <v>0.68</v>
      </c>
      <c r="G29">
        <v>342.08800000000002</v>
      </c>
      <c r="H29">
        <v>7422</v>
      </c>
      <c r="I29">
        <v>48568.758000000002</v>
      </c>
      <c r="J29">
        <v>0</v>
      </c>
      <c r="K29">
        <v>1.9E-2</v>
      </c>
      <c r="L29">
        <v>78.13</v>
      </c>
      <c r="M29">
        <v>84.04477</v>
      </c>
      <c r="N29">
        <v>7.57</v>
      </c>
      <c r="O29" t="s">
        <v>189</v>
      </c>
      <c r="P29" s="189">
        <v>44158</v>
      </c>
    </row>
    <row r="30" spans="1:16" x14ac:dyDescent="0.35">
      <c r="A30">
        <v>23</v>
      </c>
      <c r="B30">
        <v>23</v>
      </c>
      <c r="C30" t="s">
        <v>383</v>
      </c>
      <c r="D30" t="s">
        <v>384</v>
      </c>
      <c r="E30" t="s">
        <v>158</v>
      </c>
      <c r="F30">
        <v>0.68</v>
      </c>
      <c r="G30">
        <v>452.09800000000001</v>
      </c>
      <c r="H30">
        <v>8259</v>
      </c>
      <c r="I30">
        <v>51406.383000000002</v>
      </c>
      <c r="J30">
        <v>0</v>
      </c>
      <c r="K30">
        <v>1.9E-2</v>
      </c>
      <c r="L30">
        <v>125</v>
      </c>
      <c r="M30">
        <v>153.50873000000001</v>
      </c>
      <c r="N30">
        <v>22.81</v>
      </c>
      <c r="O30" t="s">
        <v>189</v>
      </c>
      <c r="P30" s="189">
        <v>44158</v>
      </c>
    </row>
    <row r="31" spans="1:16" x14ac:dyDescent="0.35">
      <c r="A31">
        <v>24</v>
      </c>
      <c r="B31">
        <v>24</v>
      </c>
      <c r="C31" t="s">
        <v>385</v>
      </c>
      <c r="D31" t="s">
        <v>386</v>
      </c>
      <c r="E31" t="s">
        <v>158</v>
      </c>
      <c r="F31">
        <v>0.65</v>
      </c>
      <c r="G31">
        <v>452.46199999999999</v>
      </c>
      <c r="H31">
        <v>8218</v>
      </c>
      <c r="I31">
        <v>51234.66</v>
      </c>
      <c r="J31">
        <v>0</v>
      </c>
      <c r="K31">
        <v>1.9E-2</v>
      </c>
      <c r="L31">
        <v>156.25</v>
      </c>
      <c r="M31">
        <v>154.77869999999999</v>
      </c>
      <c r="N31">
        <v>-0.94</v>
      </c>
      <c r="O31" t="s">
        <v>189</v>
      </c>
      <c r="P31" s="189">
        <v>44158</v>
      </c>
    </row>
    <row r="32" spans="1:16" x14ac:dyDescent="0.35">
      <c r="A32">
        <v>25</v>
      </c>
      <c r="B32">
        <v>25</v>
      </c>
      <c r="C32" t="s">
        <v>387</v>
      </c>
      <c r="D32" t="s">
        <v>388</v>
      </c>
      <c r="E32" t="s">
        <v>158</v>
      </c>
      <c r="F32">
        <v>0.65</v>
      </c>
      <c r="G32">
        <v>563.38</v>
      </c>
      <c r="H32">
        <v>11063</v>
      </c>
      <c r="I32">
        <v>51287.394999999997</v>
      </c>
      <c r="J32">
        <v>0</v>
      </c>
      <c r="K32">
        <v>1.9E-2</v>
      </c>
      <c r="L32">
        <v>250</v>
      </c>
      <c r="M32">
        <v>221.53252000000001</v>
      </c>
      <c r="N32">
        <v>-11.39</v>
      </c>
      <c r="O32" t="s">
        <v>189</v>
      </c>
      <c r="P32" s="189">
        <v>44158</v>
      </c>
    </row>
    <row r="33" spans="1:16" x14ac:dyDescent="0.35">
      <c r="A33">
        <v>26</v>
      </c>
      <c r="B33">
        <v>26</v>
      </c>
      <c r="C33" t="s">
        <v>389</v>
      </c>
      <c r="D33" t="s">
        <v>122</v>
      </c>
      <c r="E33" t="s">
        <v>156</v>
      </c>
      <c r="K33">
        <v>1.9E-2</v>
      </c>
      <c r="P33" s="189">
        <v>44158</v>
      </c>
    </row>
    <row r="34" spans="1:16" x14ac:dyDescent="0.35">
      <c r="A34">
        <v>27</v>
      </c>
      <c r="B34">
        <v>27</v>
      </c>
      <c r="C34" t="s">
        <v>390</v>
      </c>
      <c r="D34" t="s">
        <v>125</v>
      </c>
      <c r="E34" t="s">
        <v>18</v>
      </c>
      <c r="F34">
        <v>0.68</v>
      </c>
      <c r="G34">
        <v>226.64699999999999</v>
      </c>
      <c r="H34">
        <v>7164</v>
      </c>
      <c r="I34">
        <v>49652.593999999997</v>
      </c>
      <c r="J34">
        <v>0</v>
      </c>
      <c r="K34">
        <v>1.9E-2</v>
      </c>
      <c r="L34">
        <v>0.63</v>
      </c>
      <c r="O34" t="s">
        <v>350</v>
      </c>
      <c r="P34" s="189">
        <v>44158</v>
      </c>
    </row>
    <row r="35" spans="1:16" x14ac:dyDescent="0.35">
      <c r="A35">
        <v>28</v>
      </c>
      <c r="B35">
        <v>28</v>
      </c>
      <c r="C35" t="s">
        <v>391</v>
      </c>
      <c r="D35" t="s">
        <v>126</v>
      </c>
      <c r="E35" t="s">
        <v>18</v>
      </c>
      <c r="F35">
        <v>0.68</v>
      </c>
      <c r="G35">
        <v>295.70400000000001</v>
      </c>
      <c r="H35">
        <v>8762</v>
      </c>
      <c r="I35">
        <v>52099.976999999999</v>
      </c>
      <c r="J35">
        <v>0</v>
      </c>
      <c r="K35">
        <v>1.9E-2</v>
      </c>
      <c r="L35">
        <v>2.5</v>
      </c>
      <c r="M35">
        <v>7.0749300000000002</v>
      </c>
      <c r="N35">
        <v>183</v>
      </c>
      <c r="O35" t="s">
        <v>348</v>
      </c>
      <c r="P35" s="189">
        <v>44158</v>
      </c>
    </row>
    <row r="36" spans="1:16" x14ac:dyDescent="0.35">
      <c r="A36">
        <v>29</v>
      </c>
      <c r="B36">
        <v>29</v>
      </c>
      <c r="C36" t="s">
        <v>392</v>
      </c>
      <c r="D36" t="s">
        <v>127</v>
      </c>
      <c r="E36" t="s">
        <v>18</v>
      </c>
      <c r="F36">
        <v>0.68</v>
      </c>
      <c r="G36">
        <v>262.24200000000002</v>
      </c>
      <c r="H36">
        <v>7624</v>
      </c>
      <c r="I36">
        <v>51356.805</v>
      </c>
      <c r="J36">
        <v>0</v>
      </c>
      <c r="K36">
        <v>1.9E-2</v>
      </c>
      <c r="L36">
        <v>6.25</v>
      </c>
      <c r="O36" t="s">
        <v>393</v>
      </c>
      <c r="P36" s="189">
        <v>44158</v>
      </c>
    </row>
    <row r="37" spans="1:16" x14ac:dyDescent="0.35">
      <c r="A37">
        <v>30</v>
      </c>
      <c r="B37">
        <v>30</v>
      </c>
      <c r="C37" t="s">
        <v>394</v>
      </c>
      <c r="D37" t="s">
        <v>128</v>
      </c>
      <c r="E37" t="s">
        <v>18</v>
      </c>
      <c r="F37">
        <v>0.68</v>
      </c>
      <c r="G37">
        <v>309.14699999999999</v>
      </c>
      <c r="H37">
        <v>8904</v>
      </c>
      <c r="I37">
        <v>51164.73</v>
      </c>
      <c r="J37">
        <v>0</v>
      </c>
      <c r="K37">
        <v>1.9E-2</v>
      </c>
      <c r="L37">
        <v>25</v>
      </c>
      <c r="M37">
        <v>31.359120000000001</v>
      </c>
      <c r="N37">
        <v>25.44</v>
      </c>
      <c r="O37" t="s">
        <v>189</v>
      </c>
      <c r="P37" s="189">
        <v>44158</v>
      </c>
    </row>
    <row r="38" spans="1:16" x14ac:dyDescent="0.35">
      <c r="A38">
        <v>31</v>
      </c>
      <c r="B38">
        <v>31</v>
      </c>
      <c r="C38" t="s">
        <v>395</v>
      </c>
      <c r="D38" t="s">
        <v>122</v>
      </c>
      <c r="E38" t="s">
        <v>156</v>
      </c>
      <c r="K38">
        <v>1.9E-2</v>
      </c>
      <c r="P38" s="189">
        <v>44158</v>
      </c>
    </row>
    <row r="39" spans="1:16" x14ac:dyDescent="0.35">
      <c r="A39">
        <v>32</v>
      </c>
      <c r="B39">
        <v>32</v>
      </c>
      <c r="C39" t="s">
        <v>396</v>
      </c>
      <c r="D39" t="s">
        <v>353</v>
      </c>
      <c r="E39" t="s">
        <v>158</v>
      </c>
      <c r="F39">
        <v>0.68</v>
      </c>
      <c r="G39">
        <v>258.19200000000001</v>
      </c>
      <c r="H39">
        <v>8212</v>
      </c>
      <c r="I39">
        <v>50434.190999999999</v>
      </c>
      <c r="J39">
        <v>0</v>
      </c>
      <c r="K39">
        <v>1.9E-2</v>
      </c>
      <c r="L39">
        <v>0.17</v>
      </c>
      <c r="O39" t="s">
        <v>350</v>
      </c>
      <c r="P39" s="189">
        <v>44158</v>
      </c>
    </row>
    <row r="40" spans="1:16" x14ac:dyDescent="0.35">
      <c r="A40">
        <v>33</v>
      </c>
      <c r="B40">
        <v>33</v>
      </c>
      <c r="C40" t="s">
        <v>397</v>
      </c>
      <c r="D40" t="s">
        <v>355</v>
      </c>
      <c r="E40" t="s">
        <v>158</v>
      </c>
      <c r="F40">
        <v>0.68</v>
      </c>
      <c r="G40">
        <v>281.09100000000001</v>
      </c>
      <c r="H40">
        <v>8541</v>
      </c>
      <c r="I40">
        <v>51354.762000000002</v>
      </c>
      <c r="J40">
        <v>0</v>
      </c>
      <c r="K40">
        <v>1.9E-2</v>
      </c>
      <c r="L40">
        <v>0.28000000000000003</v>
      </c>
      <c r="O40" t="s">
        <v>350</v>
      </c>
      <c r="P40" s="189">
        <v>44158</v>
      </c>
    </row>
    <row r="41" spans="1:16" x14ac:dyDescent="0.35">
      <c r="A41">
        <v>34</v>
      </c>
      <c r="B41">
        <v>34</v>
      </c>
      <c r="C41" t="s">
        <v>398</v>
      </c>
      <c r="D41" t="s">
        <v>357</v>
      </c>
      <c r="E41" t="s">
        <v>158</v>
      </c>
      <c r="F41">
        <v>0.68</v>
      </c>
      <c r="G41">
        <v>268.34899999999999</v>
      </c>
      <c r="H41">
        <v>8280</v>
      </c>
      <c r="I41">
        <v>51327.612999999998</v>
      </c>
      <c r="J41">
        <v>0</v>
      </c>
      <c r="K41">
        <v>1.9E-2</v>
      </c>
      <c r="L41">
        <v>0.44</v>
      </c>
      <c r="O41" t="s">
        <v>350</v>
      </c>
      <c r="P41" s="189">
        <v>44158</v>
      </c>
    </row>
    <row r="42" spans="1:16" x14ac:dyDescent="0.35">
      <c r="A42">
        <v>35</v>
      </c>
      <c r="B42">
        <v>35</v>
      </c>
      <c r="C42" t="s">
        <v>399</v>
      </c>
      <c r="D42" t="s">
        <v>359</v>
      </c>
      <c r="E42" t="s">
        <v>158</v>
      </c>
      <c r="F42">
        <v>0.68</v>
      </c>
      <c r="G42">
        <v>238.684</v>
      </c>
      <c r="H42">
        <v>7443</v>
      </c>
      <c r="I42">
        <v>49470.233999999997</v>
      </c>
      <c r="J42">
        <v>0</v>
      </c>
      <c r="K42">
        <v>1.9E-2</v>
      </c>
      <c r="L42">
        <v>0.71</v>
      </c>
      <c r="O42" t="s">
        <v>350</v>
      </c>
      <c r="P42" s="189">
        <v>44158</v>
      </c>
    </row>
    <row r="43" spans="1:16" x14ac:dyDescent="0.35">
      <c r="A43">
        <v>36</v>
      </c>
      <c r="B43">
        <v>36</v>
      </c>
      <c r="C43" t="s">
        <v>400</v>
      </c>
      <c r="D43" t="s">
        <v>361</v>
      </c>
      <c r="E43" t="s">
        <v>158</v>
      </c>
      <c r="F43">
        <v>0.68</v>
      </c>
      <c r="G43">
        <v>246.822</v>
      </c>
      <c r="H43">
        <v>7753</v>
      </c>
      <c r="I43">
        <v>49787.16</v>
      </c>
      <c r="J43">
        <v>0</v>
      </c>
      <c r="K43">
        <v>1.9E-2</v>
      </c>
      <c r="L43">
        <v>1.1399999999999999</v>
      </c>
      <c r="O43" t="s">
        <v>350</v>
      </c>
      <c r="P43" s="189">
        <v>44158</v>
      </c>
    </row>
    <row r="44" spans="1:16" x14ac:dyDescent="0.35">
      <c r="A44">
        <v>37</v>
      </c>
      <c r="B44">
        <v>37</v>
      </c>
      <c r="C44" t="s">
        <v>401</v>
      </c>
      <c r="D44" t="s">
        <v>363</v>
      </c>
      <c r="E44" t="s">
        <v>158</v>
      </c>
      <c r="F44">
        <v>0.68</v>
      </c>
      <c r="G44">
        <v>242.172</v>
      </c>
      <c r="H44">
        <v>8026</v>
      </c>
      <c r="I44">
        <v>50241.620999999999</v>
      </c>
      <c r="J44">
        <v>0</v>
      </c>
      <c r="K44">
        <v>1.9E-2</v>
      </c>
      <c r="L44">
        <v>1.82</v>
      </c>
      <c r="O44" t="s">
        <v>350</v>
      </c>
      <c r="P44" s="189">
        <v>44158</v>
      </c>
    </row>
    <row r="45" spans="1:16" x14ac:dyDescent="0.35">
      <c r="A45">
        <v>38</v>
      </c>
      <c r="B45">
        <v>38</v>
      </c>
      <c r="C45" t="s">
        <v>402</v>
      </c>
      <c r="D45" t="s">
        <v>124</v>
      </c>
      <c r="E45" t="s">
        <v>157</v>
      </c>
      <c r="F45">
        <v>0.68</v>
      </c>
      <c r="G45">
        <v>313.73099999999999</v>
      </c>
      <c r="H45">
        <v>8913</v>
      </c>
      <c r="I45">
        <v>53139.266000000003</v>
      </c>
      <c r="J45">
        <v>0</v>
      </c>
      <c r="K45">
        <v>1.9E-2</v>
      </c>
      <c r="M45">
        <v>22.655000000000001</v>
      </c>
      <c r="O45" t="s">
        <v>348</v>
      </c>
      <c r="P45" s="189">
        <v>44158</v>
      </c>
    </row>
    <row r="46" spans="1:16" x14ac:dyDescent="0.35">
      <c r="A46">
        <v>39</v>
      </c>
      <c r="B46">
        <v>39</v>
      </c>
      <c r="C46" t="s">
        <v>403</v>
      </c>
      <c r="D46" t="s">
        <v>353</v>
      </c>
      <c r="E46" t="s">
        <v>158</v>
      </c>
      <c r="F46">
        <v>0.68</v>
      </c>
      <c r="G46">
        <v>266.13499999999999</v>
      </c>
      <c r="H46">
        <v>8182</v>
      </c>
      <c r="I46">
        <v>51236.457000000002</v>
      </c>
      <c r="J46">
        <v>0</v>
      </c>
      <c r="K46">
        <v>1.9E-2</v>
      </c>
      <c r="L46">
        <v>0.17</v>
      </c>
      <c r="O46" t="s">
        <v>350</v>
      </c>
      <c r="P46" s="189">
        <v>44158</v>
      </c>
    </row>
    <row r="47" spans="1:16" x14ac:dyDescent="0.35">
      <c r="A47">
        <v>40</v>
      </c>
      <c r="B47">
        <v>40</v>
      </c>
      <c r="C47" t="s">
        <v>404</v>
      </c>
      <c r="D47" t="s">
        <v>355</v>
      </c>
      <c r="E47" t="s">
        <v>158</v>
      </c>
      <c r="F47">
        <v>0.68</v>
      </c>
      <c r="G47">
        <v>262.54199999999997</v>
      </c>
      <c r="H47">
        <v>7889</v>
      </c>
      <c r="I47">
        <v>51647.741999999998</v>
      </c>
      <c r="J47">
        <v>0</v>
      </c>
      <c r="K47">
        <v>1.9E-2</v>
      </c>
      <c r="L47">
        <v>0.28000000000000003</v>
      </c>
      <c r="O47" t="s">
        <v>350</v>
      </c>
      <c r="P47" s="189">
        <v>44158</v>
      </c>
    </row>
    <row r="48" spans="1:16" x14ac:dyDescent="0.35">
      <c r="A48">
        <v>41</v>
      </c>
      <c r="B48">
        <v>41</v>
      </c>
      <c r="C48" t="s">
        <v>405</v>
      </c>
      <c r="D48" t="s">
        <v>357</v>
      </c>
      <c r="E48" t="s">
        <v>158</v>
      </c>
      <c r="F48">
        <v>0.68</v>
      </c>
      <c r="G48">
        <v>255.774</v>
      </c>
      <c r="H48">
        <v>7779</v>
      </c>
      <c r="I48">
        <v>51511.32</v>
      </c>
      <c r="J48">
        <v>0</v>
      </c>
      <c r="K48">
        <v>1.9E-2</v>
      </c>
      <c r="L48">
        <v>0.44</v>
      </c>
      <c r="O48" t="s">
        <v>350</v>
      </c>
      <c r="P48" s="189">
        <v>44158</v>
      </c>
    </row>
    <row r="49" spans="1:16" x14ac:dyDescent="0.35">
      <c r="A49">
        <v>42</v>
      </c>
      <c r="B49">
        <v>42</v>
      </c>
      <c r="C49" t="s">
        <v>406</v>
      </c>
      <c r="D49" t="s">
        <v>359</v>
      </c>
      <c r="E49" t="s">
        <v>158</v>
      </c>
      <c r="F49">
        <v>0.68</v>
      </c>
      <c r="G49">
        <v>248.87100000000001</v>
      </c>
      <c r="H49">
        <v>7757</v>
      </c>
      <c r="I49">
        <v>50949.309000000001</v>
      </c>
      <c r="J49">
        <v>0</v>
      </c>
      <c r="K49">
        <v>1.9E-2</v>
      </c>
      <c r="L49">
        <v>0.71</v>
      </c>
      <c r="O49" t="s">
        <v>350</v>
      </c>
      <c r="P49" s="189">
        <v>44158</v>
      </c>
    </row>
    <row r="50" spans="1:16" x14ac:dyDescent="0.35">
      <c r="A50">
        <v>43</v>
      </c>
      <c r="B50">
        <v>43</v>
      </c>
      <c r="C50" t="s">
        <v>407</v>
      </c>
      <c r="D50" t="s">
        <v>361</v>
      </c>
      <c r="E50" t="s">
        <v>158</v>
      </c>
      <c r="F50">
        <v>0.68</v>
      </c>
      <c r="G50">
        <v>247.58799999999999</v>
      </c>
      <c r="H50">
        <v>7721</v>
      </c>
      <c r="I50">
        <v>50855.781000000003</v>
      </c>
      <c r="J50">
        <v>0</v>
      </c>
      <c r="K50">
        <v>1.9E-2</v>
      </c>
      <c r="L50">
        <v>1.1399999999999999</v>
      </c>
      <c r="O50" t="s">
        <v>350</v>
      </c>
      <c r="P50" s="189">
        <v>44158</v>
      </c>
    </row>
    <row r="51" spans="1:16" x14ac:dyDescent="0.35">
      <c r="A51">
        <v>44</v>
      </c>
      <c r="B51">
        <v>44</v>
      </c>
      <c r="C51" t="s">
        <v>408</v>
      </c>
      <c r="D51" t="s">
        <v>363</v>
      </c>
      <c r="E51" t="s">
        <v>158</v>
      </c>
      <c r="F51">
        <v>0.68</v>
      </c>
      <c r="G51">
        <v>253.32499999999999</v>
      </c>
      <c r="H51">
        <v>8031</v>
      </c>
      <c r="I51">
        <v>50099.987999999998</v>
      </c>
      <c r="J51">
        <v>0</v>
      </c>
      <c r="K51">
        <v>1.9E-2</v>
      </c>
      <c r="L51">
        <v>1.82</v>
      </c>
      <c r="O51" t="s">
        <v>350</v>
      </c>
      <c r="P51" s="189">
        <v>44158</v>
      </c>
    </row>
    <row r="52" spans="1:16" x14ac:dyDescent="0.35">
      <c r="A52">
        <v>45</v>
      </c>
      <c r="B52">
        <v>45</v>
      </c>
      <c r="C52" t="s">
        <v>409</v>
      </c>
      <c r="D52" t="s">
        <v>122</v>
      </c>
      <c r="E52" t="s">
        <v>156</v>
      </c>
      <c r="K52">
        <v>1.9E-2</v>
      </c>
      <c r="P52" s="189">
        <v>44158</v>
      </c>
    </row>
    <row r="53" spans="1:16" x14ac:dyDescent="0.35">
      <c r="A53">
        <v>46</v>
      </c>
      <c r="B53">
        <v>46</v>
      </c>
      <c r="C53" t="s">
        <v>410</v>
      </c>
      <c r="D53" t="s">
        <v>129</v>
      </c>
      <c r="E53" t="s">
        <v>13</v>
      </c>
      <c r="F53">
        <v>0.68</v>
      </c>
      <c r="G53">
        <v>399.12900000000002</v>
      </c>
      <c r="H53">
        <v>9404</v>
      </c>
      <c r="I53">
        <v>55329.66</v>
      </c>
      <c r="J53">
        <v>0</v>
      </c>
      <c r="K53">
        <v>1.9E-2</v>
      </c>
      <c r="M53">
        <v>91.759289999999993</v>
      </c>
      <c r="O53" t="s">
        <v>348</v>
      </c>
      <c r="P53" s="189">
        <v>44158</v>
      </c>
    </row>
    <row r="54" spans="1:16" x14ac:dyDescent="0.35">
      <c r="A54">
        <v>47</v>
      </c>
      <c r="B54">
        <v>47</v>
      </c>
      <c r="C54" t="s">
        <v>411</v>
      </c>
      <c r="D54" t="s">
        <v>130</v>
      </c>
      <c r="E54" t="s">
        <v>13</v>
      </c>
      <c r="F54">
        <v>0.68</v>
      </c>
      <c r="G54">
        <v>398.92399999999998</v>
      </c>
      <c r="H54">
        <v>9809</v>
      </c>
      <c r="I54">
        <v>55421.43</v>
      </c>
      <c r="J54">
        <v>0</v>
      </c>
      <c r="K54">
        <v>1.9E-2</v>
      </c>
      <c r="M54">
        <v>91.061809999999994</v>
      </c>
      <c r="O54" t="s">
        <v>348</v>
      </c>
      <c r="P54" s="189">
        <v>44158</v>
      </c>
    </row>
    <row r="55" spans="1:16" x14ac:dyDescent="0.35">
      <c r="A55">
        <v>48</v>
      </c>
      <c r="B55">
        <v>48</v>
      </c>
      <c r="C55" t="s">
        <v>412</v>
      </c>
      <c r="D55" t="s">
        <v>131</v>
      </c>
      <c r="E55" t="s">
        <v>13</v>
      </c>
      <c r="F55">
        <v>0.68</v>
      </c>
      <c r="G55">
        <v>369.02</v>
      </c>
      <c r="H55">
        <v>9798</v>
      </c>
      <c r="I55">
        <v>52817.883000000002</v>
      </c>
      <c r="J55">
        <v>0</v>
      </c>
      <c r="K55">
        <v>1.9E-2</v>
      </c>
      <c r="M55">
        <v>81.412019999999998</v>
      </c>
      <c r="O55" t="s">
        <v>348</v>
      </c>
      <c r="P55" s="189">
        <v>44158</v>
      </c>
    </row>
    <row r="56" spans="1:16" x14ac:dyDescent="0.35">
      <c r="A56">
        <v>49</v>
      </c>
      <c r="B56">
        <v>49</v>
      </c>
      <c r="C56" t="s">
        <v>413</v>
      </c>
      <c r="D56" t="s">
        <v>132</v>
      </c>
      <c r="E56" t="s">
        <v>13</v>
      </c>
      <c r="F56">
        <v>0.68</v>
      </c>
      <c r="G56">
        <v>464.59800000000001</v>
      </c>
      <c r="H56">
        <v>9763</v>
      </c>
      <c r="I56">
        <v>53182.843999999997</v>
      </c>
      <c r="J56">
        <v>0</v>
      </c>
      <c r="K56">
        <v>1.9E-2</v>
      </c>
      <c r="M56">
        <v>151.45795000000001</v>
      </c>
      <c r="O56" t="s">
        <v>348</v>
      </c>
      <c r="P56" s="189">
        <v>44158</v>
      </c>
    </row>
    <row r="57" spans="1:16" x14ac:dyDescent="0.35">
      <c r="A57">
        <v>50</v>
      </c>
      <c r="B57">
        <v>50</v>
      </c>
      <c r="C57" t="s">
        <v>414</v>
      </c>
      <c r="D57" t="s">
        <v>133</v>
      </c>
      <c r="E57" t="s">
        <v>13</v>
      </c>
      <c r="F57">
        <v>0.68</v>
      </c>
      <c r="G57">
        <v>435.55599999999998</v>
      </c>
      <c r="H57">
        <v>9527</v>
      </c>
      <c r="I57">
        <v>53391.262000000002</v>
      </c>
      <c r="J57">
        <v>0</v>
      </c>
      <c r="K57">
        <v>1.9E-2</v>
      </c>
      <c r="M57">
        <v>130.40916999999999</v>
      </c>
      <c r="O57" t="s">
        <v>189</v>
      </c>
      <c r="P57" s="189">
        <v>44158</v>
      </c>
    </row>
    <row r="58" spans="1:16" x14ac:dyDescent="0.35">
      <c r="A58">
        <v>51</v>
      </c>
      <c r="B58">
        <v>51</v>
      </c>
      <c r="C58" t="s">
        <v>415</v>
      </c>
      <c r="D58" t="s">
        <v>134</v>
      </c>
      <c r="E58" t="s">
        <v>13</v>
      </c>
      <c r="F58">
        <v>0.68</v>
      </c>
      <c r="G58">
        <v>425.33600000000001</v>
      </c>
      <c r="H58">
        <v>9729</v>
      </c>
      <c r="I58">
        <v>53434.508000000002</v>
      </c>
      <c r="J58">
        <v>0</v>
      </c>
      <c r="K58">
        <v>1.9E-2</v>
      </c>
      <c r="M58">
        <v>122.80076</v>
      </c>
      <c r="O58" t="s">
        <v>189</v>
      </c>
      <c r="P58" s="189">
        <v>44158</v>
      </c>
    </row>
    <row r="59" spans="1:16" x14ac:dyDescent="0.35">
      <c r="A59">
        <v>52</v>
      </c>
      <c r="B59">
        <v>52</v>
      </c>
      <c r="C59" t="s">
        <v>416</v>
      </c>
      <c r="D59" t="s">
        <v>124</v>
      </c>
      <c r="E59" t="s">
        <v>157</v>
      </c>
      <c r="F59">
        <v>0.68</v>
      </c>
      <c r="G59">
        <v>318.62400000000002</v>
      </c>
      <c r="H59">
        <v>8913</v>
      </c>
      <c r="I59">
        <v>53001.285000000003</v>
      </c>
      <c r="J59">
        <v>0</v>
      </c>
      <c r="K59">
        <v>1.9E-2</v>
      </c>
      <c r="M59">
        <v>29.47607</v>
      </c>
      <c r="O59" t="s">
        <v>348</v>
      </c>
      <c r="P59" s="189">
        <v>44158</v>
      </c>
    </row>
    <row r="60" spans="1:16" x14ac:dyDescent="0.35">
      <c r="A60">
        <v>53</v>
      </c>
      <c r="B60">
        <v>53</v>
      </c>
      <c r="C60" t="s">
        <v>417</v>
      </c>
      <c r="D60" t="s">
        <v>135</v>
      </c>
      <c r="E60" t="s">
        <v>13</v>
      </c>
      <c r="F60">
        <v>0.68</v>
      </c>
      <c r="G60">
        <v>405.58199999999999</v>
      </c>
      <c r="H60">
        <v>9958</v>
      </c>
      <c r="I60">
        <v>54932.02</v>
      </c>
      <c r="J60">
        <v>0</v>
      </c>
      <c r="K60">
        <v>1.9E-2</v>
      </c>
      <c r="M60">
        <v>99.188180000000003</v>
      </c>
      <c r="O60" t="s">
        <v>348</v>
      </c>
      <c r="P60" s="189">
        <v>44158</v>
      </c>
    </row>
    <row r="61" spans="1:16" x14ac:dyDescent="0.35">
      <c r="A61">
        <v>54</v>
      </c>
      <c r="B61">
        <v>54</v>
      </c>
      <c r="C61" t="s">
        <v>418</v>
      </c>
      <c r="D61" t="s">
        <v>136</v>
      </c>
      <c r="E61" t="s">
        <v>13</v>
      </c>
      <c r="F61">
        <v>0.68</v>
      </c>
      <c r="G61">
        <v>381.69799999999998</v>
      </c>
      <c r="H61">
        <v>9809</v>
      </c>
      <c r="I61">
        <v>54176.370999999999</v>
      </c>
      <c r="J61">
        <v>0</v>
      </c>
      <c r="K61">
        <v>1.9E-2</v>
      </c>
      <c r="M61">
        <v>84.141360000000006</v>
      </c>
      <c r="O61" t="s">
        <v>348</v>
      </c>
      <c r="P61" s="189">
        <v>44158</v>
      </c>
    </row>
    <row r="62" spans="1:16" x14ac:dyDescent="0.35">
      <c r="A62">
        <v>55</v>
      </c>
      <c r="B62">
        <v>55</v>
      </c>
      <c r="C62" t="s">
        <v>419</v>
      </c>
      <c r="D62" t="s">
        <v>137</v>
      </c>
      <c r="E62" t="s">
        <v>13</v>
      </c>
      <c r="F62">
        <v>0.68</v>
      </c>
      <c r="G62">
        <v>336.53399999999999</v>
      </c>
      <c r="H62">
        <v>9306</v>
      </c>
      <c r="I62">
        <v>52035.281000000003</v>
      </c>
      <c r="J62">
        <v>0</v>
      </c>
      <c r="K62">
        <v>1.9E-2</v>
      </c>
      <c r="M62">
        <v>55.579810000000002</v>
      </c>
      <c r="O62" t="s">
        <v>348</v>
      </c>
      <c r="P62" s="189">
        <v>44158</v>
      </c>
    </row>
    <row r="63" spans="1:16" x14ac:dyDescent="0.35">
      <c r="A63">
        <v>56</v>
      </c>
      <c r="B63">
        <v>56</v>
      </c>
      <c r="C63" t="s">
        <v>420</v>
      </c>
      <c r="D63" t="s">
        <v>138</v>
      </c>
      <c r="E63" t="s">
        <v>13</v>
      </c>
      <c r="F63">
        <v>0.68</v>
      </c>
      <c r="G63">
        <v>327.47800000000001</v>
      </c>
      <c r="H63">
        <v>8181</v>
      </c>
      <c r="I63">
        <v>54616.355000000003</v>
      </c>
      <c r="J63">
        <v>0</v>
      </c>
      <c r="K63">
        <v>1.9E-2</v>
      </c>
      <c r="M63">
        <v>28.502590000000001</v>
      </c>
      <c r="O63" t="s">
        <v>348</v>
      </c>
      <c r="P63" s="189">
        <v>44158</v>
      </c>
    </row>
    <row r="64" spans="1:16" x14ac:dyDescent="0.35">
      <c r="A64">
        <v>57</v>
      </c>
      <c r="B64">
        <v>57</v>
      </c>
      <c r="C64" t="s">
        <v>421</v>
      </c>
      <c r="D64" t="s">
        <v>139</v>
      </c>
      <c r="E64" t="s">
        <v>13</v>
      </c>
      <c r="F64">
        <v>0.68</v>
      </c>
      <c r="G64">
        <v>335.911</v>
      </c>
      <c r="H64">
        <v>9067</v>
      </c>
      <c r="I64">
        <v>53656.375</v>
      </c>
      <c r="J64">
        <v>0</v>
      </c>
      <c r="K64">
        <v>1.9E-2</v>
      </c>
      <c r="M64">
        <v>44.211759999999998</v>
      </c>
      <c r="O64" t="s">
        <v>348</v>
      </c>
      <c r="P64" s="189">
        <v>44158</v>
      </c>
    </row>
    <row r="65" spans="1:16" x14ac:dyDescent="0.35">
      <c r="A65">
        <v>58</v>
      </c>
      <c r="B65">
        <v>58</v>
      </c>
      <c r="C65" t="s">
        <v>422</v>
      </c>
      <c r="D65" t="s">
        <v>140</v>
      </c>
      <c r="E65" t="s">
        <v>13</v>
      </c>
      <c r="F65">
        <v>0.68</v>
      </c>
      <c r="G65">
        <v>308.26499999999999</v>
      </c>
      <c r="H65">
        <v>8142</v>
      </c>
      <c r="I65">
        <v>51797.667999999998</v>
      </c>
      <c r="J65">
        <v>0</v>
      </c>
      <c r="K65">
        <v>1.9E-2</v>
      </c>
      <c r="M65">
        <v>25.693739999999998</v>
      </c>
      <c r="O65" t="s">
        <v>348</v>
      </c>
      <c r="P65" s="189">
        <v>44158</v>
      </c>
    </row>
    <row r="66" spans="1:16" x14ac:dyDescent="0.35">
      <c r="A66">
        <v>59</v>
      </c>
      <c r="B66">
        <v>59</v>
      </c>
      <c r="C66" t="s">
        <v>423</v>
      </c>
      <c r="E66" t="s">
        <v>156</v>
      </c>
      <c r="I66">
        <v>4.41</v>
      </c>
      <c r="K66">
        <v>1.9E-2</v>
      </c>
    </row>
    <row r="67" spans="1:16" x14ac:dyDescent="0.35">
      <c r="A67">
        <v>60</v>
      </c>
      <c r="B67">
        <v>60</v>
      </c>
      <c r="C67" t="s">
        <v>424</v>
      </c>
      <c r="D67" t="s">
        <v>141</v>
      </c>
      <c r="E67" t="s">
        <v>13</v>
      </c>
      <c r="F67">
        <v>0.65</v>
      </c>
      <c r="G67">
        <v>549.79700000000003</v>
      </c>
      <c r="H67">
        <v>10329</v>
      </c>
      <c r="I67">
        <v>52322.02</v>
      </c>
      <c r="J67">
        <v>0</v>
      </c>
      <c r="K67">
        <v>1.9E-2</v>
      </c>
      <c r="M67">
        <v>207.89391000000001</v>
      </c>
      <c r="O67" t="s">
        <v>189</v>
      </c>
      <c r="P67" s="189">
        <v>44158</v>
      </c>
    </row>
    <row r="68" spans="1:16" x14ac:dyDescent="0.35">
      <c r="A68">
        <v>61</v>
      </c>
      <c r="B68">
        <v>61</v>
      </c>
      <c r="C68" t="s">
        <v>425</v>
      </c>
      <c r="D68" t="s">
        <v>142</v>
      </c>
      <c r="E68" t="s">
        <v>13</v>
      </c>
      <c r="F68">
        <v>0.65</v>
      </c>
      <c r="G68">
        <v>589.28399999999999</v>
      </c>
      <c r="H68">
        <v>11168</v>
      </c>
      <c r="I68">
        <v>53899.487999999998</v>
      </c>
      <c r="J68">
        <v>0</v>
      </c>
      <c r="K68">
        <v>1.9E-2</v>
      </c>
      <c r="M68">
        <v>220.07809</v>
      </c>
      <c r="O68" t="s">
        <v>189</v>
      </c>
      <c r="P68" s="189">
        <v>44158</v>
      </c>
    </row>
    <row r="69" spans="1:16" x14ac:dyDescent="0.35">
      <c r="A69">
        <v>62</v>
      </c>
      <c r="B69">
        <v>62</v>
      </c>
      <c r="C69" t="s">
        <v>426</v>
      </c>
      <c r="D69" t="s">
        <v>143</v>
      </c>
      <c r="E69" t="s">
        <v>13</v>
      </c>
      <c r="F69">
        <v>0.65</v>
      </c>
      <c r="G69">
        <v>605.89200000000005</v>
      </c>
      <c r="H69">
        <v>11355</v>
      </c>
      <c r="I69">
        <v>53863.214999999997</v>
      </c>
      <c r="J69">
        <v>0</v>
      </c>
      <c r="K69">
        <v>1.9E-2</v>
      </c>
      <c r="M69">
        <v>228.85910999999999</v>
      </c>
      <c r="O69" t="s">
        <v>189</v>
      </c>
      <c r="P69" s="189">
        <v>44158</v>
      </c>
    </row>
    <row r="70" spans="1:16" x14ac:dyDescent="0.35">
      <c r="A70">
        <v>63</v>
      </c>
      <c r="B70">
        <v>63</v>
      </c>
      <c r="C70" t="s">
        <v>427</v>
      </c>
      <c r="D70" t="s">
        <v>144</v>
      </c>
      <c r="E70" t="s">
        <v>13</v>
      </c>
      <c r="F70">
        <v>0.68</v>
      </c>
      <c r="G70">
        <v>327.58699999999999</v>
      </c>
      <c r="H70">
        <v>9297</v>
      </c>
      <c r="I70">
        <v>52084.167999999998</v>
      </c>
      <c r="J70">
        <v>0</v>
      </c>
      <c r="K70">
        <v>1.9E-2</v>
      </c>
      <c r="M70">
        <v>45.85765</v>
      </c>
      <c r="O70" t="s">
        <v>348</v>
      </c>
      <c r="P70" s="189">
        <v>44158</v>
      </c>
    </row>
    <row r="71" spans="1:16" x14ac:dyDescent="0.35">
      <c r="A71">
        <v>64</v>
      </c>
      <c r="B71">
        <v>64</v>
      </c>
      <c r="C71" t="s">
        <v>428</v>
      </c>
      <c r="D71" t="s">
        <v>145</v>
      </c>
      <c r="E71" t="s">
        <v>13</v>
      </c>
      <c r="F71">
        <v>0.68</v>
      </c>
      <c r="G71">
        <v>318.11099999999999</v>
      </c>
      <c r="H71">
        <v>8677</v>
      </c>
      <c r="I71">
        <v>52470.254000000001</v>
      </c>
      <c r="J71">
        <v>0</v>
      </c>
      <c r="K71">
        <v>1.9E-2</v>
      </c>
      <c r="M71">
        <v>32.610100000000003</v>
      </c>
      <c r="O71" t="s">
        <v>348</v>
      </c>
      <c r="P71" s="189">
        <v>44158</v>
      </c>
    </row>
    <row r="72" spans="1:16" x14ac:dyDescent="0.35">
      <c r="A72">
        <v>65</v>
      </c>
      <c r="B72">
        <v>65</v>
      </c>
      <c r="C72" t="s">
        <v>429</v>
      </c>
      <c r="D72" t="s">
        <v>146</v>
      </c>
      <c r="E72" t="s">
        <v>13</v>
      </c>
      <c r="F72">
        <v>0.68</v>
      </c>
      <c r="G72">
        <v>322.78199999999998</v>
      </c>
      <c r="H72">
        <v>8480</v>
      </c>
      <c r="I72">
        <v>53591.718999999997</v>
      </c>
      <c r="J72">
        <v>0</v>
      </c>
      <c r="K72">
        <v>1.9E-2</v>
      </c>
      <c r="M72">
        <v>30.1783</v>
      </c>
      <c r="O72" t="s">
        <v>348</v>
      </c>
      <c r="P72" s="189">
        <v>44158</v>
      </c>
    </row>
    <row r="73" spans="1:16" x14ac:dyDescent="0.35">
      <c r="A73">
        <v>66</v>
      </c>
      <c r="B73">
        <v>66</v>
      </c>
      <c r="C73" t="s">
        <v>430</v>
      </c>
      <c r="D73" t="s">
        <v>123</v>
      </c>
      <c r="E73" t="s">
        <v>157</v>
      </c>
      <c r="F73">
        <v>0.65</v>
      </c>
      <c r="G73">
        <v>1220.616</v>
      </c>
      <c r="H73">
        <v>23424</v>
      </c>
      <c r="K73">
        <v>1.9E-2</v>
      </c>
      <c r="O73" t="s">
        <v>348</v>
      </c>
      <c r="P73" s="189">
        <v>44158</v>
      </c>
    </row>
    <row r="74" spans="1:16" x14ac:dyDescent="0.35">
      <c r="A74">
        <v>67</v>
      </c>
      <c r="B74">
        <v>67</v>
      </c>
      <c r="C74" t="s">
        <v>431</v>
      </c>
      <c r="D74" t="s">
        <v>147</v>
      </c>
      <c r="E74" t="s">
        <v>13</v>
      </c>
      <c r="F74">
        <v>0.68</v>
      </c>
      <c r="G74">
        <v>384.08100000000002</v>
      </c>
      <c r="H74">
        <v>9198</v>
      </c>
      <c r="I74">
        <v>59098.656000000003</v>
      </c>
      <c r="J74">
        <v>0</v>
      </c>
      <c r="K74">
        <v>1.9E-2</v>
      </c>
      <c r="M74">
        <v>57.252130000000001</v>
      </c>
      <c r="O74" t="s">
        <v>348</v>
      </c>
      <c r="P74" s="189">
        <v>44158</v>
      </c>
    </row>
    <row r="75" spans="1:16" x14ac:dyDescent="0.35">
      <c r="A75">
        <v>68</v>
      </c>
      <c r="B75">
        <v>68</v>
      </c>
      <c r="C75" t="s">
        <v>432</v>
      </c>
      <c r="D75" t="s">
        <v>148</v>
      </c>
      <c r="E75" t="s">
        <v>13</v>
      </c>
      <c r="F75">
        <v>0.68</v>
      </c>
      <c r="G75">
        <v>336.71800000000002</v>
      </c>
      <c r="H75">
        <v>8595</v>
      </c>
      <c r="I75">
        <v>54825.995999999999</v>
      </c>
      <c r="J75">
        <v>0</v>
      </c>
      <c r="K75">
        <v>1.9E-2</v>
      </c>
      <c r="M75">
        <v>37.335659999999997</v>
      </c>
      <c r="O75" t="s">
        <v>348</v>
      </c>
      <c r="P75" s="189">
        <v>44158</v>
      </c>
    </row>
    <row r="76" spans="1:16" x14ac:dyDescent="0.35">
      <c r="A76">
        <v>69</v>
      </c>
      <c r="B76">
        <v>69</v>
      </c>
      <c r="C76" t="s">
        <v>433</v>
      </c>
      <c r="D76" t="s">
        <v>149</v>
      </c>
      <c r="E76" t="s">
        <v>13</v>
      </c>
      <c r="F76">
        <v>0.68</v>
      </c>
      <c r="G76">
        <v>352.18900000000002</v>
      </c>
      <c r="H76">
        <v>8996</v>
      </c>
      <c r="I76">
        <v>53523.332000000002</v>
      </c>
      <c r="J76">
        <v>0</v>
      </c>
      <c r="K76">
        <v>1.9E-2</v>
      </c>
      <c r="M76">
        <v>61.483339999999998</v>
      </c>
      <c r="O76" t="s">
        <v>348</v>
      </c>
      <c r="P76" s="189">
        <v>44158</v>
      </c>
    </row>
    <row r="77" spans="1:16" x14ac:dyDescent="0.35">
      <c r="A77">
        <v>70</v>
      </c>
      <c r="B77">
        <v>70</v>
      </c>
      <c r="C77" t="s">
        <v>434</v>
      </c>
      <c r="D77" t="s">
        <v>150</v>
      </c>
      <c r="E77" t="s">
        <v>13</v>
      </c>
      <c r="F77">
        <v>0.65</v>
      </c>
      <c r="G77">
        <v>685.72500000000002</v>
      </c>
      <c r="H77">
        <v>14944</v>
      </c>
      <c r="I77">
        <v>54352.184000000001</v>
      </c>
      <c r="J77">
        <v>0</v>
      </c>
      <c r="K77">
        <v>1.9E-2</v>
      </c>
      <c r="M77">
        <v>264.64436999999998</v>
      </c>
      <c r="O77" t="s">
        <v>189</v>
      </c>
      <c r="P77" s="189">
        <v>44158</v>
      </c>
    </row>
    <row r="78" spans="1:16" x14ac:dyDescent="0.35">
      <c r="A78">
        <v>71</v>
      </c>
      <c r="B78">
        <v>71</v>
      </c>
      <c r="C78" t="s">
        <v>435</v>
      </c>
      <c r="D78" t="s">
        <v>151</v>
      </c>
      <c r="E78" t="s">
        <v>13</v>
      </c>
      <c r="F78">
        <v>0.65</v>
      </c>
      <c r="G78">
        <v>603.88</v>
      </c>
      <c r="H78">
        <v>10458</v>
      </c>
      <c r="I78">
        <v>55028.940999999999</v>
      </c>
      <c r="J78">
        <v>0</v>
      </c>
      <c r="K78">
        <v>1.9E-2</v>
      </c>
      <c r="M78">
        <v>221.22657000000001</v>
      </c>
      <c r="O78" t="s">
        <v>189</v>
      </c>
      <c r="P78" s="189">
        <v>44158</v>
      </c>
    </row>
    <row r="79" spans="1:16" x14ac:dyDescent="0.35">
      <c r="A79">
        <v>72</v>
      </c>
      <c r="B79">
        <v>72</v>
      </c>
      <c r="C79" t="s">
        <v>436</v>
      </c>
      <c r="D79" t="s">
        <v>152</v>
      </c>
      <c r="E79" t="s">
        <v>13</v>
      </c>
      <c r="F79">
        <v>0.65</v>
      </c>
      <c r="G79">
        <v>559.077</v>
      </c>
      <c r="H79">
        <v>9523</v>
      </c>
      <c r="I79">
        <v>53986.629000000001</v>
      </c>
      <c r="J79">
        <v>0</v>
      </c>
      <c r="K79">
        <v>1.9E-2</v>
      </c>
      <c r="M79">
        <v>203.42561000000001</v>
      </c>
      <c r="O79" t="s">
        <v>189</v>
      </c>
      <c r="P79" s="189">
        <v>44158</v>
      </c>
    </row>
    <row r="80" spans="1:16" x14ac:dyDescent="0.35">
      <c r="A80">
        <v>73</v>
      </c>
      <c r="B80">
        <v>73</v>
      </c>
      <c r="C80" t="s">
        <v>437</v>
      </c>
      <c r="D80" t="s">
        <v>124</v>
      </c>
      <c r="E80" t="s">
        <v>157</v>
      </c>
      <c r="F80">
        <v>0.68</v>
      </c>
      <c r="G80">
        <v>335.09300000000002</v>
      </c>
      <c r="H80">
        <v>9093</v>
      </c>
      <c r="I80">
        <v>53940.129000000001</v>
      </c>
      <c r="J80">
        <v>0</v>
      </c>
      <c r="K80">
        <v>1.9E-2</v>
      </c>
      <c r="M80">
        <v>41.462069999999997</v>
      </c>
      <c r="O80" t="s">
        <v>348</v>
      </c>
      <c r="P80" s="189">
        <v>44158</v>
      </c>
    </row>
    <row r="81" spans="1:16" x14ac:dyDescent="0.35">
      <c r="A81">
        <v>74</v>
      </c>
      <c r="B81">
        <v>74</v>
      </c>
      <c r="C81" t="s">
        <v>438</v>
      </c>
      <c r="D81" t="s">
        <v>153</v>
      </c>
      <c r="E81" t="s">
        <v>13</v>
      </c>
      <c r="F81">
        <v>0.68</v>
      </c>
      <c r="G81">
        <v>365.84699999999998</v>
      </c>
      <c r="H81">
        <v>9218</v>
      </c>
      <c r="I81">
        <v>54814.41</v>
      </c>
      <c r="J81">
        <v>0</v>
      </c>
      <c r="K81">
        <v>1.9E-2</v>
      </c>
      <c r="M81">
        <v>66.280959999999993</v>
      </c>
      <c r="O81" t="s">
        <v>348</v>
      </c>
      <c r="P81" s="189">
        <v>44158</v>
      </c>
    </row>
    <row r="82" spans="1:16" x14ac:dyDescent="0.35">
      <c r="A82">
        <v>75</v>
      </c>
      <c r="B82">
        <v>75</v>
      </c>
      <c r="C82" t="s">
        <v>439</v>
      </c>
      <c r="D82" t="s">
        <v>154</v>
      </c>
      <c r="E82" t="s">
        <v>13</v>
      </c>
      <c r="F82">
        <v>0.68</v>
      </c>
      <c r="G82">
        <v>336.96499999999997</v>
      </c>
      <c r="H82">
        <v>8706</v>
      </c>
      <c r="I82">
        <v>54693.875</v>
      </c>
      <c r="J82">
        <v>0</v>
      </c>
      <c r="K82">
        <v>1.9E-2</v>
      </c>
      <c r="M82">
        <v>38.474609999999998</v>
      </c>
      <c r="O82" t="s">
        <v>348</v>
      </c>
      <c r="P82" s="189">
        <v>44158</v>
      </c>
    </row>
    <row r="83" spans="1:16" x14ac:dyDescent="0.35">
      <c r="A83">
        <v>76</v>
      </c>
      <c r="B83">
        <v>76</v>
      </c>
      <c r="C83" t="s">
        <v>440</v>
      </c>
      <c r="D83" t="s">
        <v>155</v>
      </c>
      <c r="E83" t="s">
        <v>13</v>
      </c>
      <c r="F83">
        <v>0.68</v>
      </c>
      <c r="G83">
        <v>359.952</v>
      </c>
      <c r="H83">
        <v>9353</v>
      </c>
      <c r="I83">
        <v>55158.957000000002</v>
      </c>
      <c r="J83">
        <v>0</v>
      </c>
      <c r="K83">
        <v>1.9E-2</v>
      </c>
      <c r="M83">
        <v>58.657449999999997</v>
      </c>
      <c r="O83" t="s">
        <v>348</v>
      </c>
      <c r="P83" s="189">
        <v>44158</v>
      </c>
    </row>
    <row r="84" spans="1:16" x14ac:dyDescent="0.35">
      <c r="A84">
        <v>77</v>
      </c>
      <c r="B84">
        <v>77</v>
      </c>
      <c r="C84" t="s">
        <v>441</v>
      </c>
      <c r="D84" t="s">
        <v>124</v>
      </c>
      <c r="E84" t="s">
        <v>157</v>
      </c>
      <c r="F84">
        <v>0.68</v>
      </c>
      <c r="G84">
        <v>362.04</v>
      </c>
      <c r="H84">
        <v>9832</v>
      </c>
      <c r="I84">
        <v>54180.07</v>
      </c>
      <c r="J84">
        <v>0</v>
      </c>
      <c r="K84">
        <v>1.9E-2</v>
      </c>
      <c r="M84">
        <v>66.676879999999997</v>
      </c>
      <c r="O84" t="s">
        <v>348</v>
      </c>
      <c r="P84" s="189">
        <v>44158</v>
      </c>
    </row>
    <row r="85" spans="1:16" x14ac:dyDescent="0.35">
      <c r="A85">
        <v>78</v>
      </c>
      <c r="B85">
        <v>78</v>
      </c>
      <c r="C85" t="s">
        <v>442</v>
      </c>
      <c r="D85" t="s">
        <v>122</v>
      </c>
      <c r="E85" t="s">
        <v>156</v>
      </c>
      <c r="K85">
        <v>1.9E-2</v>
      </c>
      <c r="P85" s="189">
        <v>44158</v>
      </c>
    </row>
    <row r="86" spans="1:16" x14ac:dyDescent="0.35">
      <c r="A86">
        <v>79</v>
      </c>
      <c r="B86">
        <v>79</v>
      </c>
      <c r="C86" t="s">
        <v>443</v>
      </c>
      <c r="D86" t="s">
        <v>353</v>
      </c>
      <c r="E86" t="s">
        <v>158</v>
      </c>
      <c r="F86">
        <v>0.68</v>
      </c>
      <c r="G86">
        <v>300.58699999999999</v>
      </c>
      <c r="H86">
        <v>8760</v>
      </c>
      <c r="I86">
        <v>53647.800999999999</v>
      </c>
      <c r="J86">
        <v>0</v>
      </c>
      <c r="K86">
        <v>1.9E-2</v>
      </c>
      <c r="L86">
        <v>0.17</v>
      </c>
      <c r="M86">
        <v>1.72115</v>
      </c>
      <c r="N86">
        <v>912.44</v>
      </c>
      <c r="O86" t="s">
        <v>348</v>
      </c>
      <c r="P86" s="189">
        <v>44158</v>
      </c>
    </row>
    <row r="87" spans="1:16" x14ac:dyDescent="0.35">
      <c r="A87">
        <v>80</v>
      </c>
      <c r="B87">
        <v>80</v>
      </c>
      <c r="C87" t="s">
        <v>444</v>
      </c>
      <c r="D87" t="s">
        <v>355</v>
      </c>
      <c r="E87" t="s">
        <v>158</v>
      </c>
      <c r="F87">
        <v>0.68</v>
      </c>
      <c r="G87">
        <v>303.19799999999998</v>
      </c>
      <c r="H87">
        <v>8823</v>
      </c>
      <c r="I87">
        <v>55028.125</v>
      </c>
      <c r="J87">
        <v>0</v>
      </c>
      <c r="K87">
        <v>1.9E-2</v>
      </c>
      <c r="L87">
        <v>0.28000000000000003</v>
      </c>
      <c r="O87" t="s">
        <v>350</v>
      </c>
      <c r="P87" s="189">
        <v>44158</v>
      </c>
    </row>
    <row r="88" spans="1:16" x14ac:dyDescent="0.35">
      <c r="A88">
        <v>81</v>
      </c>
      <c r="B88">
        <v>81</v>
      </c>
      <c r="C88" t="s">
        <v>445</v>
      </c>
      <c r="D88" t="s">
        <v>357</v>
      </c>
      <c r="E88" t="s">
        <v>158</v>
      </c>
      <c r="F88">
        <v>0.68</v>
      </c>
      <c r="G88">
        <v>300.952</v>
      </c>
      <c r="H88">
        <v>9208</v>
      </c>
      <c r="I88">
        <v>53959.531000000003</v>
      </c>
      <c r="J88">
        <v>0</v>
      </c>
      <c r="K88">
        <v>1.9E-2</v>
      </c>
      <c r="L88">
        <v>0.44</v>
      </c>
      <c r="O88" t="s">
        <v>350</v>
      </c>
      <c r="P88" s="189">
        <v>44158</v>
      </c>
    </row>
    <row r="89" spans="1:16" x14ac:dyDescent="0.35">
      <c r="A89">
        <v>82</v>
      </c>
      <c r="B89">
        <v>82</v>
      </c>
      <c r="C89" t="s">
        <v>446</v>
      </c>
      <c r="D89" t="s">
        <v>359</v>
      </c>
      <c r="E89" t="s">
        <v>158</v>
      </c>
      <c r="F89">
        <v>0.68</v>
      </c>
      <c r="G89">
        <v>318.03699999999998</v>
      </c>
      <c r="H89">
        <v>9626</v>
      </c>
      <c r="I89">
        <v>52453.167999999998</v>
      </c>
      <c r="J89">
        <v>0</v>
      </c>
      <c r="K89">
        <v>1.9E-2</v>
      </c>
      <c r="L89">
        <v>0.71</v>
      </c>
      <c r="M89">
        <v>32.644379999999998</v>
      </c>
      <c r="N89">
        <v>4497.8</v>
      </c>
      <c r="O89" t="s">
        <v>348</v>
      </c>
      <c r="P89" s="189">
        <v>44158</v>
      </c>
    </row>
    <row r="90" spans="1:16" x14ac:dyDescent="0.35">
      <c r="A90">
        <v>83</v>
      </c>
      <c r="B90">
        <v>83</v>
      </c>
      <c r="C90" t="s">
        <v>447</v>
      </c>
      <c r="D90" t="s">
        <v>361</v>
      </c>
      <c r="E90" t="s">
        <v>158</v>
      </c>
      <c r="F90">
        <v>0.68</v>
      </c>
      <c r="G90">
        <v>269.70299999999997</v>
      </c>
      <c r="H90">
        <v>8030</v>
      </c>
      <c r="I90">
        <v>52932.809000000001</v>
      </c>
      <c r="J90">
        <v>0</v>
      </c>
      <c r="K90">
        <v>1.9E-2</v>
      </c>
      <c r="L90">
        <v>1.1399999999999999</v>
      </c>
      <c r="O90" t="s">
        <v>350</v>
      </c>
      <c r="P90" s="189">
        <v>44158</v>
      </c>
    </row>
    <row r="91" spans="1:16" x14ac:dyDescent="0.35">
      <c r="A91">
        <v>84</v>
      </c>
      <c r="B91">
        <v>84</v>
      </c>
      <c r="C91" t="s">
        <v>448</v>
      </c>
      <c r="D91" t="s">
        <v>363</v>
      </c>
      <c r="E91" t="s">
        <v>158</v>
      </c>
      <c r="F91">
        <v>0.68</v>
      </c>
      <c r="G91">
        <v>296.06700000000001</v>
      </c>
      <c r="H91">
        <v>8883</v>
      </c>
      <c r="I91">
        <v>53059.031000000003</v>
      </c>
      <c r="J91">
        <v>0</v>
      </c>
      <c r="K91">
        <v>1.9E-2</v>
      </c>
      <c r="L91">
        <v>1.82</v>
      </c>
      <c r="O91" t="s">
        <v>350</v>
      </c>
      <c r="P91" s="189">
        <v>44158</v>
      </c>
    </row>
    <row r="92" spans="1:16" x14ac:dyDescent="0.35">
      <c r="A92">
        <v>85</v>
      </c>
      <c r="B92">
        <v>85</v>
      </c>
      <c r="C92" t="s">
        <v>449</v>
      </c>
      <c r="D92" t="s">
        <v>123</v>
      </c>
      <c r="E92" t="s">
        <v>157</v>
      </c>
      <c r="F92">
        <v>0.65</v>
      </c>
      <c r="G92">
        <v>1005.532</v>
      </c>
      <c r="H92">
        <v>19754</v>
      </c>
      <c r="K92">
        <v>1.9E-2</v>
      </c>
      <c r="O92" t="s">
        <v>348</v>
      </c>
      <c r="P92" s="189">
        <v>44158</v>
      </c>
    </row>
    <row r="93" spans="1:16" x14ac:dyDescent="0.35">
      <c r="A93">
        <v>86</v>
      </c>
      <c r="B93">
        <v>86</v>
      </c>
      <c r="C93" t="s">
        <v>450</v>
      </c>
      <c r="D93" t="s">
        <v>366</v>
      </c>
      <c r="E93" t="s">
        <v>158</v>
      </c>
      <c r="F93">
        <v>0.68</v>
      </c>
      <c r="G93">
        <v>347.08300000000003</v>
      </c>
      <c r="H93">
        <v>9945</v>
      </c>
      <c r="I93">
        <v>54954.105000000003</v>
      </c>
      <c r="J93">
        <v>0</v>
      </c>
      <c r="K93">
        <v>1.9E-2</v>
      </c>
      <c r="L93">
        <v>2.91</v>
      </c>
      <c r="M93">
        <v>47.329099999999997</v>
      </c>
      <c r="N93">
        <v>1526.43</v>
      </c>
      <c r="O93" t="s">
        <v>348</v>
      </c>
      <c r="P93" s="189">
        <v>44158</v>
      </c>
    </row>
    <row r="94" spans="1:16" x14ac:dyDescent="0.35">
      <c r="A94">
        <v>87</v>
      </c>
      <c r="B94">
        <v>87</v>
      </c>
      <c r="C94" t="s">
        <v>451</v>
      </c>
      <c r="D94" t="s">
        <v>368</v>
      </c>
      <c r="E94" t="s">
        <v>158</v>
      </c>
      <c r="F94">
        <v>0.68</v>
      </c>
      <c r="G94">
        <v>302.52199999999999</v>
      </c>
      <c r="H94">
        <v>9008</v>
      </c>
      <c r="I94">
        <v>53011.245999999999</v>
      </c>
      <c r="J94">
        <v>0</v>
      </c>
      <c r="K94">
        <v>1.9E-2</v>
      </c>
      <c r="L94">
        <v>4.66</v>
      </c>
      <c r="M94">
        <v>9.2973599999999994</v>
      </c>
      <c r="N94">
        <v>99.51</v>
      </c>
      <c r="O94" t="s">
        <v>348</v>
      </c>
      <c r="P94" s="189">
        <v>44158</v>
      </c>
    </row>
    <row r="95" spans="1:16" x14ac:dyDescent="0.35">
      <c r="A95">
        <v>88</v>
      </c>
      <c r="B95">
        <v>88</v>
      </c>
      <c r="C95" t="s">
        <v>452</v>
      </c>
      <c r="D95" t="s">
        <v>371</v>
      </c>
      <c r="E95" t="s">
        <v>158</v>
      </c>
      <c r="F95">
        <v>0.68</v>
      </c>
      <c r="G95">
        <v>281.23399999999998</v>
      </c>
      <c r="H95">
        <v>8115</v>
      </c>
      <c r="I95">
        <v>51497.086000000003</v>
      </c>
      <c r="J95">
        <v>0</v>
      </c>
      <c r="K95">
        <v>1.9E-2</v>
      </c>
      <c r="L95">
        <v>7.45</v>
      </c>
      <c r="O95" t="s">
        <v>393</v>
      </c>
      <c r="P95" s="189">
        <v>44158</v>
      </c>
    </row>
    <row r="96" spans="1:16" x14ac:dyDescent="0.35">
      <c r="A96">
        <v>89</v>
      </c>
      <c r="B96">
        <v>89</v>
      </c>
      <c r="C96" t="s">
        <v>453</v>
      </c>
      <c r="D96" t="s">
        <v>373</v>
      </c>
      <c r="E96" t="s">
        <v>158</v>
      </c>
      <c r="F96">
        <v>0.68</v>
      </c>
      <c r="G96">
        <v>345.50599999999997</v>
      </c>
      <c r="H96">
        <v>9428</v>
      </c>
      <c r="I96">
        <v>54404.949000000001</v>
      </c>
      <c r="J96">
        <v>0</v>
      </c>
      <c r="K96">
        <v>1.9E-2</v>
      </c>
      <c r="L96">
        <v>11.92</v>
      </c>
      <c r="M96">
        <v>49.255499999999998</v>
      </c>
      <c r="N96">
        <v>313.22000000000003</v>
      </c>
      <c r="O96" t="s">
        <v>189</v>
      </c>
      <c r="P96" s="189">
        <v>44158</v>
      </c>
    </row>
    <row r="97" spans="1:16" x14ac:dyDescent="0.35">
      <c r="A97">
        <v>90</v>
      </c>
      <c r="B97">
        <v>90</v>
      </c>
      <c r="C97" t="s">
        <v>454</v>
      </c>
      <c r="D97" t="s">
        <v>375</v>
      </c>
      <c r="E97" t="s">
        <v>158</v>
      </c>
      <c r="F97">
        <v>0.68</v>
      </c>
      <c r="G97">
        <v>379.93200000000002</v>
      </c>
      <c r="H97">
        <v>9692</v>
      </c>
      <c r="I97">
        <v>54264.175999999999</v>
      </c>
      <c r="J97">
        <v>0</v>
      </c>
      <c r="K97">
        <v>1.9E-2</v>
      </c>
      <c r="L97">
        <v>19.07</v>
      </c>
      <c r="M97">
        <v>82.105630000000005</v>
      </c>
      <c r="N97">
        <v>330.55</v>
      </c>
      <c r="O97" t="s">
        <v>189</v>
      </c>
      <c r="P97" s="189">
        <v>44158</v>
      </c>
    </row>
    <row r="98" spans="1:16" x14ac:dyDescent="0.35">
      <c r="A98">
        <v>91</v>
      </c>
      <c r="B98">
        <v>91</v>
      </c>
      <c r="C98" t="s">
        <v>455</v>
      </c>
      <c r="D98" t="s">
        <v>377</v>
      </c>
      <c r="E98" t="s">
        <v>158</v>
      </c>
      <c r="F98">
        <v>0.68</v>
      </c>
      <c r="G98">
        <v>355.709</v>
      </c>
      <c r="H98">
        <v>8975</v>
      </c>
      <c r="I98">
        <v>53552.957000000002</v>
      </c>
      <c r="J98">
        <v>0</v>
      </c>
      <c r="K98">
        <v>1.9E-2</v>
      </c>
      <c r="L98">
        <v>30.52</v>
      </c>
      <c r="M98">
        <v>64.659469999999999</v>
      </c>
      <c r="N98">
        <v>111.86</v>
      </c>
      <c r="O98" t="s">
        <v>189</v>
      </c>
      <c r="P98" s="189">
        <v>44158</v>
      </c>
    </row>
    <row r="99" spans="1:16" x14ac:dyDescent="0.35">
      <c r="A99">
        <v>92</v>
      </c>
      <c r="B99">
        <v>92</v>
      </c>
      <c r="C99" t="s">
        <v>456</v>
      </c>
      <c r="D99" t="s">
        <v>124</v>
      </c>
      <c r="E99" t="s">
        <v>157</v>
      </c>
      <c r="F99">
        <v>0.68</v>
      </c>
      <c r="G99">
        <v>359.96199999999999</v>
      </c>
      <c r="H99">
        <v>9499</v>
      </c>
      <c r="I99">
        <v>55176.629000000001</v>
      </c>
      <c r="J99">
        <v>0</v>
      </c>
      <c r="K99">
        <v>1.9E-2</v>
      </c>
      <c r="M99">
        <v>58.557479999999998</v>
      </c>
      <c r="O99" t="s">
        <v>348</v>
      </c>
      <c r="P99" s="189">
        <v>44158</v>
      </c>
    </row>
    <row r="100" spans="1:16" x14ac:dyDescent="0.35">
      <c r="A100">
        <v>93</v>
      </c>
      <c r="B100">
        <v>93</v>
      </c>
      <c r="C100" t="s">
        <v>457</v>
      </c>
      <c r="D100" t="s">
        <v>380</v>
      </c>
      <c r="E100" t="s">
        <v>158</v>
      </c>
      <c r="F100">
        <v>0.68</v>
      </c>
      <c r="G100">
        <v>329.82900000000001</v>
      </c>
      <c r="H100">
        <v>8414</v>
      </c>
      <c r="I100">
        <v>53773.059000000001</v>
      </c>
      <c r="J100">
        <v>0</v>
      </c>
      <c r="K100">
        <v>1.9E-2</v>
      </c>
      <c r="L100">
        <v>48.83</v>
      </c>
      <c r="M100">
        <v>36.871220000000001</v>
      </c>
      <c r="N100">
        <v>-24.49</v>
      </c>
      <c r="O100" t="s">
        <v>189</v>
      </c>
      <c r="P100" s="189">
        <v>44159</v>
      </c>
    </row>
    <row r="101" spans="1:16" x14ac:dyDescent="0.35">
      <c r="A101">
        <v>94</v>
      </c>
      <c r="B101">
        <v>94</v>
      </c>
      <c r="C101" t="s">
        <v>458</v>
      </c>
      <c r="D101" t="s">
        <v>382</v>
      </c>
      <c r="E101" t="s">
        <v>158</v>
      </c>
      <c r="F101">
        <v>0.68</v>
      </c>
      <c r="G101">
        <v>406.01400000000001</v>
      </c>
      <c r="H101">
        <v>8995</v>
      </c>
      <c r="I101">
        <v>52683.031000000003</v>
      </c>
      <c r="J101">
        <v>0</v>
      </c>
      <c r="K101">
        <v>1.9E-2</v>
      </c>
      <c r="L101">
        <v>78.13</v>
      </c>
      <c r="M101">
        <v>112.71514999999999</v>
      </c>
      <c r="N101">
        <v>44.27</v>
      </c>
      <c r="O101" t="s">
        <v>189</v>
      </c>
      <c r="P101" s="189">
        <v>44159</v>
      </c>
    </row>
    <row r="102" spans="1:16" x14ac:dyDescent="0.35">
      <c r="A102">
        <v>95</v>
      </c>
      <c r="B102">
        <v>95</v>
      </c>
      <c r="C102" t="s">
        <v>459</v>
      </c>
      <c r="D102" t="s">
        <v>384</v>
      </c>
      <c r="E102" t="s">
        <v>158</v>
      </c>
      <c r="F102">
        <v>0.68</v>
      </c>
      <c r="G102">
        <v>507.91800000000001</v>
      </c>
      <c r="H102">
        <v>9452</v>
      </c>
      <c r="I102">
        <v>55300.879000000001</v>
      </c>
      <c r="J102">
        <v>0</v>
      </c>
      <c r="K102">
        <v>1.9E-2</v>
      </c>
      <c r="L102">
        <v>125</v>
      </c>
      <c r="M102">
        <v>166.76893999999999</v>
      </c>
      <c r="N102">
        <v>33.42</v>
      </c>
      <c r="O102" t="s">
        <v>189</v>
      </c>
      <c r="P102" s="189">
        <v>44159</v>
      </c>
    </row>
    <row r="103" spans="1:16" x14ac:dyDescent="0.35">
      <c r="A103">
        <v>96</v>
      </c>
      <c r="B103">
        <v>96</v>
      </c>
      <c r="C103" t="s">
        <v>460</v>
      </c>
      <c r="D103" t="s">
        <v>386</v>
      </c>
      <c r="E103" t="s">
        <v>158</v>
      </c>
      <c r="F103">
        <v>0.68</v>
      </c>
      <c r="G103">
        <v>511.88499999999999</v>
      </c>
      <c r="H103">
        <v>9733</v>
      </c>
      <c r="I103">
        <v>53606.292999999998</v>
      </c>
      <c r="J103">
        <v>0</v>
      </c>
      <c r="K103">
        <v>1.9E-2</v>
      </c>
      <c r="L103">
        <v>156.25</v>
      </c>
      <c r="M103">
        <v>178.64017000000001</v>
      </c>
      <c r="N103">
        <v>14.33</v>
      </c>
      <c r="O103" t="s">
        <v>189</v>
      </c>
      <c r="P103" s="189">
        <v>44159</v>
      </c>
    </row>
    <row r="104" spans="1:16" x14ac:dyDescent="0.35">
      <c r="A104">
        <v>97</v>
      </c>
      <c r="B104">
        <v>97</v>
      </c>
      <c r="C104" t="s">
        <v>461</v>
      </c>
      <c r="D104" t="s">
        <v>388</v>
      </c>
      <c r="E104" t="s">
        <v>158</v>
      </c>
      <c r="F104">
        <v>0.65</v>
      </c>
      <c r="G104">
        <v>616.25400000000002</v>
      </c>
      <c r="H104">
        <v>11422</v>
      </c>
      <c r="I104">
        <v>54873.788999999997</v>
      </c>
      <c r="J104">
        <v>0</v>
      </c>
      <c r="K104">
        <v>1.9E-2</v>
      </c>
      <c r="L104">
        <v>250</v>
      </c>
      <c r="M104">
        <v>228.35525999999999</v>
      </c>
      <c r="N104">
        <v>-8.66</v>
      </c>
      <c r="O104" t="s">
        <v>189</v>
      </c>
      <c r="P104" s="189">
        <v>44159</v>
      </c>
    </row>
    <row r="105" spans="1:16" x14ac:dyDescent="0.35">
      <c r="A105">
        <v>98</v>
      </c>
      <c r="B105">
        <v>98</v>
      </c>
      <c r="C105" t="s">
        <v>462</v>
      </c>
      <c r="D105" t="s">
        <v>122</v>
      </c>
      <c r="E105" t="s">
        <v>156</v>
      </c>
      <c r="K105">
        <v>1.9E-2</v>
      </c>
      <c r="P105" s="189">
        <v>44159</v>
      </c>
    </row>
    <row r="106" spans="1:16" x14ac:dyDescent="0.35">
      <c r="A106">
        <v>99</v>
      </c>
      <c r="B106">
        <v>99</v>
      </c>
      <c r="C106" t="s">
        <v>463</v>
      </c>
      <c r="D106" t="s">
        <v>125</v>
      </c>
      <c r="E106" t="s">
        <v>18</v>
      </c>
      <c r="F106">
        <v>0.68</v>
      </c>
      <c r="G106">
        <v>317.79899999999998</v>
      </c>
      <c r="H106">
        <v>9637</v>
      </c>
      <c r="I106">
        <v>54029.366999999998</v>
      </c>
      <c r="J106">
        <v>0</v>
      </c>
      <c r="K106">
        <v>1.9E-2</v>
      </c>
      <c r="L106">
        <v>0.63</v>
      </c>
      <c r="M106">
        <v>21.225339999999999</v>
      </c>
      <c r="N106">
        <v>3269.1</v>
      </c>
      <c r="O106" t="s">
        <v>348</v>
      </c>
      <c r="P106" s="189">
        <v>44159</v>
      </c>
    </row>
    <row r="107" spans="1:16" x14ac:dyDescent="0.35">
      <c r="A107">
        <v>100</v>
      </c>
      <c r="B107">
        <v>100</v>
      </c>
      <c r="C107" t="s">
        <v>464</v>
      </c>
      <c r="D107" t="s">
        <v>126</v>
      </c>
      <c r="E107" t="s">
        <v>18</v>
      </c>
      <c r="F107">
        <v>0.68</v>
      </c>
      <c r="G107">
        <v>405.041</v>
      </c>
      <c r="H107">
        <v>9916</v>
      </c>
      <c r="I107">
        <v>61291.387000000002</v>
      </c>
      <c r="J107">
        <v>0</v>
      </c>
      <c r="K107">
        <v>1.9E-2</v>
      </c>
      <c r="L107">
        <v>2.5</v>
      </c>
      <c r="M107">
        <v>62.939900000000002</v>
      </c>
      <c r="N107">
        <v>2417.6</v>
      </c>
      <c r="O107" t="s">
        <v>348</v>
      </c>
      <c r="P107" s="189">
        <v>44159</v>
      </c>
    </row>
    <row r="108" spans="1:16" x14ac:dyDescent="0.35">
      <c r="A108">
        <v>101</v>
      </c>
      <c r="B108">
        <v>101</v>
      </c>
      <c r="C108" t="s">
        <v>465</v>
      </c>
      <c r="D108" t="s">
        <v>127</v>
      </c>
      <c r="E108" t="s">
        <v>18</v>
      </c>
      <c r="F108">
        <v>0.68</v>
      </c>
      <c r="G108">
        <v>324.476</v>
      </c>
      <c r="H108">
        <v>9044</v>
      </c>
      <c r="I108">
        <v>53206.5</v>
      </c>
      <c r="J108">
        <v>0</v>
      </c>
      <c r="K108">
        <v>1.9E-2</v>
      </c>
      <c r="L108">
        <v>6.25</v>
      </c>
      <c r="M108">
        <v>34.76773</v>
      </c>
      <c r="N108">
        <v>456.28</v>
      </c>
      <c r="O108" t="s">
        <v>348</v>
      </c>
      <c r="P108" s="189">
        <v>44159</v>
      </c>
    </row>
    <row r="109" spans="1:16" x14ac:dyDescent="0.35">
      <c r="A109">
        <v>102</v>
      </c>
      <c r="B109">
        <v>102</v>
      </c>
      <c r="C109" t="s">
        <v>466</v>
      </c>
      <c r="D109" t="s">
        <v>128</v>
      </c>
      <c r="E109" t="s">
        <v>18</v>
      </c>
      <c r="F109">
        <v>0.68</v>
      </c>
      <c r="G109">
        <v>338.17500000000001</v>
      </c>
      <c r="H109">
        <v>9132</v>
      </c>
      <c r="I109">
        <v>54984.762000000002</v>
      </c>
      <c r="J109">
        <v>0</v>
      </c>
      <c r="K109">
        <v>1.9E-2</v>
      </c>
      <c r="L109">
        <v>25</v>
      </c>
      <c r="M109">
        <v>37.852469999999997</v>
      </c>
      <c r="N109">
        <v>51.41</v>
      </c>
      <c r="O109" t="s">
        <v>348</v>
      </c>
      <c r="P109" s="189">
        <v>44159</v>
      </c>
    </row>
    <row r="110" spans="1:16" x14ac:dyDescent="0.35">
      <c r="A110">
        <v>103</v>
      </c>
      <c r="B110">
        <v>103</v>
      </c>
      <c r="C110" t="s">
        <v>467</v>
      </c>
      <c r="D110" t="s">
        <v>122</v>
      </c>
      <c r="E110" t="s">
        <v>156</v>
      </c>
      <c r="F110">
        <v>0.66</v>
      </c>
      <c r="G110">
        <v>0.04</v>
      </c>
      <c r="H110">
        <v>2</v>
      </c>
      <c r="K110">
        <v>1.9E-2</v>
      </c>
      <c r="O110" t="s">
        <v>189</v>
      </c>
      <c r="P110" s="189">
        <v>44159</v>
      </c>
    </row>
    <row r="111" spans="1:16" x14ac:dyDescent="0.35">
      <c r="A111">
        <v>104</v>
      </c>
      <c r="B111">
        <v>104</v>
      </c>
      <c r="C111" t="s">
        <v>468</v>
      </c>
      <c r="D111" t="s">
        <v>124</v>
      </c>
      <c r="E111" t="s">
        <v>157</v>
      </c>
      <c r="F111">
        <v>0.68</v>
      </c>
      <c r="G111">
        <v>388.666</v>
      </c>
      <c r="H111">
        <v>9676</v>
      </c>
      <c r="I111">
        <v>57833.516000000003</v>
      </c>
      <c r="J111">
        <v>0</v>
      </c>
      <c r="K111">
        <v>1.9E-2</v>
      </c>
      <c r="M111">
        <v>68.589020000000005</v>
      </c>
      <c r="O111" t="s">
        <v>348</v>
      </c>
      <c r="P111" s="189">
        <v>44159</v>
      </c>
    </row>
    <row r="112" spans="1:16" x14ac:dyDescent="0.35">
      <c r="A112">
        <v>105</v>
      </c>
      <c r="B112">
        <v>105</v>
      </c>
      <c r="C112" t="s">
        <v>469</v>
      </c>
      <c r="D112" t="s">
        <v>353</v>
      </c>
      <c r="E112" t="s">
        <v>158</v>
      </c>
      <c r="F112">
        <v>0.68</v>
      </c>
      <c r="G112">
        <v>348.05599999999998</v>
      </c>
      <c r="H112">
        <v>9903</v>
      </c>
      <c r="I112">
        <v>54130.620999999999</v>
      </c>
      <c r="J112">
        <v>0</v>
      </c>
      <c r="K112">
        <v>1.9E-2</v>
      </c>
      <c r="L112">
        <v>0.17</v>
      </c>
      <c r="M112">
        <v>53.573340000000002</v>
      </c>
      <c r="N112">
        <v>31413.73</v>
      </c>
      <c r="O112" t="s">
        <v>348</v>
      </c>
      <c r="P112" s="189">
        <v>44159</v>
      </c>
    </row>
    <row r="113" spans="1:16" x14ac:dyDescent="0.35">
      <c r="A113">
        <v>106</v>
      </c>
      <c r="B113">
        <v>106</v>
      </c>
      <c r="C113" t="s">
        <v>470</v>
      </c>
      <c r="D113" t="s">
        <v>355</v>
      </c>
      <c r="E113" t="s">
        <v>158</v>
      </c>
      <c r="F113">
        <v>0.68</v>
      </c>
      <c r="G113">
        <v>312.15800000000002</v>
      </c>
      <c r="H113">
        <v>8578</v>
      </c>
      <c r="I113">
        <v>54825.285000000003</v>
      </c>
      <c r="J113">
        <v>0</v>
      </c>
      <c r="K113">
        <v>1.9E-2</v>
      </c>
      <c r="L113">
        <v>0.28000000000000003</v>
      </c>
      <c r="M113">
        <v>8.3665699999999994</v>
      </c>
      <c r="N113">
        <v>2888.06</v>
      </c>
      <c r="O113" t="s">
        <v>348</v>
      </c>
      <c r="P113" s="189">
        <v>44159</v>
      </c>
    </row>
    <row r="114" spans="1:16" x14ac:dyDescent="0.35">
      <c r="A114">
        <v>107</v>
      </c>
      <c r="B114">
        <v>107</v>
      </c>
      <c r="C114" t="s">
        <v>471</v>
      </c>
      <c r="D114" t="s">
        <v>357</v>
      </c>
      <c r="E114" t="s">
        <v>158</v>
      </c>
      <c r="F114">
        <v>0.68</v>
      </c>
      <c r="G114">
        <v>324.75099999999998</v>
      </c>
      <c r="H114">
        <v>8953</v>
      </c>
      <c r="I114">
        <v>55636.879000000001</v>
      </c>
      <c r="J114">
        <v>0</v>
      </c>
      <c r="K114">
        <v>1.9E-2</v>
      </c>
      <c r="L114">
        <v>0.44</v>
      </c>
      <c r="M114">
        <v>18.254390000000001</v>
      </c>
      <c r="N114">
        <v>4048.73</v>
      </c>
      <c r="O114" t="s">
        <v>348</v>
      </c>
      <c r="P114" s="189">
        <v>44159</v>
      </c>
    </row>
    <row r="115" spans="1:16" x14ac:dyDescent="0.35">
      <c r="A115">
        <v>108</v>
      </c>
      <c r="B115">
        <v>108</v>
      </c>
      <c r="C115" t="s">
        <v>472</v>
      </c>
      <c r="D115" t="s">
        <v>359</v>
      </c>
      <c r="E115" t="s">
        <v>158</v>
      </c>
      <c r="F115">
        <v>0.68</v>
      </c>
      <c r="G115">
        <v>311.76299999999998</v>
      </c>
      <c r="H115">
        <v>9071</v>
      </c>
      <c r="I115">
        <v>54984.300999999999</v>
      </c>
      <c r="J115">
        <v>0</v>
      </c>
      <c r="K115">
        <v>1.9E-2</v>
      </c>
      <c r="L115">
        <v>0.71</v>
      </c>
      <c r="M115">
        <v>6.6654099999999996</v>
      </c>
      <c r="N115">
        <v>838.79</v>
      </c>
      <c r="O115" t="s">
        <v>348</v>
      </c>
      <c r="P115" s="189">
        <v>44159</v>
      </c>
    </row>
    <row r="116" spans="1:16" x14ac:dyDescent="0.35">
      <c r="A116">
        <v>109</v>
      </c>
      <c r="B116">
        <v>109</v>
      </c>
      <c r="C116" t="s">
        <v>473</v>
      </c>
      <c r="D116" t="s">
        <v>361</v>
      </c>
      <c r="E116" t="s">
        <v>158</v>
      </c>
      <c r="F116">
        <v>0.68</v>
      </c>
      <c r="G116">
        <v>320.57400000000001</v>
      </c>
      <c r="H116">
        <v>9344</v>
      </c>
      <c r="I116">
        <v>54067.758000000002</v>
      </c>
      <c r="J116">
        <v>0</v>
      </c>
      <c r="K116">
        <v>1.9E-2</v>
      </c>
      <c r="L116">
        <v>1.1399999999999999</v>
      </c>
      <c r="M116">
        <v>24.27684</v>
      </c>
      <c r="N116">
        <v>2029.55</v>
      </c>
      <c r="O116" t="s">
        <v>348</v>
      </c>
      <c r="P116" s="189">
        <v>44159</v>
      </c>
    </row>
    <row r="117" spans="1:16" x14ac:dyDescent="0.35">
      <c r="A117">
        <v>110</v>
      </c>
      <c r="B117">
        <v>110</v>
      </c>
      <c r="C117" t="s">
        <v>474</v>
      </c>
      <c r="D117" t="s">
        <v>363</v>
      </c>
      <c r="E117" t="s">
        <v>158</v>
      </c>
      <c r="F117">
        <v>0.68</v>
      </c>
      <c r="G117">
        <v>302.173</v>
      </c>
      <c r="H117">
        <v>8886</v>
      </c>
      <c r="I117">
        <v>53643.699000000001</v>
      </c>
      <c r="J117">
        <v>0</v>
      </c>
      <c r="K117">
        <v>1.9E-2</v>
      </c>
      <c r="L117">
        <v>1.82</v>
      </c>
      <c r="M117">
        <v>3.9550200000000002</v>
      </c>
      <c r="N117">
        <v>117.31</v>
      </c>
      <c r="O117" t="s">
        <v>348</v>
      </c>
      <c r="P117" s="189">
        <v>44159</v>
      </c>
    </row>
    <row r="118" spans="1:16" x14ac:dyDescent="0.35">
      <c r="A118">
        <v>111</v>
      </c>
      <c r="B118">
        <v>111</v>
      </c>
      <c r="C118" t="s">
        <v>475</v>
      </c>
      <c r="D118" t="s">
        <v>124</v>
      </c>
      <c r="E118" t="s">
        <v>157</v>
      </c>
      <c r="F118">
        <v>0.66</v>
      </c>
      <c r="G118">
        <v>12.7</v>
      </c>
      <c r="H118">
        <v>536</v>
      </c>
      <c r="I118">
        <v>19403.883000000002</v>
      </c>
      <c r="J118">
        <v>0</v>
      </c>
      <c r="K118">
        <v>1.9E-2</v>
      </c>
      <c r="O118" t="s">
        <v>350</v>
      </c>
      <c r="P118" s="189">
        <v>44159</v>
      </c>
    </row>
    <row r="119" spans="1:16" x14ac:dyDescent="0.35">
      <c r="A119">
        <v>112</v>
      </c>
      <c r="B119">
        <v>112</v>
      </c>
      <c r="C119" t="s">
        <v>476</v>
      </c>
      <c r="D119" t="s">
        <v>353</v>
      </c>
      <c r="E119" t="s">
        <v>158</v>
      </c>
      <c r="F119">
        <v>0.68</v>
      </c>
      <c r="G119">
        <v>336.48500000000001</v>
      </c>
      <c r="H119">
        <v>9306</v>
      </c>
      <c r="I119">
        <v>55147.813000000002</v>
      </c>
      <c r="J119">
        <v>0</v>
      </c>
      <c r="K119">
        <v>1.9E-2</v>
      </c>
      <c r="L119">
        <v>0.17</v>
      </c>
      <c r="M119">
        <v>34.952570000000001</v>
      </c>
      <c r="N119">
        <v>20460.34</v>
      </c>
      <c r="O119" t="s">
        <v>348</v>
      </c>
      <c r="P119" s="189">
        <v>44159</v>
      </c>
    </row>
    <row r="120" spans="1:16" x14ac:dyDescent="0.35">
      <c r="A120">
        <v>113</v>
      </c>
      <c r="B120">
        <v>113</v>
      </c>
      <c r="C120" t="s">
        <v>477</v>
      </c>
      <c r="D120" t="s">
        <v>355</v>
      </c>
      <c r="E120" t="s">
        <v>158</v>
      </c>
      <c r="F120">
        <v>0.68</v>
      </c>
      <c r="G120">
        <v>353.84100000000001</v>
      </c>
      <c r="H120">
        <v>9756</v>
      </c>
      <c r="I120">
        <v>56832.938000000002</v>
      </c>
      <c r="J120">
        <v>0</v>
      </c>
      <c r="K120">
        <v>1.9E-2</v>
      </c>
      <c r="L120">
        <v>0.28000000000000003</v>
      </c>
      <c r="M120">
        <v>42.248100000000001</v>
      </c>
      <c r="N120">
        <v>14988.61</v>
      </c>
      <c r="O120" t="s">
        <v>348</v>
      </c>
      <c r="P120" s="189">
        <v>44159</v>
      </c>
    </row>
    <row r="121" spans="1:16" x14ac:dyDescent="0.35">
      <c r="A121">
        <v>114</v>
      </c>
      <c r="B121">
        <v>114</v>
      </c>
      <c r="C121" t="s">
        <v>478</v>
      </c>
      <c r="D121" t="s">
        <v>357</v>
      </c>
      <c r="E121" t="s">
        <v>158</v>
      </c>
      <c r="F121">
        <v>0.68</v>
      </c>
      <c r="G121">
        <v>341.82</v>
      </c>
      <c r="H121">
        <v>9547</v>
      </c>
      <c r="I121">
        <v>55401.938000000002</v>
      </c>
      <c r="J121">
        <v>0</v>
      </c>
      <c r="K121">
        <v>1.9E-2</v>
      </c>
      <c r="L121">
        <v>0.44</v>
      </c>
      <c r="M121">
        <v>38.99541</v>
      </c>
      <c r="N121">
        <v>8762.59</v>
      </c>
      <c r="O121" t="s">
        <v>348</v>
      </c>
      <c r="P121" s="189">
        <v>44159</v>
      </c>
    </row>
    <row r="122" spans="1:16" x14ac:dyDescent="0.35">
      <c r="A122">
        <v>115</v>
      </c>
      <c r="B122">
        <v>115</v>
      </c>
      <c r="C122" t="s">
        <v>479</v>
      </c>
      <c r="D122" t="s">
        <v>359</v>
      </c>
      <c r="E122" t="s">
        <v>158</v>
      </c>
      <c r="F122">
        <v>0.68</v>
      </c>
      <c r="G122">
        <v>331.01400000000001</v>
      </c>
      <c r="H122">
        <v>9525</v>
      </c>
      <c r="I122">
        <v>54257.391000000003</v>
      </c>
      <c r="J122">
        <v>0</v>
      </c>
      <c r="K122">
        <v>1.9E-2</v>
      </c>
      <c r="L122">
        <v>0.71</v>
      </c>
      <c r="M122">
        <v>34.910519999999998</v>
      </c>
      <c r="N122">
        <v>4816.97</v>
      </c>
      <c r="O122" t="s">
        <v>348</v>
      </c>
      <c r="P122" s="189">
        <v>44159</v>
      </c>
    </row>
    <row r="123" spans="1:16" x14ac:dyDescent="0.35">
      <c r="A123">
        <v>116</v>
      </c>
      <c r="B123">
        <v>116</v>
      </c>
      <c r="C123" t="s">
        <v>480</v>
      </c>
      <c r="D123" t="s">
        <v>361</v>
      </c>
      <c r="E123" t="s">
        <v>158</v>
      </c>
      <c r="F123">
        <v>0.68</v>
      </c>
      <c r="G123">
        <v>314.46199999999999</v>
      </c>
      <c r="H123">
        <v>8687</v>
      </c>
      <c r="I123">
        <v>54348.875</v>
      </c>
      <c r="J123">
        <v>0</v>
      </c>
      <c r="K123">
        <v>1.9E-2</v>
      </c>
      <c r="L123">
        <v>1.1399999999999999</v>
      </c>
      <c r="M123">
        <v>14.813879999999999</v>
      </c>
      <c r="N123">
        <v>1199.46</v>
      </c>
      <c r="O123" t="s">
        <v>348</v>
      </c>
      <c r="P123" s="189">
        <v>44159</v>
      </c>
    </row>
    <row r="124" spans="1:16" x14ac:dyDescent="0.35">
      <c r="A124">
        <v>117</v>
      </c>
      <c r="B124">
        <v>117</v>
      </c>
      <c r="C124" t="s">
        <v>481</v>
      </c>
      <c r="D124" t="s">
        <v>363</v>
      </c>
      <c r="E124" t="s">
        <v>158</v>
      </c>
      <c r="F124">
        <v>0.68</v>
      </c>
      <c r="G124">
        <v>319.54899999999998</v>
      </c>
      <c r="H124">
        <v>9162</v>
      </c>
      <c r="I124">
        <v>54800.516000000003</v>
      </c>
      <c r="J124">
        <v>0</v>
      </c>
      <c r="K124">
        <v>1.9E-2</v>
      </c>
      <c r="L124">
        <v>1.82</v>
      </c>
      <c r="M124">
        <v>17.86422</v>
      </c>
      <c r="N124">
        <v>881.55</v>
      </c>
      <c r="O124" t="s">
        <v>348</v>
      </c>
      <c r="P124" s="189">
        <v>44159</v>
      </c>
    </row>
    <row r="125" spans="1:16" x14ac:dyDescent="0.35">
      <c r="A125">
        <v>118</v>
      </c>
      <c r="B125">
        <v>118</v>
      </c>
      <c r="C125" t="s">
        <v>482</v>
      </c>
      <c r="D125" t="s">
        <v>122</v>
      </c>
      <c r="E125" t="s">
        <v>156</v>
      </c>
      <c r="F125">
        <v>0.68</v>
      </c>
      <c r="G125">
        <v>0.48699999999999999</v>
      </c>
      <c r="H125">
        <v>12</v>
      </c>
      <c r="K125">
        <v>1.9E-2</v>
      </c>
      <c r="O125" t="s">
        <v>189</v>
      </c>
      <c r="P125" s="189">
        <v>44159</v>
      </c>
    </row>
    <row r="126" spans="1:16" x14ac:dyDescent="0.35">
      <c r="A126">
        <v>119</v>
      </c>
      <c r="B126">
        <v>119</v>
      </c>
      <c r="C126" t="s">
        <v>483</v>
      </c>
      <c r="D126" t="s">
        <v>353</v>
      </c>
      <c r="E126" t="s">
        <v>158</v>
      </c>
      <c r="F126">
        <v>0.68</v>
      </c>
      <c r="G126">
        <v>346.02</v>
      </c>
      <c r="H126">
        <v>9443</v>
      </c>
      <c r="I126">
        <v>55044.574000000001</v>
      </c>
      <c r="J126">
        <v>0</v>
      </c>
      <c r="K126">
        <v>1.9E-2</v>
      </c>
      <c r="L126">
        <v>0.17</v>
      </c>
      <c r="M126">
        <v>45.667009999999998</v>
      </c>
      <c r="N126">
        <v>26762.94</v>
      </c>
      <c r="O126" t="s">
        <v>348</v>
      </c>
      <c r="P126" s="189">
        <v>44159</v>
      </c>
    </row>
    <row r="127" spans="1:16" x14ac:dyDescent="0.35">
      <c r="A127">
        <v>120</v>
      </c>
      <c r="B127">
        <v>120</v>
      </c>
      <c r="C127" t="s">
        <v>484</v>
      </c>
      <c r="D127" t="s">
        <v>355</v>
      </c>
      <c r="E127" t="s">
        <v>158</v>
      </c>
      <c r="F127">
        <v>0.68</v>
      </c>
      <c r="G127">
        <v>374.91899999999998</v>
      </c>
      <c r="H127">
        <v>9863</v>
      </c>
      <c r="I127">
        <v>55853.538999999997</v>
      </c>
      <c r="J127">
        <v>0</v>
      </c>
      <c r="K127">
        <v>1.9E-2</v>
      </c>
      <c r="L127">
        <v>0.28000000000000003</v>
      </c>
      <c r="M127">
        <v>68.196259999999995</v>
      </c>
      <c r="N127">
        <v>24255.81</v>
      </c>
      <c r="O127" t="s">
        <v>348</v>
      </c>
      <c r="P127" s="189">
        <v>44159</v>
      </c>
    </row>
    <row r="128" spans="1:16" x14ac:dyDescent="0.35">
      <c r="A128">
        <v>121</v>
      </c>
      <c r="B128">
        <v>121</v>
      </c>
      <c r="C128" t="s">
        <v>485</v>
      </c>
      <c r="D128" t="s">
        <v>357</v>
      </c>
      <c r="E128" t="s">
        <v>158</v>
      </c>
      <c r="F128">
        <v>0.68</v>
      </c>
      <c r="G128">
        <v>337.01400000000001</v>
      </c>
      <c r="H128">
        <v>9210</v>
      </c>
      <c r="I128">
        <v>56901.824000000001</v>
      </c>
      <c r="J128">
        <v>0</v>
      </c>
      <c r="K128">
        <v>1.9E-2</v>
      </c>
      <c r="L128">
        <v>0.44</v>
      </c>
      <c r="M128">
        <v>23.86694</v>
      </c>
      <c r="N128">
        <v>5324.3</v>
      </c>
      <c r="O128" t="s">
        <v>348</v>
      </c>
      <c r="P128" s="189">
        <v>44159</v>
      </c>
    </row>
    <row r="129" spans="1:16" x14ac:dyDescent="0.35">
      <c r="A129">
        <v>122</v>
      </c>
      <c r="B129">
        <v>122</v>
      </c>
      <c r="C129" t="s">
        <v>486</v>
      </c>
      <c r="D129" t="s">
        <v>359</v>
      </c>
      <c r="E129" t="s">
        <v>158</v>
      </c>
      <c r="F129">
        <v>0.68</v>
      </c>
      <c r="G129">
        <v>334.85</v>
      </c>
      <c r="H129">
        <v>9637</v>
      </c>
      <c r="I129">
        <v>55579.008000000002</v>
      </c>
      <c r="J129">
        <v>0</v>
      </c>
      <c r="K129">
        <v>1.9E-2</v>
      </c>
      <c r="L129">
        <v>0.71</v>
      </c>
      <c r="M129">
        <v>30.28772</v>
      </c>
      <c r="N129">
        <v>4165.88</v>
      </c>
      <c r="O129" t="s">
        <v>348</v>
      </c>
      <c r="P129" s="189">
        <v>44159</v>
      </c>
    </row>
    <row r="130" spans="1:16" x14ac:dyDescent="0.35">
      <c r="A130">
        <v>123</v>
      </c>
      <c r="B130">
        <v>123</v>
      </c>
      <c r="C130" t="s">
        <v>487</v>
      </c>
      <c r="D130" t="s">
        <v>361</v>
      </c>
      <c r="E130" t="s">
        <v>158</v>
      </c>
      <c r="F130">
        <v>0.68</v>
      </c>
      <c r="G130">
        <v>321.17700000000002</v>
      </c>
      <c r="H130">
        <v>8873</v>
      </c>
      <c r="I130">
        <v>54417.222999999998</v>
      </c>
      <c r="J130">
        <v>0</v>
      </c>
      <c r="K130">
        <v>1.9E-2</v>
      </c>
      <c r="L130">
        <v>1.1399999999999999</v>
      </c>
      <c r="M130">
        <v>22.53715</v>
      </c>
      <c r="N130">
        <v>1876.94</v>
      </c>
      <c r="O130" t="s">
        <v>348</v>
      </c>
      <c r="P130" s="189">
        <v>44159</v>
      </c>
    </row>
    <row r="131" spans="1:16" x14ac:dyDescent="0.35">
      <c r="A131">
        <v>124</v>
      </c>
      <c r="B131">
        <v>124</v>
      </c>
      <c r="C131" t="s">
        <v>488</v>
      </c>
      <c r="D131" t="s">
        <v>363</v>
      </c>
      <c r="E131" t="s">
        <v>158</v>
      </c>
      <c r="F131">
        <v>0.68</v>
      </c>
      <c r="G131">
        <v>353.42099999999999</v>
      </c>
      <c r="H131">
        <v>10046</v>
      </c>
      <c r="I131">
        <v>54960.120999999999</v>
      </c>
      <c r="J131">
        <v>0</v>
      </c>
      <c r="K131">
        <v>1.9E-2</v>
      </c>
      <c r="L131">
        <v>1.82</v>
      </c>
      <c r="M131">
        <v>53.604059999999997</v>
      </c>
      <c r="N131">
        <v>2845.28</v>
      </c>
      <c r="O131" t="s">
        <v>348</v>
      </c>
      <c r="P131" s="189">
        <v>44159</v>
      </c>
    </row>
    <row r="132" spans="1:16" x14ac:dyDescent="0.35">
      <c r="A132">
        <v>125</v>
      </c>
      <c r="B132">
        <v>125</v>
      </c>
      <c r="C132" t="s">
        <v>489</v>
      </c>
      <c r="D132" t="s">
        <v>122</v>
      </c>
      <c r="E132" t="s">
        <v>156</v>
      </c>
      <c r="F132">
        <v>0.67</v>
      </c>
      <c r="G132">
        <v>4.2000000000000003E-2</v>
      </c>
      <c r="H132">
        <v>2</v>
      </c>
      <c r="K132">
        <v>1.9E-2</v>
      </c>
      <c r="O132" t="s">
        <v>189</v>
      </c>
      <c r="P132" s="189">
        <v>44159</v>
      </c>
    </row>
    <row r="133" spans="1:16" x14ac:dyDescent="0.35">
      <c r="A133">
        <v>126</v>
      </c>
      <c r="B133">
        <v>126</v>
      </c>
      <c r="C133" t="s">
        <v>490</v>
      </c>
      <c r="D133" t="s">
        <v>122</v>
      </c>
      <c r="E133" t="s">
        <v>156</v>
      </c>
      <c r="K133">
        <v>1.9E-2</v>
      </c>
      <c r="P133" s="189">
        <v>44159</v>
      </c>
    </row>
    <row r="134" spans="1:16" x14ac:dyDescent="0.35">
      <c r="A134">
        <v>127</v>
      </c>
      <c r="B134">
        <v>127</v>
      </c>
      <c r="C134" t="s">
        <v>491</v>
      </c>
      <c r="D134" t="s">
        <v>122</v>
      </c>
      <c r="E134" t="s">
        <v>156</v>
      </c>
      <c r="K134">
        <v>1.9E-2</v>
      </c>
      <c r="P134" s="189">
        <v>44159</v>
      </c>
    </row>
    <row r="136" spans="1:16" x14ac:dyDescent="0.35">
      <c r="A136" t="s">
        <v>492</v>
      </c>
    </row>
    <row r="138" spans="1:16" x14ac:dyDescent="0.35">
      <c r="B138" t="s">
        <v>209</v>
      </c>
      <c r="C138" t="s">
        <v>210</v>
      </c>
      <c r="D138" t="s">
        <v>211</v>
      </c>
      <c r="E138" t="s">
        <v>7</v>
      </c>
      <c r="F138" t="s">
        <v>212</v>
      </c>
      <c r="G138" t="s">
        <v>213</v>
      </c>
      <c r="H138" t="s">
        <v>214</v>
      </c>
      <c r="I138" t="s">
        <v>215</v>
      </c>
      <c r="J138" t="s">
        <v>216</v>
      </c>
      <c r="K138" t="s">
        <v>217</v>
      </c>
      <c r="L138" t="s">
        <v>341</v>
      </c>
      <c r="M138" t="s">
        <v>90</v>
      </c>
      <c r="N138" t="s">
        <v>220</v>
      </c>
      <c r="O138" t="s">
        <v>342</v>
      </c>
      <c r="P138" t="s">
        <v>343</v>
      </c>
    </row>
    <row r="139" spans="1:16" x14ac:dyDescent="0.35">
      <c r="A139">
        <v>1</v>
      </c>
      <c r="B139">
        <v>1</v>
      </c>
      <c r="C139" t="s">
        <v>344</v>
      </c>
      <c r="D139" t="s">
        <v>122</v>
      </c>
      <c r="E139" t="s">
        <v>156</v>
      </c>
      <c r="F139">
        <v>1.67</v>
      </c>
      <c r="G139">
        <v>0.49199999999999999</v>
      </c>
      <c r="H139">
        <v>47</v>
      </c>
      <c r="K139">
        <v>0.997</v>
      </c>
      <c r="O139" t="s">
        <v>189</v>
      </c>
      <c r="P139" s="189">
        <v>44158</v>
      </c>
    </row>
    <row r="140" spans="1:16" x14ac:dyDescent="0.35">
      <c r="A140">
        <v>2</v>
      </c>
      <c r="B140">
        <v>2</v>
      </c>
      <c r="C140" t="s">
        <v>345</v>
      </c>
      <c r="D140" t="s">
        <v>122</v>
      </c>
      <c r="E140" t="s">
        <v>156</v>
      </c>
      <c r="F140">
        <v>1.68</v>
      </c>
      <c r="G140">
        <v>0.123</v>
      </c>
      <c r="H140">
        <v>12</v>
      </c>
      <c r="K140">
        <v>0.997</v>
      </c>
      <c r="O140" t="s">
        <v>189</v>
      </c>
      <c r="P140" s="189">
        <v>44158</v>
      </c>
    </row>
    <row r="141" spans="1:16" x14ac:dyDescent="0.35">
      <c r="A141">
        <v>3</v>
      </c>
      <c r="B141">
        <v>3</v>
      </c>
      <c r="C141" t="s">
        <v>346</v>
      </c>
      <c r="D141" t="s">
        <v>122</v>
      </c>
      <c r="E141" t="s">
        <v>156</v>
      </c>
      <c r="F141">
        <v>1.73</v>
      </c>
      <c r="G141">
        <v>3.0230000000000001</v>
      </c>
      <c r="H141">
        <v>134</v>
      </c>
      <c r="K141">
        <v>0.997</v>
      </c>
      <c r="O141" t="s">
        <v>348</v>
      </c>
      <c r="P141" s="189">
        <v>44158</v>
      </c>
    </row>
    <row r="142" spans="1:16" x14ac:dyDescent="0.35">
      <c r="A142">
        <v>4</v>
      </c>
      <c r="B142">
        <v>4</v>
      </c>
      <c r="C142" t="s">
        <v>347</v>
      </c>
      <c r="D142" t="s">
        <v>123</v>
      </c>
      <c r="E142" t="s">
        <v>157</v>
      </c>
      <c r="K142">
        <v>0.997</v>
      </c>
      <c r="P142" s="189">
        <v>44158</v>
      </c>
    </row>
    <row r="143" spans="1:16" x14ac:dyDescent="0.35">
      <c r="A143">
        <v>5</v>
      </c>
      <c r="B143">
        <v>5</v>
      </c>
      <c r="C143" t="s">
        <v>349</v>
      </c>
      <c r="D143" t="s">
        <v>124</v>
      </c>
      <c r="E143" t="s">
        <v>157</v>
      </c>
      <c r="F143">
        <v>1.69</v>
      </c>
      <c r="G143">
        <v>32.984999999999999</v>
      </c>
      <c r="H143">
        <v>1541</v>
      </c>
      <c r="I143">
        <v>21628.184000000001</v>
      </c>
      <c r="J143">
        <v>0</v>
      </c>
      <c r="K143">
        <v>0.997</v>
      </c>
      <c r="O143" t="s">
        <v>393</v>
      </c>
      <c r="P143" s="189">
        <v>44158</v>
      </c>
    </row>
    <row r="144" spans="1:16" x14ac:dyDescent="0.35">
      <c r="A144">
        <v>6</v>
      </c>
      <c r="B144">
        <v>6</v>
      </c>
      <c r="C144" t="s">
        <v>351</v>
      </c>
      <c r="D144" t="s">
        <v>122</v>
      </c>
      <c r="E144" t="s">
        <v>156</v>
      </c>
      <c r="F144">
        <v>1.71</v>
      </c>
      <c r="G144">
        <v>0.38100000000000001</v>
      </c>
      <c r="H144">
        <v>37</v>
      </c>
      <c r="K144">
        <v>0.997</v>
      </c>
      <c r="O144" t="s">
        <v>189</v>
      </c>
      <c r="P144" s="189">
        <v>44158</v>
      </c>
    </row>
    <row r="145" spans="1:16" x14ac:dyDescent="0.35">
      <c r="A145">
        <v>7</v>
      </c>
      <c r="B145">
        <v>7</v>
      </c>
      <c r="C145" t="s">
        <v>352</v>
      </c>
      <c r="D145" t="s">
        <v>353</v>
      </c>
      <c r="E145" t="s">
        <v>158</v>
      </c>
      <c r="F145">
        <v>1.69</v>
      </c>
      <c r="G145">
        <v>270.846</v>
      </c>
      <c r="H145">
        <v>13568</v>
      </c>
      <c r="I145">
        <v>21861.800999999999</v>
      </c>
      <c r="J145">
        <v>0</v>
      </c>
      <c r="K145">
        <v>0.997</v>
      </c>
      <c r="L145">
        <v>0.17</v>
      </c>
      <c r="M145">
        <v>4.4260000000000001E-2</v>
      </c>
      <c r="N145">
        <v>-73.959999999999994</v>
      </c>
      <c r="O145" t="s">
        <v>189</v>
      </c>
      <c r="P145" s="189">
        <v>44158</v>
      </c>
    </row>
    <row r="146" spans="1:16" x14ac:dyDescent="0.35">
      <c r="A146">
        <v>8</v>
      </c>
      <c r="B146">
        <v>8</v>
      </c>
      <c r="C146" t="s">
        <v>354</v>
      </c>
      <c r="D146" t="s">
        <v>355</v>
      </c>
      <c r="E146" t="s">
        <v>158</v>
      </c>
      <c r="F146">
        <v>1.69</v>
      </c>
      <c r="G146">
        <v>765.51800000000003</v>
      </c>
      <c r="H146">
        <v>39083</v>
      </c>
      <c r="I146">
        <v>22905.937999999998</v>
      </c>
      <c r="J146">
        <v>0</v>
      </c>
      <c r="K146">
        <v>0.997</v>
      </c>
      <c r="L146">
        <v>0.28000000000000003</v>
      </c>
      <c r="M146">
        <v>0.36684</v>
      </c>
      <c r="N146">
        <v>31.01</v>
      </c>
      <c r="O146" t="s">
        <v>189</v>
      </c>
      <c r="P146" s="189">
        <v>44158</v>
      </c>
    </row>
    <row r="147" spans="1:16" x14ac:dyDescent="0.35">
      <c r="A147">
        <v>9</v>
      </c>
      <c r="B147">
        <v>9</v>
      </c>
      <c r="C147" t="s">
        <v>356</v>
      </c>
      <c r="D147" t="s">
        <v>357</v>
      </c>
      <c r="E147" t="s">
        <v>158</v>
      </c>
      <c r="F147">
        <v>1.69</v>
      </c>
      <c r="G147">
        <v>1098.7360000000001</v>
      </c>
      <c r="H147">
        <v>54638</v>
      </c>
      <c r="I147">
        <v>22565.848000000002</v>
      </c>
      <c r="J147">
        <v>0</v>
      </c>
      <c r="K147">
        <v>0.997</v>
      </c>
      <c r="L147">
        <v>0.44</v>
      </c>
      <c r="M147">
        <v>0.60104999999999997</v>
      </c>
      <c r="N147">
        <v>36.6</v>
      </c>
      <c r="O147" t="s">
        <v>189</v>
      </c>
      <c r="P147" s="189">
        <v>44158</v>
      </c>
    </row>
    <row r="148" spans="1:16" x14ac:dyDescent="0.35">
      <c r="A148">
        <v>10</v>
      </c>
      <c r="B148">
        <v>10</v>
      </c>
      <c r="C148" t="s">
        <v>358</v>
      </c>
      <c r="D148" t="s">
        <v>359</v>
      </c>
      <c r="E148" t="s">
        <v>158</v>
      </c>
      <c r="F148">
        <v>1.69</v>
      </c>
      <c r="G148">
        <v>1545.47</v>
      </c>
      <c r="H148">
        <v>79762</v>
      </c>
      <c r="I148">
        <v>22329.166000000001</v>
      </c>
      <c r="J148">
        <v>1E-3</v>
      </c>
      <c r="K148">
        <v>0.997</v>
      </c>
      <c r="L148">
        <v>0.71</v>
      </c>
      <c r="M148">
        <v>0.91581000000000001</v>
      </c>
      <c r="N148">
        <v>28.99</v>
      </c>
      <c r="O148" t="s">
        <v>189</v>
      </c>
      <c r="P148" s="189">
        <v>44158</v>
      </c>
    </row>
    <row r="149" spans="1:16" x14ac:dyDescent="0.35">
      <c r="A149">
        <v>11</v>
      </c>
      <c r="B149">
        <v>11</v>
      </c>
      <c r="C149" t="s">
        <v>360</v>
      </c>
      <c r="D149" t="s">
        <v>361</v>
      </c>
      <c r="E149" t="s">
        <v>158</v>
      </c>
      <c r="F149">
        <v>1.69</v>
      </c>
      <c r="G149">
        <v>1717.796</v>
      </c>
      <c r="H149">
        <v>85594</v>
      </c>
      <c r="I149">
        <v>22016.998</v>
      </c>
      <c r="J149">
        <v>1E-3</v>
      </c>
      <c r="K149">
        <v>0.997</v>
      </c>
      <c r="L149">
        <v>1.1399999999999999</v>
      </c>
      <c r="M149">
        <v>1.0508999999999999</v>
      </c>
      <c r="N149">
        <v>-7.82</v>
      </c>
      <c r="O149" t="s">
        <v>189</v>
      </c>
      <c r="P149" s="189">
        <v>44158</v>
      </c>
    </row>
    <row r="150" spans="1:16" x14ac:dyDescent="0.35">
      <c r="A150">
        <v>12</v>
      </c>
      <c r="B150">
        <v>12</v>
      </c>
      <c r="C150" t="s">
        <v>362</v>
      </c>
      <c r="D150" t="s">
        <v>363</v>
      </c>
      <c r="E150" t="s">
        <v>158</v>
      </c>
      <c r="F150">
        <v>1.69</v>
      </c>
      <c r="G150">
        <v>2849.4140000000002</v>
      </c>
      <c r="H150">
        <v>143965</v>
      </c>
      <c r="I150">
        <v>22032.42</v>
      </c>
      <c r="J150">
        <v>1E-3</v>
      </c>
      <c r="K150">
        <v>0.997</v>
      </c>
      <c r="L150">
        <v>1.82</v>
      </c>
      <c r="M150">
        <v>1.8377600000000001</v>
      </c>
      <c r="N150">
        <v>0.98</v>
      </c>
      <c r="O150" t="s">
        <v>189</v>
      </c>
      <c r="P150" s="189">
        <v>44158</v>
      </c>
    </row>
    <row r="151" spans="1:16" x14ac:dyDescent="0.35">
      <c r="A151">
        <v>13</v>
      </c>
      <c r="B151">
        <v>13</v>
      </c>
      <c r="C151" t="s">
        <v>364</v>
      </c>
      <c r="D151" t="s">
        <v>123</v>
      </c>
      <c r="E151" t="s">
        <v>157</v>
      </c>
      <c r="F151">
        <v>1.7</v>
      </c>
      <c r="G151">
        <v>1.2470000000000001</v>
      </c>
      <c r="H151">
        <v>119</v>
      </c>
      <c r="K151">
        <v>0.997</v>
      </c>
      <c r="O151" t="s">
        <v>348</v>
      </c>
      <c r="P151" s="189">
        <v>44158</v>
      </c>
    </row>
    <row r="152" spans="1:16" x14ac:dyDescent="0.35">
      <c r="A152">
        <v>14</v>
      </c>
      <c r="B152">
        <v>14</v>
      </c>
      <c r="C152" t="s">
        <v>365</v>
      </c>
      <c r="D152" t="s">
        <v>366</v>
      </c>
      <c r="E152" t="s">
        <v>158</v>
      </c>
      <c r="F152">
        <v>1.69</v>
      </c>
      <c r="G152">
        <v>4048.259</v>
      </c>
      <c r="H152">
        <v>203877</v>
      </c>
      <c r="I152">
        <v>22609.912</v>
      </c>
      <c r="J152">
        <v>2E-3</v>
      </c>
      <c r="K152">
        <v>0.997</v>
      </c>
      <c r="L152">
        <v>2.91</v>
      </c>
      <c r="M152">
        <v>2.6002200000000002</v>
      </c>
      <c r="N152">
        <v>-10.65</v>
      </c>
      <c r="O152" t="s">
        <v>189</v>
      </c>
      <c r="P152" s="189">
        <v>44158</v>
      </c>
    </row>
    <row r="153" spans="1:16" x14ac:dyDescent="0.35">
      <c r="A153">
        <v>15</v>
      </c>
      <c r="B153">
        <v>15</v>
      </c>
      <c r="C153" t="s">
        <v>367</v>
      </c>
      <c r="D153" t="s">
        <v>368</v>
      </c>
      <c r="E153" t="s">
        <v>158</v>
      </c>
      <c r="F153">
        <v>1.69</v>
      </c>
      <c r="G153">
        <v>6474.4639999999999</v>
      </c>
      <c r="H153">
        <v>332965</v>
      </c>
      <c r="I153">
        <v>21791.782999999999</v>
      </c>
      <c r="J153">
        <v>3.0000000000000001E-3</v>
      </c>
      <c r="K153">
        <v>0.997</v>
      </c>
      <c r="L153">
        <v>4.66</v>
      </c>
      <c r="M153">
        <v>4.4104200000000002</v>
      </c>
      <c r="N153">
        <v>-5.36</v>
      </c>
      <c r="O153" t="s">
        <v>189</v>
      </c>
      <c r="P153" s="189">
        <v>44158</v>
      </c>
    </row>
    <row r="154" spans="1:16" x14ac:dyDescent="0.35">
      <c r="A154">
        <v>16</v>
      </c>
      <c r="B154">
        <v>16</v>
      </c>
      <c r="C154" t="s">
        <v>370</v>
      </c>
      <c r="D154" t="s">
        <v>371</v>
      </c>
      <c r="E154" t="s">
        <v>158</v>
      </c>
      <c r="F154">
        <v>1.69</v>
      </c>
      <c r="G154">
        <v>10672.343000000001</v>
      </c>
      <c r="H154">
        <v>534297</v>
      </c>
      <c r="I154">
        <v>21652.168000000001</v>
      </c>
      <c r="J154">
        <v>5.0000000000000001E-3</v>
      </c>
      <c r="K154">
        <v>0.997</v>
      </c>
      <c r="L154">
        <v>7.45</v>
      </c>
      <c r="M154">
        <v>7.4118700000000004</v>
      </c>
      <c r="N154">
        <v>-0.51</v>
      </c>
      <c r="O154" t="s">
        <v>189</v>
      </c>
      <c r="P154" s="189">
        <v>44158</v>
      </c>
    </row>
    <row r="155" spans="1:16" x14ac:dyDescent="0.35">
      <c r="A155">
        <v>17</v>
      </c>
      <c r="B155">
        <v>17</v>
      </c>
      <c r="C155" t="s">
        <v>372</v>
      </c>
      <c r="D155" t="s">
        <v>373</v>
      </c>
      <c r="E155" t="s">
        <v>158</v>
      </c>
      <c r="F155">
        <v>1.69</v>
      </c>
      <c r="G155">
        <v>18260.215</v>
      </c>
      <c r="H155">
        <v>923656</v>
      </c>
      <c r="I155">
        <v>21857.188999999998</v>
      </c>
      <c r="J155">
        <v>8.0000000000000002E-3</v>
      </c>
      <c r="K155">
        <v>0.997</v>
      </c>
      <c r="L155">
        <v>11.92</v>
      </c>
      <c r="M155">
        <v>12.66065</v>
      </c>
      <c r="N155">
        <v>6.21</v>
      </c>
      <c r="O155" t="s">
        <v>189</v>
      </c>
      <c r="P155" s="189">
        <v>44158</v>
      </c>
    </row>
    <row r="156" spans="1:16" x14ac:dyDescent="0.35">
      <c r="A156">
        <v>18</v>
      </c>
      <c r="B156">
        <v>18</v>
      </c>
      <c r="C156" t="s">
        <v>374</v>
      </c>
      <c r="D156" t="s">
        <v>375</v>
      </c>
      <c r="E156" t="s">
        <v>158</v>
      </c>
      <c r="F156">
        <v>1.69</v>
      </c>
      <c r="G156">
        <v>31758.162</v>
      </c>
      <c r="H156">
        <v>1595521</v>
      </c>
      <c r="I156">
        <v>22171.375</v>
      </c>
      <c r="J156">
        <v>1.4E-2</v>
      </c>
      <c r="K156">
        <v>0.997</v>
      </c>
      <c r="L156">
        <v>19.07</v>
      </c>
      <c r="M156">
        <v>21.801739999999999</v>
      </c>
      <c r="N156">
        <v>14.32</v>
      </c>
      <c r="O156" t="s">
        <v>189</v>
      </c>
      <c r="P156" s="189">
        <v>44158</v>
      </c>
    </row>
    <row r="157" spans="1:16" x14ac:dyDescent="0.35">
      <c r="A157">
        <v>19</v>
      </c>
      <c r="B157">
        <v>19</v>
      </c>
      <c r="C157" t="s">
        <v>376</v>
      </c>
      <c r="D157" t="s">
        <v>377</v>
      </c>
      <c r="E157" t="s">
        <v>158</v>
      </c>
      <c r="F157">
        <v>1.69</v>
      </c>
      <c r="G157">
        <v>44598.065999999999</v>
      </c>
      <c r="H157">
        <v>2214801</v>
      </c>
      <c r="I157">
        <v>21427.695</v>
      </c>
      <c r="J157">
        <v>2.1000000000000001E-2</v>
      </c>
      <c r="K157">
        <v>0.997</v>
      </c>
      <c r="L157">
        <v>30.52</v>
      </c>
      <c r="M157">
        <v>31.729420000000001</v>
      </c>
      <c r="N157">
        <v>3.96</v>
      </c>
      <c r="O157" t="s">
        <v>189</v>
      </c>
      <c r="P157" s="189">
        <v>44158</v>
      </c>
    </row>
    <row r="158" spans="1:16" x14ac:dyDescent="0.35">
      <c r="A158">
        <v>20</v>
      </c>
      <c r="B158">
        <v>20</v>
      </c>
      <c r="C158" t="s">
        <v>378</v>
      </c>
      <c r="D158" t="s">
        <v>124</v>
      </c>
      <c r="E158" t="s">
        <v>157</v>
      </c>
      <c r="F158">
        <v>1.69</v>
      </c>
      <c r="G158">
        <v>44.182000000000002</v>
      </c>
      <c r="H158">
        <v>2081</v>
      </c>
      <c r="I158">
        <v>22818.307000000001</v>
      </c>
      <c r="J158">
        <v>0</v>
      </c>
      <c r="K158">
        <v>0.997</v>
      </c>
      <c r="O158" t="s">
        <v>350</v>
      </c>
      <c r="P158" s="189">
        <v>44158</v>
      </c>
    </row>
    <row r="159" spans="1:16" x14ac:dyDescent="0.35">
      <c r="A159">
        <v>21</v>
      </c>
      <c r="B159">
        <v>21</v>
      </c>
      <c r="C159" t="s">
        <v>379</v>
      </c>
      <c r="D159" t="s">
        <v>380</v>
      </c>
      <c r="E159" t="s">
        <v>158</v>
      </c>
      <c r="F159">
        <v>1.69</v>
      </c>
      <c r="G159">
        <v>66633.858999999997</v>
      </c>
      <c r="H159">
        <v>3282871</v>
      </c>
      <c r="I159">
        <v>20779.268</v>
      </c>
      <c r="J159">
        <v>3.2000000000000001E-2</v>
      </c>
      <c r="K159">
        <v>0.997</v>
      </c>
      <c r="L159">
        <v>48.83</v>
      </c>
      <c r="M159">
        <v>48.92389</v>
      </c>
      <c r="N159">
        <v>0.19</v>
      </c>
      <c r="O159" t="s">
        <v>189</v>
      </c>
      <c r="P159" s="189">
        <v>44158</v>
      </c>
    </row>
    <row r="160" spans="1:16" x14ac:dyDescent="0.35">
      <c r="A160">
        <v>22</v>
      </c>
      <c r="B160">
        <v>22</v>
      </c>
      <c r="C160" t="s">
        <v>381</v>
      </c>
      <c r="D160" t="s">
        <v>382</v>
      </c>
      <c r="E160" t="s">
        <v>158</v>
      </c>
      <c r="F160">
        <v>1.69</v>
      </c>
      <c r="G160">
        <v>101232.20299999999</v>
      </c>
      <c r="H160">
        <v>4914728</v>
      </c>
      <c r="I160">
        <v>19147.740000000002</v>
      </c>
      <c r="J160">
        <v>5.2999999999999999E-2</v>
      </c>
      <c r="K160">
        <v>0.997</v>
      </c>
      <c r="L160">
        <v>78.13</v>
      </c>
      <c r="M160">
        <v>80.629630000000006</v>
      </c>
      <c r="N160">
        <v>3.2</v>
      </c>
      <c r="O160" t="s">
        <v>189</v>
      </c>
      <c r="P160" s="189">
        <v>44158</v>
      </c>
    </row>
    <row r="161" spans="1:16" x14ac:dyDescent="0.35">
      <c r="A161">
        <v>23</v>
      </c>
      <c r="B161">
        <v>23</v>
      </c>
      <c r="C161" t="s">
        <v>383</v>
      </c>
      <c r="D161" t="s">
        <v>384</v>
      </c>
      <c r="E161" t="s">
        <v>158</v>
      </c>
      <c r="F161">
        <v>1.69</v>
      </c>
      <c r="G161">
        <v>140618.609</v>
      </c>
      <c r="H161">
        <v>6703322</v>
      </c>
      <c r="I161">
        <v>18008.692999999999</v>
      </c>
      <c r="J161">
        <v>7.8E-2</v>
      </c>
      <c r="K161">
        <v>0.997</v>
      </c>
      <c r="L161">
        <v>125</v>
      </c>
      <c r="M161">
        <v>118.93185</v>
      </c>
      <c r="N161">
        <v>-4.8499999999999996</v>
      </c>
      <c r="O161" t="s">
        <v>189</v>
      </c>
      <c r="P161" s="189">
        <v>44158</v>
      </c>
    </row>
    <row r="162" spans="1:16" x14ac:dyDescent="0.35">
      <c r="A162">
        <v>24</v>
      </c>
      <c r="B162">
        <v>24</v>
      </c>
      <c r="C162" t="s">
        <v>385</v>
      </c>
      <c r="D162" t="s">
        <v>386</v>
      </c>
      <c r="E162" t="s">
        <v>158</v>
      </c>
      <c r="F162">
        <v>1.69</v>
      </c>
      <c r="G162">
        <v>174261.92199999999</v>
      </c>
      <c r="H162">
        <v>8197679</v>
      </c>
      <c r="I162">
        <v>17279.416000000001</v>
      </c>
      <c r="J162">
        <v>0.10100000000000001</v>
      </c>
      <c r="K162">
        <v>0.997</v>
      </c>
      <c r="L162">
        <v>156.25</v>
      </c>
      <c r="M162">
        <v>153.39260999999999</v>
      </c>
      <c r="N162">
        <v>-1.83</v>
      </c>
      <c r="O162" t="s">
        <v>189</v>
      </c>
      <c r="P162" s="189">
        <v>44158</v>
      </c>
    </row>
    <row r="163" spans="1:16" x14ac:dyDescent="0.35">
      <c r="A163">
        <v>25</v>
      </c>
      <c r="B163">
        <v>25</v>
      </c>
      <c r="C163" t="s">
        <v>387</v>
      </c>
      <c r="D163" t="s">
        <v>388</v>
      </c>
      <c r="E163" t="s">
        <v>158</v>
      </c>
      <c r="F163">
        <v>1.69</v>
      </c>
      <c r="G163">
        <v>263390.28100000002</v>
      </c>
      <c r="H163">
        <v>12053817</v>
      </c>
      <c r="I163">
        <v>15521.709000000001</v>
      </c>
      <c r="J163">
        <v>0.17</v>
      </c>
      <c r="K163">
        <v>0.997</v>
      </c>
      <c r="L163">
        <v>250</v>
      </c>
      <c r="M163">
        <v>256.91154999999998</v>
      </c>
      <c r="N163">
        <v>2.76</v>
      </c>
      <c r="O163" t="s">
        <v>189</v>
      </c>
      <c r="P163" s="189">
        <v>44158</v>
      </c>
    </row>
    <row r="164" spans="1:16" x14ac:dyDescent="0.35">
      <c r="A164">
        <v>26</v>
      </c>
      <c r="B164">
        <v>26</v>
      </c>
      <c r="C164" t="s">
        <v>389</v>
      </c>
      <c r="D164" t="s">
        <v>122</v>
      </c>
      <c r="E164" t="s">
        <v>156</v>
      </c>
      <c r="K164">
        <v>0.997</v>
      </c>
      <c r="P164" s="189">
        <v>44158</v>
      </c>
    </row>
    <row r="165" spans="1:16" x14ac:dyDescent="0.35">
      <c r="A165">
        <v>27</v>
      </c>
      <c r="B165">
        <v>27</v>
      </c>
      <c r="C165" t="s">
        <v>390</v>
      </c>
      <c r="D165" t="s">
        <v>125</v>
      </c>
      <c r="E165" t="s">
        <v>18</v>
      </c>
      <c r="F165">
        <v>1.69</v>
      </c>
      <c r="G165">
        <v>960.73699999999997</v>
      </c>
      <c r="H165">
        <v>45972</v>
      </c>
      <c r="I165">
        <v>22865.168000000001</v>
      </c>
      <c r="J165">
        <v>0</v>
      </c>
      <c r="K165">
        <v>0.997</v>
      </c>
      <c r="L165">
        <v>0.63</v>
      </c>
      <c r="M165">
        <v>0.49869999999999998</v>
      </c>
      <c r="N165">
        <v>-20.84</v>
      </c>
      <c r="O165" t="s">
        <v>189</v>
      </c>
      <c r="P165" s="189">
        <v>44158</v>
      </c>
    </row>
    <row r="166" spans="1:16" x14ac:dyDescent="0.35">
      <c r="A166">
        <v>28</v>
      </c>
      <c r="B166">
        <v>28</v>
      </c>
      <c r="C166" t="s">
        <v>391</v>
      </c>
      <c r="D166" t="s">
        <v>126</v>
      </c>
      <c r="E166" t="s">
        <v>18</v>
      </c>
      <c r="F166">
        <v>1.69</v>
      </c>
      <c r="G166">
        <v>4319.6570000000002</v>
      </c>
      <c r="H166">
        <v>220943</v>
      </c>
      <c r="I166">
        <v>24861.91</v>
      </c>
      <c r="J166">
        <v>2E-3</v>
      </c>
      <c r="K166">
        <v>0.997</v>
      </c>
      <c r="L166">
        <v>2.5</v>
      </c>
      <c r="M166">
        <v>2.51892</v>
      </c>
      <c r="N166">
        <v>0.76</v>
      </c>
      <c r="O166" t="s">
        <v>189</v>
      </c>
      <c r="P166" s="189">
        <v>44158</v>
      </c>
    </row>
    <row r="167" spans="1:16" x14ac:dyDescent="0.35">
      <c r="A167">
        <v>29</v>
      </c>
      <c r="B167">
        <v>29</v>
      </c>
      <c r="C167" t="s">
        <v>392</v>
      </c>
      <c r="D167" t="s">
        <v>127</v>
      </c>
      <c r="E167" t="s">
        <v>18</v>
      </c>
      <c r="F167">
        <v>1.69</v>
      </c>
      <c r="G167">
        <v>10008.617</v>
      </c>
      <c r="H167">
        <v>505952</v>
      </c>
      <c r="I167">
        <v>23299.66</v>
      </c>
      <c r="J167">
        <v>4.0000000000000001E-3</v>
      </c>
      <c r="K167">
        <v>0.997</v>
      </c>
      <c r="L167">
        <v>6.25</v>
      </c>
      <c r="M167">
        <v>6.4409999999999998</v>
      </c>
      <c r="N167">
        <v>3.06</v>
      </c>
      <c r="O167" t="s">
        <v>189</v>
      </c>
      <c r="P167" s="189">
        <v>44158</v>
      </c>
    </row>
    <row r="168" spans="1:16" x14ac:dyDescent="0.35">
      <c r="A168">
        <v>30</v>
      </c>
      <c r="B168">
        <v>30</v>
      </c>
      <c r="C168" t="s">
        <v>394</v>
      </c>
      <c r="D168" t="s">
        <v>128</v>
      </c>
      <c r="E168" t="s">
        <v>18</v>
      </c>
      <c r="F168">
        <v>1.69</v>
      </c>
      <c r="G168">
        <v>37407.425999999999</v>
      </c>
      <c r="H168">
        <v>1871102</v>
      </c>
      <c r="I168">
        <v>21679.879000000001</v>
      </c>
      <c r="J168">
        <v>1.7000000000000001E-2</v>
      </c>
      <c r="K168">
        <v>0.997</v>
      </c>
      <c r="L168">
        <v>25</v>
      </c>
      <c r="M168">
        <v>26.28614</v>
      </c>
      <c r="N168">
        <v>5.14</v>
      </c>
      <c r="O168" t="s">
        <v>189</v>
      </c>
      <c r="P168" s="189">
        <v>44158</v>
      </c>
    </row>
    <row r="169" spans="1:16" x14ac:dyDescent="0.35">
      <c r="A169">
        <v>31</v>
      </c>
      <c r="B169">
        <v>31</v>
      </c>
      <c r="C169" t="s">
        <v>395</v>
      </c>
      <c r="D169" t="s">
        <v>122</v>
      </c>
      <c r="E169" t="s">
        <v>156</v>
      </c>
      <c r="F169">
        <v>1.67</v>
      </c>
      <c r="G169">
        <v>0.58399999999999996</v>
      </c>
      <c r="H169">
        <v>57</v>
      </c>
      <c r="K169">
        <v>0.997</v>
      </c>
      <c r="O169" t="s">
        <v>189</v>
      </c>
      <c r="P169" s="189">
        <v>44158</v>
      </c>
    </row>
    <row r="170" spans="1:16" x14ac:dyDescent="0.35">
      <c r="A170">
        <v>32</v>
      </c>
      <c r="B170">
        <v>32</v>
      </c>
      <c r="C170" t="s">
        <v>396</v>
      </c>
      <c r="D170" t="s">
        <v>353</v>
      </c>
      <c r="E170" t="s">
        <v>158</v>
      </c>
      <c r="F170">
        <v>1.69</v>
      </c>
      <c r="G170">
        <v>305.43599999999998</v>
      </c>
      <c r="H170">
        <v>14419</v>
      </c>
      <c r="I170">
        <v>23188.197</v>
      </c>
      <c r="J170">
        <v>0</v>
      </c>
      <c r="K170">
        <v>0.997</v>
      </c>
      <c r="L170">
        <v>0.17</v>
      </c>
      <c r="M170">
        <v>5.6270000000000001E-2</v>
      </c>
      <c r="N170">
        <v>-66.900000000000006</v>
      </c>
      <c r="O170" t="s">
        <v>189</v>
      </c>
      <c r="P170" s="189">
        <v>44158</v>
      </c>
    </row>
    <row r="171" spans="1:16" x14ac:dyDescent="0.35">
      <c r="A171">
        <v>33</v>
      </c>
      <c r="B171">
        <v>33</v>
      </c>
      <c r="C171" t="s">
        <v>397</v>
      </c>
      <c r="D171" t="s">
        <v>355</v>
      </c>
      <c r="E171" t="s">
        <v>158</v>
      </c>
      <c r="F171">
        <v>1.69</v>
      </c>
      <c r="G171">
        <v>794.59400000000005</v>
      </c>
      <c r="H171">
        <v>40541</v>
      </c>
      <c r="I171">
        <v>23955.817999999999</v>
      </c>
      <c r="J171">
        <v>0</v>
      </c>
      <c r="K171">
        <v>0.997</v>
      </c>
      <c r="L171">
        <v>0.28000000000000003</v>
      </c>
      <c r="M171">
        <v>0.36298999999999998</v>
      </c>
      <c r="N171">
        <v>29.64</v>
      </c>
      <c r="O171" t="s">
        <v>189</v>
      </c>
      <c r="P171" s="189">
        <v>44158</v>
      </c>
    </row>
    <row r="172" spans="1:16" x14ac:dyDescent="0.35">
      <c r="A172">
        <v>34</v>
      </c>
      <c r="B172">
        <v>34</v>
      </c>
      <c r="C172" t="s">
        <v>398</v>
      </c>
      <c r="D172" t="s">
        <v>357</v>
      </c>
      <c r="E172" t="s">
        <v>158</v>
      </c>
      <c r="F172">
        <v>1.69</v>
      </c>
      <c r="G172">
        <v>1132.518</v>
      </c>
      <c r="H172">
        <v>56657</v>
      </c>
      <c r="I172">
        <v>23133.342000000001</v>
      </c>
      <c r="J172">
        <v>0</v>
      </c>
      <c r="K172">
        <v>0.997</v>
      </c>
      <c r="L172">
        <v>0.44</v>
      </c>
      <c r="M172">
        <v>0.60511999999999999</v>
      </c>
      <c r="N172">
        <v>37.53</v>
      </c>
      <c r="O172" t="s">
        <v>189</v>
      </c>
      <c r="P172" s="189">
        <v>44158</v>
      </c>
    </row>
    <row r="173" spans="1:16" x14ac:dyDescent="0.35">
      <c r="A173">
        <v>35</v>
      </c>
      <c r="B173">
        <v>35</v>
      </c>
      <c r="C173" t="s">
        <v>399</v>
      </c>
      <c r="D173" t="s">
        <v>359</v>
      </c>
      <c r="E173" t="s">
        <v>158</v>
      </c>
      <c r="F173">
        <v>1.69</v>
      </c>
      <c r="G173">
        <v>1597.693</v>
      </c>
      <c r="H173">
        <v>81589</v>
      </c>
      <c r="I173">
        <v>22994.361000000001</v>
      </c>
      <c r="J173">
        <v>1E-3</v>
      </c>
      <c r="K173">
        <v>0.997</v>
      </c>
      <c r="L173">
        <v>0.71</v>
      </c>
      <c r="M173">
        <v>0.91993999999999998</v>
      </c>
      <c r="N173">
        <v>29.57</v>
      </c>
      <c r="O173" t="s">
        <v>189</v>
      </c>
      <c r="P173" s="189">
        <v>44158</v>
      </c>
    </row>
    <row r="174" spans="1:16" x14ac:dyDescent="0.35">
      <c r="A174">
        <v>36</v>
      </c>
      <c r="B174">
        <v>36</v>
      </c>
      <c r="C174" t="s">
        <v>400</v>
      </c>
      <c r="D174" t="s">
        <v>361</v>
      </c>
      <c r="E174" t="s">
        <v>158</v>
      </c>
      <c r="F174">
        <v>1.69</v>
      </c>
      <c r="G174">
        <v>1727.973</v>
      </c>
      <c r="H174">
        <v>85843</v>
      </c>
      <c r="I174">
        <v>22848.482</v>
      </c>
      <c r="J174">
        <v>1E-3</v>
      </c>
      <c r="K174">
        <v>0.997</v>
      </c>
      <c r="L174">
        <v>1.1399999999999999</v>
      </c>
      <c r="M174">
        <v>1.0141899999999999</v>
      </c>
      <c r="N174">
        <v>-11.04</v>
      </c>
      <c r="O174" t="s">
        <v>189</v>
      </c>
      <c r="P174" s="189">
        <v>44158</v>
      </c>
    </row>
    <row r="175" spans="1:16" x14ac:dyDescent="0.35">
      <c r="A175">
        <v>37</v>
      </c>
      <c r="B175">
        <v>37</v>
      </c>
      <c r="C175" t="s">
        <v>401</v>
      </c>
      <c r="D175" t="s">
        <v>363</v>
      </c>
      <c r="E175" t="s">
        <v>158</v>
      </c>
      <c r="F175">
        <v>1.69</v>
      </c>
      <c r="G175">
        <v>2846.7539999999999</v>
      </c>
      <c r="H175">
        <v>143471</v>
      </c>
      <c r="I175">
        <v>22995.888999999999</v>
      </c>
      <c r="J175">
        <v>1E-3</v>
      </c>
      <c r="K175">
        <v>0.997</v>
      </c>
      <c r="L175">
        <v>1.82</v>
      </c>
      <c r="M175">
        <v>1.7528900000000001</v>
      </c>
      <c r="N175">
        <v>-3.69</v>
      </c>
      <c r="O175" t="s">
        <v>189</v>
      </c>
      <c r="P175" s="189">
        <v>44158</v>
      </c>
    </row>
    <row r="176" spans="1:16" x14ac:dyDescent="0.35">
      <c r="A176">
        <v>38</v>
      </c>
      <c r="B176">
        <v>38</v>
      </c>
      <c r="C176" t="s">
        <v>402</v>
      </c>
      <c r="D176" t="s">
        <v>124</v>
      </c>
      <c r="E176" t="s">
        <v>157</v>
      </c>
      <c r="F176">
        <v>1.69</v>
      </c>
      <c r="G176">
        <v>43.610999999999997</v>
      </c>
      <c r="H176">
        <v>2163</v>
      </c>
      <c r="I176">
        <v>22658.945</v>
      </c>
      <c r="J176">
        <v>0</v>
      </c>
      <c r="K176">
        <v>0.997</v>
      </c>
      <c r="O176" t="s">
        <v>350</v>
      </c>
      <c r="P176" s="189">
        <v>44158</v>
      </c>
    </row>
    <row r="177" spans="1:16" x14ac:dyDescent="0.35">
      <c r="A177">
        <v>39</v>
      </c>
      <c r="B177">
        <v>39</v>
      </c>
      <c r="C177" t="s">
        <v>403</v>
      </c>
      <c r="D177" t="s">
        <v>353</v>
      </c>
      <c r="E177" t="s">
        <v>158</v>
      </c>
      <c r="F177">
        <v>1.69</v>
      </c>
      <c r="G177">
        <v>279.53300000000002</v>
      </c>
      <c r="H177">
        <v>14261</v>
      </c>
      <c r="I177">
        <v>22730.893</v>
      </c>
      <c r="J177">
        <v>0</v>
      </c>
      <c r="K177">
        <v>0.997</v>
      </c>
      <c r="L177">
        <v>0.17</v>
      </c>
      <c r="M177">
        <v>4.2860000000000002E-2</v>
      </c>
      <c r="N177">
        <v>-74.790000000000006</v>
      </c>
      <c r="O177" t="s">
        <v>189</v>
      </c>
      <c r="P177" s="189">
        <v>44158</v>
      </c>
    </row>
    <row r="178" spans="1:16" x14ac:dyDescent="0.35">
      <c r="A178">
        <v>40</v>
      </c>
      <c r="B178">
        <v>40</v>
      </c>
      <c r="C178" t="s">
        <v>404</v>
      </c>
      <c r="D178" t="s">
        <v>355</v>
      </c>
      <c r="E178" t="s">
        <v>158</v>
      </c>
      <c r="F178">
        <v>1.69</v>
      </c>
      <c r="G178">
        <v>779.21</v>
      </c>
      <c r="H178">
        <v>39072</v>
      </c>
      <c r="I178">
        <v>24510.728999999999</v>
      </c>
      <c r="J178">
        <v>0</v>
      </c>
      <c r="K178">
        <v>0.997</v>
      </c>
      <c r="L178">
        <v>0.28000000000000003</v>
      </c>
      <c r="M178">
        <v>0.34183999999999998</v>
      </c>
      <c r="N178">
        <v>22.09</v>
      </c>
      <c r="O178" t="s">
        <v>189</v>
      </c>
      <c r="P178" s="189">
        <v>44158</v>
      </c>
    </row>
    <row r="179" spans="1:16" x14ac:dyDescent="0.35">
      <c r="A179">
        <v>41</v>
      </c>
      <c r="B179">
        <v>41</v>
      </c>
      <c r="C179" t="s">
        <v>405</v>
      </c>
      <c r="D179" t="s">
        <v>357</v>
      </c>
      <c r="E179" t="s">
        <v>158</v>
      </c>
      <c r="F179">
        <v>1.69</v>
      </c>
      <c r="G179">
        <v>1118.739</v>
      </c>
      <c r="H179">
        <v>56886</v>
      </c>
      <c r="I179">
        <v>24355.15</v>
      </c>
      <c r="J179">
        <v>0</v>
      </c>
      <c r="K179">
        <v>0.997</v>
      </c>
      <c r="L179">
        <v>0.44</v>
      </c>
      <c r="M179">
        <v>0.55878000000000005</v>
      </c>
      <c r="N179">
        <v>27</v>
      </c>
      <c r="O179" t="s">
        <v>189</v>
      </c>
      <c r="P179" s="189">
        <v>44158</v>
      </c>
    </row>
    <row r="180" spans="1:16" x14ac:dyDescent="0.35">
      <c r="A180">
        <v>42</v>
      </c>
      <c r="B180">
        <v>42</v>
      </c>
      <c r="C180" t="s">
        <v>406</v>
      </c>
      <c r="D180" t="s">
        <v>359</v>
      </c>
      <c r="E180" t="s">
        <v>158</v>
      </c>
      <c r="F180">
        <v>1.69</v>
      </c>
      <c r="G180">
        <v>1584.8610000000001</v>
      </c>
      <c r="H180">
        <v>79827</v>
      </c>
      <c r="I180">
        <v>23756.478999999999</v>
      </c>
      <c r="J180">
        <v>1E-3</v>
      </c>
      <c r="K180">
        <v>0.997</v>
      </c>
      <c r="L180">
        <v>0.71</v>
      </c>
      <c r="M180">
        <v>0.87746999999999997</v>
      </c>
      <c r="N180">
        <v>23.59</v>
      </c>
      <c r="O180" t="s">
        <v>189</v>
      </c>
      <c r="P180" s="189">
        <v>44158</v>
      </c>
    </row>
    <row r="181" spans="1:16" x14ac:dyDescent="0.35">
      <c r="A181">
        <v>43</v>
      </c>
      <c r="B181">
        <v>43</v>
      </c>
      <c r="C181" t="s">
        <v>407</v>
      </c>
      <c r="D181" t="s">
        <v>361</v>
      </c>
      <c r="E181" t="s">
        <v>158</v>
      </c>
      <c r="F181">
        <v>1.69</v>
      </c>
      <c r="G181">
        <v>1822.375</v>
      </c>
      <c r="H181">
        <v>93105</v>
      </c>
      <c r="I181">
        <v>23377.701000000001</v>
      </c>
      <c r="J181">
        <v>1E-3</v>
      </c>
      <c r="K181">
        <v>0.997</v>
      </c>
      <c r="L181">
        <v>1.1399999999999999</v>
      </c>
      <c r="M181">
        <v>1.04986</v>
      </c>
      <c r="N181">
        <v>-7.91</v>
      </c>
      <c r="O181" t="s">
        <v>348</v>
      </c>
      <c r="P181" s="189">
        <v>44158</v>
      </c>
    </row>
    <row r="182" spans="1:16" x14ac:dyDescent="0.35">
      <c r="A182">
        <v>44</v>
      </c>
      <c r="B182">
        <v>44</v>
      </c>
      <c r="C182" t="s">
        <v>408</v>
      </c>
      <c r="D182" t="s">
        <v>363</v>
      </c>
      <c r="E182" t="s">
        <v>158</v>
      </c>
      <c r="F182">
        <v>1.69</v>
      </c>
      <c r="G182">
        <v>2931.4679999999998</v>
      </c>
      <c r="H182">
        <v>148720</v>
      </c>
      <c r="I182">
        <v>23030.449000000001</v>
      </c>
      <c r="J182">
        <v>1E-3</v>
      </c>
      <c r="K182">
        <v>0.997</v>
      </c>
      <c r="L182">
        <v>1.82</v>
      </c>
      <c r="M182">
        <v>1.8064499999999999</v>
      </c>
      <c r="N182">
        <v>-0.74</v>
      </c>
      <c r="O182" t="s">
        <v>189</v>
      </c>
      <c r="P182" s="189">
        <v>44158</v>
      </c>
    </row>
    <row r="183" spans="1:16" x14ac:dyDescent="0.35">
      <c r="A183">
        <v>45</v>
      </c>
      <c r="B183">
        <v>45</v>
      </c>
      <c r="C183" t="s">
        <v>409</v>
      </c>
      <c r="D183" t="s">
        <v>122</v>
      </c>
      <c r="E183" t="s">
        <v>156</v>
      </c>
      <c r="F183">
        <v>1.74</v>
      </c>
      <c r="G183">
        <v>1.5029999999999999</v>
      </c>
      <c r="H183">
        <v>80</v>
      </c>
      <c r="K183">
        <v>0.997</v>
      </c>
      <c r="O183" t="s">
        <v>348</v>
      </c>
      <c r="P183" s="189">
        <v>44158</v>
      </c>
    </row>
    <row r="184" spans="1:16" x14ac:dyDescent="0.35">
      <c r="A184">
        <v>46</v>
      </c>
      <c r="B184">
        <v>46</v>
      </c>
      <c r="C184" t="s">
        <v>410</v>
      </c>
      <c r="D184" t="s">
        <v>129</v>
      </c>
      <c r="E184" t="s">
        <v>13</v>
      </c>
      <c r="F184">
        <v>1.69</v>
      </c>
      <c r="G184">
        <v>86.739000000000004</v>
      </c>
      <c r="H184">
        <v>4274</v>
      </c>
      <c r="I184">
        <v>25180.120999999999</v>
      </c>
      <c r="J184">
        <v>0</v>
      </c>
      <c r="K184">
        <v>0.997</v>
      </c>
      <c r="O184" t="s">
        <v>350</v>
      </c>
      <c r="P184" s="189">
        <v>44158</v>
      </c>
    </row>
    <row r="185" spans="1:16" x14ac:dyDescent="0.35">
      <c r="A185">
        <v>47</v>
      </c>
      <c r="B185">
        <v>47</v>
      </c>
      <c r="C185" t="s">
        <v>411</v>
      </c>
      <c r="D185" t="s">
        <v>130</v>
      </c>
      <c r="E185" t="s">
        <v>13</v>
      </c>
      <c r="F185">
        <v>1.69</v>
      </c>
      <c r="G185">
        <v>101.22799999999999</v>
      </c>
      <c r="H185">
        <v>4709</v>
      </c>
      <c r="I185">
        <v>25625.738000000001</v>
      </c>
      <c r="J185">
        <v>0</v>
      </c>
      <c r="K185">
        <v>0.997</v>
      </c>
      <c r="O185" t="s">
        <v>350</v>
      </c>
      <c r="P185" s="189">
        <v>44158</v>
      </c>
    </row>
    <row r="186" spans="1:16" x14ac:dyDescent="0.35">
      <c r="A186">
        <v>48</v>
      </c>
      <c r="B186">
        <v>48</v>
      </c>
      <c r="C186" t="s">
        <v>412</v>
      </c>
      <c r="D186" t="s">
        <v>131</v>
      </c>
      <c r="E186" t="s">
        <v>13</v>
      </c>
      <c r="F186">
        <v>1.69</v>
      </c>
      <c r="G186">
        <v>78.525000000000006</v>
      </c>
      <c r="H186">
        <v>3265</v>
      </c>
      <c r="I186">
        <v>24362.370999999999</v>
      </c>
      <c r="J186">
        <v>0</v>
      </c>
      <c r="K186">
        <v>0.997</v>
      </c>
      <c r="O186" t="s">
        <v>350</v>
      </c>
      <c r="P186" s="189">
        <v>44158</v>
      </c>
    </row>
    <row r="187" spans="1:16" x14ac:dyDescent="0.35">
      <c r="A187">
        <v>49</v>
      </c>
      <c r="B187">
        <v>49</v>
      </c>
      <c r="C187" t="s">
        <v>413</v>
      </c>
      <c r="D187" t="s">
        <v>132</v>
      </c>
      <c r="E187" t="s">
        <v>13</v>
      </c>
      <c r="F187">
        <v>1.69</v>
      </c>
      <c r="G187">
        <v>79.825999999999993</v>
      </c>
      <c r="H187">
        <v>4069</v>
      </c>
      <c r="I187">
        <v>24305.763999999999</v>
      </c>
      <c r="J187">
        <v>0</v>
      </c>
      <c r="K187">
        <v>0.997</v>
      </c>
      <c r="O187" t="s">
        <v>350</v>
      </c>
      <c r="P187" s="189">
        <v>44158</v>
      </c>
    </row>
    <row r="188" spans="1:16" x14ac:dyDescent="0.35">
      <c r="A188">
        <v>50</v>
      </c>
      <c r="B188">
        <v>50</v>
      </c>
      <c r="C188" t="s">
        <v>414</v>
      </c>
      <c r="D188" t="s">
        <v>133</v>
      </c>
      <c r="E188" t="s">
        <v>13</v>
      </c>
      <c r="F188">
        <v>1.7</v>
      </c>
      <c r="G188">
        <v>83.701999999999998</v>
      </c>
      <c r="H188">
        <v>3666</v>
      </c>
      <c r="I188">
        <v>24109.815999999999</v>
      </c>
      <c r="J188">
        <v>0</v>
      </c>
      <c r="K188">
        <v>0.997</v>
      </c>
      <c r="O188" t="s">
        <v>350</v>
      </c>
      <c r="P188" s="189">
        <v>44158</v>
      </c>
    </row>
    <row r="189" spans="1:16" x14ac:dyDescent="0.35">
      <c r="A189">
        <v>51</v>
      </c>
      <c r="B189">
        <v>51</v>
      </c>
      <c r="C189" t="s">
        <v>415</v>
      </c>
      <c r="D189" t="s">
        <v>134</v>
      </c>
      <c r="E189" t="s">
        <v>13</v>
      </c>
      <c r="F189">
        <v>1.69</v>
      </c>
      <c r="G189">
        <v>102.883</v>
      </c>
      <c r="H189">
        <v>5027</v>
      </c>
      <c r="I189">
        <v>24456.668000000001</v>
      </c>
      <c r="J189">
        <v>0</v>
      </c>
      <c r="K189">
        <v>0.997</v>
      </c>
      <c r="O189" t="s">
        <v>350</v>
      </c>
      <c r="P189" s="189">
        <v>44158</v>
      </c>
    </row>
    <row r="190" spans="1:16" x14ac:dyDescent="0.35">
      <c r="A190">
        <v>52</v>
      </c>
      <c r="B190">
        <v>52</v>
      </c>
      <c r="C190" t="s">
        <v>416</v>
      </c>
      <c r="D190" t="s">
        <v>124</v>
      </c>
      <c r="E190" t="s">
        <v>157</v>
      </c>
      <c r="F190">
        <v>1.7</v>
      </c>
      <c r="G190">
        <v>42.820999999999998</v>
      </c>
      <c r="H190">
        <v>2080</v>
      </c>
      <c r="I190">
        <v>23242.805</v>
      </c>
      <c r="J190">
        <v>0</v>
      </c>
      <c r="K190">
        <v>0.997</v>
      </c>
      <c r="O190" t="s">
        <v>350</v>
      </c>
      <c r="P190" s="189">
        <v>44158</v>
      </c>
    </row>
    <row r="191" spans="1:16" x14ac:dyDescent="0.35">
      <c r="A191">
        <v>53</v>
      </c>
      <c r="B191">
        <v>53</v>
      </c>
      <c r="C191" t="s">
        <v>417</v>
      </c>
      <c r="D191" t="s">
        <v>135</v>
      </c>
      <c r="E191" t="s">
        <v>13</v>
      </c>
      <c r="F191">
        <v>1.69</v>
      </c>
      <c r="G191">
        <v>2653.8</v>
      </c>
      <c r="H191">
        <v>134402</v>
      </c>
      <c r="I191">
        <v>24957.41</v>
      </c>
      <c r="J191">
        <v>1E-3</v>
      </c>
      <c r="K191">
        <v>0.997</v>
      </c>
      <c r="M191">
        <v>1.4851099999999999</v>
      </c>
      <c r="O191" t="s">
        <v>189</v>
      </c>
      <c r="P191" s="189">
        <v>44158</v>
      </c>
    </row>
    <row r="192" spans="1:16" x14ac:dyDescent="0.35">
      <c r="A192">
        <v>54</v>
      </c>
      <c r="B192">
        <v>54</v>
      </c>
      <c r="C192" t="s">
        <v>418</v>
      </c>
      <c r="D192" t="s">
        <v>136</v>
      </c>
      <c r="E192" t="s">
        <v>13</v>
      </c>
      <c r="F192">
        <v>1.69</v>
      </c>
      <c r="G192">
        <v>2918.3919999999998</v>
      </c>
      <c r="H192">
        <v>146406</v>
      </c>
      <c r="I192">
        <v>25152.914000000001</v>
      </c>
      <c r="J192">
        <v>1E-3</v>
      </c>
      <c r="K192">
        <v>0.997</v>
      </c>
      <c r="M192">
        <v>1.6337600000000001</v>
      </c>
      <c r="O192" t="s">
        <v>189</v>
      </c>
      <c r="P192" s="189">
        <v>44158</v>
      </c>
    </row>
    <row r="193" spans="1:16" x14ac:dyDescent="0.35">
      <c r="A193">
        <v>55</v>
      </c>
      <c r="B193">
        <v>55</v>
      </c>
      <c r="C193" t="s">
        <v>419</v>
      </c>
      <c r="D193" t="s">
        <v>137</v>
      </c>
      <c r="E193" t="s">
        <v>13</v>
      </c>
      <c r="F193">
        <v>1.69</v>
      </c>
      <c r="G193">
        <v>3116.855</v>
      </c>
      <c r="H193">
        <v>156086</v>
      </c>
      <c r="I193">
        <v>24200.555</v>
      </c>
      <c r="J193">
        <v>1E-3</v>
      </c>
      <c r="K193">
        <v>0.997</v>
      </c>
      <c r="M193">
        <v>1.82955</v>
      </c>
      <c r="O193" t="s">
        <v>189</v>
      </c>
      <c r="P193" s="189">
        <v>44158</v>
      </c>
    </row>
    <row r="194" spans="1:16" x14ac:dyDescent="0.35">
      <c r="A194">
        <v>56</v>
      </c>
      <c r="B194">
        <v>56</v>
      </c>
      <c r="C194" t="s">
        <v>420</v>
      </c>
      <c r="D194" t="s">
        <v>138</v>
      </c>
      <c r="E194" t="s">
        <v>13</v>
      </c>
      <c r="F194">
        <v>1.69</v>
      </c>
      <c r="G194">
        <v>38.017000000000003</v>
      </c>
      <c r="H194">
        <v>1873</v>
      </c>
      <c r="I194">
        <v>22887.044999999998</v>
      </c>
      <c r="J194">
        <v>0</v>
      </c>
      <c r="K194">
        <v>0.997</v>
      </c>
      <c r="O194" t="s">
        <v>493</v>
      </c>
      <c r="P194" s="189">
        <v>44158</v>
      </c>
    </row>
    <row r="195" spans="1:16" x14ac:dyDescent="0.35">
      <c r="A195">
        <v>57</v>
      </c>
      <c r="B195">
        <v>57</v>
      </c>
      <c r="C195" t="s">
        <v>421</v>
      </c>
      <c r="D195" t="s">
        <v>139</v>
      </c>
      <c r="E195" t="s">
        <v>13</v>
      </c>
      <c r="F195">
        <v>1.69</v>
      </c>
      <c r="G195">
        <v>100.904</v>
      </c>
      <c r="H195">
        <v>5253</v>
      </c>
      <c r="I195">
        <v>22461.596000000001</v>
      </c>
      <c r="J195">
        <v>0</v>
      </c>
      <c r="K195">
        <v>0.997</v>
      </c>
      <c r="O195" t="s">
        <v>350</v>
      </c>
      <c r="P195" s="189">
        <v>44158</v>
      </c>
    </row>
    <row r="196" spans="1:16" x14ac:dyDescent="0.35">
      <c r="A196">
        <v>58</v>
      </c>
      <c r="B196">
        <v>58</v>
      </c>
      <c r="C196" t="s">
        <v>422</v>
      </c>
      <c r="D196" t="s">
        <v>140</v>
      </c>
      <c r="E196" t="s">
        <v>13</v>
      </c>
      <c r="F196">
        <v>1.69</v>
      </c>
      <c r="G196">
        <v>239.04599999999999</v>
      </c>
      <c r="H196">
        <v>12328</v>
      </c>
      <c r="I196">
        <v>23178.355</v>
      </c>
      <c r="J196">
        <v>0</v>
      </c>
      <c r="K196">
        <v>0.997</v>
      </c>
      <c r="M196">
        <v>1.242E-2</v>
      </c>
      <c r="O196" t="s">
        <v>189</v>
      </c>
      <c r="P196" s="189">
        <v>44158</v>
      </c>
    </row>
    <row r="197" spans="1:16" x14ac:dyDescent="0.35">
      <c r="A197">
        <v>59</v>
      </c>
      <c r="B197">
        <v>59</v>
      </c>
      <c r="C197" t="s">
        <v>423</v>
      </c>
      <c r="D197" t="s">
        <v>122</v>
      </c>
      <c r="E197" t="s">
        <v>156</v>
      </c>
      <c r="K197">
        <v>0.997</v>
      </c>
      <c r="P197" s="189">
        <v>44158</v>
      </c>
    </row>
    <row r="198" spans="1:16" x14ac:dyDescent="0.35">
      <c r="A198">
        <v>60</v>
      </c>
      <c r="B198">
        <v>60</v>
      </c>
      <c r="C198" t="s">
        <v>424</v>
      </c>
      <c r="D198" t="s">
        <v>141</v>
      </c>
      <c r="E198" t="s">
        <v>13</v>
      </c>
      <c r="F198">
        <v>1.7</v>
      </c>
      <c r="G198">
        <v>104.639</v>
      </c>
      <c r="H198">
        <v>5040</v>
      </c>
      <c r="I198">
        <v>22570.561000000002</v>
      </c>
      <c r="J198">
        <v>0</v>
      </c>
      <c r="K198">
        <v>0.997</v>
      </c>
      <c r="O198" t="s">
        <v>350</v>
      </c>
      <c r="P198" s="189">
        <v>44158</v>
      </c>
    </row>
    <row r="199" spans="1:16" x14ac:dyDescent="0.35">
      <c r="A199">
        <v>61</v>
      </c>
      <c r="B199">
        <v>61</v>
      </c>
      <c r="C199" t="s">
        <v>425</v>
      </c>
      <c r="D199" t="s">
        <v>142</v>
      </c>
      <c r="E199" t="s">
        <v>13</v>
      </c>
      <c r="F199">
        <v>1.69</v>
      </c>
      <c r="G199">
        <v>67.257000000000005</v>
      </c>
      <c r="H199">
        <v>3414</v>
      </c>
      <c r="I199">
        <v>23917.525000000001</v>
      </c>
      <c r="J199">
        <v>0</v>
      </c>
      <c r="K199">
        <v>0.997</v>
      </c>
      <c r="O199" t="s">
        <v>350</v>
      </c>
      <c r="P199" s="189">
        <v>44158</v>
      </c>
    </row>
    <row r="200" spans="1:16" x14ac:dyDescent="0.35">
      <c r="A200">
        <v>62</v>
      </c>
      <c r="B200">
        <v>62</v>
      </c>
      <c r="C200" t="s">
        <v>426</v>
      </c>
      <c r="D200" t="s">
        <v>143</v>
      </c>
      <c r="E200" t="s">
        <v>13</v>
      </c>
      <c r="F200">
        <v>1.69</v>
      </c>
      <c r="G200">
        <v>54.454999999999998</v>
      </c>
      <c r="H200">
        <v>2625</v>
      </c>
      <c r="I200">
        <v>23604.629000000001</v>
      </c>
      <c r="J200">
        <v>0</v>
      </c>
      <c r="K200">
        <v>0.997</v>
      </c>
      <c r="O200" t="s">
        <v>350</v>
      </c>
      <c r="P200" s="189">
        <v>44158</v>
      </c>
    </row>
    <row r="201" spans="1:16" x14ac:dyDescent="0.35">
      <c r="A201">
        <v>63</v>
      </c>
      <c r="B201">
        <v>63</v>
      </c>
      <c r="C201" t="s">
        <v>427</v>
      </c>
      <c r="D201" t="s">
        <v>144</v>
      </c>
      <c r="E201" t="s">
        <v>13</v>
      </c>
      <c r="F201">
        <v>1.69</v>
      </c>
      <c r="G201">
        <v>163018.234</v>
      </c>
      <c r="H201">
        <v>7720060</v>
      </c>
      <c r="I201">
        <v>17613.796999999999</v>
      </c>
      <c r="J201">
        <v>9.2999999999999999E-2</v>
      </c>
      <c r="K201">
        <v>0.997</v>
      </c>
      <c r="M201">
        <v>140.84508</v>
      </c>
      <c r="O201" t="s">
        <v>189</v>
      </c>
      <c r="P201" s="189">
        <v>44158</v>
      </c>
    </row>
    <row r="202" spans="1:16" x14ac:dyDescent="0.35">
      <c r="A202">
        <v>64</v>
      </c>
      <c r="B202">
        <v>64</v>
      </c>
      <c r="C202" t="s">
        <v>428</v>
      </c>
      <c r="D202" t="s">
        <v>145</v>
      </c>
      <c r="E202" t="s">
        <v>13</v>
      </c>
      <c r="F202">
        <v>1.69</v>
      </c>
      <c r="G202">
        <v>166278.82800000001</v>
      </c>
      <c r="H202">
        <v>7892064</v>
      </c>
      <c r="I202">
        <v>17847.734</v>
      </c>
      <c r="J202">
        <v>9.2999999999999999E-2</v>
      </c>
      <c r="K202">
        <v>0.997</v>
      </c>
      <c r="M202">
        <v>141.77372</v>
      </c>
      <c r="O202" t="s">
        <v>189</v>
      </c>
      <c r="P202" s="189">
        <v>44158</v>
      </c>
    </row>
    <row r="203" spans="1:16" x14ac:dyDescent="0.35">
      <c r="A203">
        <v>65</v>
      </c>
      <c r="B203">
        <v>65</v>
      </c>
      <c r="C203" t="s">
        <v>429</v>
      </c>
      <c r="D203" t="s">
        <v>146</v>
      </c>
      <c r="E203" t="s">
        <v>13</v>
      </c>
      <c r="F203">
        <v>1.69</v>
      </c>
      <c r="G203">
        <v>175612.5</v>
      </c>
      <c r="H203">
        <v>8300231</v>
      </c>
      <c r="I203">
        <v>18605.641</v>
      </c>
      <c r="J203">
        <v>9.4E-2</v>
      </c>
      <c r="K203">
        <v>0.997</v>
      </c>
      <c r="M203">
        <v>143.6215</v>
      </c>
      <c r="O203" t="s">
        <v>189</v>
      </c>
      <c r="P203" s="189">
        <v>44158</v>
      </c>
    </row>
    <row r="204" spans="1:16" x14ac:dyDescent="0.35">
      <c r="A204">
        <v>66</v>
      </c>
      <c r="B204">
        <v>66</v>
      </c>
      <c r="C204" t="s">
        <v>430</v>
      </c>
      <c r="D204" t="s">
        <v>123</v>
      </c>
      <c r="E204" t="s">
        <v>157</v>
      </c>
      <c r="F204">
        <v>1.7</v>
      </c>
      <c r="G204">
        <v>12.433</v>
      </c>
      <c r="H204">
        <v>347</v>
      </c>
      <c r="K204">
        <v>0.997</v>
      </c>
      <c r="O204" t="s">
        <v>348</v>
      </c>
      <c r="P204" s="189">
        <v>44158</v>
      </c>
    </row>
    <row r="205" spans="1:16" x14ac:dyDescent="0.35">
      <c r="A205">
        <v>67</v>
      </c>
      <c r="B205">
        <v>67</v>
      </c>
      <c r="C205" t="s">
        <v>431</v>
      </c>
      <c r="D205" t="s">
        <v>147</v>
      </c>
      <c r="E205" t="s">
        <v>13</v>
      </c>
      <c r="F205">
        <v>1.69</v>
      </c>
      <c r="G205">
        <v>41.387999999999998</v>
      </c>
      <c r="H205">
        <v>1913</v>
      </c>
      <c r="I205">
        <v>26959.02</v>
      </c>
      <c r="J205">
        <v>0</v>
      </c>
      <c r="K205">
        <v>0.997</v>
      </c>
      <c r="O205" t="s">
        <v>393</v>
      </c>
      <c r="P205" s="189">
        <v>44158</v>
      </c>
    </row>
    <row r="206" spans="1:16" x14ac:dyDescent="0.35">
      <c r="A206">
        <v>68</v>
      </c>
      <c r="B206">
        <v>68</v>
      </c>
      <c r="C206" t="s">
        <v>432</v>
      </c>
      <c r="D206" t="s">
        <v>148</v>
      </c>
      <c r="E206" t="s">
        <v>13</v>
      </c>
      <c r="F206">
        <v>1.69</v>
      </c>
      <c r="G206">
        <v>63.591999999999999</v>
      </c>
      <c r="H206">
        <v>2794</v>
      </c>
      <c r="I206">
        <v>23924.833999999999</v>
      </c>
      <c r="J206">
        <v>0</v>
      </c>
      <c r="K206">
        <v>0.997</v>
      </c>
      <c r="O206" t="s">
        <v>350</v>
      </c>
      <c r="P206" s="189">
        <v>44158</v>
      </c>
    </row>
    <row r="207" spans="1:16" x14ac:dyDescent="0.35">
      <c r="A207">
        <v>69</v>
      </c>
      <c r="B207">
        <v>69</v>
      </c>
      <c r="C207" t="s">
        <v>433</v>
      </c>
      <c r="D207" t="s">
        <v>149</v>
      </c>
      <c r="E207" t="s">
        <v>13</v>
      </c>
      <c r="F207">
        <v>1.69</v>
      </c>
      <c r="G207">
        <v>35.389000000000003</v>
      </c>
      <c r="H207">
        <v>1826</v>
      </c>
      <c r="I207">
        <v>24150.537</v>
      </c>
      <c r="J207">
        <v>0</v>
      </c>
      <c r="K207">
        <v>0.997</v>
      </c>
      <c r="O207" t="s">
        <v>350</v>
      </c>
      <c r="P207" s="189">
        <v>44158</v>
      </c>
    </row>
    <row r="208" spans="1:16" x14ac:dyDescent="0.35">
      <c r="A208">
        <v>70</v>
      </c>
      <c r="B208">
        <v>70</v>
      </c>
      <c r="C208" t="s">
        <v>434</v>
      </c>
      <c r="D208" t="s">
        <v>150</v>
      </c>
      <c r="E208" t="s">
        <v>13</v>
      </c>
      <c r="F208">
        <v>1.69</v>
      </c>
      <c r="G208">
        <v>49.728000000000002</v>
      </c>
      <c r="H208">
        <v>2225</v>
      </c>
      <c r="I208">
        <v>23967.572</v>
      </c>
      <c r="J208">
        <v>0</v>
      </c>
      <c r="K208">
        <v>0.997</v>
      </c>
      <c r="O208" t="s">
        <v>350</v>
      </c>
      <c r="P208" s="189">
        <v>44158</v>
      </c>
    </row>
    <row r="209" spans="1:16" x14ac:dyDescent="0.35">
      <c r="A209">
        <v>71</v>
      </c>
      <c r="B209">
        <v>71</v>
      </c>
      <c r="C209" t="s">
        <v>435</v>
      </c>
      <c r="D209" t="s">
        <v>151</v>
      </c>
      <c r="E209" t="s">
        <v>13</v>
      </c>
      <c r="F209">
        <v>1.69</v>
      </c>
      <c r="G209">
        <v>103.038</v>
      </c>
      <c r="H209">
        <v>5567</v>
      </c>
      <c r="I209">
        <v>23285.991999999998</v>
      </c>
      <c r="J209">
        <v>0</v>
      </c>
      <c r="K209">
        <v>0.997</v>
      </c>
      <c r="O209" t="s">
        <v>350</v>
      </c>
      <c r="P209" s="189">
        <v>44158</v>
      </c>
    </row>
    <row r="210" spans="1:16" x14ac:dyDescent="0.35">
      <c r="A210">
        <v>72</v>
      </c>
      <c r="B210">
        <v>72</v>
      </c>
      <c r="C210" t="s">
        <v>436</v>
      </c>
      <c r="D210" t="s">
        <v>152</v>
      </c>
      <c r="E210" t="s">
        <v>13</v>
      </c>
      <c r="F210">
        <v>1.69</v>
      </c>
      <c r="G210">
        <v>248.04</v>
      </c>
      <c r="H210">
        <v>12986</v>
      </c>
      <c r="I210">
        <v>24485.539000000001</v>
      </c>
      <c r="J210">
        <v>0</v>
      </c>
      <c r="K210">
        <v>0.997</v>
      </c>
      <c r="M210">
        <v>9.6100000000000005E-3</v>
      </c>
      <c r="O210" t="s">
        <v>189</v>
      </c>
      <c r="P210" s="189">
        <v>44158</v>
      </c>
    </row>
    <row r="211" spans="1:16" x14ac:dyDescent="0.35">
      <c r="A211">
        <v>73</v>
      </c>
      <c r="B211">
        <v>73</v>
      </c>
      <c r="C211" t="s">
        <v>437</v>
      </c>
      <c r="D211" t="s">
        <v>124</v>
      </c>
      <c r="E211" t="s">
        <v>157</v>
      </c>
      <c r="F211">
        <v>1.69</v>
      </c>
      <c r="G211">
        <v>46.517000000000003</v>
      </c>
      <c r="H211">
        <v>2451</v>
      </c>
      <c r="I211">
        <v>24092.141</v>
      </c>
      <c r="J211">
        <v>0</v>
      </c>
      <c r="K211">
        <v>0.997</v>
      </c>
      <c r="O211" t="s">
        <v>350</v>
      </c>
      <c r="P211" s="189">
        <v>44158</v>
      </c>
    </row>
    <row r="212" spans="1:16" x14ac:dyDescent="0.35">
      <c r="A212">
        <v>74</v>
      </c>
      <c r="B212">
        <v>74</v>
      </c>
      <c r="C212" t="s">
        <v>438</v>
      </c>
      <c r="D212" t="s">
        <v>153</v>
      </c>
      <c r="E212" t="s">
        <v>13</v>
      </c>
      <c r="F212">
        <v>1.69</v>
      </c>
      <c r="G212">
        <v>176105.891</v>
      </c>
      <c r="H212">
        <v>8342776</v>
      </c>
      <c r="I212">
        <v>19292.300999999999</v>
      </c>
      <c r="J212">
        <v>9.0999999999999998E-2</v>
      </c>
      <c r="K212">
        <v>0.997</v>
      </c>
      <c r="M212">
        <v>138.92569</v>
      </c>
      <c r="O212" t="s">
        <v>189</v>
      </c>
      <c r="P212" s="189">
        <v>44158</v>
      </c>
    </row>
    <row r="213" spans="1:16" x14ac:dyDescent="0.35">
      <c r="A213">
        <v>75</v>
      </c>
      <c r="B213">
        <v>75</v>
      </c>
      <c r="C213" t="s">
        <v>439</v>
      </c>
      <c r="D213" t="s">
        <v>154</v>
      </c>
      <c r="E213" t="s">
        <v>13</v>
      </c>
      <c r="F213">
        <v>1.69</v>
      </c>
      <c r="G213">
        <v>172904.68799999999</v>
      </c>
      <c r="H213">
        <v>8105040</v>
      </c>
      <c r="I213">
        <v>18221.59</v>
      </c>
      <c r="J213">
        <v>9.5000000000000001E-2</v>
      </c>
      <c r="K213">
        <v>0.997</v>
      </c>
      <c r="M213">
        <v>144.3828</v>
      </c>
      <c r="O213" t="s">
        <v>189</v>
      </c>
      <c r="P213" s="189">
        <v>44158</v>
      </c>
    </row>
    <row r="214" spans="1:16" x14ac:dyDescent="0.35">
      <c r="A214">
        <v>76</v>
      </c>
      <c r="B214">
        <v>76</v>
      </c>
      <c r="C214" t="s">
        <v>440</v>
      </c>
      <c r="D214" t="s">
        <v>155</v>
      </c>
      <c r="E214" t="s">
        <v>13</v>
      </c>
      <c r="F214">
        <v>1.69</v>
      </c>
      <c r="G214">
        <v>173770.67199999999</v>
      </c>
      <c r="H214">
        <v>8266025</v>
      </c>
      <c r="I214">
        <v>18441.565999999999</v>
      </c>
      <c r="J214">
        <v>9.4E-2</v>
      </c>
      <c r="K214">
        <v>0.997</v>
      </c>
      <c r="M214">
        <v>143.38103000000001</v>
      </c>
      <c r="O214" t="s">
        <v>189</v>
      </c>
      <c r="P214" s="189">
        <v>44158</v>
      </c>
    </row>
    <row r="215" spans="1:16" x14ac:dyDescent="0.35">
      <c r="A215">
        <v>77</v>
      </c>
      <c r="B215">
        <v>77</v>
      </c>
      <c r="C215" t="s">
        <v>441</v>
      </c>
      <c r="D215" t="s">
        <v>124</v>
      </c>
      <c r="E215" t="s">
        <v>157</v>
      </c>
      <c r="F215">
        <v>1.7</v>
      </c>
      <c r="G215">
        <v>84.043000000000006</v>
      </c>
      <c r="H215">
        <v>2658</v>
      </c>
      <c r="I215">
        <v>24051.273000000001</v>
      </c>
      <c r="J215">
        <v>0</v>
      </c>
      <c r="K215">
        <v>0.997</v>
      </c>
      <c r="O215" t="s">
        <v>350</v>
      </c>
      <c r="P215" s="189">
        <v>44158</v>
      </c>
    </row>
    <row r="216" spans="1:16" x14ac:dyDescent="0.35">
      <c r="A216">
        <v>78</v>
      </c>
      <c r="B216">
        <v>78</v>
      </c>
      <c r="C216" t="s">
        <v>442</v>
      </c>
      <c r="D216" t="s">
        <v>122</v>
      </c>
      <c r="E216" t="s">
        <v>156</v>
      </c>
      <c r="K216">
        <v>0.997</v>
      </c>
      <c r="P216" s="189">
        <v>44158</v>
      </c>
    </row>
    <row r="217" spans="1:16" x14ac:dyDescent="0.35">
      <c r="A217">
        <v>79</v>
      </c>
      <c r="B217">
        <v>79</v>
      </c>
      <c r="C217" t="s">
        <v>443</v>
      </c>
      <c r="D217" t="s">
        <v>353</v>
      </c>
      <c r="E217" t="s">
        <v>158</v>
      </c>
      <c r="F217">
        <v>1.69</v>
      </c>
      <c r="G217">
        <v>284.03800000000001</v>
      </c>
      <c r="H217">
        <v>12562</v>
      </c>
      <c r="I217">
        <v>24736.178</v>
      </c>
      <c r="J217">
        <v>0</v>
      </c>
      <c r="K217">
        <v>0.997</v>
      </c>
      <c r="L217">
        <v>0.17</v>
      </c>
      <c r="M217">
        <v>3.0360000000000002E-2</v>
      </c>
      <c r="N217">
        <v>-82.14</v>
      </c>
      <c r="O217" t="s">
        <v>189</v>
      </c>
      <c r="P217" s="189">
        <v>44158</v>
      </c>
    </row>
    <row r="218" spans="1:16" x14ac:dyDescent="0.35">
      <c r="A218">
        <v>80</v>
      </c>
      <c r="B218">
        <v>80</v>
      </c>
      <c r="C218" t="s">
        <v>444</v>
      </c>
      <c r="D218" t="s">
        <v>355</v>
      </c>
      <c r="E218" t="s">
        <v>158</v>
      </c>
      <c r="F218">
        <v>1.69</v>
      </c>
      <c r="G218">
        <v>849.65</v>
      </c>
      <c r="H218">
        <v>42095</v>
      </c>
      <c r="I218">
        <v>25389.067999999999</v>
      </c>
      <c r="J218">
        <v>0</v>
      </c>
      <c r="K218">
        <v>0.997</v>
      </c>
      <c r="L218">
        <v>0.28000000000000003</v>
      </c>
      <c r="M218">
        <v>0.36753000000000002</v>
      </c>
      <c r="N218">
        <v>31.26</v>
      </c>
      <c r="O218" t="s">
        <v>189</v>
      </c>
      <c r="P218" s="189">
        <v>44158</v>
      </c>
    </row>
    <row r="219" spans="1:16" x14ac:dyDescent="0.35">
      <c r="A219">
        <v>81</v>
      </c>
      <c r="B219">
        <v>81</v>
      </c>
      <c r="C219" t="s">
        <v>445</v>
      </c>
      <c r="D219" t="s">
        <v>357</v>
      </c>
      <c r="E219" t="s">
        <v>158</v>
      </c>
      <c r="F219">
        <v>1.69</v>
      </c>
      <c r="G219">
        <v>1192.203</v>
      </c>
      <c r="H219">
        <v>59300</v>
      </c>
      <c r="I219">
        <v>24953.592000000001</v>
      </c>
      <c r="J219">
        <v>0</v>
      </c>
      <c r="K219">
        <v>0.997</v>
      </c>
      <c r="L219">
        <v>0.44</v>
      </c>
      <c r="M219">
        <v>0.58704000000000001</v>
      </c>
      <c r="N219">
        <v>33.42</v>
      </c>
      <c r="O219" t="s">
        <v>189</v>
      </c>
      <c r="P219" s="189">
        <v>44158</v>
      </c>
    </row>
    <row r="220" spans="1:16" x14ac:dyDescent="0.35">
      <c r="A220">
        <v>82</v>
      </c>
      <c r="B220">
        <v>82</v>
      </c>
      <c r="C220" t="s">
        <v>446</v>
      </c>
      <c r="D220" t="s">
        <v>359</v>
      </c>
      <c r="E220" t="s">
        <v>158</v>
      </c>
      <c r="F220">
        <v>1.69</v>
      </c>
      <c r="G220">
        <v>1631.2629999999999</v>
      </c>
      <c r="H220">
        <v>82380</v>
      </c>
      <c r="I220">
        <v>24666.17</v>
      </c>
      <c r="J220">
        <v>1E-3</v>
      </c>
      <c r="K220">
        <v>0.997</v>
      </c>
      <c r="L220">
        <v>0.71</v>
      </c>
      <c r="M220">
        <v>0.86858000000000002</v>
      </c>
      <c r="N220">
        <v>22.34</v>
      </c>
      <c r="O220" t="s">
        <v>189</v>
      </c>
      <c r="P220" s="189">
        <v>44158</v>
      </c>
    </row>
    <row r="221" spans="1:16" x14ac:dyDescent="0.35">
      <c r="A221">
        <v>83</v>
      </c>
      <c r="B221">
        <v>83</v>
      </c>
      <c r="C221" t="s">
        <v>447</v>
      </c>
      <c r="D221" t="s">
        <v>361</v>
      </c>
      <c r="E221" t="s">
        <v>158</v>
      </c>
      <c r="F221">
        <v>1.69</v>
      </c>
      <c r="G221">
        <v>1962.02</v>
      </c>
      <c r="H221">
        <v>99118</v>
      </c>
      <c r="I221">
        <v>24743.717000000001</v>
      </c>
      <c r="J221">
        <v>1E-3</v>
      </c>
      <c r="K221">
        <v>0.997</v>
      </c>
      <c r="L221">
        <v>1.1399999999999999</v>
      </c>
      <c r="M221">
        <v>1.0704199999999999</v>
      </c>
      <c r="N221">
        <v>-6.1</v>
      </c>
      <c r="O221" t="s">
        <v>189</v>
      </c>
      <c r="P221" s="189">
        <v>44158</v>
      </c>
    </row>
    <row r="222" spans="1:16" x14ac:dyDescent="0.35">
      <c r="A222">
        <v>84</v>
      </c>
      <c r="B222">
        <v>84</v>
      </c>
      <c r="C222" t="s">
        <v>448</v>
      </c>
      <c r="D222" t="s">
        <v>363</v>
      </c>
      <c r="E222" t="s">
        <v>158</v>
      </c>
      <c r="F222">
        <v>1.69</v>
      </c>
      <c r="G222">
        <v>3003.6840000000002</v>
      </c>
      <c r="H222">
        <v>151614</v>
      </c>
      <c r="I222">
        <v>24207.008000000002</v>
      </c>
      <c r="J222">
        <v>1E-3</v>
      </c>
      <c r="K222">
        <v>0.997</v>
      </c>
      <c r="L222">
        <v>1.82</v>
      </c>
      <c r="M222">
        <v>1.7573300000000001</v>
      </c>
      <c r="N222">
        <v>-3.44</v>
      </c>
      <c r="O222" t="s">
        <v>189</v>
      </c>
      <c r="P222" s="189">
        <v>44158</v>
      </c>
    </row>
    <row r="223" spans="1:16" x14ac:dyDescent="0.35">
      <c r="A223">
        <v>85</v>
      </c>
      <c r="B223">
        <v>85</v>
      </c>
      <c r="C223" t="s">
        <v>449</v>
      </c>
      <c r="D223" t="s">
        <v>123</v>
      </c>
      <c r="E223" t="s">
        <v>157</v>
      </c>
      <c r="F223">
        <v>1.7</v>
      </c>
      <c r="G223">
        <v>2.1779999999999999</v>
      </c>
      <c r="H223">
        <v>166</v>
      </c>
      <c r="K223">
        <v>0.997</v>
      </c>
      <c r="O223" t="s">
        <v>348</v>
      </c>
      <c r="P223" s="189">
        <v>44158</v>
      </c>
    </row>
    <row r="224" spans="1:16" x14ac:dyDescent="0.35">
      <c r="A224">
        <v>86</v>
      </c>
      <c r="B224">
        <v>86</v>
      </c>
      <c r="C224" t="s">
        <v>450</v>
      </c>
      <c r="D224" t="s">
        <v>366</v>
      </c>
      <c r="E224" t="s">
        <v>158</v>
      </c>
      <c r="F224">
        <v>1.69</v>
      </c>
      <c r="G224">
        <v>4509.9369999999999</v>
      </c>
      <c r="H224">
        <v>226581</v>
      </c>
      <c r="I224">
        <v>24554.58</v>
      </c>
      <c r="J224">
        <v>2E-3</v>
      </c>
      <c r="K224">
        <v>0.997</v>
      </c>
      <c r="L224">
        <v>2.91</v>
      </c>
      <c r="M224">
        <v>2.6711</v>
      </c>
      <c r="N224">
        <v>-8.2100000000000009</v>
      </c>
      <c r="O224" t="s">
        <v>189</v>
      </c>
      <c r="P224" s="189">
        <v>44158</v>
      </c>
    </row>
    <row r="225" spans="1:16" x14ac:dyDescent="0.35">
      <c r="A225">
        <v>87</v>
      </c>
      <c r="B225">
        <v>87</v>
      </c>
      <c r="C225" t="s">
        <v>451</v>
      </c>
      <c r="D225" t="s">
        <v>368</v>
      </c>
      <c r="E225" t="s">
        <v>158</v>
      </c>
      <c r="F225">
        <v>1.69</v>
      </c>
      <c r="G225">
        <v>7021.9110000000001</v>
      </c>
      <c r="H225">
        <v>350201</v>
      </c>
      <c r="I225">
        <v>23955.300999999999</v>
      </c>
      <c r="J225">
        <v>3.0000000000000001E-3</v>
      </c>
      <c r="K225">
        <v>0.997</v>
      </c>
      <c r="L225">
        <v>4.66</v>
      </c>
      <c r="M225">
        <v>4.3494000000000002</v>
      </c>
      <c r="N225">
        <v>-6.67</v>
      </c>
      <c r="O225" t="s">
        <v>189</v>
      </c>
      <c r="P225" s="189">
        <v>44158</v>
      </c>
    </row>
    <row r="226" spans="1:16" x14ac:dyDescent="0.35">
      <c r="A226">
        <v>88</v>
      </c>
      <c r="B226">
        <v>88</v>
      </c>
      <c r="C226" t="s">
        <v>452</v>
      </c>
      <c r="D226" t="s">
        <v>371</v>
      </c>
      <c r="E226" t="s">
        <v>158</v>
      </c>
      <c r="F226">
        <v>1.69</v>
      </c>
      <c r="G226">
        <v>11412.911</v>
      </c>
      <c r="H226">
        <v>576123</v>
      </c>
      <c r="I226">
        <v>23626.940999999999</v>
      </c>
      <c r="J226">
        <v>5.0000000000000001E-3</v>
      </c>
      <c r="K226">
        <v>0.997</v>
      </c>
      <c r="L226">
        <v>7.45</v>
      </c>
      <c r="M226">
        <v>7.26084</v>
      </c>
      <c r="N226">
        <v>-2.54</v>
      </c>
      <c r="O226" t="s">
        <v>189</v>
      </c>
      <c r="P226" s="189">
        <v>44158</v>
      </c>
    </row>
    <row r="227" spans="1:16" x14ac:dyDescent="0.35">
      <c r="A227">
        <v>89</v>
      </c>
      <c r="B227">
        <v>89</v>
      </c>
      <c r="C227" t="s">
        <v>453</v>
      </c>
      <c r="D227" t="s">
        <v>373</v>
      </c>
      <c r="E227" t="s">
        <v>158</v>
      </c>
      <c r="F227">
        <v>1.69</v>
      </c>
      <c r="G227">
        <v>19943.035</v>
      </c>
      <c r="H227">
        <v>1004406</v>
      </c>
      <c r="I227">
        <v>24218.33</v>
      </c>
      <c r="J227">
        <v>8.0000000000000002E-3</v>
      </c>
      <c r="K227">
        <v>0.997</v>
      </c>
      <c r="L227">
        <v>11.92</v>
      </c>
      <c r="M227">
        <v>12.477359999999999</v>
      </c>
      <c r="N227">
        <v>4.68</v>
      </c>
      <c r="O227" t="s">
        <v>189</v>
      </c>
      <c r="P227" s="189">
        <v>44158</v>
      </c>
    </row>
    <row r="228" spans="1:16" x14ac:dyDescent="0.35">
      <c r="A228">
        <v>90</v>
      </c>
      <c r="B228">
        <v>90</v>
      </c>
      <c r="C228" t="s">
        <v>454</v>
      </c>
      <c r="D228" t="s">
        <v>375</v>
      </c>
      <c r="E228" t="s">
        <v>158</v>
      </c>
      <c r="F228">
        <v>1.69</v>
      </c>
      <c r="G228">
        <v>34046.983999999997</v>
      </c>
      <c r="H228">
        <v>1690798</v>
      </c>
      <c r="I228">
        <v>24038.738000000001</v>
      </c>
      <c r="J228">
        <v>1.4E-2</v>
      </c>
      <c r="K228">
        <v>0.997</v>
      </c>
      <c r="L228">
        <v>19.07</v>
      </c>
      <c r="M228">
        <v>21.555980000000002</v>
      </c>
      <c r="N228">
        <v>13.04</v>
      </c>
      <c r="O228" t="s">
        <v>189</v>
      </c>
      <c r="P228" s="189">
        <v>44158</v>
      </c>
    </row>
    <row r="229" spans="1:16" x14ac:dyDescent="0.35">
      <c r="A229">
        <v>91</v>
      </c>
      <c r="B229">
        <v>91</v>
      </c>
      <c r="C229" t="s">
        <v>455</v>
      </c>
      <c r="D229" t="s">
        <v>377</v>
      </c>
      <c r="E229" t="s">
        <v>158</v>
      </c>
      <c r="F229">
        <v>1.69</v>
      </c>
      <c r="G229">
        <v>47851.457000000002</v>
      </c>
      <c r="H229">
        <v>2390021</v>
      </c>
      <c r="I229">
        <v>23164.815999999999</v>
      </c>
      <c r="J229">
        <v>2.1000000000000001E-2</v>
      </c>
      <c r="K229">
        <v>0.997</v>
      </c>
      <c r="L229">
        <v>30.52</v>
      </c>
      <c r="M229">
        <v>31.490379999999998</v>
      </c>
      <c r="N229">
        <v>3.18</v>
      </c>
      <c r="O229" t="s">
        <v>189</v>
      </c>
      <c r="P229" s="189">
        <v>44158</v>
      </c>
    </row>
    <row r="230" spans="1:16" x14ac:dyDescent="0.35">
      <c r="A230">
        <v>92</v>
      </c>
      <c r="B230">
        <v>92</v>
      </c>
      <c r="C230" t="s">
        <v>456</v>
      </c>
      <c r="D230" t="s">
        <v>124</v>
      </c>
      <c r="E230" t="s">
        <v>157</v>
      </c>
      <c r="F230">
        <v>1.69</v>
      </c>
      <c r="G230">
        <v>56.11</v>
      </c>
      <c r="H230">
        <v>2585</v>
      </c>
      <c r="I230">
        <v>24598.893</v>
      </c>
      <c r="J230">
        <v>0</v>
      </c>
      <c r="K230">
        <v>0.997</v>
      </c>
      <c r="O230" t="s">
        <v>493</v>
      </c>
      <c r="P230" s="189">
        <v>44158</v>
      </c>
    </row>
    <row r="231" spans="1:16" x14ac:dyDescent="0.35">
      <c r="A231">
        <v>93</v>
      </c>
      <c r="B231">
        <v>93</v>
      </c>
      <c r="C231" t="s">
        <v>457</v>
      </c>
      <c r="D231" t="s">
        <v>380</v>
      </c>
      <c r="E231" t="s">
        <v>158</v>
      </c>
      <c r="F231">
        <v>1.69</v>
      </c>
      <c r="G231">
        <v>72477.875</v>
      </c>
      <c r="H231">
        <v>3580599</v>
      </c>
      <c r="I231">
        <v>22853.115000000002</v>
      </c>
      <c r="J231">
        <v>3.2000000000000001E-2</v>
      </c>
      <c r="K231">
        <v>0.997</v>
      </c>
      <c r="L231">
        <v>48.83</v>
      </c>
      <c r="M231">
        <v>48.385289999999998</v>
      </c>
      <c r="N231">
        <v>-0.91</v>
      </c>
      <c r="O231" t="s">
        <v>189</v>
      </c>
      <c r="P231" s="189">
        <v>44159</v>
      </c>
    </row>
    <row r="232" spans="1:16" x14ac:dyDescent="0.35">
      <c r="A232">
        <v>94</v>
      </c>
      <c r="B232">
        <v>94</v>
      </c>
      <c r="C232" t="s">
        <v>458</v>
      </c>
      <c r="D232" t="s">
        <v>382</v>
      </c>
      <c r="E232" t="s">
        <v>158</v>
      </c>
      <c r="F232">
        <v>1.69</v>
      </c>
      <c r="G232">
        <v>106142.273</v>
      </c>
      <c r="H232">
        <v>5134447</v>
      </c>
      <c r="I232">
        <v>20442.583999999999</v>
      </c>
      <c r="J232">
        <v>5.1999999999999998E-2</v>
      </c>
      <c r="K232">
        <v>0.997</v>
      </c>
      <c r="L232">
        <v>78.13</v>
      </c>
      <c r="M232">
        <v>79.18853</v>
      </c>
      <c r="N232">
        <v>1.35</v>
      </c>
      <c r="O232" t="s">
        <v>189</v>
      </c>
      <c r="P232" s="189">
        <v>44159</v>
      </c>
    </row>
    <row r="233" spans="1:16" x14ac:dyDescent="0.35">
      <c r="A233">
        <v>95</v>
      </c>
      <c r="B233">
        <v>95</v>
      </c>
      <c r="C233" t="s">
        <v>459</v>
      </c>
      <c r="D233" t="s">
        <v>384</v>
      </c>
      <c r="E233" t="s">
        <v>158</v>
      </c>
      <c r="F233">
        <v>1.69</v>
      </c>
      <c r="G233">
        <v>148861.125</v>
      </c>
      <c r="H233">
        <v>7077424</v>
      </c>
      <c r="I233">
        <v>19474.186000000002</v>
      </c>
      <c r="J233">
        <v>7.5999999999999998E-2</v>
      </c>
      <c r="K233">
        <v>0.997</v>
      </c>
      <c r="L233">
        <v>125</v>
      </c>
      <c r="M233">
        <v>116.43961</v>
      </c>
      <c r="N233">
        <v>-6.85</v>
      </c>
      <c r="O233" t="s">
        <v>189</v>
      </c>
      <c r="P233" s="189">
        <v>44159</v>
      </c>
    </row>
    <row r="234" spans="1:16" x14ac:dyDescent="0.35">
      <c r="A234">
        <v>96</v>
      </c>
      <c r="B234">
        <v>96</v>
      </c>
      <c r="C234" t="s">
        <v>460</v>
      </c>
      <c r="D234" t="s">
        <v>386</v>
      </c>
      <c r="E234" t="s">
        <v>158</v>
      </c>
      <c r="F234">
        <v>1.69</v>
      </c>
      <c r="G234">
        <v>187885.96900000001</v>
      </c>
      <c r="H234">
        <v>8887854</v>
      </c>
      <c r="I234">
        <v>18660.311000000002</v>
      </c>
      <c r="J234">
        <v>0.10100000000000001</v>
      </c>
      <c r="K234">
        <v>0.997</v>
      </c>
      <c r="L234">
        <v>156.25</v>
      </c>
      <c r="M234">
        <v>153.14787000000001</v>
      </c>
      <c r="N234">
        <v>-1.99</v>
      </c>
      <c r="O234" t="s">
        <v>189</v>
      </c>
      <c r="P234" s="189">
        <v>44159</v>
      </c>
    </row>
    <row r="235" spans="1:16" x14ac:dyDescent="0.35">
      <c r="A235">
        <v>97</v>
      </c>
      <c r="B235">
        <v>97</v>
      </c>
      <c r="C235" t="s">
        <v>461</v>
      </c>
      <c r="D235" t="s">
        <v>388</v>
      </c>
      <c r="E235" t="s">
        <v>158</v>
      </c>
      <c r="F235">
        <v>1.69</v>
      </c>
      <c r="G235">
        <v>281528.15600000002</v>
      </c>
      <c r="H235">
        <v>12888545</v>
      </c>
      <c r="I235">
        <v>16898.206999999999</v>
      </c>
      <c r="J235">
        <v>0.16700000000000001</v>
      </c>
      <c r="K235">
        <v>0.997</v>
      </c>
      <c r="L235">
        <v>250</v>
      </c>
      <c r="M235">
        <v>252.28820999999999</v>
      </c>
      <c r="N235">
        <v>0.92</v>
      </c>
      <c r="O235" t="s">
        <v>189</v>
      </c>
      <c r="P235" s="189">
        <v>44159</v>
      </c>
    </row>
    <row r="236" spans="1:16" x14ac:dyDescent="0.35">
      <c r="A236">
        <v>98</v>
      </c>
      <c r="B236">
        <v>98</v>
      </c>
      <c r="C236" t="s">
        <v>462</v>
      </c>
      <c r="D236" t="s">
        <v>122</v>
      </c>
      <c r="E236" t="s">
        <v>156</v>
      </c>
      <c r="F236">
        <v>1.66</v>
      </c>
      <c r="G236">
        <v>27.867000000000001</v>
      </c>
      <c r="H236">
        <v>667</v>
      </c>
      <c r="K236">
        <v>0.997</v>
      </c>
      <c r="O236" t="s">
        <v>348</v>
      </c>
      <c r="P236" s="189">
        <v>44159</v>
      </c>
    </row>
    <row r="237" spans="1:16" x14ac:dyDescent="0.35">
      <c r="A237">
        <v>99</v>
      </c>
      <c r="B237">
        <v>99</v>
      </c>
      <c r="C237" t="s">
        <v>463</v>
      </c>
      <c r="D237" t="s">
        <v>125</v>
      </c>
      <c r="E237" t="s">
        <v>18</v>
      </c>
      <c r="F237">
        <v>1.69</v>
      </c>
      <c r="G237">
        <v>1062.019</v>
      </c>
      <c r="H237">
        <v>52544</v>
      </c>
      <c r="I237">
        <v>24217.921999999999</v>
      </c>
      <c r="J237">
        <v>0</v>
      </c>
      <c r="K237">
        <v>0.997</v>
      </c>
      <c r="L237">
        <v>0.63</v>
      </c>
      <c r="M237">
        <v>0.52685000000000004</v>
      </c>
      <c r="N237">
        <v>-16.37</v>
      </c>
      <c r="O237" t="s">
        <v>189</v>
      </c>
      <c r="P237" s="189">
        <v>44159</v>
      </c>
    </row>
    <row r="238" spans="1:16" x14ac:dyDescent="0.35">
      <c r="A238">
        <v>100</v>
      </c>
      <c r="B238">
        <v>100</v>
      </c>
      <c r="C238" t="s">
        <v>464</v>
      </c>
      <c r="D238" t="s">
        <v>126</v>
      </c>
      <c r="E238" t="s">
        <v>18</v>
      </c>
      <c r="F238">
        <v>1.69</v>
      </c>
      <c r="G238">
        <v>5109.5640000000003</v>
      </c>
      <c r="H238">
        <v>255476</v>
      </c>
      <c r="I238">
        <v>29108.41</v>
      </c>
      <c r="J238">
        <v>2E-3</v>
      </c>
      <c r="K238">
        <v>0.997</v>
      </c>
      <c r="L238">
        <v>2.5</v>
      </c>
      <c r="M238">
        <v>2.54636</v>
      </c>
      <c r="N238">
        <v>1.85</v>
      </c>
      <c r="O238" t="s">
        <v>189</v>
      </c>
      <c r="P238" s="189">
        <v>44159</v>
      </c>
    </row>
    <row r="239" spans="1:16" x14ac:dyDescent="0.35">
      <c r="A239">
        <v>101</v>
      </c>
      <c r="B239">
        <v>101</v>
      </c>
      <c r="C239" t="s">
        <v>465</v>
      </c>
      <c r="D239" t="s">
        <v>127</v>
      </c>
      <c r="E239" t="s">
        <v>18</v>
      </c>
      <c r="F239">
        <v>1.69</v>
      </c>
      <c r="G239">
        <v>10634.096</v>
      </c>
      <c r="H239">
        <v>531629</v>
      </c>
      <c r="I239">
        <v>24923.5</v>
      </c>
      <c r="J239">
        <v>4.0000000000000001E-3</v>
      </c>
      <c r="K239">
        <v>0.997</v>
      </c>
      <c r="L239">
        <v>6.25</v>
      </c>
      <c r="M239">
        <v>6.3966799999999999</v>
      </c>
      <c r="N239">
        <v>2.35</v>
      </c>
      <c r="O239" t="s">
        <v>189</v>
      </c>
      <c r="P239" s="189">
        <v>44159</v>
      </c>
    </row>
    <row r="240" spans="1:16" x14ac:dyDescent="0.35">
      <c r="A240">
        <v>102</v>
      </c>
      <c r="B240">
        <v>102</v>
      </c>
      <c r="C240" t="s">
        <v>466</v>
      </c>
      <c r="D240" t="s">
        <v>128</v>
      </c>
      <c r="E240" t="s">
        <v>18</v>
      </c>
      <c r="F240">
        <v>1.69</v>
      </c>
      <c r="G240">
        <v>40760.315999999999</v>
      </c>
      <c r="H240">
        <v>2015584</v>
      </c>
      <c r="I240">
        <v>24550.032999999999</v>
      </c>
      <c r="J240">
        <v>1.7000000000000001E-2</v>
      </c>
      <c r="K240">
        <v>0.997</v>
      </c>
      <c r="L240">
        <v>25</v>
      </c>
      <c r="M240">
        <v>25.289370000000002</v>
      </c>
      <c r="N240">
        <v>1.1599999999999999</v>
      </c>
      <c r="O240" t="s">
        <v>189</v>
      </c>
      <c r="P240" s="189">
        <v>44159</v>
      </c>
    </row>
    <row r="241" spans="1:16" x14ac:dyDescent="0.35">
      <c r="A241">
        <v>103</v>
      </c>
      <c r="B241">
        <v>103</v>
      </c>
      <c r="C241" t="s">
        <v>467</v>
      </c>
      <c r="D241" t="s">
        <v>122</v>
      </c>
      <c r="E241" t="s">
        <v>156</v>
      </c>
      <c r="F241">
        <v>1.72</v>
      </c>
      <c r="G241">
        <v>4.5839999999999996</v>
      </c>
      <c r="H241">
        <v>217</v>
      </c>
      <c r="K241">
        <v>0.997</v>
      </c>
      <c r="O241" t="s">
        <v>348</v>
      </c>
      <c r="P241" s="189">
        <v>44159</v>
      </c>
    </row>
    <row r="242" spans="1:16" x14ac:dyDescent="0.35">
      <c r="A242">
        <v>104</v>
      </c>
      <c r="B242">
        <v>104</v>
      </c>
      <c r="C242" t="s">
        <v>468</v>
      </c>
      <c r="D242" t="s">
        <v>124</v>
      </c>
      <c r="E242" t="s">
        <v>157</v>
      </c>
      <c r="F242">
        <v>1.69</v>
      </c>
      <c r="G242">
        <v>42.679000000000002</v>
      </c>
      <c r="H242">
        <v>1983</v>
      </c>
      <c r="I242">
        <v>25048.125</v>
      </c>
      <c r="J242">
        <v>0</v>
      </c>
      <c r="K242">
        <v>0.997</v>
      </c>
      <c r="O242" t="s">
        <v>350</v>
      </c>
      <c r="P242" s="189">
        <v>44159</v>
      </c>
    </row>
    <row r="243" spans="1:16" x14ac:dyDescent="0.35">
      <c r="A243">
        <v>105</v>
      </c>
      <c r="B243">
        <v>105</v>
      </c>
      <c r="C243" t="s">
        <v>469</v>
      </c>
      <c r="D243" t="s">
        <v>353</v>
      </c>
      <c r="E243" t="s">
        <v>158</v>
      </c>
      <c r="F243">
        <v>1.69</v>
      </c>
      <c r="G243">
        <v>310.44499999999999</v>
      </c>
      <c r="H243">
        <v>16342</v>
      </c>
      <c r="I243">
        <v>24669.846000000001</v>
      </c>
      <c r="J243">
        <v>0</v>
      </c>
      <c r="K243">
        <v>0.997</v>
      </c>
      <c r="L243">
        <v>0.17</v>
      </c>
      <c r="M243">
        <v>4.725E-2</v>
      </c>
      <c r="N243">
        <v>-72.209999999999994</v>
      </c>
      <c r="O243" t="s">
        <v>189</v>
      </c>
      <c r="P243" s="189">
        <v>44159</v>
      </c>
    </row>
    <row r="244" spans="1:16" x14ac:dyDescent="0.35">
      <c r="A244">
        <v>106</v>
      </c>
      <c r="B244">
        <v>106</v>
      </c>
      <c r="C244" t="s">
        <v>470</v>
      </c>
      <c r="D244" t="s">
        <v>355</v>
      </c>
      <c r="E244" t="s">
        <v>158</v>
      </c>
      <c r="F244">
        <v>1.69</v>
      </c>
      <c r="G244">
        <v>856.98800000000006</v>
      </c>
      <c r="H244">
        <v>42860</v>
      </c>
      <c r="I244">
        <v>26169.432000000001</v>
      </c>
      <c r="J244">
        <v>0</v>
      </c>
      <c r="K244">
        <v>0.997</v>
      </c>
      <c r="L244">
        <v>0.28000000000000003</v>
      </c>
      <c r="M244">
        <v>0.35652</v>
      </c>
      <c r="N244">
        <v>27.33</v>
      </c>
      <c r="O244" t="s">
        <v>189</v>
      </c>
      <c r="P244" s="189">
        <v>44159</v>
      </c>
    </row>
    <row r="245" spans="1:16" x14ac:dyDescent="0.35">
      <c r="A245">
        <v>107</v>
      </c>
      <c r="B245">
        <v>107</v>
      </c>
      <c r="C245" t="s">
        <v>471</v>
      </c>
      <c r="D245" t="s">
        <v>357</v>
      </c>
      <c r="E245" t="s">
        <v>158</v>
      </c>
      <c r="F245">
        <v>1.69</v>
      </c>
      <c r="G245">
        <v>1220.0719999999999</v>
      </c>
      <c r="H245">
        <v>61537</v>
      </c>
      <c r="I245">
        <v>26166.074000000001</v>
      </c>
      <c r="J245">
        <v>0</v>
      </c>
      <c r="K245">
        <v>0.997</v>
      </c>
      <c r="L245">
        <v>0.44</v>
      </c>
      <c r="M245">
        <v>0.56942000000000004</v>
      </c>
      <c r="N245">
        <v>29.41</v>
      </c>
      <c r="O245" t="s">
        <v>189</v>
      </c>
      <c r="P245" s="189">
        <v>44159</v>
      </c>
    </row>
    <row r="246" spans="1:16" x14ac:dyDescent="0.35">
      <c r="A246">
        <v>108</v>
      </c>
      <c r="B246">
        <v>108</v>
      </c>
      <c r="C246" t="s">
        <v>472</v>
      </c>
      <c r="D246" t="s">
        <v>359</v>
      </c>
      <c r="E246" t="s">
        <v>158</v>
      </c>
      <c r="F246">
        <v>1.69</v>
      </c>
      <c r="G246">
        <v>1693.45</v>
      </c>
      <c r="H246">
        <v>87004</v>
      </c>
      <c r="I246">
        <v>25000.136999999999</v>
      </c>
      <c r="J246">
        <v>1E-3</v>
      </c>
      <c r="K246">
        <v>0.997</v>
      </c>
      <c r="L246">
        <v>0.71</v>
      </c>
      <c r="M246">
        <v>0.89317999999999997</v>
      </c>
      <c r="N246">
        <v>25.8</v>
      </c>
      <c r="O246" t="s">
        <v>189</v>
      </c>
      <c r="P246" s="189">
        <v>44159</v>
      </c>
    </row>
    <row r="247" spans="1:16" x14ac:dyDescent="0.35">
      <c r="A247">
        <v>109</v>
      </c>
      <c r="B247">
        <v>109</v>
      </c>
      <c r="C247" t="s">
        <v>473</v>
      </c>
      <c r="D247" t="s">
        <v>361</v>
      </c>
      <c r="E247" t="s">
        <v>158</v>
      </c>
      <c r="F247">
        <v>1.69</v>
      </c>
      <c r="G247">
        <v>1954.2070000000001</v>
      </c>
      <c r="H247">
        <v>99743</v>
      </c>
      <c r="I247">
        <v>25457.678</v>
      </c>
      <c r="J247">
        <v>1E-3</v>
      </c>
      <c r="K247">
        <v>0.997</v>
      </c>
      <c r="L247">
        <v>1.1399999999999999</v>
      </c>
      <c r="M247">
        <v>1.0316000000000001</v>
      </c>
      <c r="N247">
        <v>-9.51</v>
      </c>
      <c r="O247" t="s">
        <v>189</v>
      </c>
      <c r="P247" s="189">
        <v>44159</v>
      </c>
    </row>
    <row r="248" spans="1:16" x14ac:dyDescent="0.35">
      <c r="A248">
        <v>110</v>
      </c>
      <c r="B248">
        <v>110</v>
      </c>
      <c r="C248" t="s">
        <v>474</v>
      </c>
      <c r="D248" t="s">
        <v>363</v>
      </c>
      <c r="E248" t="s">
        <v>158</v>
      </c>
      <c r="F248">
        <v>1.69</v>
      </c>
      <c r="G248">
        <v>2986.8989999999999</v>
      </c>
      <c r="H248">
        <v>153470</v>
      </c>
      <c r="I248">
        <v>24884.776999999998</v>
      </c>
      <c r="J248">
        <v>1E-3</v>
      </c>
      <c r="K248">
        <v>0.997</v>
      </c>
      <c r="L248">
        <v>1.82</v>
      </c>
      <c r="M248">
        <v>1.6951499999999999</v>
      </c>
      <c r="N248">
        <v>-6.86</v>
      </c>
      <c r="O248" t="s">
        <v>189</v>
      </c>
      <c r="P248" s="189">
        <v>44159</v>
      </c>
    </row>
    <row r="249" spans="1:16" x14ac:dyDescent="0.35">
      <c r="A249">
        <v>111</v>
      </c>
      <c r="B249">
        <v>111</v>
      </c>
      <c r="C249" t="s">
        <v>475</v>
      </c>
      <c r="D249" t="s">
        <v>124</v>
      </c>
      <c r="E249" t="s">
        <v>157</v>
      </c>
      <c r="F249">
        <v>1.69</v>
      </c>
      <c r="G249">
        <v>17.689</v>
      </c>
      <c r="H249">
        <v>933</v>
      </c>
      <c r="I249">
        <v>8914.9279999999999</v>
      </c>
      <c r="J249">
        <v>0</v>
      </c>
      <c r="K249">
        <v>0.997</v>
      </c>
      <c r="O249" t="s">
        <v>350</v>
      </c>
      <c r="P249" s="189">
        <v>44159</v>
      </c>
    </row>
    <row r="250" spans="1:16" x14ac:dyDescent="0.35">
      <c r="A250">
        <v>112</v>
      </c>
      <c r="B250">
        <v>112</v>
      </c>
      <c r="C250" t="s">
        <v>476</v>
      </c>
      <c r="D250" t="s">
        <v>353</v>
      </c>
      <c r="E250" t="s">
        <v>158</v>
      </c>
      <c r="F250">
        <v>1.69</v>
      </c>
      <c r="G250">
        <v>332.99599999999998</v>
      </c>
      <c r="H250">
        <v>16342</v>
      </c>
      <c r="I250">
        <v>25334.618999999999</v>
      </c>
      <c r="J250">
        <v>0</v>
      </c>
      <c r="K250">
        <v>0.997</v>
      </c>
      <c r="L250">
        <v>0.17</v>
      </c>
      <c r="M250">
        <v>5.5840000000000001E-2</v>
      </c>
      <c r="N250">
        <v>-67.150000000000006</v>
      </c>
      <c r="O250" t="s">
        <v>189</v>
      </c>
      <c r="P250" s="189">
        <v>44159</v>
      </c>
    </row>
    <row r="251" spans="1:16" x14ac:dyDescent="0.35">
      <c r="A251">
        <v>113</v>
      </c>
      <c r="B251">
        <v>113</v>
      </c>
      <c r="C251" t="s">
        <v>477</v>
      </c>
      <c r="D251" t="s">
        <v>355</v>
      </c>
      <c r="E251" t="s">
        <v>158</v>
      </c>
      <c r="F251">
        <v>1.69</v>
      </c>
      <c r="G251">
        <v>860.97699999999998</v>
      </c>
      <c r="H251">
        <v>41948</v>
      </c>
      <c r="I251">
        <v>26174.143</v>
      </c>
      <c r="J251">
        <v>0</v>
      </c>
      <c r="K251">
        <v>0.997</v>
      </c>
      <c r="L251">
        <v>0.28000000000000003</v>
      </c>
      <c r="M251">
        <v>0.35876999999999998</v>
      </c>
      <c r="N251">
        <v>28.13</v>
      </c>
      <c r="O251" t="s">
        <v>189</v>
      </c>
      <c r="P251" s="189">
        <v>44159</v>
      </c>
    </row>
    <row r="252" spans="1:16" x14ac:dyDescent="0.35">
      <c r="A252">
        <v>114</v>
      </c>
      <c r="B252">
        <v>114</v>
      </c>
      <c r="C252" t="s">
        <v>478</v>
      </c>
      <c r="D252" t="s">
        <v>357</v>
      </c>
      <c r="E252" t="s">
        <v>158</v>
      </c>
      <c r="F252">
        <v>1.69</v>
      </c>
      <c r="G252">
        <v>1230.6690000000001</v>
      </c>
      <c r="H252">
        <v>61669</v>
      </c>
      <c r="I252">
        <v>26063.228999999999</v>
      </c>
      <c r="J252">
        <v>0</v>
      </c>
      <c r="K252">
        <v>0.997</v>
      </c>
      <c r="L252">
        <v>0.44</v>
      </c>
      <c r="M252">
        <v>0.57847999999999999</v>
      </c>
      <c r="N252">
        <v>31.47</v>
      </c>
      <c r="O252" t="s">
        <v>348</v>
      </c>
      <c r="P252" s="189">
        <v>44159</v>
      </c>
    </row>
    <row r="253" spans="1:16" x14ac:dyDescent="0.35">
      <c r="A253">
        <v>115</v>
      </c>
      <c r="B253">
        <v>115</v>
      </c>
      <c r="C253" t="s">
        <v>479</v>
      </c>
      <c r="D253" t="s">
        <v>359</v>
      </c>
      <c r="E253" t="s">
        <v>158</v>
      </c>
      <c r="F253">
        <v>1.69</v>
      </c>
      <c r="G253">
        <v>1718.22</v>
      </c>
      <c r="H253">
        <v>87933</v>
      </c>
      <c r="I253">
        <v>25239.68</v>
      </c>
      <c r="J253">
        <v>1E-3</v>
      </c>
      <c r="K253">
        <v>0.997</v>
      </c>
      <c r="L253">
        <v>0.71</v>
      </c>
      <c r="M253">
        <v>0.89837</v>
      </c>
      <c r="N253">
        <v>26.53</v>
      </c>
      <c r="O253" t="s">
        <v>189</v>
      </c>
      <c r="P253" s="189">
        <v>44159</v>
      </c>
    </row>
    <row r="254" spans="1:16" x14ac:dyDescent="0.35">
      <c r="A254">
        <v>116</v>
      </c>
      <c r="B254">
        <v>116</v>
      </c>
      <c r="C254" t="s">
        <v>480</v>
      </c>
      <c r="D254" t="s">
        <v>361</v>
      </c>
      <c r="E254" t="s">
        <v>158</v>
      </c>
      <c r="F254">
        <v>1.69</v>
      </c>
      <c r="G254">
        <v>2008.3240000000001</v>
      </c>
      <c r="H254">
        <v>103481</v>
      </c>
      <c r="I254">
        <v>25575.846000000001</v>
      </c>
      <c r="J254">
        <v>1E-3</v>
      </c>
      <c r="K254">
        <v>0.997</v>
      </c>
      <c r="L254">
        <v>1.1399999999999999</v>
      </c>
      <c r="M254">
        <v>1.0586199999999999</v>
      </c>
      <c r="N254">
        <v>-7.14</v>
      </c>
      <c r="O254" t="s">
        <v>189</v>
      </c>
      <c r="P254" s="189">
        <v>44159</v>
      </c>
    </row>
    <row r="255" spans="1:16" x14ac:dyDescent="0.35">
      <c r="A255">
        <v>117</v>
      </c>
      <c r="B255">
        <v>117</v>
      </c>
      <c r="C255" t="s">
        <v>481</v>
      </c>
      <c r="D255" t="s">
        <v>363</v>
      </c>
      <c r="E255" t="s">
        <v>158</v>
      </c>
      <c r="F255">
        <v>1.69</v>
      </c>
      <c r="G255">
        <v>3014.9769999999999</v>
      </c>
      <c r="H255">
        <v>149427</v>
      </c>
      <c r="I255">
        <v>25309.125</v>
      </c>
      <c r="J255">
        <v>1E-3</v>
      </c>
      <c r="K255">
        <v>0.997</v>
      </c>
      <c r="L255">
        <v>1.82</v>
      </c>
      <c r="M255">
        <v>1.6813</v>
      </c>
      <c r="N255">
        <v>-7.62</v>
      </c>
      <c r="O255" t="s">
        <v>189</v>
      </c>
      <c r="P255" s="189">
        <v>44159</v>
      </c>
    </row>
    <row r="256" spans="1:16" x14ac:dyDescent="0.35">
      <c r="A256">
        <v>118</v>
      </c>
      <c r="B256">
        <v>118</v>
      </c>
      <c r="C256" t="s">
        <v>482</v>
      </c>
      <c r="D256" t="s">
        <v>122</v>
      </c>
      <c r="E256" t="s">
        <v>156</v>
      </c>
      <c r="F256">
        <v>1.73</v>
      </c>
      <c r="G256">
        <v>5.9260000000000002</v>
      </c>
      <c r="H256">
        <v>246</v>
      </c>
      <c r="K256">
        <v>0.997</v>
      </c>
      <c r="O256" t="s">
        <v>348</v>
      </c>
      <c r="P256" s="189">
        <v>44159</v>
      </c>
    </row>
    <row r="257" spans="1:16" x14ac:dyDescent="0.35">
      <c r="A257">
        <v>119</v>
      </c>
      <c r="B257">
        <v>119</v>
      </c>
      <c r="C257" t="s">
        <v>483</v>
      </c>
      <c r="D257" t="s">
        <v>353</v>
      </c>
      <c r="E257" t="s">
        <v>158</v>
      </c>
      <c r="F257">
        <v>1.69</v>
      </c>
      <c r="G257">
        <v>298.89999999999998</v>
      </c>
      <c r="H257">
        <v>15508</v>
      </c>
      <c r="I257">
        <v>25002.83</v>
      </c>
      <c r="J257">
        <v>0</v>
      </c>
      <c r="K257">
        <v>0.997</v>
      </c>
      <c r="L257">
        <v>0.17</v>
      </c>
      <c r="M257">
        <v>3.7600000000000001E-2</v>
      </c>
      <c r="N257">
        <v>-77.88</v>
      </c>
      <c r="O257" t="s">
        <v>189</v>
      </c>
      <c r="P257" s="189">
        <v>44159</v>
      </c>
    </row>
    <row r="258" spans="1:16" x14ac:dyDescent="0.35">
      <c r="A258">
        <v>120</v>
      </c>
      <c r="B258">
        <v>120</v>
      </c>
      <c r="C258" t="s">
        <v>484</v>
      </c>
      <c r="D258" t="s">
        <v>355</v>
      </c>
      <c r="E258" t="s">
        <v>158</v>
      </c>
      <c r="F258">
        <v>1.69</v>
      </c>
      <c r="G258">
        <v>847.98199999999997</v>
      </c>
      <c r="H258">
        <v>42497</v>
      </c>
      <c r="I258">
        <v>26803.898000000001</v>
      </c>
      <c r="J258">
        <v>0</v>
      </c>
      <c r="K258">
        <v>0.997</v>
      </c>
      <c r="L258">
        <v>0.28000000000000003</v>
      </c>
      <c r="M258">
        <v>0.33948</v>
      </c>
      <c r="N258">
        <v>21.24</v>
      </c>
      <c r="O258" t="s">
        <v>189</v>
      </c>
      <c r="P258" s="189">
        <v>44159</v>
      </c>
    </row>
    <row r="259" spans="1:16" x14ac:dyDescent="0.35">
      <c r="A259">
        <v>121</v>
      </c>
      <c r="B259">
        <v>121</v>
      </c>
      <c r="C259" t="s">
        <v>485</v>
      </c>
      <c r="D259" t="s">
        <v>357</v>
      </c>
      <c r="E259" t="s">
        <v>158</v>
      </c>
      <c r="F259">
        <v>1.69</v>
      </c>
      <c r="G259">
        <v>1225.297</v>
      </c>
      <c r="H259">
        <v>61938</v>
      </c>
      <c r="I259">
        <v>26872.851999999999</v>
      </c>
      <c r="J259">
        <v>0</v>
      </c>
      <c r="K259">
        <v>0.997</v>
      </c>
      <c r="L259">
        <v>0.44</v>
      </c>
      <c r="M259">
        <v>0.55359000000000003</v>
      </c>
      <c r="N259">
        <v>25.82</v>
      </c>
      <c r="O259" t="s">
        <v>189</v>
      </c>
      <c r="P259" s="189">
        <v>44159</v>
      </c>
    </row>
    <row r="260" spans="1:16" x14ac:dyDescent="0.35">
      <c r="A260">
        <v>122</v>
      </c>
      <c r="B260">
        <v>122</v>
      </c>
      <c r="C260" t="s">
        <v>486</v>
      </c>
      <c r="D260" t="s">
        <v>359</v>
      </c>
      <c r="E260" t="s">
        <v>158</v>
      </c>
      <c r="F260">
        <v>1.69</v>
      </c>
      <c r="G260">
        <v>1736.4659999999999</v>
      </c>
      <c r="H260">
        <v>86665</v>
      </c>
      <c r="I260">
        <v>25737.27</v>
      </c>
      <c r="J260">
        <v>1E-3</v>
      </c>
      <c r="K260">
        <v>0.997</v>
      </c>
      <c r="L260">
        <v>0.71</v>
      </c>
      <c r="M260">
        <v>0.88905999999999996</v>
      </c>
      <c r="N260">
        <v>25.22</v>
      </c>
      <c r="O260" t="s">
        <v>189</v>
      </c>
      <c r="P260" s="189">
        <v>44159</v>
      </c>
    </row>
    <row r="261" spans="1:16" x14ac:dyDescent="0.35">
      <c r="A261">
        <v>123</v>
      </c>
      <c r="B261">
        <v>123</v>
      </c>
      <c r="C261" t="s">
        <v>487</v>
      </c>
      <c r="D261" t="s">
        <v>361</v>
      </c>
      <c r="E261" t="s">
        <v>158</v>
      </c>
      <c r="F261">
        <v>1.69</v>
      </c>
      <c r="G261">
        <v>1967.181</v>
      </c>
      <c r="H261">
        <v>101259</v>
      </c>
      <c r="I261">
        <v>25205.348000000002</v>
      </c>
      <c r="J261">
        <v>1E-3</v>
      </c>
      <c r="K261">
        <v>0.997</v>
      </c>
      <c r="L261">
        <v>1.1399999999999999</v>
      </c>
      <c r="M261">
        <v>1.0512900000000001</v>
      </c>
      <c r="N261">
        <v>-7.78</v>
      </c>
      <c r="O261" t="s">
        <v>189</v>
      </c>
      <c r="P261" s="189">
        <v>44159</v>
      </c>
    </row>
    <row r="262" spans="1:16" x14ac:dyDescent="0.35">
      <c r="A262">
        <v>124</v>
      </c>
      <c r="B262">
        <v>124</v>
      </c>
      <c r="C262" t="s">
        <v>488</v>
      </c>
      <c r="D262" t="s">
        <v>363</v>
      </c>
      <c r="E262" t="s">
        <v>158</v>
      </c>
      <c r="F262">
        <v>1.69</v>
      </c>
      <c r="G262">
        <v>3135.5309999999999</v>
      </c>
      <c r="H262">
        <v>160453</v>
      </c>
      <c r="I262">
        <v>25344.141</v>
      </c>
      <c r="J262">
        <v>1E-3</v>
      </c>
      <c r="K262">
        <v>0.997</v>
      </c>
      <c r="L262">
        <v>1.82</v>
      </c>
      <c r="M262">
        <v>1.75173</v>
      </c>
      <c r="N262">
        <v>-3.75</v>
      </c>
      <c r="O262" t="s">
        <v>189</v>
      </c>
      <c r="P262" s="189">
        <v>44159</v>
      </c>
    </row>
    <row r="263" spans="1:16" x14ac:dyDescent="0.35">
      <c r="A263">
        <v>125</v>
      </c>
      <c r="B263">
        <v>125</v>
      </c>
      <c r="C263" t="s">
        <v>489</v>
      </c>
      <c r="D263" t="s">
        <v>122</v>
      </c>
      <c r="E263" t="s">
        <v>156</v>
      </c>
      <c r="F263">
        <v>1.69</v>
      </c>
      <c r="G263">
        <v>2.7080000000000002</v>
      </c>
      <c r="H263">
        <v>188</v>
      </c>
      <c r="K263">
        <v>0.997</v>
      </c>
      <c r="O263" t="s">
        <v>348</v>
      </c>
      <c r="P263" s="189">
        <v>44159</v>
      </c>
    </row>
    <row r="264" spans="1:16" x14ac:dyDescent="0.35">
      <c r="A264">
        <v>126</v>
      </c>
      <c r="B264">
        <v>126</v>
      </c>
      <c r="C264" t="s">
        <v>490</v>
      </c>
      <c r="D264" t="s">
        <v>122</v>
      </c>
      <c r="E264" t="s">
        <v>156</v>
      </c>
      <c r="F264">
        <v>1.76</v>
      </c>
      <c r="G264">
        <v>2.6909999999999998</v>
      </c>
      <c r="H264">
        <v>182</v>
      </c>
      <c r="K264">
        <v>0.997</v>
      </c>
      <c r="O264" t="s">
        <v>494</v>
      </c>
      <c r="P264" s="189">
        <v>44159</v>
      </c>
    </row>
    <row r="265" spans="1:16" x14ac:dyDescent="0.35">
      <c r="A265">
        <v>127</v>
      </c>
      <c r="B265">
        <v>127</v>
      </c>
      <c r="C265" t="s">
        <v>491</v>
      </c>
      <c r="D265" t="s">
        <v>122</v>
      </c>
      <c r="E265" t="s">
        <v>156</v>
      </c>
      <c r="K265">
        <v>0.997</v>
      </c>
      <c r="P265" s="189">
        <v>44159</v>
      </c>
    </row>
    <row r="267" spans="1:16" x14ac:dyDescent="0.35">
      <c r="A267" t="s">
        <v>495</v>
      </c>
    </row>
    <row r="269" spans="1:16" x14ac:dyDescent="0.35">
      <c r="B269" t="s">
        <v>209</v>
      </c>
      <c r="C269" t="s">
        <v>210</v>
      </c>
      <c r="D269" t="s">
        <v>211</v>
      </c>
      <c r="E269" t="s">
        <v>7</v>
      </c>
      <c r="F269" t="s">
        <v>212</v>
      </c>
      <c r="G269" t="s">
        <v>213</v>
      </c>
      <c r="H269" t="s">
        <v>214</v>
      </c>
      <c r="I269" t="s">
        <v>215</v>
      </c>
      <c r="J269" t="s">
        <v>216</v>
      </c>
      <c r="K269" t="s">
        <v>217</v>
      </c>
      <c r="L269" t="s">
        <v>341</v>
      </c>
      <c r="M269" t="s">
        <v>90</v>
      </c>
      <c r="N269" t="s">
        <v>220</v>
      </c>
      <c r="O269" t="s">
        <v>342</v>
      </c>
      <c r="P269" t="s">
        <v>343</v>
      </c>
    </row>
    <row r="270" spans="1:16" x14ac:dyDescent="0.35">
      <c r="A270">
        <v>1</v>
      </c>
      <c r="B270">
        <v>1</v>
      </c>
      <c r="C270" t="s">
        <v>344</v>
      </c>
      <c r="D270" t="s">
        <v>122</v>
      </c>
      <c r="E270" t="s">
        <v>156</v>
      </c>
      <c r="F270">
        <v>1.82</v>
      </c>
      <c r="G270">
        <v>97.424000000000007</v>
      </c>
      <c r="H270">
        <v>2181</v>
      </c>
      <c r="K270">
        <v>0.998</v>
      </c>
      <c r="O270" t="s">
        <v>348</v>
      </c>
      <c r="P270" s="189">
        <v>44158</v>
      </c>
    </row>
    <row r="271" spans="1:16" x14ac:dyDescent="0.35">
      <c r="A271">
        <v>2</v>
      </c>
      <c r="B271">
        <v>2</v>
      </c>
      <c r="C271" t="s">
        <v>345</v>
      </c>
      <c r="D271" t="s">
        <v>122</v>
      </c>
      <c r="E271" t="s">
        <v>156</v>
      </c>
      <c r="F271">
        <v>1.83</v>
      </c>
      <c r="G271">
        <v>143.08600000000001</v>
      </c>
      <c r="H271">
        <v>2718</v>
      </c>
      <c r="K271">
        <v>0.998</v>
      </c>
      <c r="O271" t="s">
        <v>348</v>
      </c>
      <c r="P271" s="189">
        <v>44158</v>
      </c>
    </row>
    <row r="272" spans="1:16" x14ac:dyDescent="0.35">
      <c r="A272">
        <v>3</v>
      </c>
      <c r="B272">
        <v>3</v>
      </c>
      <c r="C272" t="s">
        <v>346</v>
      </c>
      <c r="D272" t="s">
        <v>122</v>
      </c>
      <c r="E272" t="s">
        <v>156</v>
      </c>
      <c r="F272">
        <v>1.83</v>
      </c>
      <c r="G272">
        <v>82.236999999999995</v>
      </c>
      <c r="H272">
        <v>2157</v>
      </c>
      <c r="K272">
        <v>0.998</v>
      </c>
      <c r="O272" t="s">
        <v>348</v>
      </c>
      <c r="P272" s="189">
        <v>44158</v>
      </c>
    </row>
    <row r="273" spans="1:16" x14ac:dyDescent="0.35">
      <c r="A273">
        <v>4</v>
      </c>
      <c r="B273">
        <v>4</v>
      </c>
      <c r="C273" t="s">
        <v>347</v>
      </c>
      <c r="D273" t="s">
        <v>123</v>
      </c>
      <c r="E273" t="s">
        <v>157</v>
      </c>
      <c r="F273">
        <v>1.76</v>
      </c>
      <c r="G273">
        <v>20.155000000000001</v>
      </c>
      <c r="H273">
        <v>721</v>
      </c>
      <c r="K273">
        <v>0.998</v>
      </c>
      <c r="O273" t="s">
        <v>189</v>
      </c>
      <c r="P273" s="189">
        <v>44158</v>
      </c>
    </row>
    <row r="274" spans="1:16" x14ac:dyDescent="0.35">
      <c r="A274">
        <v>5</v>
      </c>
      <c r="B274">
        <v>5</v>
      </c>
      <c r="C274" t="s">
        <v>349</v>
      </c>
      <c r="D274" t="s">
        <v>124</v>
      </c>
      <c r="E274" t="s">
        <v>157</v>
      </c>
      <c r="F274">
        <v>1.76</v>
      </c>
      <c r="G274">
        <v>113.10599999999999</v>
      </c>
      <c r="H274">
        <v>5453</v>
      </c>
      <c r="I274">
        <v>66453.483999999997</v>
      </c>
      <c r="J274">
        <v>0</v>
      </c>
      <c r="K274">
        <v>0.998</v>
      </c>
      <c r="O274" t="s">
        <v>350</v>
      </c>
      <c r="P274" s="189">
        <v>44158</v>
      </c>
    </row>
    <row r="275" spans="1:16" x14ac:dyDescent="0.35">
      <c r="A275">
        <v>6</v>
      </c>
      <c r="B275">
        <v>6</v>
      </c>
      <c r="C275" t="s">
        <v>351</v>
      </c>
      <c r="D275" t="s">
        <v>122</v>
      </c>
      <c r="E275" t="s">
        <v>156</v>
      </c>
      <c r="F275">
        <v>1.76</v>
      </c>
      <c r="G275">
        <v>19.311</v>
      </c>
      <c r="H275">
        <v>622</v>
      </c>
      <c r="K275">
        <v>0.998</v>
      </c>
      <c r="O275" t="s">
        <v>189</v>
      </c>
      <c r="P275" s="189">
        <v>44158</v>
      </c>
    </row>
    <row r="276" spans="1:16" x14ac:dyDescent="0.35">
      <c r="A276">
        <v>7</v>
      </c>
      <c r="B276">
        <v>7</v>
      </c>
      <c r="C276" t="s">
        <v>352</v>
      </c>
      <c r="D276" t="s">
        <v>353</v>
      </c>
      <c r="E276" t="s">
        <v>158</v>
      </c>
      <c r="F276">
        <v>1.76</v>
      </c>
      <c r="G276">
        <v>850.71</v>
      </c>
      <c r="H276">
        <v>43330</v>
      </c>
      <c r="I276">
        <v>66855.516000000003</v>
      </c>
      <c r="J276">
        <v>0</v>
      </c>
      <c r="K276">
        <v>0.998</v>
      </c>
      <c r="L276">
        <v>0.17</v>
      </c>
      <c r="M276">
        <v>0.14193</v>
      </c>
      <c r="N276">
        <v>-16.510000000000002</v>
      </c>
      <c r="O276" t="s">
        <v>348</v>
      </c>
      <c r="P276" s="189">
        <v>44158</v>
      </c>
    </row>
    <row r="277" spans="1:16" x14ac:dyDescent="0.35">
      <c r="A277">
        <v>8</v>
      </c>
      <c r="B277">
        <v>8</v>
      </c>
      <c r="C277" t="s">
        <v>354</v>
      </c>
      <c r="D277" t="s">
        <v>355</v>
      </c>
      <c r="E277" t="s">
        <v>158</v>
      </c>
      <c r="F277">
        <v>1.76</v>
      </c>
      <c r="G277">
        <v>1596.5219999999999</v>
      </c>
      <c r="H277">
        <v>80606</v>
      </c>
      <c r="I277">
        <v>70175.804999999993</v>
      </c>
      <c r="J277">
        <v>0</v>
      </c>
      <c r="K277">
        <v>0.998</v>
      </c>
      <c r="L277">
        <v>0.28000000000000003</v>
      </c>
      <c r="M277">
        <v>0.27479999999999999</v>
      </c>
      <c r="N277">
        <v>-1.86</v>
      </c>
      <c r="O277" t="s">
        <v>189</v>
      </c>
      <c r="P277" s="189">
        <v>44158</v>
      </c>
    </row>
    <row r="278" spans="1:16" x14ac:dyDescent="0.35">
      <c r="A278">
        <v>9</v>
      </c>
      <c r="B278">
        <v>9</v>
      </c>
      <c r="C278" t="s">
        <v>356</v>
      </c>
      <c r="D278" t="s">
        <v>357</v>
      </c>
      <c r="E278" t="s">
        <v>158</v>
      </c>
      <c r="F278">
        <v>1.76</v>
      </c>
      <c r="G278">
        <v>2553.5360000000001</v>
      </c>
      <c r="H278">
        <v>127184</v>
      </c>
      <c r="I278">
        <v>69660.460999999996</v>
      </c>
      <c r="J278">
        <v>0</v>
      </c>
      <c r="K278">
        <v>0.998</v>
      </c>
      <c r="L278">
        <v>0.44</v>
      </c>
      <c r="M278">
        <v>0.45910000000000001</v>
      </c>
      <c r="N278">
        <v>4.34</v>
      </c>
      <c r="O278" t="s">
        <v>189</v>
      </c>
      <c r="P278" s="189">
        <v>44158</v>
      </c>
    </row>
    <row r="279" spans="1:16" x14ac:dyDescent="0.35">
      <c r="A279">
        <v>10</v>
      </c>
      <c r="B279">
        <v>10</v>
      </c>
      <c r="C279" t="s">
        <v>358</v>
      </c>
      <c r="D279" t="s">
        <v>359</v>
      </c>
      <c r="E279" t="s">
        <v>158</v>
      </c>
      <c r="F279">
        <v>1.76</v>
      </c>
      <c r="G279">
        <v>3685.7750000000001</v>
      </c>
      <c r="H279">
        <v>190921</v>
      </c>
      <c r="I279">
        <v>69179.858999999997</v>
      </c>
      <c r="J279">
        <v>1E-3</v>
      </c>
      <c r="K279">
        <v>0.998</v>
      </c>
      <c r="L279">
        <v>0.71</v>
      </c>
      <c r="M279">
        <v>0.67937000000000003</v>
      </c>
      <c r="N279">
        <v>-4.3099999999999996</v>
      </c>
      <c r="O279" t="s">
        <v>348</v>
      </c>
      <c r="P279" s="189">
        <v>44158</v>
      </c>
    </row>
    <row r="280" spans="1:16" x14ac:dyDescent="0.35">
      <c r="A280">
        <v>11</v>
      </c>
      <c r="B280">
        <v>11</v>
      </c>
      <c r="C280" t="s">
        <v>360</v>
      </c>
      <c r="D280" t="s">
        <v>361</v>
      </c>
      <c r="E280" t="s">
        <v>158</v>
      </c>
      <c r="F280">
        <v>1.76</v>
      </c>
      <c r="G280">
        <v>5816.1260000000002</v>
      </c>
      <c r="H280">
        <v>293972</v>
      </c>
      <c r="I280">
        <v>65949.148000000001</v>
      </c>
      <c r="J280">
        <v>1E-3</v>
      </c>
      <c r="K280">
        <v>0.998</v>
      </c>
      <c r="L280">
        <v>1.1399999999999999</v>
      </c>
      <c r="M280">
        <v>1.14202</v>
      </c>
      <c r="N280">
        <v>0.18</v>
      </c>
      <c r="O280" t="s">
        <v>189</v>
      </c>
      <c r="P280" s="189">
        <v>44158</v>
      </c>
    </row>
    <row r="281" spans="1:16" x14ac:dyDescent="0.35">
      <c r="A281">
        <v>12</v>
      </c>
      <c r="B281">
        <v>12</v>
      </c>
      <c r="C281" t="s">
        <v>362</v>
      </c>
      <c r="D281" t="s">
        <v>363</v>
      </c>
      <c r="E281" t="s">
        <v>158</v>
      </c>
      <c r="F281">
        <v>1.76</v>
      </c>
      <c r="G281">
        <v>9600.393</v>
      </c>
      <c r="H281">
        <v>482368</v>
      </c>
      <c r="I281">
        <v>65820.241999999998</v>
      </c>
      <c r="J281">
        <v>1E-3</v>
      </c>
      <c r="K281">
        <v>0.998</v>
      </c>
      <c r="L281">
        <v>1.82</v>
      </c>
      <c r="M281">
        <v>1.9061399999999999</v>
      </c>
      <c r="N281">
        <v>4.7300000000000004</v>
      </c>
      <c r="O281" t="s">
        <v>348</v>
      </c>
      <c r="P281" s="189">
        <v>44158</v>
      </c>
    </row>
    <row r="282" spans="1:16" x14ac:dyDescent="0.35">
      <c r="A282">
        <v>13</v>
      </c>
      <c r="B282">
        <v>13</v>
      </c>
      <c r="C282" t="s">
        <v>364</v>
      </c>
      <c r="D282" t="s">
        <v>123</v>
      </c>
      <c r="E282" t="s">
        <v>157</v>
      </c>
      <c r="F282">
        <v>1.77</v>
      </c>
      <c r="G282">
        <v>20.274000000000001</v>
      </c>
      <c r="H282">
        <v>901</v>
      </c>
      <c r="K282">
        <v>0.998</v>
      </c>
      <c r="O282" t="s">
        <v>189</v>
      </c>
      <c r="P282" s="189">
        <v>44158</v>
      </c>
    </row>
    <row r="283" spans="1:16" x14ac:dyDescent="0.35">
      <c r="A283">
        <v>14</v>
      </c>
      <c r="B283">
        <v>14</v>
      </c>
      <c r="C283" t="s">
        <v>365</v>
      </c>
      <c r="D283" t="s">
        <v>366</v>
      </c>
      <c r="E283" t="s">
        <v>158</v>
      </c>
      <c r="F283">
        <v>1.76</v>
      </c>
      <c r="G283">
        <v>13913.540999999999</v>
      </c>
      <c r="H283">
        <v>696557</v>
      </c>
      <c r="I283">
        <v>69313.656000000003</v>
      </c>
      <c r="J283">
        <v>2E-3</v>
      </c>
      <c r="K283">
        <v>0.998</v>
      </c>
      <c r="L283">
        <v>2.91</v>
      </c>
      <c r="M283">
        <v>2.6332100000000001</v>
      </c>
      <c r="N283">
        <v>-9.51</v>
      </c>
      <c r="O283" t="s">
        <v>189</v>
      </c>
      <c r="P283" s="189">
        <v>44158</v>
      </c>
    </row>
    <row r="284" spans="1:16" x14ac:dyDescent="0.35">
      <c r="A284">
        <v>15</v>
      </c>
      <c r="B284">
        <v>15</v>
      </c>
      <c r="C284" t="s">
        <v>367</v>
      </c>
      <c r="D284" t="s">
        <v>368</v>
      </c>
      <c r="E284" t="s">
        <v>158</v>
      </c>
      <c r="F284">
        <v>1.76</v>
      </c>
      <c r="G284">
        <v>22342.368999999999</v>
      </c>
      <c r="H284">
        <v>1126751</v>
      </c>
      <c r="I284">
        <v>67371.406000000003</v>
      </c>
      <c r="J284">
        <v>3.0000000000000001E-3</v>
      </c>
      <c r="K284">
        <v>0.998</v>
      </c>
      <c r="L284">
        <v>4.66</v>
      </c>
      <c r="M284">
        <v>4.3672399999999998</v>
      </c>
      <c r="N284">
        <v>-6.28</v>
      </c>
      <c r="O284" t="s">
        <v>189</v>
      </c>
      <c r="P284" s="189">
        <v>44158</v>
      </c>
    </row>
    <row r="285" spans="1:16" x14ac:dyDescent="0.35">
      <c r="A285">
        <v>16</v>
      </c>
      <c r="B285">
        <v>16</v>
      </c>
      <c r="C285" t="s">
        <v>370</v>
      </c>
      <c r="D285" t="s">
        <v>371</v>
      </c>
      <c r="E285" t="s">
        <v>158</v>
      </c>
      <c r="F285">
        <v>1.76</v>
      </c>
      <c r="G285">
        <v>36733.152000000002</v>
      </c>
      <c r="H285">
        <v>1808733</v>
      </c>
      <c r="I285">
        <v>65924.273000000001</v>
      </c>
      <c r="J285">
        <v>6.0000000000000001E-3</v>
      </c>
      <c r="K285">
        <v>0.998</v>
      </c>
      <c r="L285">
        <v>7.45</v>
      </c>
      <c r="M285">
        <v>7.3545600000000002</v>
      </c>
      <c r="N285">
        <v>-1.28</v>
      </c>
      <c r="O285" t="s">
        <v>189</v>
      </c>
      <c r="P285" s="189">
        <v>44158</v>
      </c>
    </row>
    <row r="286" spans="1:16" x14ac:dyDescent="0.35">
      <c r="A286">
        <v>17</v>
      </c>
      <c r="B286">
        <v>17</v>
      </c>
      <c r="C286" t="s">
        <v>372</v>
      </c>
      <c r="D286" t="s">
        <v>373</v>
      </c>
      <c r="E286" t="s">
        <v>158</v>
      </c>
      <c r="F286">
        <v>1.76</v>
      </c>
      <c r="G286">
        <v>64327.167999999998</v>
      </c>
      <c r="H286">
        <v>3108039</v>
      </c>
      <c r="I286">
        <v>66429.593999999997</v>
      </c>
      <c r="J286">
        <v>0.01</v>
      </c>
      <c r="K286">
        <v>0.998</v>
      </c>
      <c r="L286">
        <v>11.92</v>
      </c>
      <c r="M286">
        <v>12.7966</v>
      </c>
      <c r="N286">
        <v>7.35</v>
      </c>
      <c r="O286" t="s">
        <v>189</v>
      </c>
      <c r="P286" s="189">
        <v>44158</v>
      </c>
    </row>
    <row r="287" spans="1:16" x14ac:dyDescent="0.35">
      <c r="A287">
        <v>18</v>
      </c>
      <c r="B287">
        <v>18</v>
      </c>
      <c r="C287" t="s">
        <v>374</v>
      </c>
      <c r="D287" t="s">
        <v>375</v>
      </c>
      <c r="E287" t="s">
        <v>158</v>
      </c>
      <c r="F287">
        <v>1.76</v>
      </c>
      <c r="G287">
        <v>110352.383</v>
      </c>
      <c r="H287">
        <v>5346011</v>
      </c>
      <c r="I287">
        <v>67007.093999999997</v>
      </c>
      <c r="J287">
        <v>1.6E-2</v>
      </c>
      <c r="K287">
        <v>0.998</v>
      </c>
      <c r="L287">
        <v>19.07</v>
      </c>
      <c r="M287">
        <v>21.769410000000001</v>
      </c>
      <c r="N287">
        <v>14.16</v>
      </c>
      <c r="O287" t="s">
        <v>189</v>
      </c>
      <c r="P287" s="189">
        <v>44158</v>
      </c>
    </row>
    <row r="288" spans="1:16" x14ac:dyDescent="0.35">
      <c r="A288">
        <v>19</v>
      </c>
      <c r="B288">
        <v>19</v>
      </c>
      <c r="C288" t="s">
        <v>376</v>
      </c>
      <c r="D288" t="s">
        <v>377</v>
      </c>
      <c r="E288" t="s">
        <v>158</v>
      </c>
      <c r="F288">
        <v>1.76</v>
      </c>
      <c r="G288">
        <v>157745.29699999999</v>
      </c>
      <c r="H288">
        <v>7601439</v>
      </c>
      <c r="I288">
        <v>65890.976999999999</v>
      </c>
      <c r="J288">
        <v>2.4E-2</v>
      </c>
      <c r="K288">
        <v>0.998</v>
      </c>
      <c r="L288">
        <v>30.52</v>
      </c>
      <c r="M288">
        <v>31.63796</v>
      </c>
      <c r="N288">
        <v>3.66</v>
      </c>
      <c r="O288" t="s">
        <v>189</v>
      </c>
      <c r="P288" s="189">
        <v>44158</v>
      </c>
    </row>
    <row r="289" spans="1:16" x14ac:dyDescent="0.35">
      <c r="A289">
        <v>20</v>
      </c>
      <c r="B289">
        <v>20</v>
      </c>
      <c r="C289" t="s">
        <v>378</v>
      </c>
      <c r="D289" t="s">
        <v>124</v>
      </c>
      <c r="E289" t="s">
        <v>157</v>
      </c>
      <c r="F289">
        <v>1.76</v>
      </c>
      <c r="G289">
        <v>121.095</v>
      </c>
      <c r="H289">
        <v>5130</v>
      </c>
      <c r="I289">
        <v>70428.733999999997</v>
      </c>
      <c r="J289">
        <v>0</v>
      </c>
      <c r="K289">
        <v>0.998</v>
      </c>
      <c r="O289" t="s">
        <v>393</v>
      </c>
      <c r="P289" s="189">
        <v>44158</v>
      </c>
    </row>
    <row r="290" spans="1:16" x14ac:dyDescent="0.35">
      <c r="A290">
        <v>21</v>
      </c>
      <c r="B290">
        <v>21</v>
      </c>
      <c r="C290" t="s">
        <v>379</v>
      </c>
      <c r="D290" t="s">
        <v>380</v>
      </c>
      <c r="E290" t="s">
        <v>158</v>
      </c>
      <c r="F290">
        <v>1.76</v>
      </c>
      <c r="G290">
        <v>234145.53099999999</v>
      </c>
      <c r="H290">
        <v>11241628</v>
      </c>
      <c r="I290">
        <v>64077.266000000003</v>
      </c>
      <c r="J290">
        <v>3.6999999999999998E-2</v>
      </c>
      <c r="K290">
        <v>0.998</v>
      </c>
      <c r="L290">
        <v>48.83</v>
      </c>
      <c r="M290">
        <v>48.253149999999998</v>
      </c>
      <c r="N290">
        <v>-1.18</v>
      </c>
      <c r="O290" t="s">
        <v>189</v>
      </c>
      <c r="P290" s="189">
        <v>44158</v>
      </c>
    </row>
    <row r="291" spans="1:16" x14ac:dyDescent="0.35">
      <c r="A291">
        <v>22</v>
      </c>
      <c r="B291">
        <v>22</v>
      </c>
      <c r="C291" t="s">
        <v>381</v>
      </c>
      <c r="D291" t="s">
        <v>382</v>
      </c>
      <c r="E291" t="s">
        <v>158</v>
      </c>
      <c r="F291">
        <v>1.76</v>
      </c>
      <c r="G291">
        <v>359678.34399999998</v>
      </c>
      <c r="H291">
        <v>16933280</v>
      </c>
      <c r="I291">
        <v>59706.527000000002</v>
      </c>
      <c r="J291">
        <v>0.06</v>
      </c>
      <c r="K291">
        <v>0.998</v>
      </c>
      <c r="L291">
        <v>78.13</v>
      </c>
      <c r="M291">
        <v>79.408770000000004</v>
      </c>
      <c r="N291">
        <v>1.64</v>
      </c>
      <c r="O291" t="s">
        <v>189</v>
      </c>
      <c r="P291" s="189">
        <v>44158</v>
      </c>
    </row>
    <row r="292" spans="1:16" x14ac:dyDescent="0.35">
      <c r="A292">
        <v>23</v>
      </c>
      <c r="B292">
        <v>23</v>
      </c>
      <c r="C292" t="s">
        <v>383</v>
      </c>
      <c r="D292" t="s">
        <v>384</v>
      </c>
      <c r="E292" t="s">
        <v>158</v>
      </c>
      <c r="F292">
        <v>1.76</v>
      </c>
      <c r="G292">
        <v>507858.75</v>
      </c>
      <c r="H292">
        <v>23705804</v>
      </c>
      <c r="I292">
        <v>56827.754000000001</v>
      </c>
      <c r="J292">
        <v>8.8999999999999996E-2</v>
      </c>
      <c r="K292">
        <v>0.998</v>
      </c>
      <c r="L292">
        <v>125</v>
      </c>
      <c r="M292">
        <v>117.53124</v>
      </c>
      <c r="N292">
        <v>-5.98</v>
      </c>
      <c r="O292" t="s">
        <v>189</v>
      </c>
      <c r="P292" s="189">
        <v>44158</v>
      </c>
    </row>
    <row r="293" spans="1:16" x14ac:dyDescent="0.35">
      <c r="A293">
        <v>24</v>
      </c>
      <c r="B293">
        <v>24</v>
      </c>
      <c r="C293" t="s">
        <v>385</v>
      </c>
      <c r="D293" t="s">
        <v>386</v>
      </c>
      <c r="E293" t="s">
        <v>158</v>
      </c>
      <c r="F293">
        <v>1.76</v>
      </c>
      <c r="G293">
        <v>645238.18799999997</v>
      </c>
      <c r="H293">
        <v>29797752</v>
      </c>
      <c r="I293">
        <v>54128.733999999997</v>
      </c>
      <c r="J293">
        <v>0.11899999999999999</v>
      </c>
      <c r="K293">
        <v>0.998</v>
      </c>
      <c r="L293">
        <v>156.25</v>
      </c>
      <c r="M293">
        <v>156.393</v>
      </c>
      <c r="N293">
        <v>0.09</v>
      </c>
      <c r="O293" t="s">
        <v>189</v>
      </c>
      <c r="P293" s="189">
        <v>44158</v>
      </c>
    </row>
    <row r="294" spans="1:16" x14ac:dyDescent="0.35">
      <c r="A294">
        <v>25</v>
      </c>
      <c r="B294">
        <v>25</v>
      </c>
      <c r="C294" t="s">
        <v>387</v>
      </c>
      <c r="D294" t="s">
        <v>388</v>
      </c>
      <c r="E294" t="s">
        <v>158</v>
      </c>
      <c r="F294">
        <v>1.76</v>
      </c>
      <c r="G294">
        <v>984418</v>
      </c>
      <c r="H294">
        <v>44298656</v>
      </c>
      <c r="I294">
        <v>50352.082000000002</v>
      </c>
      <c r="J294">
        <v>0.19600000000000001</v>
      </c>
      <c r="K294">
        <v>0.998</v>
      </c>
      <c r="L294">
        <v>250</v>
      </c>
      <c r="M294">
        <v>254.92591999999999</v>
      </c>
      <c r="N294">
        <v>1.97</v>
      </c>
      <c r="O294" t="s">
        <v>189</v>
      </c>
      <c r="P294" s="189">
        <v>44158</v>
      </c>
    </row>
    <row r="295" spans="1:16" x14ac:dyDescent="0.35">
      <c r="A295">
        <v>26</v>
      </c>
      <c r="B295">
        <v>26</v>
      </c>
      <c r="C295" t="s">
        <v>389</v>
      </c>
      <c r="D295" t="s">
        <v>122</v>
      </c>
      <c r="E295" t="s">
        <v>156</v>
      </c>
      <c r="F295">
        <v>1.75</v>
      </c>
      <c r="G295">
        <v>124.244</v>
      </c>
      <c r="H295">
        <v>4163</v>
      </c>
      <c r="K295">
        <v>0.998</v>
      </c>
      <c r="O295" t="s">
        <v>189</v>
      </c>
      <c r="P295" s="189">
        <v>44158</v>
      </c>
    </row>
    <row r="296" spans="1:16" x14ac:dyDescent="0.35">
      <c r="A296">
        <v>27</v>
      </c>
      <c r="B296">
        <v>27</v>
      </c>
      <c r="C296" t="s">
        <v>390</v>
      </c>
      <c r="D296" t="s">
        <v>125</v>
      </c>
      <c r="E296" t="s">
        <v>18</v>
      </c>
      <c r="F296">
        <v>1.76</v>
      </c>
      <c r="G296">
        <v>3246.877</v>
      </c>
      <c r="H296">
        <v>163527</v>
      </c>
      <c r="I296">
        <v>69882.695000000007</v>
      </c>
      <c r="J296">
        <v>0</v>
      </c>
      <c r="K296">
        <v>0.998</v>
      </c>
      <c r="L296">
        <v>0.63</v>
      </c>
      <c r="M296">
        <v>0.58904000000000001</v>
      </c>
      <c r="N296">
        <v>-6.5</v>
      </c>
      <c r="O296" t="s">
        <v>189</v>
      </c>
      <c r="P296" s="189">
        <v>44158</v>
      </c>
    </row>
    <row r="297" spans="1:16" x14ac:dyDescent="0.35">
      <c r="A297">
        <v>28</v>
      </c>
      <c r="B297">
        <v>28</v>
      </c>
      <c r="C297" t="s">
        <v>391</v>
      </c>
      <c r="D297" t="s">
        <v>126</v>
      </c>
      <c r="E297" t="s">
        <v>18</v>
      </c>
      <c r="F297">
        <v>1.76</v>
      </c>
      <c r="G297">
        <v>15453.368</v>
      </c>
      <c r="H297">
        <v>764193</v>
      </c>
      <c r="I297">
        <v>74668.664000000004</v>
      </c>
      <c r="J297">
        <v>2E-3</v>
      </c>
      <c r="K297">
        <v>0.998</v>
      </c>
      <c r="L297">
        <v>2.5</v>
      </c>
      <c r="M297">
        <v>2.7157</v>
      </c>
      <c r="N297">
        <v>8.6300000000000008</v>
      </c>
      <c r="O297" t="s">
        <v>189</v>
      </c>
      <c r="P297" s="189">
        <v>44158</v>
      </c>
    </row>
    <row r="298" spans="1:16" x14ac:dyDescent="0.35">
      <c r="A298">
        <v>29</v>
      </c>
      <c r="B298">
        <v>29</v>
      </c>
      <c r="C298" t="s">
        <v>392</v>
      </c>
      <c r="D298" t="s">
        <v>127</v>
      </c>
      <c r="E298" t="s">
        <v>18</v>
      </c>
      <c r="F298">
        <v>1.76</v>
      </c>
      <c r="G298">
        <v>34994.387000000002</v>
      </c>
      <c r="H298">
        <v>1718356</v>
      </c>
      <c r="I298">
        <v>71009.593999999997</v>
      </c>
      <c r="J298">
        <v>5.0000000000000001E-3</v>
      </c>
      <c r="K298">
        <v>0.998</v>
      </c>
      <c r="L298">
        <v>6.25</v>
      </c>
      <c r="M298">
        <v>6.5019400000000003</v>
      </c>
      <c r="N298">
        <v>4.03</v>
      </c>
      <c r="O298" t="s">
        <v>189</v>
      </c>
      <c r="P298" s="189">
        <v>44158</v>
      </c>
    </row>
    <row r="299" spans="1:16" x14ac:dyDescent="0.35">
      <c r="A299">
        <v>30</v>
      </c>
      <c r="B299">
        <v>30</v>
      </c>
      <c r="C299" t="s">
        <v>394</v>
      </c>
      <c r="D299" t="s">
        <v>128</v>
      </c>
      <c r="E299" t="s">
        <v>18</v>
      </c>
      <c r="F299">
        <v>1.76</v>
      </c>
      <c r="G299">
        <v>131310.56299999999</v>
      </c>
      <c r="H299">
        <v>6424507</v>
      </c>
      <c r="I299">
        <v>66898.726999999999</v>
      </c>
      <c r="J299">
        <v>0.02</v>
      </c>
      <c r="K299">
        <v>0.998</v>
      </c>
      <c r="L299">
        <v>25</v>
      </c>
      <c r="M299">
        <v>25.944019999999998</v>
      </c>
      <c r="N299">
        <v>3.78</v>
      </c>
      <c r="O299" t="s">
        <v>189</v>
      </c>
      <c r="P299" s="189">
        <v>44158</v>
      </c>
    </row>
    <row r="300" spans="1:16" x14ac:dyDescent="0.35">
      <c r="A300">
        <v>31</v>
      </c>
      <c r="B300">
        <v>31</v>
      </c>
      <c r="C300" t="s">
        <v>395</v>
      </c>
      <c r="D300" t="s">
        <v>122</v>
      </c>
      <c r="E300" t="s">
        <v>156</v>
      </c>
      <c r="F300">
        <v>1.76</v>
      </c>
      <c r="G300">
        <v>18.021999999999998</v>
      </c>
      <c r="H300">
        <v>999</v>
      </c>
      <c r="K300">
        <v>0.998</v>
      </c>
      <c r="O300" t="s">
        <v>189</v>
      </c>
      <c r="P300" s="189">
        <v>44158</v>
      </c>
    </row>
    <row r="301" spans="1:16" x14ac:dyDescent="0.35">
      <c r="A301">
        <v>32</v>
      </c>
      <c r="B301">
        <v>32</v>
      </c>
      <c r="C301" t="s">
        <v>396</v>
      </c>
      <c r="D301" t="s">
        <v>353</v>
      </c>
      <c r="E301" t="s">
        <v>158</v>
      </c>
      <c r="F301">
        <v>1.76</v>
      </c>
      <c r="G301">
        <v>878.51400000000001</v>
      </c>
      <c r="H301">
        <v>46919</v>
      </c>
      <c r="I301">
        <v>70140.468999999997</v>
      </c>
      <c r="J301">
        <v>0</v>
      </c>
      <c r="K301">
        <v>0.998</v>
      </c>
      <c r="L301">
        <v>0.17</v>
      </c>
      <c r="M301">
        <v>0.13929</v>
      </c>
      <c r="N301">
        <v>-18.07</v>
      </c>
      <c r="O301" t="s">
        <v>189</v>
      </c>
      <c r="P301" s="189">
        <v>44158</v>
      </c>
    </row>
    <row r="302" spans="1:16" x14ac:dyDescent="0.35">
      <c r="A302">
        <v>33</v>
      </c>
      <c r="B302">
        <v>33</v>
      </c>
      <c r="C302" t="s">
        <v>397</v>
      </c>
      <c r="D302" t="s">
        <v>355</v>
      </c>
      <c r="E302" t="s">
        <v>158</v>
      </c>
      <c r="F302">
        <v>1.76</v>
      </c>
      <c r="G302">
        <v>1666.76</v>
      </c>
      <c r="H302">
        <v>81526</v>
      </c>
      <c r="I302">
        <v>73291.031000000003</v>
      </c>
      <c r="J302">
        <v>0</v>
      </c>
      <c r="K302">
        <v>0.998</v>
      </c>
      <c r="L302">
        <v>0.28000000000000003</v>
      </c>
      <c r="M302">
        <v>0.27468999999999999</v>
      </c>
      <c r="N302">
        <v>-1.9</v>
      </c>
      <c r="O302" t="s">
        <v>189</v>
      </c>
      <c r="P302" s="189">
        <v>44158</v>
      </c>
    </row>
    <row r="303" spans="1:16" x14ac:dyDescent="0.35">
      <c r="A303">
        <v>34</v>
      </c>
      <c r="B303">
        <v>34</v>
      </c>
      <c r="C303" t="s">
        <v>398</v>
      </c>
      <c r="D303" t="s">
        <v>357</v>
      </c>
      <c r="E303" t="s">
        <v>158</v>
      </c>
      <c r="F303">
        <v>1.76</v>
      </c>
      <c r="G303">
        <v>2730.8850000000002</v>
      </c>
      <c r="H303">
        <v>138122</v>
      </c>
      <c r="I303">
        <v>71199</v>
      </c>
      <c r="J303">
        <v>0</v>
      </c>
      <c r="K303">
        <v>0.998</v>
      </c>
      <c r="L303">
        <v>0.44</v>
      </c>
      <c r="M303">
        <v>0.48160999999999998</v>
      </c>
      <c r="N303">
        <v>9.4600000000000009</v>
      </c>
      <c r="O303" t="s">
        <v>189</v>
      </c>
      <c r="P303" s="189">
        <v>44158</v>
      </c>
    </row>
    <row r="304" spans="1:16" x14ac:dyDescent="0.35">
      <c r="A304">
        <v>35</v>
      </c>
      <c r="B304">
        <v>35</v>
      </c>
      <c r="C304" t="s">
        <v>399</v>
      </c>
      <c r="D304" t="s">
        <v>359</v>
      </c>
      <c r="E304" t="s">
        <v>158</v>
      </c>
      <c r="F304">
        <v>1.76</v>
      </c>
      <c r="G304">
        <v>4133.7960000000003</v>
      </c>
      <c r="H304">
        <v>204342</v>
      </c>
      <c r="I304">
        <v>70969.343999999997</v>
      </c>
      <c r="J304">
        <v>1E-3</v>
      </c>
      <c r="K304">
        <v>0.998</v>
      </c>
      <c r="L304">
        <v>0.71</v>
      </c>
      <c r="M304">
        <v>0.74521999999999999</v>
      </c>
      <c r="N304">
        <v>4.96</v>
      </c>
      <c r="O304" t="s">
        <v>189</v>
      </c>
      <c r="P304" s="189">
        <v>44158</v>
      </c>
    </row>
    <row r="305" spans="1:16" x14ac:dyDescent="0.35">
      <c r="A305">
        <v>36</v>
      </c>
      <c r="B305">
        <v>36</v>
      </c>
      <c r="C305" t="s">
        <v>400</v>
      </c>
      <c r="D305" t="s">
        <v>361</v>
      </c>
      <c r="E305" t="s">
        <v>158</v>
      </c>
      <c r="F305">
        <v>1.76</v>
      </c>
      <c r="G305">
        <v>6447.3230000000003</v>
      </c>
      <c r="H305">
        <v>312789</v>
      </c>
      <c r="I305">
        <v>69821.608999999997</v>
      </c>
      <c r="J305">
        <v>1E-3</v>
      </c>
      <c r="K305">
        <v>0.998</v>
      </c>
      <c r="L305">
        <v>1.1399999999999999</v>
      </c>
      <c r="M305">
        <v>1.1970000000000001</v>
      </c>
      <c r="N305">
        <v>5</v>
      </c>
      <c r="O305" t="s">
        <v>189</v>
      </c>
      <c r="P305" s="189">
        <v>44158</v>
      </c>
    </row>
    <row r="306" spans="1:16" x14ac:dyDescent="0.35">
      <c r="A306">
        <v>37</v>
      </c>
      <c r="B306">
        <v>37</v>
      </c>
      <c r="C306" t="s">
        <v>401</v>
      </c>
      <c r="D306" t="s">
        <v>363</v>
      </c>
      <c r="E306" t="s">
        <v>158</v>
      </c>
      <c r="F306">
        <v>1.76</v>
      </c>
      <c r="G306">
        <v>9697.6460000000006</v>
      </c>
      <c r="H306">
        <v>488360</v>
      </c>
      <c r="I306">
        <v>70147.031000000003</v>
      </c>
      <c r="J306">
        <v>1E-3</v>
      </c>
      <c r="K306">
        <v>0.998</v>
      </c>
      <c r="L306">
        <v>1.82</v>
      </c>
      <c r="M306">
        <v>1.80531</v>
      </c>
      <c r="N306">
        <v>-0.81</v>
      </c>
      <c r="O306" t="s">
        <v>189</v>
      </c>
      <c r="P306" s="189">
        <v>44158</v>
      </c>
    </row>
    <row r="307" spans="1:16" x14ac:dyDescent="0.35">
      <c r="A307">
        <v>38</v>
      </c>
      <c r="B307">
        <v>38</v>
      </c>
      <c r="C307" t="s">
        <v>402</v>
      </c>
      <c r="D307" t="s">
        <v>124</v>
      </c>
      <c r="E307" t="s">
        <v>157</v>
      </c>
      <c r="F307">
        <v>1.76</v>
      </c>
      <c r="G307">
        <v>78.944999999999993</v>
      </c>
      <c r="H307">
        <v>3535</v>
      </c>
      <c r="I307">
        <v>70267.710999999996</v>
      </c>
      <c r="J307">
        <v>0</v>
      </c>
      <c r="K307">
        <v>0.998</v>
      </c>
      <c r="O307" t="s">
        <v>393</v>
      </c>
      <c r="P307" s="189">
        <v>44158</v>
      </c>
    </row>
    <row r="308" spans="1:16" x14ac:dyDescent="0.35">
      <c r="A308">
        <v>39</v>
      </c>
      <c r="B308">
        <v>39</v>
      </c>
      <c r="C308" t="s">
        <v>403</v>
      </c>
      <c r="D308" t="s">
        <v>353</v>
      </c>
      <c r="E308" t="s">
        <v>158</v>
      </c>
      <c r="F308">
        <v>1.76</v>
      </c>
      <c r="G308">
        <v>910.79300000000001</v>
      </c>
      <c r="H308">
        <v>47778</v>
      </c>
      <c r="I308">
        <v>69550.804999999993</v>
      </c>
      <c r="J308">
        <v>0</v>
      </c>
      <c r="K308">
        <v>0.998</v>
      </c>
      <c r="L308">
        <v>0.17</v>
      </c>
      <c r="M308">
        <v>0.14684</v>
      </c>
      <c r="N308">
        <v>-13.62</v>
      </c>
      <c r="O308" t="s">
        <v>348</v>
      </c>
      <c r="P308" s="189">
        <v>44158</v>
      </c>
    </row>
    <row r="309" spans="1:16" x14ac:dyDescent="0.35">
      <c r="A309">
        <v>40</v>
      </c>
      <c r="B309">
        <v>40</v>
      </c>
      <c r="C309" t="s">
        <v>404</v>
      </c>
      <c r="D309" t="s">
        <v>355</v>
      </c>
      <c r="E309" t="s">
        <v>158</v>
      </c>
      <c r="F309">
        <v>1.76</v>
      </c>
      <c r="G309">
        <v>1679.931</v>
      </c>
      <c r="H309">
        <v>85479</v>
      </c>
      <c r="I309">
        <v>72982.797000000006</v>
      </c>
      <c r="J309">
        <v>0</v>
      </c>
      <c r="K309">
        <v>0.998</v>
      </c>
      <c r="L309">
        <v>0.28000000000000003</v>
      </c>
      <c r="M309">
        <v>0.27834999999999999</v>
      </c>
      <c r="N309">
        <v>-0.59</v>
      </c>
      <c r="O309" t="s">
        <v>189</v>
      </c>
      <c r="P309" s="189">
        <v>44158</v>
      </c>
    </row>
    <row r="310" spans="1:16" x14ac:dyDescent="0.35">
      <c r="A310">
        <v>41</v>
      </c>
      <c r="B310">
        <v>41</v>
      </c>
      <c r="C310" t="s">
        <v>405</v>
      </c>
      <c r="D310" t="s">
        <v>357</v>
      </c>
      <c r="E310" t="s">
        <v>158</v>
      </c>
      <c r="F310">
        <v>1.76</v>
      </c>
      <c r="G310">
        <v>2804.4949999999999</v>
      </c>
      <c r="H310">
        <v>142603</v>
      </c>
      <c r="I310">
        <v>73203.641000000003</v>
      </c>
      <c r="J310">
        <v>0</v>
      </c>
      <c r="K310">
        <v>0.998</v>
      </c>
      <c r="L310">
        <v>0.44</v>
      </c>
      <c r="M310">
        <v>0.48102</v>
      </c>
      <c r="N310">
        <v>9.32</v>
      </c>
      <c r="O310" t="s">
        <v>189</v>
      </c>
      <c r="P310" s="189">
        <v>44158</v>
      </c>
    </row>
    <row r="311" spans="1:16" x14ac:dyDescent="0.35">
      <c r="A311">
        <v>42</v>
      </c>
      <c r="B311">
        <v>42</v>
      </c>
      <c r="C311" t="s">
        <v>406</v>
      </c>
      <c r="D311" t="s">
        <v>359</v>
      </c>
      <c r="E311" t="s">
        <v>158</v>
      </c>
      <c r="F311">
        <v>1.76</v>
      </c>
      <c r="G311">
        <v>3977.837</v>
      </c>
      <c r="H311">
        <v>198806</v>
      </c>
      <c r="I311">
        <v>71708.976999999999</v>
      </c>
      <c r="J311">
        <v>1E-3</v>
      </c>
      <c r="K311">
        <v>0.998</v>
      </c>
      <c r="L311">
        <v>0.71</v>
      </c>
      <c r="M311">
        <v>0.70843999999999996</v>
      </c>
      <c r="N311">
        <v>-0.22</v>
      </c>
      <c r="O311" t="s">
        <v>348</v>
      </c>
      <c r="P311" s="189">
        <v>44158</v>
      </c>
    </row>
    <row r="312" spans="1:16" x14ac:dyDescent="0.35">
      <c r="A312">
        <v>43</v>
      </c>
      <c r="B312">
        <v>43</v>
      </c>
      <c r="C312" t="s">
        <v>407</v>
      </c>
      <c r="D312" t="s">
        <v>361</v>
      </c>
      <c r="E312" t="s">
        <v>158</v>
      </c>
      <c r="F312">
        <v>1.76</v>
      </c>
      <c r="G312">
        <v>6033.9679999999998</v>
      </c>
      <c r="H312">
        <v>310688</v>
      </c>
      <c r="I312">
        <v>69097.773000000001</v>
      </c>
      <c r="J312">
        <v>1E-3</v>
      </c>
      <c r="K312">
        <v>0.998</v>
      </c>
      <c r="L312">
        <v>1.1399999999999999</v>
      </c>
      <c r="M312">
        <v>1.1305499999999999</v>
      </c>
      <c r="N312">
        <v>-0.83</v>
      </c>
      <c r="O312" t="s">
        <v>189</v>
      </c>
      <c r="P312" s="189">
        <v>44158</v>
      </c>
    </row>
    <row r="313" spans="1:16" x14ac:dyDescent="0.35">
      <c r="A313">
        <v>44</v>
      </c>
      <c r="B313">
        <v>44</v>
      </c>
      <c r="C313" t="s">
        <v>408</v>
      </c>
      <c r="D313" t="s">
        <v>363</v>
      </c>
      <c r="E313" t="s">
        <v>158</v>
      </c>
      <c r="F313">
        <v>1.76</v>
      </c>
      <c r="G313">
        <v>10209.130999999999</v>
      </c>
      <c r="H313">
        <v>501514</v>
      </c>
      <c r="I313">
        <v>69563.125</v>
      </c>
      <c r="J313">
        <v>1E-3</v>
      </c>
      <c r="K313">
        <v>0.998</v>
      </c>
      <c r="L313">
        <v>1.82</v>
      </c>
      <c r="M313">
        <v>1.91811</v>
      </c>
      <c r="N313">
        <v>5.39</v>
      </c>
      <c r="O313" t="s">
        <v>189</v>
      </c>
      <c r="P313" s="189">
        <v>44158</v>
      </c>
    </row>
    <row r="314" spans="1:16" x14ac:dyDescent="0.35">
      <c r="A314">
        <v>45</v>
      </c>
      <c r="B314">
        <v>45</v>
      </c>
      <c r="C314" t="s">
        <v>409</v>
      </c>
      <c r="D314" t="s">
        <v>122</v>
      </c>
      <c r="E314" t="s">
        <v>156</v>
      </c>
      <c r="F314">
        <v>1.8</v>
      </c>
      <c r="G314">
        <v>4.1500000000000004</v>
      </c>
      <c r="H314">
        <v>234</v>
      </c>
      <c r="K314">
        <v>0.998</v>
      </c>
      <c r="O314" t="s">
        <v>189</v>
      </c>
      <c r="P314" s="189">
        <v>44158</v>
      </c>
    </row>
    <row r="315" spans="1:16" x14ac:dyDescent="0.35">
      <c r="A315">
        <v>46</v>
      </c>
      <c r="B315">
        <v>46</v>
      </c>
      <c r="C315" t="s">
        <v>410</v>
      </c>
      <c r="D315" t="s">
        <v>129</v>
      </c>
      <c r="E315" t="s">
        <v>13</v>
      </c>
      <c r="F315">
        <v>1.76</v>
      </c>
      <c r="G315">
        <v>751.54399999999998</v>
      </c>
      <c r="H315">
        <v>39201</v>
      </c>
      <c r="I315">
        <v>75833.383000000002</v>
      </c>
      <c r="J315">
        <v>0</v>
      </c>
      <c r="K315">
        <v>0.998</v>
      </c>
      <c r="M315">
        <v>0.10463</v>
      </c>
      <c r="O315" t="s">
        <v>189</v>
      </c>
      <c r="P315" s="189">
        <v>44158</v>
      </c>
    </row>
    <row r="316" spans="1:16" x14ac:dyDescent="0.35">
      <c r="A316">
        <v>47</v>
      </c>
      <c r="B316">
        <v>47</v>
      </c>
      <c r="C316" t="s">
        <v>411</v>
      </c>
      <c r="D316" t="s">
        <v>130</v>
      </c>
      <c r="E316" t="s">
        <v>13</v>
      </c>
      <c r="F316">
        <v>1.76</v>
      </c>
      <c r="G316">
        <v>777.69600000000003</v>
      </c>
      <c r="H316">
        <v>39627</v>
      </c>
      <c r="I316">
        <v>78561.383000000002</v>
      </c>
      <c r="J316">
        <v>0</v>
      </c>
      <c r="K316">
        <v>0.998</v>
      </c>
      <c r="M316">
        <v>0.10449</v>
      </c>
      <c r="O316" t="s">
        <v>496</v>
      </c>
      <c r="P316" s="189">
        <v>44158</v>
      </c>
    </row>
    <row r="317" spans="1:16" x14ac:dyDescent="0.35">
      <c r="A317">
        <v>48</v>
      </c>
      <c r="B317">
        <v>48</v>
      </c>
      <c r="C317" t="s">
        <v>412</v>
      </c>
      <c r="D317" t="s">
        <v>131</v>
      </c>
      <c r="E317" t="s">
        <v>13</v>
      </c>
      <c r="F317">
        <v>1.76</v>
      </c>
      <c r="G317">
        <v>971.48800000000006</v>
      </c>
      <c r="H317">
        <v>49541</v>
      </c>
      <c r="I317">
        <v>75786.554999999993</v>
      </c>
      <c r="J317">
        <v>0</v>
      </c>
      <c r="K317">
        <v>0.998</v>
      </c>
      <c r="M317">
        <v>0.14318</v>
      </c>
      <c r="O317" t="s">
        <v>348</v>
      </c>
      <c r="P317" s="189">
        <v>44158</v>
      </c>
    </row>
    <row r="318" spans="1:16" x14ac:dyDescent="0.35">
      <c r="A318">
        <v>49</v>
      </c>
      <c r="B318">
        <v>49</v>
      </c>
      <c r="C318" t="s">
        <v>413</v>
      </c>
      <c r="D318" t="s">
        <v>132</v>
      </c>
      <c r="E318" t="s">
        <v>13</v>
      </c>
      <c r="F318">
        <v>1.76</v>
      </c>
      <c r="G318">
        <v>70.381</v>
      </c>
      <c r="H318">
        <v>3697</v>
      </c>
      <c r="I318">
        <v>75532.335999999996</v>
      </c>
      <c r="J318">
        <v>0</v>
      </c>
      <c r="K318">
        <v>0.998</v>
      </c>
      <c r="O318" t="s">
        <v>393</v>
      </c>
      <c r="P318" s="189">
        <v>44158</v>
      </c>
    </row>
    <row r="319" spans="1:16" x14ac:dyDescent="0.35">
      <c r="A319">
        <v>50</v>
      </c>
      <c r="B319">
        <v>50</v>
      </c>
      <c r="C319" t="s">
        <v>414</v>
      </c>
      <c r="D319" t="s">
        <v>133</v>
      </c>
      <c r="E319" t="s">
        <v>13</v>
      </c>
      <c r="F319">
        <v>1.76</v>
      </c>
      <c r="G319">
        <v>115.072</v>
      </c>
      <c r="H319">
        <v>5839</v>
      </c>
      <c r="I319">
        <v>73999.875</v>
      </c>
      <c r="J319">
        <v>0</v>
      </c>
      <c r="K319">
        <v>0.998</v>
      </c>
      <c r="O319" t="s">
        <v>393</v>
      </c>
      <c r="P319" s="189">
        <v>44158</v>
      </c>
    </row>
    <row r="320" spans="1:16" x14ac:dyDescent="0.35">
      <c r="A320">
        <v>51</v>
      </c>
      <c r="B320">
        <v>51</v>
      </c>
      <c r="C320" t="s">
        <v>415</v>
      </c>
      <c r="D320" t="s">
        <v>134</v>
      </c>
      <c r="E320" t="s">
        <v>13</v>
      </c>
      <c r="F320">
        <v>1.76</v>
      </c>
      <c r="G320">
        <v>102.199</v>
      </c>
      <c r="H320">
        <v>4557</v>
      </c>
      <c r="I320">
        <v>73473.383000000002</v>
      </c>
      <c r="J320">
        <v>0</v>
      </c>
      <c r="K320">
        <v>0.998</v>
      </c>
      <c r="O320" t="s">
        <v>493</v>
      </c>
      <c r="P320" s="189">
        <v>44158</v>
      </c>
    </row>
    <row r="321" spans="1:16" x14ac:dyDescent="0.35">
      <c r="A321">
        <v>52</v>
      </c>
      <c r="B321">
        <v>52</v>
      </c>
      <c r="C321" t="s">
        <v>416</v>
      </c>
      <c r="D321" t="s">
        <v>124</v>
      </c>
      <c r="E321" t="s">
        <v>157</v>
      </c>
      <c r="F321">
        <v>1.76</v>
      </c>
      <c r="G321">
        <v>104.81399999999999</v>
      </c>
      <c r="H321">
        <v>5277</v>
      </c>
      <c r="I321">
        <v>71625.820000000007</v>
      </c>
      <c r="J321">
        <v>0</v>
      </c>
      <c r="K321">
        <v>0.998</v>
      </c>
      <c r="O321" t="s">
        <v>393</v>
      </c>
      <c r="P321" s="189">
        <v>44158</v>
      </c>
    </row>
    <row r="322" spans="1:16" x14ac:dyDescent="0.35">
      <c r="A322">
        <v>53</v>
      </c>
      <c r="B322">
        <v>53</v>
      </c>
      <c r="C322" t="s">
        <v>417</v>
      </c>
      <c r="D322" t="s">
        <v>135</v>
      </c>
      <c r="E322" t="s">
        <v>13</v>
      </c>
      <c r="F322">
        <v>1.76</v>
      </c>
      <c r="G322">
        <v>70.733000000000004</v>
      </c>
      <c r="H322">
        <v>3571</v>
      </c>
      <c r="I322">
        <v>72956.233999999997</v>
      </c>
      <c r="J322">
        <v>0</v>
      </c>
      <c r="K322">
        <v>0.998</v>
      </c>
      <c r="O322" t="s">
        <v>497</v>
      </c>
      <c r="P322" s="189">
        <v>44158</v>
      </c>
    </row>
    <row r="323" spans="1:16" x14ac:dyDescent="0.35">
      <c r="A323">
        <v>54</v>
      </c>
      <c r="B323">
        <v>54</v>
      </c>
      <c r="C323" t="s">
        <v>418</v>
      </c>
      <c r="D323" t="s">
        <v>136</v>
      </c>
      <c r="E323" t="s">
        <v>13</v>
      </c>
      <c r="F323">
        <v>1.76</v>
      </c>
      <c r="G323">
        <v>93.344999999999999</v>
      </c>
      <c r="H323">
        <v>4359</v>
      </c>
      <c r="I323">
        <v>75183.023000000001</v>
      </c>
      <c r="J323">
        <v>0</v>
      </c>
      <c r="K323">
        <v>0.998</v>
      </c>
      <c r="O323" t="s">
        <v>393</v>
      </c>
      <c r="P323" s="189">
        <v>44158</v>
      </c>
    </row>
    <row r="324" spans="1:16" x14ac:dyDescent="0.35">
      <c r="A324">
        <v>55</v>
      </c>
      <c r="B324">
        <v>55</v>
      </c>
      <c r="C324" t="s">
        <v>419</v>
      </c>
      <c r="D324" t="s">
        <v>137</v>
      </c>
      <c r="E324" t="s">
        <v>13</v>
      </c>
      <c r="F324">
        <v>1.76</v>
      </c>
      <c r="G324">
        <v>103.114</v>
      </c>
      <c r="H324">
        <v>4817</v>
      </c>
      <c r="I324">
        <v>72624.835999999996</v>
      </c>
      <c r="J324">
        <v>0</v>
      </c>
      <c r="K324">
        <v>0.998</v>
      </c>
      <c r="O324" t="s">
        <v>493</v>
      </c>
      <c r="P324" s="189">
        <v>44158</v>
      </c>
    </row>
    <row r="325" spans="1:16" x14ac:dyDescent="0.35">
      <c r="A325">
        <v>56</v>
      </c>
      <c r="B325">
        <v>56</v>
      </c>
      <c r="C325" t="s">
        <v>420</v>
      </c>
      <c r="D325" t="s">
        <v>138</v>
      </c>
      <c r="E325" t="s">
        <v>13</v>
      </c>
      <c r="F325">
        <v>1.76</v>
      </c>
      <c r="G325">
        <v>545587.125</v>
      </c>
      <c r="H325">
        <v>25399062</v>
      </c>
      <c r="I325">
        <v>57842.675999999999</v>
      </c>
      <c r="J325">
        <v>9.4E-2</v>
      </c>
      <c r="K325">
        <v>0.998</v>
      </c>
      <c r="M325">
        <v>123.99766</v>
      </c>
      <c r="O325" t="s">
        <v>189</v>
      </c>
      <c r="P325" s="189">
        <v>44158</v>
      </c>
    </row>
    <row r="326" spans="1:16" x14ac:dyDescent="0.35">
      <c r="A326">
        <v>57</v>
      </c>
      <c r="B326">
        <v>57</v>
      </c>
      <c r="C326" t="s">
        <v>421</v>
      </c>
      <c r="D326" t="s">
        <v>139</v>
      </c>
      <c r="E326" t="s">
        <v>13</v>
      </c>
      <c r="F326">
        <v>1.76</v>
      </c>
      <c r="G326">
        <v>576372.25</v>
      </c>
      <c r="H326">
        <v>26675222</v>
      </c>
      <c r="I326">
        <v>55906.832000000002</v>
      </c>
      <c r="J326">
        <v>0.10299999999999999</v>
      </c>
      <c r="K326">
        <v>0.998</v>
      </c>
      <c r="M326">
        <v>135.43431000000001</v>
      </c>
      <c r="O326" t="s">
        <v>189</v>
      </c>
      <c r="P326" s="189">
        <v>44158</v>
      </c>
    </row>
    <row r="327" spans="1:16" x14ac:dyDescent="0.35">
      <c r="A327">
        <v>58</v>
      </c>
      <c r="B327">
        <v>58</v>
      </c>
      <c r="C327" t="s">
        <v>422</v>
      </c>
      <c r="D327" t="s">
        <v>140</v>
      </c>
      <c r="E327" t="s">
        <v>13</v>
      </c>
      <c r="F327">
        <v>1.76</v>
      </c>
      <c r="G327">
        <v>579618.68799999997</v>
      </c>
      <c r="H327">
        <v>27357730</v>
      </c>
      <c r="I327">
        <v>57936.675999999999</v>
      </c>
      <c r="J327">
        <v>0.1</v>
      </c>
      <c r="K327">
        <v>0.998</v>
      </c>
      <c r="M327">
        <v>131.45778000000001</v>
      </c>
      <c r="O327" t="s">
        <v>189</v>
      </c>
      <c r="P327" s="189">
        <v>44158</v>
      </c>
    </row>
    <row r="328" spans="1:16" x14ac:dyDescent="0.35">
      <c r="A328">
        <v>59</v>
      </c>
      <c r="B328">
        <v>59</v>
      </c>
      <c r="C328" t="s">
        <v>423</v>
      </c>
      <c r="D328" t="s">
        <v>122</v>
      </c>
      <c r="E328" t="s">
        <v>156</v>
      </c>
      <c r="F328">
        <v>1.76</v>
      </c>
      <c r="G328">
        <v>88.152000000000001</v>
      </c>
      <c r="H328">
        <v>2940</v>
      </c>
      <c r="K328">
        <v>0.998</v>
      </c>
      <c r="O328" t="s">
        <v>189</v>
      </c>
      <c r="P328" s="189">
        <v>44158</v>
      </c>
    </row>
    <row r="329" spans="1:16" x14ac:dyDescent="0.35">
      <c r="A329">
        <v>60</v>
      </c>
      <c r="B329">
        <v>60</v>
      </c>
      <c r="C329" t="s">
        <v>424</v>
      </c>
      <c r="D329" t="s">
        <v>141</v>
      </c>
      <c r="E329" t="s">
        <v>13</v>
      </c>
      <c r="F329">
        <v>1.76</v>
      </c>
      <c r="G329">
        <v>140.48599999999999</v>
      </c>
      <c r="H329">
        <v>7038</v>
      </c>
      <c r="I329">
        <v>68748.156000000003</v>
      </c>
      <c r="J329">
        <v>0</v>
      </c>
      <c r="K329">
        <v>0.998</v>
      </c>
      <c r="M329">
        <v>3.6999999999999999E-4</v>
      </c>
      <c r="O329" t="s">
        <v>189</v>
      </c>
      <c r="P329" s="189">
        <v>44158</v>
      </c>
    </row>
    <row r="330" spans="1:16" x14ac:dyDescent="0.35">
      <c r="A330">
        <v>61</v>
      </c>
      <c r="B330">
        <v>61</v>
      </c>
      <c r="C330" t="s">
        <v>425</v>
      </c>
      <c r="D330" t="s">
        <v>142</v>
      </c>
      <c r="E330" t="s">
        <v>13</v>
      </c>
      <c r="F330">
        <v>1.76</v>
      </c>
      <c r="G330">
        <v>249.245</v>
      </c>
      <c r="H330">
        <v>12045</v>
      </c>
      <c r="I330">
        <v>73999.633000000002</v>
      </c>
      <c r="J330">
        <v>0</v>
      </c>
      <c r="K330">
        <v>0.998</v>
      </c>
      <c r="M330">
        <v>1.7930000000000001E-2</v>
      </c>
      <c r="O330" t="s">
        <v>348</v>
      </c>
      <c r="P330" s="189">
        <v>44158</v>
      </c>
    </row>
    <row r="331" spans="1:16" x14ac:dyDescent="0.35">
      <c r="A331">
        <v>62</v>
      </c>
      <c r="B331">
        <v>62</v>
      </c>
      <c r="C331" t="s">
        <v>426</v>
      </c>
      <c r="D331" t="s">
        <v>143</v>
      </c>
      <c r="E331" t="s">
        <v>13</v>
      </c>
      <c r="F331">
        <v>1.76</v>
      </c>
      <c r="G331">
        <v>181.4</v>
      </c>
      <c r="H331">
        <v>9688</v>
      </c>
      <c r="I331">
        <v>71143.812999999995</v>
      </c>
      <c r="J331">
        <v>0</v>
      </c>
      <c r="K331">
        <v>0.998</v>
      </c>
      <c r="M331">
        <v>7.0800000000000004E-3</v>
      </c>
      <c r="O331" t="s">
        <v>189</v>
      </c>
      <c r="P331" s="189">
        <v>44158</v>
      </c>
    </row>
    <row r="332" spans="1:16" x14ac:dyDescent="0.35">
      <c r="A332">
        <v>63</v>
      </c>
      <c r="B332">
        <v>63</v>
      </c>
      <c r="C332" t="s">
        <v>427</v>
      </c>
      <c r="D332" t="s">
        <v>144</v>
      </c>
      <c r="E332" t="s">
        <v>13</v>
      </c>
      <c r="F332">
        <v>1.76</v>
      </c>
      <c r="G332">
        <v>129.40100000000001</v>
      </c>
      <c r="H332">
        <v>6930</v>
      </c>
      <c r="I332">
        <v>69815.391000000003</v>
      </c>
      <c r="J332">
        <v>0</v>
      </c>
      <c r="K332">
        <v>0.998</v>
      </c>
      <c r="O332" t="s">
        <v>393</v>
      </c>
      <c r="P332" s="189">
        <v>44158</v>
      </c>
    </row>
    <row r="333" spans="1:16" x14ac:dyDescent="0.35">
      <c r="A333">
        <v>64</v>
      </c>
      <c r="B333">
        <v>64</v>
      </c>
      <c r="C333" t="s">
        <v>428</v>
      </c>
      <c r="D333" t="s">
        <v>145</v>
      </c>
      <c r="E333" t="s">
        <v>13</v>
      </c>
      <c r="F333">
        <v>1.76</v>
      </c>
      <c r="G333">
        <v>105.80200000000001</v>
      </c>
      <c r="H333">
        <v>4441</v>
      </c>
      <c r="I333">
        <v>71290.554999999993</v>
      </c>
      <c r="J333">
        <v>0</v>
      </c>
      <c r="K333">
        <v>0.998</v>
      </c>
      <c r="O333" t="s">
        <v>393</v>
      </c>
      <c r="P333" s="189">
        <v>44158</v>
      </c>
    </row>
    <row r="334" spans="1:16" x14ac:dyDescent="0.35">
      <c r="A334">
        <v>65</v>
      </c>
      <c r="B334">
        <v>65</v>
      </c>
      <c r="C334" t="s">
        <v>429</v>
      </c>
      <c r="D334" t="s">
        <v>146</v>
      </c>
      <c r="E334" t="s">
        <v>13</v>
      </c>
      <c r="F334">
        <v>1.76</v>
      </c>
      <c r="G334">
        <v>108.512</v>
      </c>
      <c r="H334">
        <v>4980</v>
      </c>
      <c r="I334">
        <v>74547.952999999994</v>
      </c>
      <c r="J334">
        <v>0</v>
      </c>
      <c r="K334">
        <v>0.998</v>
      </c>
      <c r="O334" t="s">
        <v>493</v>
      </c>
      <c r="P334" s="189">
        <v>44158</v>
      </c>
    </row>
    <row r="335" spans="1:16" x14ac:dyDescent="0.35">
      <c r="A335">
        <v>66</v>
      </c>
      <c r="B335">
        <v>66</v>
      </c>
      <c r="C335" t="s">
        <v>430</v>
      </c>
      <c r="D335" t="s">
        <v>123</v>
      </c>
      <c r="E335" t="s">
        <v>157</v>
      </c>
      <c r="F335">
        <v>1.77</v>
      </c>
      <c r="G335">
        <v>28.678999999999998</v>
      </c>
      <c r="H335">
        <v>1180</v>
      </c>
      <c r="K335">
        <v>0.998</v>
      </c>
      <c r="O335" t="s">
        <v>348</v>
      </c>
      <c r="P335" s="189">
        <v>44158</v>
      </c>
    </row>
    <row r="336" spans="1:16" x14ac:dyDescent="0.35">
      <c r="A336">
        <v>67</v>
      </c>
      <c r="B336">
        <v>67</v>
      </c>
      <c r="C336" t="s">
        <v>431</v>
      </c>
      <c r="D336" t="s">
        <v>147</v>
      </c>
      <c r="E336" t="s">
        <v>13</v>
      </c>
      <c r="F336">
        <v>1.76</v>
      </c>
      <c r="G336">
        <v>616916.68799999997</v>
      </c>
      <c r="H336">
        <v>28676648</v>
      </c>
      <c r="I336">
        <v>65037.824000000001</v>
      </c>
      <c r="J336">
        <v>9.5000000000000001E-2</v>
      </c>
      <c r="K336">
        <v>0.998</v>
      </c>
      <c r="M336">
        <v>124.6923</v>
      </c>
      <c r="O336" t="s">
        <v>189</v>
      </c>
      <c r="P336" s="189">
        <v>44158</v>
      </c>
    </row>
    <row r="337" spans="1:16" x14ac:dyDescent="0.35">
      <c r="A337">
        <v>68</v>
      </c>
      <c r="B337">
        <v>68</v>
      </c>
      <c r="C337" t="s">
        <v>432</v>
      </c>
      <c r="D337" t="s">
        <v>148</v>
      </c>
      <c r="E337" t="s">
        <v>13</v>
      </c>
      <c r="F337">
        <v>1.76</v>
      </c>
      <c r="G337">
        <v>599925.25</v>
      </c>
      <c r="H337">
        <v>27823716</v>
      </c>
      <c r="I337">
        <v>58343.555</v>
      </c>
      <c r="J337">
        <v>0.10299999999999999</v>
      </c>
      <c r="K337">
        <v>0.998</v>
      </c>
      <c r="M337">
        <v>135.08409</v>
      </c>
      <c r="O337" t="s">
        <v>189</v>
      </c>
      <c r="P337" s="189">
        <v>44158</v>
      </c>
    </row>
    <row r="338" spans="1:16" x14ac:dyDescent="0.35">
      <c r="A338">
        <v>69</v>
      </c>
      <c r="B338">
        <v>69</v>
      </c>
      <c r="C338" t="s">
        <v>433</v>
      </c>
      <c r="D338" t="s">
        <v>149</v>
      </c>
      <c r="E338" t="s">
        <v>13</v>
      </c>
      <c r="F338">
        <v>1.76</v>
      </c>
      <c r="G338">
        <v>600657.06299999997</v>
      </c>
      <c r="H338">
        <v>28247480</v>
      </c>
      <c r="I338">
        <v>59147.714999999997</v>
      </c>
      <c r="J338">
        <v>0.10199999999999999</v>
      </c>
      <c r="K338">
        <v>0.998</v>
      </c>
      <c r="M338">
        <v>133.42377999999999</v>
      </c>
      <c r="O338" t="s">
        <v>189</v>
      </c>
      <c r="P338" s="189">
        <v>44158</v>
      </c>
    </row>
    <row r="339" spans="1:16" x14ac:dyDescent="0.35">
      <c r="A339">
        <v>70</v>
      </c>
      <c r="B339">
        <v>70</v>
      </c>
      <c r="C339" t="s">
        <v>434</v>
      </c>
      <c r="D339" t="s">
        <v>150</v>
      </c>
      <c r="E339" t="s">
        <v>13</v>
      </c>
      <c r="F339">
        <v>1.76</v>
      </c>
      <c r="G339">
        <v>254.678</v>
      </c>
      <c r="H339">
        <v>11025</v>
      </c>
      <c r="I339">
        <v>71500.539000000004</v>
      </c>
      <c r="J339">
        <v>0</v>
      </c>
      <c r="K339">
        <v>0.998</v>
      </c>
      <c r="M339">
        <v>2.0500000000000001E-2</v>
      </c>
      <c r="O339" t="s">
        <v>189</v>
      </c>
      <c r="P339" s="189">
        <v>44158</v>
      </c>
    </row>
    <row r="340" spans="1:16" x14ac:dyDescent="0.35">
      <c r="A340">
        <v>71</v>
      </c>
      <c r="B340">
        <v>71</v>
      </c>
      <c r="C340" t="s">
        <v>435</v>
      </c>
      <c r="D340" t="s">
        <v>151</v>
      </c>
      <c r="E340" t="s">
        <v>13</v>
      </c>
      <c r="F340">
        <v>1.76</v>
      </c>
      <c r="G340">
        <v>239.81100000000001</v>
      </c>
      <c r="H340">
        <v>11703</v>
      </c>
      <c r="I340">
        <v>70718.625</v>
      </c>
      <c r="J340">
        <v>0</v>
      </c>
      <c r="K340">
        <v>0.998</v>
      </c>
      <c r="M340">
        <v>1.823E-2</v>
      </c>
      <c r="O340" t="s">
        <v>189</v>
      </c>
      <c r="P340" s="189">
        <v>44158</v>
      </c>
    </row>
    <row r="341" spans="1:16" x14ac:dyDescent="0.35">
      <c r="A341">
        <v>72</v>
      </c>
      <c r="B341">
        <v>72</v>
      </c>
      <c r="C341" t="s">
        <v>436</v>
      </c>
      <c r="D341" t="s">
        <v>152</v>
      </c>
      <c r="E341" t="s">
        <v>13</v>
      </c>
      <c r="F341">
        <v>1.76</v>
      </c>
      <c r="G341">
        <v>172.22</v>
      </c>
      <c r="H341">
        <v>8458</v>
      </c>
      <c r="I341">
        <v>71977.289000000004</v>
      </c>
      <c r="J341">
        <v>0</v>
      </c>
      <c r="K341">
        <v>0.998</v>
      </c>
      <c r="M341">
        <v>5.0000000000000001E-3</v>
      </c>
      <c r="O341" t="s">
        <v>189</v>
      </c>
      <c r="P341" s="189">
        <v>44158</v>
      </c>
    </row>
    <row r="342" spans="1:16" x14ac:dyDescent="0.35">
      <c r="A342">
        <v>73</v>
      </c>
      <c r="B342">
        <v>73</v>
      </c>
      <c r="C342" t="s">
        <v>437</v>
      </c>
      <c r="D342" t="s">
        <v>124</v>
      </c>
      <c r="E342" t="s">
        <v>157</v>
      </c>
      <c r="F342">
        <v>1.76</v>
      </c>
      <c r="G342">
        <v>142.571</v>
      </c>
      <c r="H342">
        <v>5999</v>
      </c>
      <c r="I342">
        <v>73164.827999999994</v>
      </c>
      <c r="J342">
        <v>0</v>
      </c>
      <c r="K342">
        <v>0.998</v>
      </c>
      <c r="O342" t="s">
        <v>493</v>
      </c>
      <c r="P342" s="189">
        <v>44158</v>
      </c>
    </row>
    <row r="343" spans="1:16" x14ac:dyDescent="0.35">
      <c r="A343">
        <v>74</v>
      </c>
      <c r="B343">
        <v>74</v>
      </c>
      <c r="C343" t="s">
        <v>438</v>
      </c>
      <c r="D343" t="s">
        <v>153</v>
      </c>
      <c r="E343" t="s">
        <v>13</v>
      </c>
      <c r="F343">
        <v>1.76</v>
      </c>
      <c r="G343">
        <v>108.14400000000001</v>
      </c>
      <c r="H343">
        <v>4597</v>
      </c>
      <c r="I343">
        <v>75227.085999999996</v>
      </c>
      <c r="J343">
        <v>0</v>
      </c>
      <c r="K343">
        <v>0.998</v>
      </c>
      <c r="O343" t="s">
        <v>393</v>
      </c>
      <c r="P343" s="189">
        <v>44158</v>
      </c>
    </row>
    <row r="344" spans="1:16" x14ac:dyDescent="0.35">
      <c r="A344">
        <v>75</v>
      </c>
      <c r="B344">
        <v>75</v>
      </c>
      <c r="C344" t="s">
        <v>439</v>
      </c>
      <c r="D344" t="s">
        <v>154</v>
      </c>
      <c r="E344" t="s">
        <v>13</v>
      </c>
      <c r="F344">
        <v>1.76</v>
      </c>
      <c r="G344">
        <v>92.977000000000004</v>
      </c>
      <c r="H344">
        <v>4295</v>
      </c>
      <c r="I344">
        <v>72306.593999999997</v>
      </c>
      <c r="J344">
        <v>0</v>
      </c>
      <c r="K344">
        <v>0.998</v>
      </c>
      <c r="O344" t="s">
        <v>393</v>
      </c>
      <c r="P344" s="189">
        <v>44158</v>
      </c>
    </row>
    <row r="345" spans="1:16" x14ac:dyDescent="0.35">
      <c r="A345">
        <v>76</v>
      </c>
      <c r="B345">
        <v>76</v>
      </c>
      <c r="C345" t="s">
        <v>440</v>
      </c>
      <c r="D345" t="s">
        <v>155</v>
      </c>
      <c r="E345" t="s">
        <v>13</v>
      </c>
      <c r="F345">
        <v>1.76</v>
      </c>
      <c r="G345">
        <v>107.86</v>
      </c>
      <c r="H345">
        <v>5319</v>
      </c>
      <c r="I345">
        <v>72174.523000000001</v>
      </c>
      <c r="J345">
        <v>0</v>
      </c>
      <c r="K345">
        <v>0.998</v>
      </c>
      <c r="O345" t="s">
        <v>393</v>
      </c>
      <c r="P345" s="189">
        <v>44158</v>
      </c>
    </row>
    <row r="346" spans="1:16" x14ac:dyDescent="0.35">
      <c r="A346">
        <v>77</v>
      </c>
      <c r="B346">
        <v>77</v>
      </c>
      <c r="C346" t="s">
        <v>441</v>
      </c>
      <c r="D346" t="s">
        <v>124</v>
      </c>
      <c r="E346" t="s">
        <v>157</v>
      </c>
      <c r="F346">
        <v>1.76</v>
      </c>
      <c r="G346">
        <v>122.398</v>
      </c>
      <c r="H346">
        <v>6077</v>
      </c>
      <c r="I346">
        <v>72886.562999999995</v>
      </c>
      <c r="J346">
        <v>0</v>
      </c>
      <c r="K346">
        <v>0.998</v>
      </c>
      <c r="O346" t="s">
        <v>393</v>
      </c>
      <c r="P346" s="189">
        <v>44158</v>
      </c>
    </row>
    <row r="347" spans="1:16" x14ac:dyDescent="0.35">
      <c r="A347">
        <v>78</v>
      </c>
      <c r="B347">
        <v>78</v>
      </c>
      <c r="C347" t="s">
        <v>442</v>
      </c>
      <c r="D347" t="s">
        <v>122</v>
      </c>
      <c r="E347" t="s">
        <v>156</v>
      </c>
      <c r="F347">
        <v>1.76</v>
      </c>
      <c r="G347">
        <v>17.823</v>
      </c>
      <c r="H347">
        <v>784</v>
      </c>
      <c r="K347">
        <v>0.998</v>
      </c>
      <c r="O347" t="s">
        <v>348</v>
      </c>
      <c r="P347" s="189">
        <v>44158</v>
      </c>
    </row>
    <row r="348" spans="1:16" x14ac:dyDescent="0.35">
      <c r="A348">
        <v>79</v>
      </c>
      <c r="B348">
        <v>79</v>
      </c>
      <c r="C348" t="s">
        <v>443</v>
      </c>
      <c r="D348" t="s">
        <v>353</v>
      </c>
      <c r="E348" t="s">
        <v>158</v>
      </c>
      <c r="F348">
        <v>1.76</v>
      </c>
      <c r="G348">
        <v>965.351</v>
      </c>
      <c r="H348">
        <v>49330</v>
      </c>
      <c r="I348">
        <v>73650.866999999998</v>
      </c>
      <c r="J348">
        <v>0</v>
      </c>
      <c r="K348">
        <v>0.998</v>
      </c>
      <c r="L348">
        <v>0.17</v>
      </c>
      <c r="M348">
        <v>0.14699999999999999</v>
      </c>
      <c r="N348">
        <v>-13.53</v>
      </c>
      <c r="O348" t="s">
        <v>189</v>
      </c>
      <c r="P348" s="189">
        <v>44158</v>
      </c>
    </row>
    <row r="349" spans="1:16" x14ac:dyDescent="0.35">
      <c r="A349">
        <v>80</v>
      </c>
      <c r="B349">
        <v>80</v>
      </c>
      <c r="C349" t="s">
        <v>444</v>
      </c>
      <c r="D349" t="s">
        <v>355</v>
      </c>
      <c r="E349" t="s">
        <v>158</v>
      </c>
      <c r="F349">
        <v>1.76</v>
      </c>
      <c r="G349">
        <v>1788.739</v>
      </c>
      <c r="H349">
        <v>90149</v>
      </c>
      <c r="I349">
        <v>75305.335999999996</v>
      </c>
      <c r="J349">
        <v>0</v>
      </c>
      <c r="K349">
        <v>0.998</v>
      </c>
      <c r="L349">
        <v>0.28000000000000003</v>
      </c>
      <c r="M349">
        <v>0.28809000000000001</v>
      </c>
      <c r="N349">
        <v>2.89</v>
      </c>
      <c r="O349" t="s">
        <v>189</v>
      </c>
      <c r="P349" s="189">
        <v>44158</v>
      </c>
    </row>
    <row r="350" spans="1:16" x14ac:dyDescent="0.35">
      <c r="A350">
        <v>81</v>
      </c>
      <c r="B350">
        <v>81</v>
      </c>
      <c r="C350" t="s">
        <v>445</v>
      </c>
      <c r="D350" t="s">
        <v>357</v>
      </c>
      <c r="E350" t="s">
        <v>158</v>
      </c>
      <c r="F350">
        <v>1.76</v>
      </c>
      <c r="G350">
        <v>3039.8290000000002</v>
      </c>
      <c r="H350">
        <v>147500</v>
      </c>
      <c r="I350">
        <v>75526.562999999995</v>
      </c>
      <c r="J350">
        <v>0</v>
      </c>
      <c r="K350">
        <v>0.998</v>
      </c>
      <c r="L350">
        <v>0.44</v>
      </c>
      <c r="M350">
        <v>0.50670000000000004</v>
      </c>
      <c r="N350">
        <v>15.16</v>
      </c>
      <c r="O350" t="s">
        <v>189</v>
      </c>
      <c r="P350" s="189">
        <v>44158</v>
      </c>
    </row>
    <row r="351" spans="1:16" x14ac:dyDescent="0.35">
      <c r="A351">
        <v>82</v>
      </c>
      <c r="B351">
        <v>82</v>
      </c>
      <c r="C351" t="s">
        <v>446</v>
      </c>
      <c r="D351" t="s">
        <v>359</v>
      </c>
      <c r="E351" t="s">
        <v>158</v>
      </c>
      <c r="F351">
        <v>1.76</v>
      </c>
      <c r="G351">
        <v>4200.1369999999997</v>
      </c>
      <c r="H351">
        <v>215512</v>
      </c>
      <c r="I351">
        <v>74249.516000000003</v>
      </c>
      <c r="J351">
        <v>1E-3</v>
      </c>
      <c r="K351">
        <v>0.998</v>
      </c>
      <c r="L351">
        <v>0.71</v>
      </c>
      <c r="M351">
        <v>0.72296000000000005</v>
      </c>
      <c r="N351">
        <v>1.83</v>
      </c>
      <c r="O351" t="s">
        <v>189</v>
      </c>
      <c r="P351" s="189">
        <v>44158</v>
      </c>
    </row>
    <row r="352" spans="1:16" x14ac:dyDescent="0.35">
      <c r="A352">
        <v>83</v>
      </c>
      <c r="B352">
        <v>83</v>
      </c>
      <c r="C352" t="s">
        <v>447</v>
      </c>
      <c r="D352" t="s">
        <v>361</v>
      </c>
      <c r="E352" t="s">
        <v>158</v>
      </c>
      <c r="F352">
        <v>1.76</v>
      </c>
      <c r="G352">
        <v>6841.6710000000003</v>
      </c>
      <c r="H352">
        <v>335362</v>
      </c>
      <c r="I352">
        <v>74140.366999999998</v>
      </c>
      <c r="J352">
        <v>1E-3</v>
      </c>
      <c r="K352">
        <v>0.998</v>
      </c>
      <c r="L352">
        <v>1.1399999999999999</v>
      </c>
      <c r="M352">
        <v>1.19621</v>
      </c>
      <c r="N352">
        <v>4.93</v>
      </c>
      <c r="O352" t="s">
        <v>189</v>
      </c>
      <c r="P352" s="189">
        <v>44158</v>
      </c>
    </row>
    <row r="353" spans="1:16" x14ac:dyDescent="0.35">
      <c r="A353">
        <v>84</v>
      </c>
      <c r="B353">
        <v>84</v>
      </c>
      <c r="C353" t="s">
        <v>448</v>
      </c>
      <c r="D353" t="s">
        <v>363</v>
      </c>
      <c r="E353" t="s">
        <v>158</v>
      </c>
      <c r="F353">
        <v>1.76</v>
      </c>
      <c r="G353">
        <v>10747.684999999999</v>
      </c>
      <c r="H353">
        <v>524962</v>
      </c>
      <c r="I353">
        <v>72727.976999999999</v>
      </c>
      <c r="J353">
        <v>1E-3</v>
      </c>
      <c r="K353">
        <v>0.998</v>
      </c>
      <c r="L353">
        <v>1.82</v>
      </c>
      <c r="M353">
        <v>1.9316</v>
      </c>
      <c r="N353">
        <v>6.13</v>
      </c>
      <c r="O353" t="s">
        <v>189</v>
      </c>
      <c r="P353" s="189">
        <v>44158</v>
      </c>
    </row>
    <row r="354" spans="1:16" x14ac:dyDescent="0.35">
      <c r="A354">
        <v>85</v>
      </c>
      <c r="B354">
        <v>85</v>
      </c>
      <c r="C354" t="s">
        <v>449</v>
      </c>
      <c r="D354" t="s">
        <v>123</v>
      </c>
      <c r="E354" t="s">
        <v>157</v>
      </c>
      <c r="F354">
        <v>1.76</v>
      </c>
      <c r="G354">
        <v>10.256</v>
      </c>
      <c r="H354">
        <v>686</v>
      </c>
      <c r="K354">
        <v>0.998</v>
      </c>
      <c r="O354" t="s">
        <v>189</v>
      </c>
      <c r="P354" s="189">
        <v>44158</v>
      </c>
    </row>
    <row r="355" spans="1:16" x14ac:dyDescent="0.35">
      <c r="A355">
        <v>86</v>
      </c>
      <c r="B355">
        <v>86</v>
      </c>
      <c r="C355" t="s">
        <v>450</v>
      </c>
      <c r="D355" t="s">
        <v>366</v>
      </c>
      <c r="E355" t="s">
        <v>158</v>
      </c>
      <c r="F355">
        <v>1.76</v>
      </c>
      <c r="G355">
        <v>15120.781999999999</v>
      </c>
      <c r="H355">
        <v>752900</v>
      </c>
      <c r="I355">
        <v>73489.726999999999</v>
      </c>
      <c r="J355">
        <v>2E-3</v>
      </c>
      <c r="K355">
        <v>0.998</v>
      </c>
      <c r="L355">
        <v>2.91</v>
      </c>
      <c r="M355">
        <v>2.6997200000000001</v>
      </c>
      <c r="N355">
        <v>-7.23</v>
      </c>
      <c r="O355" t="s">
        <v>189</v>
      </c>
      <c r="P355" s="189">
        <v>44158</v>
      </c>
    </row>
    <row r="356" spans="1:16" x14ac:dyDescent="0.35">
      <c r="A356">
        <v>87</v>
      </c>
      <c r="B356">
        <v>87</v>
      </c>
      <c r="C356" t="s">
        <v>451</v>
      </c>
      <c r="D356" t="s">
        <v>368</v>
      </c>
      <c r="E356" t="s">
        <v>158</v>
      </c>
      <c r="F356">
        <v>1.76</v>
      </c>
      <c r="G356">
        <v>25136.83</v>
      </c>
      <c r="H356">
        <v>1237218</v>
      </c>
      <c r="I356">
        <v>72791.851999999999</v>
      </c>
      <c r="J356">
        <v>3.0000000000000001E-3</v>
      </c>
      <c r="K356">
        <v>0.998</v>
      </c>
      <c r="L356">
        <v>4.66</v>
      </c>
      <c r="M356">
        <v>4.5486399999999998</v>
      </c>
      <c r="N356">
        <v>-2.39</v>
      </c>
      <c r="O356" t="s">
        <v>189</v>
      </c>
      <c r="P356" s="189">
        <v>44158</v>
      </c>
    </row>
    <row r="357" spans="1:16" x14ac:dyDescent="0.35">
      <c r="A357">
        <v>88</v>
      </c>
      <c r="B357">
        <v>88</v>
      </c>
      <c r="C357" t="s">
        <v>452</v>
      </c>
      <c r="D357" t="s">
        <v>371</v>
      </c>
      <c r="E357" t="s">
        <v>158</v>
      </c>
      <c r="F357">
        <v>1.76</v>
      </c>
      <c r="G357">
        <v>38859.741999999998</v>
      </c>
      <c r="H357">
        <v>1924695</v>
      </c>
      <c r="I357">
        <v>69266.383000000002</v>
      </c>
      <c r="J357">
        <v>6.0000000000000001E-3</v>
      </c>
      <c r="K357">
        <v>0.998</v>
      </c>
      <c r="L357">
        <v>7.45</v>
      </c>
      <c r="M357">
        <v>7.4050900000000004</v>
      </c>
      <c r="N357">
        <v>-0.6</v>
      </c>
      <c r="O357" t="s">
        <v>348</v>
      </c>
      <c r="P357" s="189">
        <v>44158</v>
      </c>
    </row>
    <row r="358" spans="1:16" x14ac:dyDescent="0.35">
      <c r="A358">
        <v>89</v>
      </c>
      <c r="B358">
        <v>89</v>
      </c>
      <c r="C358" t="s">
        <v>453</v>
      </c>
      <c r="D358" t="s">
        <v>373</v>
      </c>
      <c r="E358" t="s">
        <v>158</v>
      </c>
      <c r="F358">
        <v>1.76</v>
      </c>
      <c r="G358">
        <v>69992.758000000002</v>
      </c>
      <c r="H358">
        <v>3395560</v>
      </c>
      <c r="I358">
        <v>72812.047000000006</v>
      </c>
      <c r="J358">
        <v>0.01</v>
      </c>
      <c r="K358">
        <v>0.998</v>
      </c>
      <c r="L358">
        <v>11.92</v>
      </c>
      <c r="M358">
        <v>12.70303</v>
      </c>
      <c r="N358">
        <v>6.57</v>
      </c>
      <c r="O358" t="s">
        <v>189</v>
      </c>
      <c r="P358" s="189">
        <v>44158</v>
      </c>
    </row>
    <row r="359" spans="1:16" x14ac:dyDescent="0.35">
      <c r="A359">
        <v>90</v>
      </c>
      <c r="B359">
        <v>90</v>
      </c>
      <c r="C359" t="s">
        <v>454</v>
      </c>
      <c r="D359" t="s">
        <v>375</v>
      </c>
      <c r="E359" t="s">
        <v>158</v>
      </c>
      <c r="F359">
        <v>1.76</v>
      </c>
      <c r="G359">
        <v>116698.81299999999</v>
      </c>
      <c r="H359">
        <v>5599537</v>
      </c>
      <c r="I359">
        <v>70597.922000000006</v>
      </c>
      <c r="J359">
        <v>1.7000000000000001E-2</v>
      </c>
      <c r="K359">
        <v>0.998</v>
      </c>
      <c r="L359">
        <v>19.07</v>
      </c>
      <c r="M359">
        <v>21.850429999999999</v>
      </c>
      <c r="N359">
        <v>14.58</v>
      </c>
      <c r="O359" t="s">
        <v>189</v>
      </c>
      <c r="P359" s="189">
        <v>44158</v>
      </c>
    </row>
    <row r="360" spans="1:16" x14ac:dyDescent="0.35">
      <c r="A360">
        <v>91</v>
      </c>
      <c r="B360">
        <v>91</v>
      </c>
      <c r="C360" t="s">
        <v>455</v>
      </c>
      <c r="D360" t="s">
        <v>377</v>
      </c>
      <c r="E360" t="s">
        <v>158</v>
      </c>
      <c r="F360">
        <v>1.76</v>
      </c>
      <c r="G360">
        <v>165116.125</v>
      </c>
      <c r="H360">
        <v>7948942</v>
      </c>
      <c r="I360">
        <v>69640.266000000003</v>
      </c>
      <c r="J360">
        <v>2.4E-2</v>
      </c>
      <c r="K360">
        <v>0.998</v>
      </c>
      <c r="L360">
        <v>30.52</v>
      </c>
      <c r="M360">
        <v>31.33372</v>
      </c>
      <c r="N360">
        <v>2.67</v>
      </c>
      <c r="O360" t="s">
        <v>189</v>
      </c>
      <c r="P360" s="189">
        <v>44158</v>
      </c>
    </row>
    <row r="361" spans="1:16" x14ac:dyDescent="0.35">
      <c r="A361">
        <v>92</v>
      </c>
      <c r="B361">
        <v>92</v>
      </c>
      <c r="C361" t="s">
        <v>456</v>
      </c>
      <c r="D361" t="s">
        <v>124</v>
      </c>
      <c r="E361" t="s">
        <v>157</v>
      </c>
      <c r="F361">
        <v>1.76</v>
      </c>
      <c r="G361">
        <v>135.83199999999999</v>
      </c>
      <c r="H361">
        <v>6397</v>
      </c>
      <c r="I361">
        <v>74817.702999999994</v>
      </c>
      <c r="J361">
        <v>0</v>
      </c>
      <c r="K361">
        <v>0.998</v>
      </c>
      <c r="O361" t="s">
        <v>393</v>
      </c>
      <c r="P361" s="189">
        <v>44158</v>
      </c>
    </row>
    <row r="362" spans="1:16" x14ac:dyDescent="0.35">
      <c r="A362">
        <v>93</v>
      </c>
      <c r="B362">
        <v>93</v>
      </c>
      <c r="C362" t="s">
        <v>457</v>
      </c>
      <c r="D362" t="s">
        <v>380</v>
      </c>
      <c r="E362" t="s">
        <v>158</v>
      </c>
      <c r="F362">
        <v>1.76</v>
      </c>
      <c r="G362">
        <v>253357.641</v>
      </c>
      <c r="H362">
        <v>12204068</v>
      </c>
      <c r="I362">
        <v>67770.406000000003</v>
      </c>
      <c r="J362">
        <v>3.6999999999999998E-2</v>
      </c>
      <c r="K362">
        <v>0.998</v>
      </c>
      <c r="L362">
        <v>48.83</v>
      </c>
      <c r="M362">
        <v>49.364220000000003</v>
      </c>
      <c r="N362">
        <v>1.0900000000000001</v>
      </c>
      <c r="O362" t="s">
        <v>189</v>
      </c>
      <c r="P362" s="189">
        <v>44159</v>
      </c>
    </row>
    <row r="363" spans="1:16" x14ac:dyDescent="0.35">
      <c r="A363">
        <v>94</v>
      </c>
      <c r="B363">
        <v>94</v>
      </c>
      <c r="C363" t="s">
        <v>458</v>
      </c>
      <c r="D363" t="s">
        <v>382</v>
      </c>
      <c r="E363" t="s">
        <v>158</v>
      </c>
      <c r="F363">
        <v>1.76</v>
      </c>
      <c r="G363">
        <v>367405.875</v>
      </c>
      <c r="H363">
        <v>17545514</v>
      </c>
      <c r="I363">
        <v>61003.472999999998</v>
      </c>
      <c r="J363">
        <v>0.06</v>
      </c>
      <c r="K363">
        <v>0.998</v>
      </c>
      <c r="L363">
        <v>78.13</v>
      </c>
      <c r="M363">
        <v>79.3904</v>
      </c>
      <c r="N363">
        <v>1.61</v>
      </c>
      <c r="O363" t="s">
        <v>189</v>
      </c>
      <c r="P363" s="189">
        <v>44159</v>
      </c>
    </row>
    <row r="364" spans="1:16" x14ac:dyDescent="0.35">
      <c r="A364">
        <v>95</v>
      </c>
      <c r="B364">
        <v>95</v>
      </c>
      <c r="C364" t="s">
        <v>459</v>
      </c>
      <c r="D364" t="s">
        <v>384</v>
      </c>
      <c r="E364" t="s">
        <v>158</v>
      </c>
      <c r="F364">
        <v>1.76</v>
      </c>
      <c r="G364">
        <v>530252.31299999997</v>
      </c>
      <c r="H364">
        <v>24655996</v>
      </c>
      <c r="I364">
        <v>59756.648000000001</v>
      </c>
      <c r="J364">
        <v>8.8999999999999996E-2</v>
      </c>
      <c r="K364">
        <v>0.998</v>
      </c>
      <c r="L364">
        <v>125</v>
      </c>
      <c r="M364">
        <v>116.70496</v>
      </c>
      <c r="N364">
        <v>-6.64</v>
      </c>
      <c r="O364" t="s">
        <v>189</v>
      </c>
      <c r="P364" s="189">
        <v>44159</v>
      </c>
    </row>
    <row r="365" spans="1:16" x14ac:dyDescent="0.35">
      <c r="A365">
        <v>96</v>
      </c>
      <c r="B365">
        <v>96</v>
      </c>
      <c r="C365" t="s">
        <v>460</v>
      </c>
      <c r="D365" t="s">
        <v>386</v>
      </c>
      <c r="E365" t="s">
        <v>158</v>
      </c>
      <c r="F365">
        <v>1.76</v>
      </c>
      <c r="G365">
        <v>667760.56299999997</v>
      </c>
      <c r="H365">
        <v>30854474</v>
      </c>
      <c r="I365">
        <v>57883.108999999997</v>
      </c>
      <c r="J365">
        <v>0.115</v>
      </c>
      <c r="K365">
        <v>0.998</v>
      </c>
      <c r="L365">
        <v>156.25</v>
      </c>
      <c r="M365">
        <v>151.40106</v>
      </c>
      <c r="N365">
        <v>-3.1</v>
      </c>
      <c r="O365" t="s">
        <v>189</v>
      </c>
      <c r="P365" s="189">
        <v>44159</v>
      </c>
    </row>
    <row r="366" spans="1:16" x14ac:dyDescent="0.35">
      <c r="A366">
        <v>97</v>
      </c>
      <c r="B366">
        <v>97</v>
      </c>
      <c r="C366" t="s">
        <v>461</v>
      </c>
      <c r="D366" t="s">
        <v>388</v>
      </c>
      <c r="E366" t="s">
        <v>158</v>
      </c>
      <c r="F366">
        <v>1.76</v>
      </c>
      <c r="G366">
        <v>1034223.938</v>
      </c>
      <c r="H366">
        <v>46612284</v>
      </c>
      <c r="I366">
        <v>53039.328000000001</v>
      </c>
      <c r="J366">
        <v>0.19500000000000001</v>
      </c>
      <c r="K366">
        <v>0.998</v>
      </c>
      <c r="L366">
        <v>250</v>
      </c>
      <c r="M366">
        <v>254.26490000000001</v>
      </c>
      <c r="N366">
        <v>1.71</v>
      </c>
      <c r="O366" t="s">
        <v>189</v>
      </c>
      <c r="P366" s="189">
        <v>44159</v>
      </c>
    </row>
    <row r="367" spans="1:16" x14ac:dyDescent="0.35">
      <c r="A367">
        <v>98</v>
      </c>
      <c r="B367">
        <v>98</v>
      </c>
      <c r="C367" t="s">
        <v>462</v>
      </c>
      <c r="D367" t="s">
        <v>122</v>
      </c>
      <c r="E367" t="s">
        <v>156</v>
      </c>
      <c r="F367">
        <v>1.75</v>
      </c>
      <c r="G367">
        <v>151.18299999999999</v>
      </c>
      <c r="H367">
        <v>4824</v>
      </c>
      <c r="K367">
        <v>0.998</v>
      </c>
      <c r="O367" t="s">
        <v>189</v>
      </c>
      <c r="P367" s="189">
        <v>44159</v>
      </c>
    </row>
    <row r="368" spans="1:16" x14ac:dyDescent="0.35">
      <c r="A368">
        <v>99</v>
      </c>
      <c r="B368">
        <v>99</v>
      </c>
      <c r="C368" t="s">
        <v>463</v>
      </c>
      <c r="D368" t="s">
        <v>125</v>
      </c>
      <c r="E368" t="s">
        <v>18</v>
      </c>
      <c r="F368">
        <v>1.76</v>
      </c>
      <c r="G368">
        <v>3587.3229999999999</v>
      </c>
      <c r="H368">
        <v>179450</v>
      </c>
      <c r="I368">
        <v>73898.460999999996</v>
      </c>
      <c r="J368">
        <v>0</v>
      </c>
      <c r="K368">
        <v>0.998</v>
      </c>
      <c r="L368">
        <v>0.63</v>
      </c>
      <c r="M368">
        <v>0.61663000000000001</v>
      </c>
      <c r="N368">
        <v>-2.12</v>
      </c>
      <c r="O368" t="s">
        <v>189</v>
      </c>
      <c r="P368" s="189">
        <v>44159</v>
      </c>
    </row>
    <row r="369" spans="1:16" x14ac:dyDescent="0.35">
      <c r="A369">
        <v>100</v>
      </c>
      <c r="B369">
        <v>100</v>
      </c>
      <c r="C369" t="s">
        <v>464</v>
      </c>
      <c r="D369" t="s">
        <v>126</v>
      </c>
      <c r="E369" t="s">
        <v>18</v>
      </c>
      <c r="F369">
        <v>1.76</v>
      </c>
      <c r="G369">
        <v>17789.330000000002</v>
      </c>
      <c r="H369">
        <v>869332</v>
      </c>
      <c r="I369">
        <v>86813.351999999999</v>
      </c>
      <c r="J369">
        <v>2E-3</v>
      </c>
      <c r="K369">
        <v>0.998</v>
      </c>
      <c r="L369">
        <v>2.5</v>
      </c>
      <c r="M369">
        <v>2.6886100000000002</v>
      </c>
      <c r="N369">
        <v>7.54</v>
      </c>
      <c r="O369" t="s">
        <v>189</v>
      </c>
      <c r="P369" s="189">
        <v>44159</v>
      </c>
    </row>
    <row r="370" spans="1:16" x14ac:dyDescent="0.35">
      <c r="A370">
        <v>101</v>
      </c>
      <c r="B370">
        <v>101</v>
      </c>
      <c r="C370" t="s">
        <v>465</v>
      </c>
      <c r="D370" t="s">
        <v>127</v>
      </c>
      <c r="E370" t="s">
        <v>18</v>
      </c>
      <c r="F370">
        <v>1.76</v>
      </c>
      <c r="G370">
        <v>37541.042999999998</v>
      </c>
      <c r="H370">
        <v>1824743</v>
      </c>
      <c r="I370">
        <v>74901.398000000001</v>
      </c>
      <c r="J370">
        <v>5.0000000000000001E-3</v>
      </c>
      <c r="K370">
        <v>0.998</v>
      </c>
      <c r="L370">
        <v>6.25</v>
      </c>
      <c r="M370">
        <v>6.6130899999999997</v>
      </c>
      <c r="N370">
        <v>5.81</v>
      </c>
      <c r="O370" t="s">
        <v>189</v>
      </c>
      <c r="P370" s="189">
        <v>44159</v>
      </c>
    </row>
    <row r="371" spans="1:16" x14ac:dyDescent="0.35">
      <c r="A371">
        <v>102</v>
      </c>
      <c r="B371">
        <v>102</v>
      </c>
      <c r="C371" t="s">
        <v>466</v>
      </c>
      <c r="D371" t="s">
        <v>128</v>
      </c>
      <c r="E371" t="s">
        <v>18</v>
      </c>
      <c r="F371">
        <v>1.76</v>
      </c>
      <c r="G371">
        <v>141971.54699999999</v>
      </c>
      <c r="H371">
        <v>6814487</v>
      </c>
      <c r="I371">
        <v>73049.375</v>
      </c>
      <c r="J371">
        <v>1.9E-2</v>
      </c>
      <c r="K371">
        <v>0.998</v>
      </c>
      <c r="L371">
        <v>25</v>
      </c>
      <c r="M371">
        <v>25.688749999999999</v>
      </c>
      <c r="N371">
        <v>2.75</v>
      </c>
      <c r="O371" t="s">
        <v>189</v>
      </c>
      <c r="P371" s="189">
        <v>44159</v>
      </c>
    </row>
    <row r="372" spans="1:16" x14ac:dyDescent="0.35">
      <c r="A372">
        <v>103</v>
      </c>
      <c r="B372">
        <v>103</v>
      </c>
      <c r="C372" t="s">
        <v>467</v>
      </c>
      <c r="D372" t="s">
        <v>122</v>
      </c>
      <c r="E372" t="s">
        <v>156</v>
      </c>
      <c r="F372">
        <v>1.76</v>
      </c>
      <c r="G372">
        <v>26.736999999999998</v>
      </c>
      <c r="H372">
        <v>1220</v>
      </c>
      <c r="K372">
        <v>0.998</v>
      </c>
      <c r="O372" t="s">
        <v>189</v>
      </c>
      <c r="P372" s="189">
        <v>44159</v>
      </c>
    </row>
    <row r="373" spans="1:16" x14ac:dyDescent="0.35">
      <c r="A373">
        <v>104</v>
      </c>
      <c r="B373">
        <v>104</v>
      </c>
      <c r="C373" t="s">
        <v>468</v>
      </c>
      <c r="D373" t="s">
        <v>124</v>
      </c>
      <c r="E373" t="s">
        <v>157</v>
      </c>
      <c r="F373">
        <v>1.76</v>
      </c>
      <c r="G373">
        <v>131.084</v>
      </c>
      <c r="H373">
        <v>6036</v>
      </c>
      <c r="I373">
        <v>77838.516000000003</v>
      </c>
      <c r="J373">
        <v>0</v>
      </c>
      <c r="K373">
        <v>0.998</v>
      </c>
      <c r="O373" t="s">
        <v>393</v>
      </c>
      <c r="P373" s="189">
        <v>44159</v>
      </c>
    </row>
    <row r="374" spans="1:16" x14ac:dyDescent="0.35">
      <c r="A374">
        <v>105</v>
      </c>
      <c r="B374">
        <v>105</v>
      </c>
      <c r="C374" t="s">
        <v>469</v>
      </c>
      <c r="D374" t="s">
        <v>353</v>
      </c>
      <c r="E374" t="s">
        <v>158</v>
      </c>
      <c r="F374">
        <v>1.76</v>
      </c>
      <c r="G374">
        <v>914.41399999999999</v>
      </c>
      <c r="H374">
        <v>47027</v>
      </c>
      <c r="I374">
        <v>75592.710999999996</v>
      </c>
      <c r="J374">
        <v>0</v>
      </c>
      <c r="K374">
        <v>0.998</v>
      </c>
      <c r="L374">
        <v>0.17</v>
      </c>
      <c r="M374">
        <v>0.13361000000000001</v>
      </c>
      <c r="N374">
        <v>-21.41</v>
      </c>
      <c r="O374" t="s">
        <v>348</v>
      </c>
      <c r="P374" s="189">
        <v>44159</v>
      </c>
    </row>
    <row r="375" spans="1:16" x14ac:dyDescent="0.35">
      <c r="A375">
        <v>106</v>
      </c>
      <c r="B375">
        <v>106</v>
      </c>
      <c r="C375" t="s">
        <v>470</v>
      </c>
      <c r="D375" t="s">
        <v>355</v>
      </c>
      <c r="E375" t="s">
        <v>158</v>
      </c>
      <c r="F375">
        <v>1.76</v>
      </c>
      <c r="G375">
        <v>1758.7809999999999</v>
      </c>
      <c r="H375">
        <v>87451</v>
      </c>
      <c r="I375">
        <v>78736.781000000003</v>
      </c>
      <c r="J375">
        <v>0</v>
      </c>
      <c r="K375">
        <v>0.998</v>
      </c>
      <c r="L375">
        <v>0.28000000000000003</v>
      </c>
      <c r="M375">
        <v>0.26933000000000001</v>
      </c>
      <c r="N375">
        <v>-3.81</v>
      </c>
      <c r="O375" t="s">
        <v>189</v>
      </c>
      <c r="P375" s="189">
        <v>44159</v>
      </c>
    </row>
    <row r="376" spans="1:16" x14ac:dyDescent="0.35">
      <c r="A376">
        <v>107</v>
      </c>
      <c r="B376">
        <v>107</v>
      </c>
      <c r="C376" t="s">
        <v>471</v>
      </c>
      <c r="D376" t="s">
        <v>357</v>
      </c>
      <c r="E376" t="s">
        <v>158</v>
      </c>
      <c r="F376">
        <v>1.76</v>
      </c>
      <c r="G376">
        <v>3006.335</v>
      </c>
      <c r="H376">
        <v>153274</v>
      </c>
      <c r="I376">
        <v>78371.031000000003</v>
      </c>
      <c r="J376">
        <v>0</v>
      </c>
      <c r="K376">
        <v>0.998</v>
      </c>
      <c r="L376">
        <v>0.44</v>
      </c>
      <c r="M376">
        <v>0.48166999999999999</v>
      </c>
      <c r="N376">
        <v>9.4700000000000006</v>
      </c>
      <c r="O376" t="s">
        <v>189</v>
      </c>
      <c r="P376" s="189">
        <v>44159</v>
      </c>
    </row>
    <row r="377" spans="1:16" x14ac:dyDescent="0.35">
      <c r="A377">
        <v>108</v>
      </c>
      <c r="B377">
        <v>108</v>
      </c>
      <c r="C377" t="s">
        <v>472</v>
      </c>
      <c r="D377" t="s">
        <v>359</v>
      </c>
      <c r="E377" t="s">
        <v>158</v>
      </c>
      <c r="F377">
        <v>1.76</v>
      </c>
      <c r="G377">
        <v>4212.83</v>
      </c>
      <c r="H377">
        <v>209553</v>
      </c>
      <c r="I377">
        <v>74719.866999999998</v>
      </c>
      <c r="J377">
        <v>1E-3</v>
      </c>
      <c r="K377">
        <v>0.998</v>
      </c>
      <c r="L377">
        <v>0.71</v>
      </c>
      <c r="M377">
        <v>0.72050000000000003</v>
      </c>
      <c r="N377">
        <v>1.48</v>
      </c>
      <c r="O377" t="s">
        <v>348</v>
      </c>
      <c r="P377" s="189">
        <v>44159</v>
      </c>
    </row>
    <row r="378" spans="1:16" x14ac:dyDescent="0.35">
      <c r="A378">
        <v>109</v>
      </c>
      <c r="B378">
        <v>109</v>
      </c>
      <c r="C378" t="s">
        <v>473</v>
      </c>
      <c r="D378" t="s">
        <v>361</v>
      </c>
      <c r="E378" t="s">
        <v>158</v>
      </c>
      <c r="F378">
        <v>1.76</v>
      </c>
      <c r="G378">
        <v>6562.7219999999998</v>
      </c>
      <c r="H378">
        <v>325605</v>
      </c>
      <c r="I378">
        <v>75418.585999999996</v>
      </c>
      <c r="J378">
        <v>1E-3</v>
      </c>
      <c r="K378">
        <v>0.998</v>
      </c>
      <c r="L378">
        <v>1.1399999999999999</v>
      </c>
      <c r="M378">
        <v>1.1264700000000001</v>
      </c>
      <c r="N378">
        <v>-1.19</v>
      </c>
      <c r="O378" t="s">
        <v>189</v>
      </c>
      <c r="P378" s="189">
        <v>44159</v>
      </c>
    </row>
    <row r="379" spans="1:16" x14ac:dyDescent="0.35">
      <c r="A379">
        <v>110</v>
      </c>
      <c r="B379">
        <v>110</v>
      </c>
      <c r="C379" t="s">
        <v>474</v>
      </c>
      <c r="D379" t="s">
        <v>363</v>
      </c>
      <c r="E379" t="s">
        <v>158</v>
      </c>
      <c r="F379">
        <v>1.76</v>
      </c>
      <c r="G379">
        <v>10626.602000000001</v>
      </c>
      <c r="H379">
        <v>533370</v>
      </c>
      <c r="I379">
        <v>72627.702999999994</v>
      </c>
      <c r="J379">
        <v>1E-3</v>
      </c>
      <c r="K379">
        <v>0.998</v>
      </c>
      <c r="L379">
        <v>1.82</v>
      </c>
      <c r="M379">
        <v>1.91222</v>
      </c>
      <c r="N379">
        <v>5.07</v>
      </c>
      <c r="O379" t="s">
        <v>189</v>
      </c>
      <c r="P379" s="189">
        <v>44159</v>
      </c>
    </row>
    <row r="380" spans="1:16" x14ac:dyDescent="0.35">
      <c r="A380">
        <v>111</v>
      </c>
      <c r="B380">
        <v>111</v>
      </c>
      <c r="C380" t="s">
        <v>475</v>
      </c>
      <c r="D380" t="s">
        <v>124</v>
      </c>
      <c r="E380" t="s">
        <v>157</v>
      </c>
      <c r="F380">
        <v>1.76</v>
      </c>
      <c r="G380">
        <v>43.670999999999999</v>
      </c>
      <c r="H380">
        <v>1682</v>
      </c>
      <c r="I380">
        <v>26529.940999999999</v>
      </c>
      <c r="J380">
        <v>0</v>
      </c>
      <c r="K380">
        <v>0.998</v>
      </c>
      <c r="O380" t="s">
        <v>393</v>
      </c>
      <c r="P380" s="189">
        <v>44159</v>
      </c>
    </row>
    <row r="381" spans="1:16" x14ac:dyDescent="0.35">
      <c r="A381">
        <v>112</v>
      </c>
      <c r="B381">
        <v>112</v>
      </c>
      <c r="C381" t="s">
        <v>476</v>
      </c>
      <c r="D381" t="s">
        <v>353</v>
      </c>
      <c r="E381" t="s">
        <v>158</v>
      </c>
      <c r="F381">
        <v>1.76</v>
      </c>
      <c r="G381">
        <v>931.98199999999997</v>
      </c>
      <c r="H381">
        <v>45388</v>
      </c>
      <c r="I381">
        <v>75935.922000000006</v>
      </c>
      <c r="J381">
        <v>0</v>
      </c>
      <c r="K381">
        <v>0.998</v>
      </c>
      <c r="L381">
        <v>0.17</v>
      </c>
      <c r="M381">
        <v>0.13594999999999999</v>
      </c>
      <c r="N381">
        <v>-20.03</v>
      </c>
      <c r="O381" t="s">
        <v>189</v>
      </c>
      <c r="P381" s="189">
        <v>44159</v>
      </c>
    </row>
    <row r="382" spans="1:16" x14ac:dyDescent="0.35">
      <c r="A382">
        <v>113</v>
      </c>
      <c r="B382">
        <v>113</v>
      </c>
      <c r="C382" t="s">
        <v>477</v>
      </c>
      <c r="D382" t="s">
        <v>355</v>
      </c>
      <c r="E382" t="s">
        <v>158</v>
      </c>
      <c r="F382">
        <v>1.76</v>
      </c>
      <c r="G382">
        <v>1817.8520000000001</v>
      </c>
      <c r="H382">
        <v>89845</v>
      </c>
      <c r="I382">
        <v>77973.491999999998</v>
      </c>
      <c r="J382">
        <v>0</v>
      </c>
      <c r="K382">
        <v>0.998</v>
      </c>
      <c r="L382">
        <v>0.28000000000000003</v>
      </c>
      <c r="M382">
        <v>0.28227000000000002</v>
      </c>
      <c r="N382">
        <v>0.81</v>
      </c>
      <c r="O382" t="s">
        <v>189</v>
      </c>
      <c r="P382" s="189">
        <v>44159</v>
      </c>
    </row>
    <row r="383" spans="1:16" x14ac:dyDescent="0.35">
      <c r="A383">
        <v>114</v>
      </c>
      <c r="B383">
        <v>114</v>
      </c>
      <c r="C383" t="s">
        <v>478</v>
      </c>
      <c r="D383" t="s">
        <v>357</v>
      </c>
      <c r="E383" t="s">
        <v>158</v>
      </c>
      <c r="F383">
        <v>1.76</v>
      </c>
      <c r="G383">
        <v>2829.6489999999999</v>
      </c>
      <c r="H383">
        <v>139779</v>
      </c>
      <c r="I383">
        <v>77142.375</v>
      </c>
      <c r="J383">
        <v>0</v>
      </c>
      <c r="K383">
        <v>0.998</v>
      </c>
      <c r="L383">
        <v>0.44</v>
      </c>
      <c r="M383">
        <v>0.45942</v>
      </c>
      <c r="N383">
        <v>4.41</v>
      </c>
      <c r="O383" t="s">
        <v>189</v>
      </c>
      <c r="P383" s="189">
        <v>44159</v>
      </c>
    </row>
    <row r="384" spans="1:16" x14ac:dyDescent="0.35">
      <c r="A384">
        <v>115</v>
      </c>
      <c r="B384">
        <v>115</v>
      </c>
      <c r="C384" t="s">
        <v>479</v>
      </c>
      <c r="D384" t="s">
        <v>359</v>
      </c>
      <c r="E384" t="s">
        <v>158</v>
      </c>
      <c r="F384">
        <v>1.76</v>
      </c>
      <c r="G384">
        <v>4355.4080000000004</v>
      </c>
      <c r="H384">
        <v>219745</v>
      </c>
      <c r="I384">
        <v>76099.218999999997</v>
      </c>
      <c r="J384">
        <v>1E-3</v>
      </c>
      <c r="K384">
        <v>0.998</v>
      </c>
      <c r="L384">
        <v>0.71</v>
      </c>
      <c r="M384">
        <v>0.73177999999999999</v>
      </c>
      <c r="N384">
        <v>3.07</v>
      </c>
      <c r="O384" t="s">
        <v>189</v>
      </c>
      <c r="P384" s="189">
        <v>44159</v>
      </c>
    </row>
    <row r="385" spans="1:16" x14ac:dyDescent="0.35">
      <c r="A385">
        <v>116</v>
      </c>
      <c r="B385">
        <v>116</v>
      </c>
      <c r="C385" t="s">
        <v>480</v>
      </c>
      <c r="D385" t="s">
        <v>361</v>
      </c>
      <c r="E385" t="s">
        <v>158</v>
      </c>
      <c r="F385">
        <v>1.76</v>
      </c>
      <c r="G385">
        <v>6592.64</v>
      </c>
      <c r="H385">
        <v>331029</v>
      </c>
      <c r="I385">
        <v>76403.75</v>
      </c>
      <c r="J385">
        <v>1E-3</v>
      </c>
      <c r="K385">
        <v>0.998</v>
      </c>
      <c r="L385">
        <v>1.1399999999999999</v>
      </c>
      <c r="M385">
        <v>1.1167899999999999</v>
      </c>
      <c r="N385">
        <v>-2.04</v>
      </c>
      <c r="O385" t="s">
        <v>189</v>
      </c>
      <c r="P385" s="189">
        <v>44159</v>
      </c>
    </row>
    <row r="386" spans="1:16" x14ac:dyDescent="0.35">
      <c r="A386">
        <v>117</v>
      </c>
      <c r="B386">
        <v>117</v>
      </c>
      <c r="C386" t="s">
        <v>481</v>
      </c>
      <c r="D386" t="s">
        <v>363</v>
      </c>
      <c r="E386" t="s">
        <v>158</v>
      </c>
      <c r="F386">
        <v>1.76</v>
      </c>
      <c r="G386">
        <v>10844.135</v>
      </c>
      <c r="H386">
        <v>536457</v>
      </c>
      <c r="I386">
        <v>72442.718999999997</v>
      </c>
      <c r="J386">
        <v>1E-3</v>
      </c>
      <c r="K386">
        <v>0.998</v>
      </c>
      <c r="L386">
        <v>1.82</v>
      </c>
      <c r="M386">
        <v>1.95695</v>
      </c>
      <c r="N386">
        <v>7.52</v>
      </c>
      <c r="O386" t="s">
        <v>189</v>
      </c>
      <c r="P386" s="189">
        <v>44159</v>
      </c>
    </row>
    <row r="387" spans="1:16" x14ac:dyDescent="0.35">
      <c r="A387">
        <v>118</v>
      </c>
      <c r="B387">
        <v>118</v>
      </c>
      <c r="C387" t="s">
        <v>482</v>
      </c>
      <c r="D387" t="s">
        <v>122</v>
      </c>
      <c r="E387" t="s">
        <v>156</v>
      </c>
      <c r="F387">
        <v>1.81</v>
      </c>
      <c r="G387">
        <v>127.509</v>
      </c>
      <c r="H387">
        <v>2806</v>
      </c>
      <c r="K387">
        <v>0.998</v>
      </c>
      <c r="O387" t="s">
        <v>348</v>
      </c>
      <c r="P387" s="189">
        <v>44159</v>
      </c>
    </row>
    <row r="388" spans="1:16" x14ac:dyDescent="0.35">
      <c r="A388">
        <v>119</v>
      </c>
      <c r="B388">
        <v>119</v>
      </c>
      <c r="C388" t="s">
        <v>483</v>
      </c>
      <c r="D388" t="s">
        <v>353</v>
      </c>
      <c r="E388" t="s">
        <v>158</v>
      </c>
      <c r="F388">
        <v>1.76</v>
      </c>
      <c r="G388">
        <v>1011.845</v>
      </c>
      <c r="H388">
        <v>51110</v>
      </c>
      <c r="I388">
        <v>74628.093999999997</v>
      </c>
      <c r="J388">
        <v>0</v>
      </c>
      <c r="K388">
        <v>0.998</v>
      </c>
      <c r="L388">
        <v>0.17</v>
      </c>
      <c r="M388">
        <v>0.15298</v>
      </c>
      <c r="N388">
        <v>-10.01</v>
      </c>
      <c r="O388" t="s">
        <v>348</v>
      </c>
      <c r="P388" s="189">
        <v>44159</v>
      </c>
    </row>
    <row r="389" spans="1:16" x14ac:dyDescent="0.35">
      <c r="A389">
        <v>120</v>
      </c>
      <c r="B389">
        <v>120</v>
      </c>
      <c r="C389" t="s">
        <v>484</v>
      </c>
      <c r="D389" t="s">
        <v>355</v>
      </c>
      <c r="E389" t="s">
        <v>158</v>
      </c>
      <c r="F389">
        <v>1.76</v>
      </c>
      <c r="G389">
        <v>1778.6420000000001</v>
      </c>
      <c r="H389">
        <v>85922</v>
      </c>
      <c r="I389">
        <v>79756.062999999995</v>
      </c>
      <c r="J389">
        <v>0</v>
      </c>
      <c r="K389">
        <v>0.998</v>
      </c>
      <c r="L389">
        <v>0.28000000000000003</v>
      </c>
      <c r="M389">
        <v>0.26884999999999998</v>
      </c>
      <c r="N389">
        <v>-3.98</v>
      </c>
      <c r="O389" t="s">
        <v>348</v>
      </c>
      <c r="P389" s="189">
        <v>44159</v>
      </c>
    </row>
    <row r="390" spans="1:16" x14ac:dyDescent="0.35">
      <c r="A390">
        <v>121</v>
      </c>
      <c r="B390">
        <v>121</v>
      </c>
      <c r="C390" t="s">
        <v>485</v>
      </c>
      <c r="D390" t="s">
        <v>357</v>
      </c>
      <c r="E390" t="s">
        <v>158</v>
      </c>
      <c r="F390">
        <v>1.76</v>
      </c>
      <c r="G390">
        <v>3093.9929999999999</v>
      </c>
      <c r="H390">
        <v>153457</v>
      </c>
      <c r="I390">
        <v>79699.554999999993</v>
      </c>
      <c r="J390">
        <v>0</v>
      </c>
      <c r="K390">
        <v>0.998</v>
      </c>
      <c r="L390">
        <v>0.44</v>
      </c>
      <c r="M390">
        <v>0.48776999999999998</v>
      </c>
      <c r="N390">
        <v>10.86</v>
      </c>
      <c r="O390" t="s">
        <v>189</v>
      </c>
      <c r="P390" s="189">
        <v>44159</v>
      </c>
    </row>
    <row r="391" spans="1:16" x14ac:dyDescent="0.35">
      <c r="A391">
        <v>122</v>
      </c>
      <c r="B391">
        <v>122</v>
      </c>
      <c r="C391" t="s">
        <v>486</v>
      </c>
      <c r="D391" t="s">
        <v>359</v>
      </c>
      <c r="E391" t="s">
        <v>158</v>
      </c>
      <c r="F391">
        <v>1.76</v>
      </c>
      <c r="G391">
        <v>4305.9669999999996</v>
      </c>
      <c r="H391">
        <v>212324</v>
      </c>
      <c r="I391">
        <v>76448.648000000001</v>
      </c>
      <c r="J391">
        <v>1E-3</v>
      </c>
      <c r="K391">
        <v>0.998</v>
      </c>
      <c r="L391">
        <v>0.71</v>
      </c>
      <c r="M391">
        <v>0.71974000000000005</v>
      </c>
      <c r="N391">
        <v>1.37</v>
      </c>
      <c r="O391" t="s">
        <v>348</v>
      </c>
      <c r="P391" s="189">
        <v>44159</v>
      </c>
    </row>
    <row r="392" spans="1:16" x14ac:dyDescent="0.35">
      <c r="A392">
        <v>123</v>
      </c>
      <c r="B392">
        <v>123</v>
      </c>
      <c r="C392" t="s">
        <v>487</v>
      </c>
      <c r="D392" t="s">
        <v>361</v>
      </c>
      <c r="E392" t="s">
        <v>158</v>
      </c>
      <c r="F392">
        <v>1.76</v>
      </c>
      <c r="G392">
        <v>6798.62</v>
      </c>
      <c r="H392">
        <v>334024</v>
      </c>
      <c r="I392">
        <v>74293.960999999996</v>
      </c>
      <c r="J392">
        <v>1E-3</v>
      </c>
      <c r="K392">
        <v>0.998</v>
      </c>
      <c r="L392">
        <v>1.1399999999999999</v>
      </c>
      <c r="M392">
        <v>1.1859999999999999</v>
      </c>
      <c r="N392">
        <v>4.04</v>
      </c>
      <c r="O392" t="s">
        <v>189</v>
      </c>
      <c r="P392" s="189">
        <v>44159</v>
      </c>
    </row>
    <row r="393" spans="1:16" x14ac:dyDescent="0.35">
      <c r="A393">
        <v>124</v>
      </c>
      <c r="B393">
        <v>124</v>
      </c>
      <c r="C393" t="s">
        <v>488</v>
      </c>
      <c r="D393" t="s">
        <v>363</v>
      </c>
      <c r="E393" t="s">
        <v>158</v>
      </c>
      <c r="F393">
        <v>1.76</v>
      </c>
      <c r="G393">
        <v>10520.271000000001</v>
      </c>
      <c r="H393">
        <v>523345</v>
      </c>
      <c r="I393">
        <v>75961.702999999994</v>
      </c>
      <c r="J393">
        <v>1E-3</v>
      </c>
      <c r="K393">
        <v>0.998</v>
      </c>
      <c r="L393">
        <v>1.82</v>
      </c>
      <c r="M393">
        <v>1.8085800000000001</v>
      </c>
      <c r="N393">
        <v>-0.63</v>
      </c>
      <c r="O393" t="s">
        <v>348</v>
      </c>
      <c r="P393" s="189">
        <v>44159</v>
      </c>
    </row>
    <row r="394" spans="1:16" x14ac:dyDescent="0.35">
      <c r="A394">
        <v>125</v>
      </c>
      <c r="B394">
        <v>125</v>
      </c>
      <c r="C394" t="s">
        <v>489</v>
      </c>
      <c r="D394" t="s">
        <v>122</v>
      </c>
      <c r="E394" t="s">
        <v>156</v>
      </c>
      <c r="F394">
        <v>1.76</v>
      </c>
      <c r="G394">
        <v>26.945</v>
      </c>
      <c r="H394">
        <v>1365</v>
      </c>
      <c r="K394">
        <v>0.998</v>
      </c>
      <c r="O394" t="s">
        <v>348</v>
      </c>
      <c r="P394" s="189">
        <v>44159</v>
      </c>
    </row>
    <row r="395" spans="1:16" x14ac:dyDescent="0.35">
      <c r="A395">
        <v>126</v>
      </c>
      <c r="B395">
        <v>126</v>
      </c>
      <c r="C395" t="s">
        <v>490</v>
      </c>
      <c r="D395" t="s">
        <v>122</v>
      </c>
      <c r="E395" t="s">
        <v>156</v>
      </c>
      <c r="F395">
        <v>1.77</v>
      </c>
      <c r="G395">
        <v>17.491</v>
      </c>
      <c r="H395">
        <v>895</v>
      </c>
      <c r="K395">
        <v>0.998</v>
      </c>
      <c r="O395" t="s">
        <v>189</v>
      </c>
      <c r="P395" s="189">
        <v>44159</v>
      </c>
    </row>
    <row r="396" spans="1:16" x14ac:dyDescent="0.35">
      <c r="A396">
        <v>127</v>
      </c>
      <c r="B396">
        <v>127</v>
      </c>
      <c r="C396" t="s">
        <v>491</v>
      </c>
      <c r="D396" t="s">
        <v>122</v>
      </c>
      <c r="E396" t="s">
        <v>156</v>
      </c>
      <c r="F396">
        <v>1.78</v>
      </c>
      <c r="G396">
        <v>9.9570000000000007</v>
      </c>
      <c r="H396">
        <v>400</v>
      </c>
      <c r="K396">
        <v>0.998</v>
      </c>
      <c r="O396" t="s">
        <v>189</v>
      </c>
      <c r="P396" s="189">
        <v>44159</v>
      </c>
    </row>
    <row r="398" spans="1:16" x14ac:dyDescent="0.35">
      <c r="A398" t="s">
        <v>498</v>
      </c>
    </row>
    <row r="400" spans="1:16" x14ac:dyDescent="0.35">
      <c r="B400" t="s">
        <v>209</v>
      </c>
      <c r="C400" t="s">
        <v>210</v>
      </c>
      <c r="D400" t="s">
        <v>211</v>
      </c>
      <c r="E400" t="s">
        <v>7</v>
      </c>
      <c r="F400" t="s">
        <v>212</v>
      </c>
      <c r="G400" t="s">
        <v>213</v>
      </c>
      <c r="H400" t="s">
        <v>214</v>
      </c>
      <c r="I400" t="s">
        <v>215</v>
      </c>
      <c r="J400" t="s">
        <v>216</v>
      </c>
      <c r="K400" t="s">
        <v>217</v>
      </c>
      <c r="L400" t="s">
        <v>341</v>
      </c>
      <c r="M400" t="s">
        <v>90</v>
      </c>
      <c r="N400" t="s">
        <v>220</v>
      </c>
      <c r="O400" t="s">
        <v>342</v>
      </c>
      <c r="P400" t="s">
        <v>343</v>
      </c>
    </row>
    <row r="401" spans="1:16" x14ac:dyDescent="0.35">
      <c r="A401">
        <v>1</v>
      </c>
      <c r="B401">
        <v>1</v>
      </c>
      <c r="C401" t="s">
        <v>344</v>
      </c>
      <c r="D401" t="s">
        <v>122</v>
      </c>
      <c r="E401" t="s">
        <v>156</v>
      </c>
      <c r="F401">
        <v>2.25</v>
      </c>
      <c r="G401">
        <v>181.39099999999999</v>
      </c>
      <c r="H401">
        <v>1809</v>
      </c>
      <c r="K401">
        <v>0.998</v>
      </c>
      <c r="O401" t="s">
        <v>348</v>
      </c>
      <c r="P401" s="189">
        <v>44158</v>
      </c>
    </row>
    <row r="402" spans="1:16" x14ac:dyDescent="0.35">
      <c r="A402">
        <v>2</v>
      </c>
      <c r="B402">
        <v>2</v>
      </c>
      <c r="C402" t="s">
        <v>345</v>
      </c>
      <c r="D402" t="s">
        <v>122</v>
      </c>
      <c r="E402" t="s">
        <v>156</v>
      </c>
      <c r="F402">
        <v>2.2799999999999998</v>
      </c>
      <c r="G402">
        <v>46.524999999999999</v>
      </c>
      <c r="H402">
        <v>988</v>
      </c>
      <c r="K402">
        <v>0.998</v>
      </c>
      <c r="O402" t="s">
        <v>348</v>
      </c>
      <c r="P402" s="189">
        <v>44158</v>
      </c>
    </row>
    <row r="403" spans="1:16" x14ac:dyDescent="0.35">
      <c r="A403">
        <v>3</v>
      </c>
      <c r="B403">
        <v>3</v>
      </c>
      <c r="C403" t="s">
        <v>346</v>
      </c>
      <c r="D403" t="s">
        <v>122</v>
      </c>
      <c r="E403" t="s">
        <v>156</v>
      </c>
      <c r="F403">
        <v>2.2999999999999998</v>
      </c>
      <c r="G403">
        <v>0.71699999999999997</v>
      </c>
      <c r="H403">
        <v>60</v>
      </c>
      <c r="K403">
        <v>0.998</v>
      </c>
      <c r="O403" t="s">
        <v>348</v>
      </c>
      <c r="P403" s="189">
        <v>44158</v>
      </c>
    </row>
    <row r="404" spans="1:16" x14ac:dyDescent="0.35">
      <c r="A404">
        <v>4</v>
      </c>
      <c r="B404">
        <v>4</v>
      </c>
      <c r="C404" t="s">
        <v>347</v>
      </c>
      <c r="D404" t="s">
        <v>123</v>
      </c>
      <c r="E404" t="s">
        <v>157</v>
      </c>
      <c r="F404">
        <v>2.31</v>
      </c>
      <c r="G404">
        <v>44.99</v>
      </c>
      <c r="H404">
        <v>710</v>
      </c>
      <c r="K404">
        <v>0.998</v>
      </c>
      <c r="O404" t="s">
        <v>348</v>
      </c>
      <c r="P404" s="189">
        <v>44158</v>
      </c>
    </row>
    <row r="405" spans="1:16" x14ac:dyDescent="0.35">
      <c r="A405">
        <v>5</v>
      </c>
      <c r="B405">
        <v>5</v>
      </c>
      <c r="C405" t="s">
        <v>349</v>
      </c>
      <c r="D405" t="s">
        <v>124</v>
      </c>
      <c r="E405" t="s">
        <v>157</v>
      </c>
      <c r="F405">
        <v>2.29</v>
      </c>
      <c r="G405">
        <v>150.07499999999999</v>
      </c>
      <c r="H405">
        <v>2767</v>
      </c>
      <c r="I405">
        <v>37792.707000000002</v>
      </c>
      <c r="J405">
        <v>0</v>
      </c>
      <c r="K405">
        <v>0.998</v>
      </c>
      <c r="O405" t="s">
        <v>393</v>
      </c>
      <c r="P405" s="189">
        <v>44158</v>
      </c>
    </row>
    <row r="406" spans="1:16" x14ac:dyDescent="0.35">
      <c r="A406">
        <v>6</v>
      </c>
      <c r="B406">
        <v>6</v>
      </c>
      <c r="C406" t="s">
        <v>351</v>
      </c>
      <c r="D406" t="s">
        <v>122</v>
      </c>
      <c r="E406" t="s">
        <v>156</v>
      </c>
      <c r="F406">
        <v>2.2799999999999998</v>
      </c>
      <c r="G406">
        <v>43.526000000000003</v>
      </c>
      <c r="H406">
        <v>1093</v>
      </c>
      <c r="K406">
        <v>0.998</v>
      </c>
      <c r="O406" t="s">
        <v>348</v>
      </c>
      <c r="P406" s="189">
        <v>44158</v>
      </c>
    </row>
    <row r="407" spans="1:16" x14ac:dyDescent="0.35">
      <c r="A407">
        <v>7</v>
      </c>
      <c r="B407">
        <v>7</v>
      </c>
      <c r="C407" t="s">
        <v>352</v>
      </c>
      <c r="D407" t="s">
        <v>353</v>
      </c>
      <c r="E407" t="s">
        <v>158</v>
      </c>
      <c r="F407">
        <v>2.29</v>
      </c>
      <c r="G407">
        <v>812.47500000000002</v>
      </c>
      <c r="H407">
        <v>26234</v>
      </c>
      <c r="I407">
        <v>37339.707000000002</v>
      </c>
      <c r="J407">
        <v>0</v>
      </c>
      <c r="K407">
        <v>0.998</v>
      </c>
      <c r="L407">
        <v>0.17</v>
      </c>
      <c r="M407">
        <v>0.14419999999999999</v>
      </c>
      <c r="N407">
        <v>-15.17</v>
      </c>
      <c r="O407" t="s">
        <v>189</v>
      </c>
      <c r="P407" s="189">
        <v>44158</v>
      </c>
    </row>
    <row r="408" spans="1:16" x14ac:dyDescent="0.35">
      <c r="A408">
        <v>8</v>
      </c>
      <c r="B408">
        <v>8</v>
      </c>
      <c r="C408" t="s">
        <v>354</v>
      </c>
      <c r="D408" t="s">
        <v>355</v>
      </c>
      <c r="E408" t="s">
        <v>158</v>
      </c>
      <c r="F408">
        <v>2.29</v>
      </c>
      <c r="G408">
        <v>1422.2460000000001</v>
      </c>
      <c r="H408">
        <v>46842</v>
      </c>
      <c r="I408">
        <v>37559.730000000003</v>
      </c>
      <c r="J408">
        <v>0</v>
      </c>
      <c r="K408">
        <v>0.998</v>
      </c>
      <c r="L408">
        <v>0.28000000000000003</v>
      </c>
      <c r="M408">
        <v>0.28290999999999999</v>
      </c>
      <c r="N408">
        <v>1.04</v>
      </c>
      <c r="O408" t="s">
        <v>189</v>
      </c>
      <c r="P408" s="189">
        <v>44158</v>
      </c>
    </row>
    <row r="409" spans="1:16" x14ac:dyDescent="0.35">
      <c r="A409">
        <v>9</v>
      </c>
      <c r="B409">
        <v>9</v>
      </c>
      <c r="C409" t="s">
        <v>356</v>
      </c>
      <c r="D409" t="s">
        <v>357</v>
      </c>
      <c r="E409" t="s">
        <v>158</v>
      </c>
      <c r="F409">
        <v>2.29</v>
      </c>
      <c r="G409">
        <v>2425.3739999999998</v>
      </c>
      <c r="H409">
        <v>80815</v>
      </c>
      <c r="I409">
        <v>38314.089999999997</v>
      </c>
      <c r="J409">
        <v>1E-3</v>
      </c>
      <c r="K409">
        <v>0.998</v>
      </c>
      <c r="L409">
        <v>0.44</v>
      </c>
      <c r="M409">
        <v>0.50194000000000005</v>
      </c>
      <c r="N409">
        <v>14.08</v>
      </c>
      <c r="O409" t="s">
        <v>189</v>
      </c>
      <c r="P409" s="189">
        <v>44158</v>
      </c>
    </row>
    <row r="410" spans="1:16" x14ac:dyDescent="0.35">
      <c r="A410">
        <v>10</v>
      </c>
      <c r="B410">
        <v>10</v>
      </c>
      <c r="C410" t="s">
        <v>358</v>
      </c>
      <c r="D410" t="s">
        <v>359</v>
      </c>
      <c r="E410" t="s">
        <v>158</v>
      </c>
      <c r="F410">
        <v>2.29</v>
      </c>
      <c r="G410">
        <v>3344.134</v>
      </c>
      <c r="H410">
        <v>108165</v>
      </c>
      <c r="I410">
        <v>38319.366999999998</v>
      </c>
      <c r="J410">
        <v>1E-3</v>
      </c>
      <c r="K410">
        <v>0.998</v>
      </c>
      <c r="L410">
        <v>0.71</v>
      </c>
      <c r="M410">
        <v>0.70833000000000002</v>
      </c>
      <c r="N410">
        <v>-0.24</v>
      </c>
      <c r="O410" t="s">
        <v>189</v>
      </c>
      <c r="P410" s="189">
        <v>44158</v>
      </c>
    </row>
    <row r="411" spans="1:16" x14ac:dyDescent="0.35">
      <c r="A411">
        <v>11</v>
      </c>
      <c r="B411">
        <v>11</v>
      </c>
      <c r="C411" t="s">
        <v>360</v>
      </c>
      <c r="D411" t="s">
        <v>361</v>
      </c>
      <c r="E411" t="s">
        <v>158</v>
      </c>
      <c r="F411">
        <v>2.29</v>
      </c>
      <c r="G411">
        <v>5157.5129999999999</v>
      </c>
      <c r="H411">
        <v>167565</v>
      </c>
      <c r="I411">
        <v>35923.288999999997</v>
      </c>
      <c r="J411">
        <v>1E-3</v>
      </c>
      <c r="K411">
        <v>0.998</v>
      </c>
      <c r="L411">
        <v>1.1399999999999999</v>
      </c>
      <c r="M411">
        <v>1.1931099999999999</v>
      </c>
      <c r="N411">
        <v>4.66</v>
      </c>
      <c r="O411" t="s">
        <v>189</v>
      </c>
      <c r="P411" s="189">
        <v>44158</v>
      </c>
    </row>
    <row r="412" spans="1:16" x14ac:dyDescent="0.35">
      <c r="A412">
        <v>12</v>
      </c>
      <c r="B412">
        <v>12</v>
      </c>
      <c r="C412" t="s">
        <v>362</v>
      </c>
      <c r="D412" t="s">
        <v>363</v>
      </c>
      <c r="E412" t="s">
        <v>158</v>
      </c>
      <c r="F412">
        <v>2.29</v>
      </c>
      <c r="G412">
        <v>7982.5950000000003</v>
      </c>
      <c r="H412">
        <v>263229</v>
      </c>
      <c r="I412">
        <v>36542.281000000003</v>
      </c>
      <c r="J412">
        <v>2E-3</v>
      </c>
      <c r="K412">
        <v>0.998</v>
      </c>
      <c r="L412">
        <v>1.82</v>
      </c>
      <c r="M412">
        <v>1.8378399999999999</v>
      </c>
      <c r="N412">
        <v>0.98</v>
      </c>
      <c r="O412" t="s">
        <v>189</v>
      </c>
      <c r="P412" s="189">
        <v>44158</v>
      </c>
    </row>
    <row r="413" spans="1:16" x14ac:dyDescent="0.35">
      <c r="A413">
        <v>13</v>
      </c>
      <c r="B413">
        <v>13</v>
      </c>
      <c r="C413" t="s">
        <v>364</v>
      </c>
      <c r="D413" t="s">
        <v>123</v>
      </c>
      <c r="E413" t="s">
        <v>157</v>
      </c>
      <c r="F413">
        <v>2.34</v>
      </c>
      <c r="G413">
        <v>19.873999999999999</v>
      </c>
      <c r="H413">
        <v>743</v>
      </c>
      <c r="K413">
        <v>0.998</v>
      </c>
      <c r="O413" t="s">
        <v>348</v>
      </c>
      <c r="P413" s="189">
        <v>44158</v>
      </c>
    </row>
    <row r="414" spans="1:16" x14ac:dyDescent="0.35">
      <c r="A414">
        <v>14</v>
      </c>
      <c r="B414">
        <v>14</v>
      </c>
      <c r="C414" t="s">
        <v>365</v>
      </c>
      <c r="D414" t="s">
        <v>366</v>
      </c>
      <c r="E414" t="s">
        <v>158</v>
      </c>
      <c r="F414">
        <v>2.29</v>
      </c>
      <c r="G414">
        <v>12157.958000000001</v>
      </c>
      <c r="H414">
        <v>400542</v>
      </c>
      <c r="I414">
        <v>37978.065999999999</v>
      </c>
      <c r="J414">
        <v>3.0000000000000001E-3</v>
      </c>
      <c r="K414">
        <v>0.998</v>
      </c>
      <c r="L414">
        <v>2.91</v>
      </c>
      <c r="M414">
        <v>2.7133099999999999</v>
      </c>
      <c r="N414">
        <v>-6.76</v>
      </c>
      <c r="O414" t="s">
        <v>189</v>
      </c>
      <c r="P414" s="189">
        <v>44158</v>
      </c>
    </row>
    <row r="415" spans="1:16" x14ac:dyDescent="0.35">
      <c r="A415">
        <v>15</v>
      </c>
      <c r="B415">
        <v>15</v>
      </c>
      <c r="C415" t="s">
        <v>367</v>
      </c>
      <c r="D415" t="s">
        <v>368</v>
      </c>
      <c r="E415" t="s">
        <v>158</v>
      </c>
      <c r="F415">
        <v>2.29</v>
      </c>
      <c r="G415">
        <v>19602.594000000001</v>
      </c>
      <c r="H415">
        <v>620168</v>
      </c>
      <c r="I415">
        <v>37018.879000000001</v>
      </c>
      <c r="J415">
        <v>5.0000000000000001E-3</v>
      </c>
      <c r="K415">
        <v>0.998</v>
      </c>
      <c r="L415">
        <v>4.66</v>
      </c>
      <c r="M415">
        <v>4.5160099999999996</v>
      </c>
      <c r="N415">
        <v>-3.09</v>
      </c>
      <c r="O415" t="s">
        <v>189</v>
      </c>
      <c r="P415" s="189">
        <v>44158</v>
      </c>
    </row>
    <row r="416" spans="1:16" x14ac:dyDescent="0.35">
      <c r="A416">
        <v>16</v>
      </c>
      <c r="B416">
        <v>16</v>
      </c>
      <c r="C416" t="s">
        <v>370</v>
      </c>
      <c r="D416" t="s">
        <v>371</v>
      </c>
      <c r="E416" t="s">
        <v>158</v>
      </c>
      <c r="F416">
        <v>2.29</v>
      </c>
      <c r="G416">
        <v>30781.998</v>
      </c>
      <c r="H416">
        <v>977786</v>
      </c>
      <c r="I416">
        <v>34951.309000000001</v>
      </c>
      <c r="J416">
        <v>8.9999999999999993E-3</v>
      </c>
      <c r="K416">
        <v>0.998</v>
      </c>
      <c r="L416">
        <v>7.45</v>
      </c>
      <c r="M416">
        <v>7.5387399999999998</v>
      </c>
      <c r="N416">
        <v>1.19</v>
      </c>
      <c r="O416" t="s">
        <v>189</v>
      </c>
      <c r="P416" s="189">
        <v>44158</v>
      </c>
    </row>
    <row r="417" spans="1:16" x14ac:dyDescent="0.35">
      <c r="A417">
        <v>17</v>
      </c>
      <c r="B417">
        <v>17</v>
      </c>
      <c r="C417" t="s">
        <v>372</v>
      </c>
      <c r="D417" t="s">
        <v>373</v>
      </c>
      <c r="E417" t="s">
        <v>158</v>
      </c>
      <c r="F417">
        <v>2.29</v>
      </c>
      <c r="G417">
        <v>53970.766000000003</v>
      </c>
      <c r="H417">
        <v>1724786</v>
      </c>
      <c r="I417">
        <v>36311.347999999998</v>
      </c>
      <c r="J417">
        <v>1.4999999999999999E-2</v>
      </c>
      <c r="K417">
        <v>0.998</v>
      </c>
      <c r="L417">
        <v>11.92</v>
      </c>
      <c r="M417">
        <v>12.74985</v>
      </c>
      <c r="N417">
        <v>6.96</v>
      </c>
      <c r="O417" t="s">
        <v>189</v>
      </c>
      <c r="P417" s="189">
        <v>44158</v>
      </c>
    </row>
    <row r="418" spans="1:16" x14ac:dyDescent="0.35">
      <c r="A418">
        <v>18</v>
      </c>
      <c r="B418">
        <v>18</v>
      </c>
      <c r="C418" t="s">
        <v>374</v>
      </c>
      <c r="D418" t="s">
        <v>375</v>
      </c>
      <c r="E418" t="s">
        <v>158</v>
      </c>
      <c r="F418">
        <v>2.29</v>
      </c>
      <c r="G418">
        <v>93540.960999999996</v>
      </c>
      <c r="H418">
        <v>2970972</v>
      </c>
      <c r="I418">
        <v>37384.508000000002</v>
      </c>
      <c r="J418">
        <v>2.5000000000000001E-2</v>
      </c>
      <c r="K418">
        <v>0.998</v>
      </c>
      <c r="L418">
        <v>19.07</v>
      </c>
      <c r="M418">
        <v>21.48555</v>
      </c>
      <c r="N418">
        <v>12.67</v>
      </c>
      <c r="O418" t="s">
        <v>189</v>
      </c>
      <c r="P418" s="189">
        <v>44158</v>
      </c>
    </row>
    <row r="419" spans="1:16" x14ac:dyDescent="0.35">
      <c r="A419">
        <v>19</v>
      </c>
      <c r="B419">
        <v>19</v>
      </c>
      <c r="C419" t="s">
        <v>376</v>
      </c>
      <c r="D419" t="s">
        <v>377</v>
      </c>
      <c r="E419" t="s">
        <v>158</v>
      </c>
      <c r="F419">
        <v>2.29</v>
      </c>
      <c r="G419">
        <v>136254.234</v>
      </c>
      <c r="H419">
        <v>4337225</v>
      </c>
      <c r="I419">
        <v>37091.913999999997</v>
      </c>
      <c r="J419">
        <v>3.6999999999999998E-2</v>
      </c>
      <c r="K419">
        <v>0.998</v>
      </c>
      <c r="L419">
        <v>30.52</v>
      </c>
      <c r="M419">
        <v>31.55105</v>
      </c>
      <c r="N419">
        <v>3.38</v>
      </c>
      <c r="O419" t="s">
        <v>189</v>
      </c>
      <c r="P419" s="189">
        <v>44158</v>
      </c>
    </row>
    <row r="420" spans="1:16" x14ac:dyDescent="0.35">
      <c r="A420">
        <v>20</v>
      </c>
      <c r="B420">
        <v>20</v>
      </c>
      <c r="C420" t="s">
        <v>378</v>
      </c>
      <c r="D420" t="s">
        <v>124</v>
      </c>
      <c r="E420" t="s">
        <v>157</v>
      </c>
      <c r="F420">
        <v>2.29</v>
      </c>
      <c r="G420">
        <v>103.346</v>
      </c>
      <c r="H420">
        <v>3479</v>
      </c>
      <c r="I420">
        <v>38336.847999999998</v>
      </c>
      <c r="J420">
        <v>0</v>
      </c>
      <c r="K420">
        <v>0.998</v>
      </c>
      <c r="O420" t="s">
        <v>493</v>
      </c>
      <c r="P420" s="189">
        <v>44158</v>
      </c>
    </row>
    <row r="421" spans="1:16" x14ac:dyDescent="0.35">
      <c r="A421">
        <v>21</v>
      </c>
      <c r="B421">
        <v>21</v>
      </c>
      <c r="C421" t="s">
        <v>379</v>
      </c>
      <c r="D421" t="s">
        <v>380</v>
      </c>
      <c r="E421" t="s">
        <v>158</v>
      </c>
      <c r="F421">
        <v>2.29</v>
      </c>
      <c r="G421">
        <v>203442.95300000001</v>
      </c>
      <c r="H421">
        <v>6492925</v>
      </c>
      <c r="I421">
        <v>35457.440999999999</v>
      </c>
      <c r="J421">
        <v>5.7000000000000002E-2</v>
      </c>
      <c r="K421">
        <v>0.998</v>
      </c>
      <c r="L421">
        <v>48.83</v>
      </c>
      <c r="M421">
        <v>49.270910000000001</v>
      </c>
      <c r="N421">
        <v>0.9</v>
      </c>
      <c r="O421" t="s">
        <v>189</v>
      </c>
      <c r="P421" s="189">
        <v>44158</v>
      </c>
    </row>
    <row r="422" spans="1:16" x14ac:dyDescent="0.35">
      <c r="A422">
        <v>22</v>
      </c>
      <c r="B422">
        <v>22</v>
      </c>
      <c r="C422" t="s">
        <v>381</v>
      </c>
      <c r="D422" t="s">
        <v>382</v>
      </c>
      <c r="E422" t="s">
        <v>158</v>
      </c>
      <c r="F422">
        <v>2.29</v>
      </c>
      <c r="G422">
        <v>307602.375</v>
      </c>
      <c r="H422">
        <v>9752293</v>
      </c>
      <c r="I422">
        <v>33010.671999999999</v>
      </c>
      <c r="J422">
        <v>9.2999999999999999E-2</v>
      </c>
      <c r="K422">
        <v>0.998</v>
      </c>
      <c r="L422">
        <v>78.13</v>
      </c>
      <c r="M422">
        <v>79.949460000000002</v>
      </c>
      <c r="N422">
        <v>2.33</v>
      </c>
      <c r="O422" t="s">
        <v>189</v>
      </c>
      <c r="P422" s="189">
        <v>44158</v>
      </c>
    </row>
    <row r="423" spans="1:16" x14ac:dyDescent="0.35">
      <c r="A423">
        <v>23</v>
      </c>
      <c r="B423">
        <v>23</v>
      </c>
      <c r="C423" t="s">
        <v>383</v>
      </c>
      <c r="D423" t="s">
        <v>384</v>
      </c>
      <c r="E423" t="s">
        <v>158</v>
      </c>
      <c r="F423">
        <v>2.29</v>
      </c>
      <c r="G423">
        <v>429381.46899999998</v>
      </c>
      <c r="H423">
        <v>13474437</v>
      </c>
      <c r="I423">
        <v>31009.474999999999</v>
      </c>
      <c r="J423">
        <v>0.13800000000000001</v>
      </c>
      <c r="K423">
        <v>0.998</v>
      </c>
      <c r="L423">
        <v>125</v>
      </c>
      <c r="M423">
        <v>118.64496</v>
      </c>
      <c r="N423">
        <v>-5.08</v>
      </c>
      <c r="O423" t="s">
        <v>189</v>
      </c>
      <c r="P423" s="189">
        <v>44158</v>
      </c>
    </row>
    <row r="424" spans="1:16" x14ac:dyDescent="0.35">
      <c r="A424">
        <v>24</v>
      </c>
      <c r="B424">
        <v>24</v>
      </c>
      <c r="C424" t="s">
        <v>385</v>
      </c>
      <c r="D424" t="s">
        <v>386</v>
      </c>
      <c r="E424" t="s">
        <v>158</v>
      </c>
      <c r="F424">
        <v>2.29</v>
      </c>
      <c r="G424">
        <v>533271.25</v>
      </c>
      <c r="H424">
        <v>16663163</v>
      </c>
      <c r="I424">
        <v>29707.164000000001</v>
      </c>
      <c r="J424">
        <v>0.18</v>
      </c>
      <c r="K424">
        <v>0.998</v>
      </c>
      <c r="L424">
        <v>156.25</v>
      </c>
      <c r="M424">
        <v>153.61411000000001</v>
      </c>
      <c r="N424">
        <v>-1.69</v>
      </c>
      <c r="O424" t="s">
        <v>189</v>
      </c>
      <c r="P424" s="189">
        <v>44158</v>
      </c>
    </row>
    <row r="425" spans="1:16" x14ac:dyDescent="0.35">
      <c r="A425">
        <v>25</v>
      </c>
      <c r="B425">
        <v>25</v>
      </c>
      <c r="C425" t="s">
        <v>387</v>
      </c>
      <c r="D425" t="s">
        <v>388</v>
      </c>
      <c r="E425" t="s">
        <v>158</v>
      </c>
      <c r="F425">
        <v>2.29</v>
      </c>
      <c r="G425">
        <v>821408.875</v>
      </c>
      <c r="H425">
        <v>25130938</v>
      </c>
      <c r="I425">
        <v>27123.66</v>
      </c>
      <c r="J425">
        <v>0.30299999999999999</v>
      </c>
      <c r="K425">
        <v>0.998</v>
      </c>
      <c r="L425">
        <v>250</v>
      </c>
      <c r="M425">
        <v>258.13055000000003</v>
      </c>
      <c r="N425">
        <v>3.25</v>
      </c>
      <c r="O425" t="s">
        <v>189</v>
      </c>
      <c r="P425" s="189">
        <v>44158</v>
      </c>
    </row>
    <row r="426" spans="1:16" x14ac:dyDescent="0.35">
      <c r="A426">
        <v>26</v>
      </c>
      <c r="B426">
        <v>26</v>
      </c>
      <c r="C426" t="s">
        <v>389</v>
      </c>
      <c r="D426" t="s">
        <v>122</v>
      </c>
      <c r="E426" t="s">
        <v>156</v>
      </c>
      <c r="F426">
        <v>2.29</v>
      </c>
      <c r="G426">
        <v>205.321</v>
      </c>
      <c r="H426">
        <v>5267</v>
      </c>
      <c r="K426">
        <v>0.998</v>
      </c>
      <c r="O426" t="s">
        <v>348</v>
      </c>
      <c r="P426" s="189">
        <v>44158</v>
      </c>
    </row>
    <row r="427" spans="1:16" x14ac:dyDescent="0.35">
      <c r="A427">
        <v>27</v>
      </c>
      <c r="B427">
        <v>27</v>
      </c>
      <c r="C427" t="s">
        <v>390</v>
      </c>
      <c r="D427" t="s">
        <v>125</v>
      </c>
      <c r="E427" t="s">
        <v>18</v>
      </c>
      <c r="F427">
        <v>2.29</v>
      </c>
      <c r="G427">
        <v>2693.9580000000001</v>
      </c>
      <c r="H427">
        <v>89714</v>
      </c>
      <c r="I427">
        <v>38590.461000000003</v>
      </c>
      <c r="J427">
        <v>1E-3</v>
      </c>
      <c r="K427">
        <v>0.998</v>
      </c>
      <c r="L427">
        <v>0.63</v>
      </c>
      <c r="M427">
        <v>0.55796999999999997</v>
      </c>
      <c r="N427">
        <v>-11.43</v>
      </c>
      <c r="O427" t="s">
        <v>189</v>
      </c>
      <c r="P427" s="189">
        <v>44158</v>
      </c>
    </row>
    <row r="428" spans="1:16" x14ac:dyDescent="0.35">
      <c r="A428">
        <v>28</v>
      </c>
      <c r="B428">
        <v>28</v>
      </c>
      <c r="C428" t="s">
        <v>391</v>
      </c>
      <c r="D428" t="s">
        <v>126</v>
      </c>
      <c r="E428" t="s">
        <v>18</v>
      </c>
      <c r="F428">
        <v>2.29</v>
      </c>
      <c r="G428">
        <v>12772.691000000001</v>
      </c>
      <c r="H428">
        <v>406187</v>
      </c>
      <c r="I428">
        <v>40285.296999999999</v>
      </c>
      <c r="J428">
        <v>3.0000000000000001E-3</v>
      </c>
      <c r="K428">
        <v>0.998</v>
      </c>
      <c r="L428">
        <v>2.5</v>
      </c>
      <c r="M428">
        <v>2.6868400000000001</v>
      </c>
      <c r="N428">
        <v>7.47</v>
      </c>
      <c r="O428" t="s">
        <v>189</v>
      </c>
      <c r="P428" s="189">
        <v>44158</v>
      </c>
    </row>
    <row r="429" spans="1:16" x14ac:dyDescent="0.35">
      <c r="A429">
        <v>29</v>
      </c>
      <c r="B429">
        <v>29</v>
      </c>
      <c r="C429" t="s">
        <v>392</v>
      </c>
      <c r="D429" t="s">
        <v>127</v>
      </c>
      <c r="E429" t="s">
        <v>18</v>
      </c>
      <c r="F429">
        <v>2.29</v>
      </c>
      <c r="G429">
        <v>30260.361000000001</v>
      </c>
      <c r="H429">
        <v>977413</v>
      </c>
      <c r="I429">
        <v>39404.684000000001</v>
      </c>
      <c r="J429">
        <v>8.0000000000000002E-3</v>
      </c>
      <c r="K429">
        <v>0.998</v>
      </c>
      <c r="L429">
        <v>6.25</v>
      </c>
      <c r="M429">
        <v>6.5681500000000002</v>
      </c>
      <c r="N429">
        <v>5.09</v>
      </c>
      <c r="O429" t="s">
        <v>189</v>
      </c>
      <c r="P429" s="189">
        <v>44158</v>
      </c>
    </row>
    <row r="430" spans="1:16" x14ac:dyDescent="0.35">
      <c r="A430">
        <v>30</v>
      </c>
      <c r="B430">
        <v>30</v>
      </c>
      <c r="C430" t="s">
        <v>394</v>
      </c>
      <c r="D430" t="s">
        <v>128</v>
      </c>
      <c r="E430" t="s">
        <v>18</v>
      </c>
      <c r="F430">
        <v>2.29</v>
      </c>
      <c r="G430">
        <v>113406.469</v>
      </c>
      <c r="H430">
        <v>3612227</v>
      </c>
      <c r="I430">
        <v>36878.288999999997</v>
      </c>
      <c r="J430">
        <v>3.1E-2</v>
      </c>
      <c r="K430">
        <v>0.998</v>
      </c>
      <c r="L430">
        <v>25</v>
      </c>
      <c r="M430">
        <v>26.410830000000001</v>
      </c>
      <c r="N430">
        <v>5.64</v>
      </c>
      <c r="O430" t="s">
        <v>189</v>
      </c>
      <c r="P430" s="189">
        <v>44158</v>
      </c>
    </row>
    <row r="431" spans="1:16" x14ac:dyDescent="0.35">
      <c r="A431">
        <v>31</v>
      </c>
      <c r="B431">
        <v>31</v>
      </c>
      <c r="C431" t="s">
        <v>395</v>
      </c>
      <c r="D431" t="s">
        <v>122</v>
      </c>
      <c r="E431" t="s">
        <v>156</v>
      </c>
      <c r="F431">
        <v>2.3199999999999998</v>
      </c>
      <c r="G431">
        <v>45.597000000000001</v>
      </c>
      <c r="H431">
        <v>1050</v>
      </c>
      <c r="K431">
        <v>0.998</v>
      </c>
      <c r="O431" t="s">
        <v>348</v>
      </c>
      <c r="P431" s="189">
        <v>44158</v>
      </c>
    </row>
    <row r="432" spans="1:16" x14ac:dyDescent="0.35">
      <c r="A432">
        <v>32</v>
      </c>
      <c r="B432">
        <v>32</v>
      </c>
      <c r="C432" t="s">
        <v>396</v>
      </c>
      <c r="D432" t="s">
        <v>353</v>
      </c>
      <c r="E432" t="s">
        <v>158</v>
      </c>
      <c r="F432">
        <v>2.29</v>
      </c>
      <c r="G432">
        <v>715.83</v>
      </c>
      <c r="H432">
        <v>22620</v>
      </c>
      <c r="I432">
        <v>37417.016000000003</v>
      </c>
      <c r="J432">
        <v>0</v>
      </c>
      <c r="K432">
        <v>0.998</v>
      </c>
      <c r="L432">
        <v>0.17</v>
      </c>
      <c r="M432">
        <v>0.12157</v>
      </c>
      <c r="N432">
        <v>-28.49</v>
      </c>
      <c r="O432" t="s">
        <v>189</v>
      </c>
      <c r="P432" s="189">
        <v>44158</v>
      </c>
    </row>
    <row r="433" spans="1:16" x14ac:dyDescent="0.35">
      <c r="A433">
        <v>33</v>
      </c>
      <c r="B433">
        <v>33</v>
      </c>
      <c r="C433" t="s">
        <v>397</v>
      </c>
      <c r="D433" t="s">
        <v>355</v>
      </c>
      <c r="E433" t="s">
        <v>158</v>
      </c>
      <c r="F433">
        <v>2.29</v>
      </c>
      <c r="G433">
        <v>1486.7070000000001</v>
      </c>
      <c r="H433">
        <v>49406</v>
      </c>
      <c r="I433">
        <v>40856.688000000002</v>
      </c>
      <c r="J433">
        <v>0</v>
      </c>
      <c r="K433">
        <v>0.998</v>
      </c>
      <c r="L433">
        <v>0.28000000000000003</v>
      </c>
      <c r="M433">
        <v>0.27017999999999998</v>
      </c>
      <c r="N433">
        <v>-3.51</v>
      </c>
      <c r="O433" t="s">
        <v>189</v>
      </c>
      <c r="P433" s="189">
        <v>44158</v>
      </c>
    </row>
    <row r="434" spans="1:16" x14ac:dyDescent="0.35">
      <c r="A434">
        <v>34</v>
      </c>
      <c r="B434">
        <v>34</v>
      </c>
      <c r="C434" t="s">
        <v>398</v>
      </c>
      <c r="D434" t="s">
        <v>357</v>
      </c>
      <c r="E434" t="s">
        <v>158</v>
      </c>
      <c r="F434">
        <v>2.29</v>
      </c>
      <c r="G434">
        <v>2629.6770000000001</v>
      </c>
      <c r="H434">
        <v>86066</v>
      </c>
      <c r="I434">
        <v>39381.18</v>
      </c>
      <c r="J434">
        <v>1E-3</v>
      </c>
      <c r="K434">
        <v>0.998</v>
      </c>
      <c r="L434">
        <v>0.44</v>
      </c>
      <c r="M434">
        <v>0.53183999999999998</v>
      </c>
      <c r="N434">
        <v>20.87</v>
      </c>
      <c r="O434" t="s">
        <v>189</v>
      </c>
      <c r="P434" s="189">
        <v>44158</v>
      </c>
    </row>
    <row r="435" spans="1:16" x14ac:dyDescent="0.35">
      <c r="A435">
        <v>35</v>
      </c>
      <c r="B435">
        <v>35</v>
      </c>
      <c r="C435" t="s">
        <v>399</v>
      </c>
      <c r="D435" t="s">
        <v>359</v>
      </c>
      <c r="E435" t="s">
        <v>158</v>
      </c>
      <c r="F435">
        <v>2.29</v>
      </c>
      <c r="G435">
        <v>3486.1080000000002</v>
      </c>
      <c r="H435">
        <v>112718</v>
      </c>
      <c r="I435">
        <v>39899.059000000001</v>
      </c>
      <c r="J435">
        <v>1E-3</v>
      </c>
      <c r="K435">
        <v>0.998</v>
      </c>
      <c r="L435">
        <v>0.71</v>
      </c>
      <c r="M435">
        <v>0.70921000000000001</v>
      </c>
      <c r="N435">
        <v>-0.11</v>
      </c>
      <c r="O435" t="s">
        <v>189</v>
      </c>
      <c r="P435" s="189">
        <v>44158</v>
      </c>
    </row>
    <row r="436" spans="1:16" x14ac:dyDescent="0.35">
      <c r="A436">
        <v>36</v>
      </c>
      <c r="B436">
        <v>36</v>
      </c>
      <c r="C436" t="s">
        <v>400</v>
      </c>
      <c r="D436" t="s">
        <v>361</v>
      </c>
      <c r="E436" t="s">
        <v>158</v>
      </c>
      <c r="F436">
        <v>2.29</v>
      </c>
      <c r="G436">
        <v>5235.55</v>
      </c>
      <c r="H436">
        <v>174282</v>
      </c>
      <c r="I436">
        <v>39440.199000000001</v>
      </c>
      <c r="J436">
        <v>1E-3</v>
      </c>
      <c r="K436">
        <v>0.998</v>
      </c>
      <c r="L436">
        <v>1.1399999999999999</v>
      </c>
      <c r="M436">
        <v>1.0999099999999999</v>
      </c>
      <c r="N436">
        <v>-3.52</v>
      </c>
      <c r="O436" t="s">
        <v>189</v>
      </c>
      <c r="P436" s="189">
        <v>44158</v>
      </c>
    </row>
    <row r="437" spans="1:16" x14ac:dyDescent="0.35">
      <c r="A437">
        <v>37</v>
      </c>
      <c r="B437">
        <v>37</v>
      </c>
      <c r="C437" t="s">
        <v>401</v>
      </c>
      <c r="D437" t="s">
        <v>363</v>
      </c>
      <c r="E437" t="s">
        <v>158</v>
      </c>
      <c r="F437">
        <v>2.29</v>
      </c>
      <c r="G437">
        <v>8397.7990000000009</v>
      </c>
      <c r="H437">
        <v>272370</v>
      </c>
      <c r="I437">
        <v>39243.358999999997</v>
      </c>
      <c r="J437">
        <v>2E-3</v>
      </c>
      <c r="K437">
        <v>0.998</v>
      </c>
      <c r="L437">
        <v>1.82</v>
      </c>
      <c r="M437">
        <v>1.79948</v>
      </c>
      <c r="N437">
        <v>-1.1299999999999999</v>
      </c>
      <c r="O437" t="s">
        <v>189</v>
      </c>
      <c r="P437" s="189">
        <v>44158</v>
      </c>
    </row>
    <row r="438" spans="1:16" x14ac:dyDescent="0.35">
      <c r="A438">
        <v>38</v>
      </c>
      <c r="B438">
        <v>38</v>
      </c>
      <c r="C438" t="s">
        <v>402</v>
      </c>
      <c r="D438" t="s">
        <v>124</v>
      </c>
      <c r="E438" t="s">
        <v>157</v>
      </c>
      <c r="F438">
        <v>2.29</v>
      </c>
      <c r="G438">
        <v>133.816</v>
      </c>
      <c r="H438">
        <v>4106</v>
      </c>
      <c r="I438">
        <v>38771.027000000002</v>
      </c>
      <c r="J438">
        <v>0</v>
      </c>
      <c r="K438">
        <v>0.998</v>
      </c>
      <c r="O438" t="s">
        <v>393</v>
      </c>
      <c r="P438" s="189">
        <v>44158</v>
      </c>
    </row>
    <row r="439" spans="1:16" x14ac:dyDescent="0.35">
      <c r="A439">
        <v>39</v>
      </c>
      <c r="B439">
        <v>39</v>
      </c>
      <c r="C439" t="s">
        <v>403</v>
      </c>
      <c r="D439" t="s">
        <v>353</v>
      </c>
      <c r="E439" t="s">
        <v>158</v>
      </c>
      <c r="F439">
        <v>2.29</v>
      </c>
      <c r="G439">
        <v>793.24</v>
      </c>
      <c r="H439">
        <v>25147</v>
      </c>
      <c r="I439">
        <v>38646.241999999998</v>
      </c>
      <c r="J439">
        <v>0</v>
      </c>
      <c r="K439">
        <v>0.998</v>
      </c>
      <c r="L439">
        <v>0.17</v>
      </c>
      <c r="M439">
        <v>0.13358</v>
      </c>
      <c r="N439">
        <v>-21.42</v>
      </c>
      <c r="O439" t="s">
        <v>189</v>
      </c>
      <c r="P439" s="189">
        <v>44158</v>
      </c>
    </row>
    <row r="440" spans="1:16" x14ac:dyDescent="0.35">
      <c r="A440">
        <v>40</v>
      </c>
      <c r="B440">
        <v>40</v>
      </c>
      <c r="C440" t="s">
        <v>404</v>
      </c>
      <c r="D440" t="s">
        <v>355</v>
      </c>
      <c r="E440" t="s">
        <v>158</v>
      </c>
      <c r="F440">
        <v>2.29</v>
      </c>
      <c r="G440">
        <v>1580.923</v>
      </c>
      <c r="H440">
        <v>52199</v>
      </c>
      <c r="I440">
        <v>42048.52</v>
      </c>
      <c r="J440">
        <v>0</v>
      </c>
      <c r="K440">
        <v>0.998</v>
      </c>
      <c r="L440">
        <v>0.28000000000000003</v>
      </c>
      <c r="M440">
        <v>0.28059000000000001</v>
      </c>
      <c r="N440">
        <v>0.21</v>
      </c>
      <c r="O440" t="s">
        <v>189</v>
      </c>
      <c r="P440" s="189">
        <v>44158</v>
      </c>
    </row>
    <row r="441" spans="1:16" x14ac:dyDescent="0.35">
      <c r="A441">
        <v>41</v>
      </c>
      <c r="B441">
        <v>41</v>
      </c>
      <c r="C441" t="s">
        <v>405</v>
      </c>
      <c r="D441" t="s">
        <v>357</v>
      </c>
      <c r="E441" t="s">
        <v>158</v>
      </c>
      <c r="F441">
        <v>2.29</v>
      </c>
      <c r="G441">
        <v>2479.7359999999999</v>
      </c>
      <c r="H441">
        <v>80126</v>
      </c>
      <c r="I441">
        <v>39681.667999999998</v>
      </c>
      <c r="J441">
        <v>1E-3</v>
      </c>
      <c r="K441">
        <v>0.998</v>
      </c>
      <c r="L441">
        <v>0.44</v>
      </c>
      <c r="M441">
        <v>0.49495</v>
      </c>
      <c r="N441">
        <v>12.49</v>
      </c>
      <c r="O441" t="s">
        <v>189</v>
      </c>
      <c r="P441" s="189">
        <v>44158</v>
      </c>
    </row>
    <row r="442" spans="1:16" x14ac:dyDescent="0.35">
      <c r="A442">
        <v>42</v>
      </c>
      <c r="B442">
        <v>42</v>
      </c>
      <c r="C442" t="s">
        <v>406</v>
      </c>
      <c r="D442" t="s">
        <v>359</v>
      </c>
      <c r="E442" t="s">
        <v>158</v>
      </c>
      <c r="F442">
        <v>2.29</v>
      </c>
      <c r="G442">
        <v>3425.66</v>
      </c>
      <c r="H442">
        <v>112990</v>
      </c>
      <c r="I442">
        <v>38738.612999999998</v>
      </c>
      <c r="J442">
        <v>1E-3</v>
      </c>
      <c r="K442">
        <v>0.998</v>
      </c>
      <c r="L442">
        <v>0.71</v>
      </c>
      <c r="M442">
        <v>0.71831999999999996</v>
      </c>
      <c r="N442">
        <v>1.17</v>
      </c>
      <c r="O442" t="s">
        <v>189</v>
      </c>
      <c r="P442" s="189">
        <v>44158</v>
      </c>
    </row>
    <row r="443" spans="1:16" x14ac:dyDescent="0.35">
      <c r="A443">
        <v>43</v>
      </c>
      <c r="B443">
        <v>43</v>
      </c>
      <c r="C443" t="s">
        <v>407</v>
      </c>
      <c r="D443" t="s">
        <v>361</v>
      </c>
      <c r="E443" t="s">
        <v>158</v>
      </c>
      <c r="F443">
        <v>2.29</v>
      </c>
      <c r="G443">
        <v>5363</v>
      </c>
      <c r="H443">
        <v>172030</v>
      </c>
      <c r="I443">
        <v>37568.254000000001</v>
      </c>
      <c r="J443">
        <v>1E-3</v>
      </c>
      <c r="K443">
        <v>0.998</v>
      </c>
      <c r="L443">
        <v>1.1399999999999999</v>
      </c>
      <c r="M443">
        <v>1.18608</v>
      </c>
      <c r="N443">
        <v>4.04</v>
      </c>
      <c r="O443" t="s">
        <v>189</v>
      </c>
      <c r="P443" s="189">
        <v>44158</v>
      </c>
    </row>
    <row r="444" spans="1:16" x14ac:dyDescent="0.35">
      <c r="A444">
        <v>44</v>
      </c>
      <c r="B444">
        <v>44</v>
      </c>
      <c r="C444" t="s">
        <v>408</v>
      </c>
      <c r="D444" t="s">
        <v>363</v>
      </c>
      <c r="E444" t="s">
        <v>158</v>
      </c>
      <c r="F444">
        <v>2.29</v>
      </c>
      <c r="G444">
        <v>8747.2749999999996</v>
      </c>
      <c r="H444">
        <v>279911</v>
      </c>
      <c r="I444">
        <v>38877.976999999999</v>
      </c>
      <c r="J444">
        <v>2E-3</v>
      </c>
      <c r="K444">
        <v>0.998</v>
      </c>
      <c r="L444">
        <v>1.82</v>
      </c>
      <c r="M444">
        <v>1.89419</v>
      </c>
      <c r="N444">
        <v>4.08</v>
      </c>
      <c r="O444" t="s">
        <v>189</v>
      </c>
      <c r="P444" s="189">
        <v>44158</v>
      </c>
    </row>
    <row r="445" spans="1:16" x14ac:dyDescent="0.35">
      <c r="A445">
        <v>45</v>
      </c>
      <c r="B445">
        <v>45</v>
      </c>
      <c r="C445" t="s">
        <v>409</v>
      </c>
      <c r="D445" t="s">
        <v>122</v>
      </c>
      <c r="E445" t="s">
        <v>156</v>
      </c>
      <c r="F445">
        <v>2.2999999999999998</v>
      </c>
      <c r="G445">
        <v>53.246000000000002</v>
      </c>
      <c r="H445">
        <v>931</v>
      </c>
      <c r="K445">
        <v>0.998</v>
      </c>
      <c r="O445" t="s">
        <v>348</v>
      </c>
      <c r="P445" s="189">
        <v>44158</v>
      </c>
    </row>
    <row r="446" spans="1:16" x14ac:dyDescent="0.35">
      <c r="A446">
        <v>46</v>
      </c>
      <c r="B446">
        <v>46</v>
      </c>
      <c r="C446" t="s">
        <v>410</v>
      </c>
      <c r="D446" t="s">
        <v>129</v>
      </c>
      <c r="E446" t="s">
        <v>13</v>
      </c>
      <c r="F446">
        <v>2.29</v>
      </c>
      <c r="G446">
        <v>4536.7269999999999</v>
      </c>
      <c r="H446">
        <v>148347</v>
      </c>
      <c r="I446">
        <v>42185.546999999999</v>
      </c>
      <c r="J446">
        <v>1E-3</v>
      </c>
      <c r="K446">
        <v>0.998</v>
      </c>
      <c r="M446">
        <v>0.88288999999999995</v>
      </c>
      <c r="O446" t="s">
        <v>189</v>
      </c>
      <c r="P446" s="189">
        <v>44158</v>
      </c>
    </row>
    <row r="447" spans="1:16" x14ac:dyDescent="0.35">
      <c r="A447">
        <v>47</v>
      </c>
      <c r="B447">
        <v>47</v>
      </c>
      <c r="C447" t="s">
        <v>411</v>
      </c>
      <c r="D447" t="s">
        <v>130</v>
      </c>
      <c r="E447" t="s">
        <v>13</v>
      </c>
      <c r="F447">
        <v>2.29</v>
      </c>
      <c r="G447">
        <v>5222.4660000000003</v>
      </c>
      <c r="H447">
        <v>171073</v>
      </c>
      <c r="I447">
        <v>43559.675999999999</v>
      </c>
      <c r="J447">
        <v>1E-3</v>
      </c>
      <c r="K447">
        <v>0.998</v>
      </c>
      <c r="M447">
        <v>0.98923000000000005</v>
      </c>
      <c r="O447" t="s">
        <v>189</v>
      </c>
      <c r="P447" s="189">
        <v>44158</v>
      </c>
    </row>
    <row r="448" spans="1:16" x14ac:dyDescent="0.35">
      <c r="A448">
        <v>48</v>
      </c>
      <c r="B448">
        <v>48</v>
      </c>
      <c r="C448" t="s">
        <v>412</v>
      </c>
      <c r="D448" t="s">
        <v>131</v>
      </c>
      <c r="E448" t="s">
        <v>13</v>
      </c>
      <c r="F448">
        <v>2.29</v>
      </c>
      <c r="G448">
        <v>4229.53</v>
      </c>
      <c r="H448">
        <v>140333</v>
      </c>
      <c r="I448">
        <v>41573.667999999998</v>
      </c>
      <c r="J448">
        <v>1E-3</v>
      </c>
      <c r="K448">
        <v>0.998</v>
      </c>
      <c r="M448">
        <v>0.83289000000000002</v>
      </c>
      <c r="O448" t="s">
        <v>189</v>
      </c>
      <c r="P448" s="189">
        <v>44158</v>
      </c>
    </row>
    <row r="449" spans="1:16" x14ac:dyDescent="0.35">
      <c r="A449">
        <v>49</v>
      </c>
      <c r="B449">
        <v>49</v>
      </c>
      <c r="C449" t="s">
        <v>413</v>
      </c>
      <c r="D449" t="s">
        <v>132</v>
      </c>
      <c r="E449" t="s">
        <v>13</v>
      </c>
      <c r="F449">
        <v>2.29</v>
      </c>
      <c r="G449">
        <v>178.196</v>
      </c>
      <c r="H449">
        <v>4457</v>
      </c>
      <c r="I449">
        <v>42123.012000000002</v>
      </c>
      <c r="J449">
        <v>0</v>
      </c>
      <c r="K449">
        <v>0.998</v>
      </c>
      <c r="O449" t="s">
        <v>350</v>
      </c>
      <c r="P449" s="189">
        <v>44158</v>
      </c>
    </row>
    <row r="450" spans="1:16" x14ac:dyDescent="0.35">
      <c r="A450">
        <v>50</v>
      </c>
      <c r="B450">
        <v>50</v>
      </c>
      <c r="C450" t="s">
        <v>414</v>
      </c>
      <c r="D450" t="s">
        <v>133</v>
      </c>
      <c r="E450" t="s">
        <v>13</v>
      </c>
      <c r="F450">
        <v>2.29</v>
      </c>
      <c r="G450">
        <v>167.62899999999999</v>
      </c>
      <c r="H450">
        <v>4287</v>
      </c>
      <c r="I450">
        <v>41354.644999999997</v>
      </c>
      <c r="J450">
        <v>0</v>
      </c>
      <c r="K450">
        <v>0.998</v>
      </c>
      <c r="O450" t="s">
        <v>393</v>
      </c>
      <c r="P450" s="189">
        <v>44158</v>
      </c>
    </row>
    <row r="451" spans="1:16" x14ac:dyDescent="0.35">
      <c r="A451">
        <v>51</v>
      </c>
      <c r="B451">
        <v>51</v>
      </c>
      <c r="C451" t="s">
        <v>415</v>
      </c>
      <c r="D451" t="s">
        <v>134</v>
      </c>
      <c r="E451" t="s">
        <v>13</v>
      </c>
      <c r="F451">
        <v>2.29</v>
      </c>
      <c r="G451">
        <v>146.17500000000001</v>
      </c>
      <c r="H451">
        <v>3256</v>
      </c>
      <c r="I451">
        <v>39860.156000000003</v>
      </c>
      <c r="J451">
        <v>0</v>
      </c>
      <c r="K451">
        <v>0.998</v>
      </c>
      <c r="O451" t="s">
        <v>350</v>
      </c>
      <c r="P451" s="189">
        <v>44158</v>
      </c>
    </row>
    <row r="452" spans="1:16" x14ac:dyDescent="0.35">
      <c r="A452">
        <v>52</v>
      </c>
      <c r="B452">
        <v>52</v>
      </c>
      <c r="C452" t="s">
        <v>416</v>
      </c>
      <c r="D452" t="s">
        <v>124</v>
      </c>
      <c r="E452" t="s">
        <v>157</v>
      </c>
      <c r="F452">
        <v>2.29</v>
      </c>
      <c r="G452">
        <v>113.565</v>
      </c>
      <c r="H452">
        <v>3097</v>
      </c>
      <c r="I452">
        <v>38245.285000000003</v>
      </c>
      <c r="J452">
        <v>0</v>
      </c>
      <c r="K452">
        <v>0.998</v>
      </c>
      <c r="O452" t="s">
        <v>350</v>
      </c>
      <c r="P452" s="189">
        <v>44158</v>
      </c>
    </row>
    <row r="453" spans="1:16" x14ac:dyDescent="0.35">
      <c r="A453">
        <v>53</v>
      </c>
      <c r="B453">
        <v>53</v>
      </c>
      <c r="C453" t="s">
        <v>417</v>
      </c>
      <c r="D453" t="s">
        <v>135</v>
      </c>
      <c r="E453" t="s">
        <v>13</v>
      </c>
      <c r="F453">
        <v>2.29</v>
      </c>
      <c r="G453">
        <v>159.547</v>
      </c>
      <c r="H453">
        <v>3706</v>
      </c>
      <c r="I453">
        <v>40662.245999999999</v>
      </c>
      <c r="J453">
        <v>0</v>
      </c>
      <c r="K453">
        <v>0.998</v>
      </c>
      <c r="O453" t="s">
        <v>393</v>
      </c>
      <c r="P453" s="189">
        <v>44158</v>
      </c>
    </row>
    <row r="454" spans="1:16" x14ac:dyDescent="0.35">
      <c r="A454">
        <v>54</v>
      </c>
      <c r="B454">
        <v>54</v>
      </c>
      <c r="C454" t="s">
        <v>418</v>
      </c>
      <c r="D454" t="s">
        <v>136</v>
      </c>
      <c r="E454" t="s">
        <v>13</v>
      </c>
      <c r="F454">
        <v>2.29</v>
      </c>
      <c r="G454">
        <v>185.232</v>
      </c>
      <c r="H454">
        <v>4299</v>
      </c>
      <c r="I454">
        <v>41766.652000000002</v>
      </c>
      <c r="J454">
        <v>0</v>
      </c>
      <c r="K454">
        <v>0.998</v>
      </c>
      <c r="O454" t="s">
        <v>393</v>
      </c>
      <c r="P454" s="189">
        <v>44158</v>
      </c>
    </row>
    <row r="455" spans="1:16" x14ac:dyDescent="0.35">
      <c r="A455">
        <v>55</v>
      </c>
      <c r="B455">
        <v>55</v>
      </c>
      <c r="C455" t="s">
        <v>419</v>
      </c>
      <c r="D455" t="s">
        <v>137</v>
      </c>
      <c r="E455" t="s">
        <v>13</v>
      </c>
      <c r="F455">
        <v>2.29</v>
      </c>
      <c r="G455">
        <v>128.84200000000001</v>
      </c>
      <c r="H455">
        <v>3062</v>
      </c>
      <c r="I455">
        <v>38594.964999999997</v>
      </c>
      <c r="J455">
        <v>0</v>
      </c>
      <c r="K455">
        <v>0.998</v>
      </c>
      <c r="O455" t="s">
        <v>350</v>
      </c>
      <c r="P455" s="189">
        <v>44158</v>
      </c>
    </row>
    <row r="456" spans="1:16" x14ac:dyDescent="0.35">
      <c r="A456">
        <v>56</v>
      </c>
      <c r="B456">
        <v>56</v>
      </c>
      <c r="C456" t="s">
        <v>420</v>
      </c>
      <c r="D456" t="s">
        <v>138</v>
      </c>
      <c r="E456" t="s">
        <v>13</v>
      </c>
      <c r="F456">
        <v>2.29</v>
      </c>
      <c r="G456">
        <v>448711.09399999998</v>
      </c>
      <c r="H456">
        <v>13890057</v>
      </c>
      <c r="I456">
        <v>31312.432000000001</v>
      </c>
      <c r="J456">
        <v>0.14299999999999999</v>
      </c>
      <c r="K456">
        <v>0.998</v>
      </c>
      <c r="M456">
        <v>122.76819</v>
      </c>
      <c r="O456" t="s">
        <v>189</v>
      </c>
      <c r="P456" s="189">
        <v>44158</v>
      </c>
    </row>
    <row r="457" spans="1:16" x14ac:dyDescent="0.35">
      <c r="A457">
        <v>57</v>
      </c>
      <c r="B457">
        <v>57</v>
      </c>
      <c r="C457" t="s">
        <v>421</v>
      </c>
      <c r="D457" t="s">
        <v>139</v>
      </c>
      <c r="E457" t="s">
        <v>13</v>
      </c>
      <c r="F457">
        <v>2.29</v>
      </c>
      <c r="G457">
        <v>482083.43800000002</v>
      </c>
      <c r="H457">
        <v>14960000</v>
      </c>
      <c r="I457">
        <v>31432.322</v>
      </c>
      <c r="J457">
        <v>0.153</v>
      </c>
      <c r="K457">
        <v>0.998</v>
      </c>
      <c r="M457">
        <v>131.35485</v>
      </c>
      <c r="O457" t="s">
        <v>189</v>
      </c>
      <c r="P457" s="189">
        <v>44158</v>
      </c>
    </row>
    <row r="458" spans="1:16" x14ac:dyDescent="0.35">
      <c r="A458">
        <v>58</v>
      </c>
      <c r="B458">
        <v>58</v>
      </c>
      <c r="C458" t="s">
        <v>422</v>
      </c>
      <c r="D458" t="s">
        <v>140</v>
      </c>
      <c r="E458" t="s">
        <v>13</v>
      </c>
      <c r="F458">
        <v>2.29</v>
      </c>
      <c r="G458">
        <v>500682.34399999998</v>
      </c>
      <c r="H458">
        <v>15483513</v>
      </c>
      <c r="I458">
        <v>31703.865000000002</v>
      </c>
      <c r="J458">
        <v>0.158</v>
      </c>
      <c r="K458">
        <v>0.998</v>
      </c>
      <c r="M458">
        <v>135.23490000000001</v>
      </c>
      <c r="O458" t="s">
        <v>189</v>
      </c>
      <c r="P458" s="189">
        <v>44158</v>
      </c>
    </row>
    <row r="459" spans="1:16" x14ac:dyDescent="0.35">
      <c r="A459">
        <v>59</v>
      </c>
      <c r="B459">
        <v>59</v>
      </c>
      <c r="C459" t="s">
        <v>423</v>
      </c>
      <c r="D459" t="s">
        <v>122</v>
      </c>
      <c r="E459" t="s">
        <v>156</v>
      </c>
      <c r="F459">
        <v>2.29</v>
      </c>
      <c r="G459">
        <v>92.209000000000003</v>
      </c>
      <c r="H459">
        <v>1708</v>
      </c>
      <c r="K459">
        <v>0.998</v>
      </c>
      <c r="O459" t="s">
        <v>348</v>
      </c>
      <c r="P459" s="189">
        <v>44158</v>
      </c>
    </row>
    <row r="460" spans="1:16" x14ac:dyDescent="0.35">
      <c r="A460">
        <v>60</v>
      </c>
      <c r="B460">
        <v>60</v>
      </c>
      <c r="C460" t="s">
        <v>424</v>
      </c>
      <c r="D460" t="s">
        <v>141</v>
      </c>
      <c r="E460" t="s">
        <v>13</v>
      </c>
      <c r="F460">
        <v>2.29</v>
      </c>
      <c r="G460">
        <v>146.40799999999999</v>
      </c>
      <c r="H460">
        <v>4941</v>
      </c>
      <c r="I460">
        <v>36568.078000000001</v>
      </c>
      <c r="J460">
        <v>0</v>
      </c>
      <c r="K460">
        <v>0.998</v>
      </c>
      <c r="O460" t="s">
        <v>393</v>
      </c>
      <c r="P460" s="189">
        <v>44158</v>
      </c>
    </row>
    <row r="461" spans="1:16" x14ac:dyDescent="0.35">
      <c r="A461">
        <v>61</v>
      </c>
      <c r="B461">
        <v>61</v>
      </c>
      <c r="C461" t="s">
        <v>425</v>
      </c>
      <c r="D461" t="s">
        <v>142</v>
      </c>
      <c r="E461" t="s">
        <v>13</v>
      </c>
      <c r="F461">
        <v>2.29</v>
      </c>
      <c r="G461">
        <v>209.48400000000001</v>
      </c>
      <c r="H461">
        <v>7209</v>
      </c>
      <c r="I461">
        <v>39947.964999999997</v>
      </c>
      <c r="J461">
        <v>0</v>
      </c>
      <c r="K461">
        <v>0.998</v>
      </c>
      <c r="M461">
        <v>1.99E-3</v>
      </c>
      <c r="O461" t="s">
        <v>189</v>
      </c>
      <c r="P461" s="189">
        <v>44158</v>
      </c>
    </row>
    <row r="462" spans="1:16" x14ac:dyDescent="0.35">
      <c r="A462">
        <v>62</v>
      </c>
      <c r="B462">
        <v>62</v>
      </c>
      <c r="C462" t="s">
        <v>426</v>
      </c>
      <c r="D462" t="s">
        <v>143</v>
      </c>
      <c r="E462" t="s">
        <v>13</v>
      </c>
      <c r="F462">
        <v>2.29</v>
      </c>
      <c r="G462">
        <v>201.56899999999999</v>
      </c>
      <c r="H462">
        <v>6163</v>
      </c>
      <c r="I462">
        <v>39242.902000000002</v>
      </c>
      <c r="J462">
        <v>0</v>
      </c>
      <c r="K462">
        <v>0.998</v>
      </c>
      <c r="M462">
        <v>1.06E-3</v>
      </c>
      <c r="O462" t="s">
        <v>189</v>
      </c>
      <c r="P462" s="189">
        <v>44158</v>
      </c>
    </row>
    <row r="463" spans="1:16" x14ac:dyDescent="0.35">
      <c r="A463">
        <v>63</v>
      </c>
      <c r="B463">
        <v>63</v>
      </c>
      <c r="C463" t="s">
        <v>427</v>
      </c>
      <c r="D463" t="s">
        <v>144</v>
      </c>
      <c r="E463" t="s">
        <v>13</v>
      </c>
      <c r="F463">
        <v>2.29</v>
      </c>
      <c r="G463">
        <v>156.39699999999999</v>
      </c>
      <c r="H463">
        <v>3979</v>
      </c>
      <c r="I463">
        <v>37110.707000000002</v>
      </c>
      <c r="J463">
        <v>0</v>
      </c>
      <c r="K463">
        <v>0.998</v>
      </c>
      <c r="O463" t="s">
        <v>350</v>
      </c>
      <c r="P463" s="189">
        <v>44158</v>
      </c>
    </row>
    <row r="464" spans="1:16" x14ac:dyDescent="0.35">
      <c r="A464">
        <v>64</v>
      </c>
      <c r="B464">
        <v>64</v>
      </c>
      <c r="C464" t="s">
        <v>428</v>
      </c>
      <c r="D464" t="s">
        <v>145</v>
      </c>
      <c r="E464" t="s">
        <v>13</v>
      </c>
      <c r="F464">
        <v>2.29</v>
      </c>
      <c r="G464">
        <v>84.558999999999997</v>
      </c>
      <c r="H464">
        <v>2439</v>
      </c>
      <c r="I464">
        <v>38090.129000000001</v>
      </c>
      <c r="J464">
        <v>0</v>
      </c>
      <c r="K464">
        <v>0.998</v>
      </c>
      <c r="O464" t="s">
        <v>350</v>
      </c>
      <c r="P464" s="189">
        <v>44158</v>
      </c>
    </row>
    <row r="465" spans="1:16" x14ac:dyDescent="0.35">
      <c r="A465">
        <v>65</v>
      </c>
      <c r="B465">
        <v>65</v>
      </c>
      <c r="C465" t="s">
        <v>429</v>
      </c>
      <c r="D465" t="s">
        <v>146</v>
      </c>
      <c r="E465" t="s">
        <v>13</v>
      </c>
      <c r="F465">
        <v>2.29</v>
      </c>
      <c r="G465">
        <v>113.601</v>
      </c>
      <c r="H465">
        <v>2361</v>
      </c>
      <c r="I465">
        <v>39006.358999999997</v>
      </c>
      <c r="J465">
        <v>0</v>
      </c>
      <c r="K465">
        <v>0.998</v>
      </c>
      <c r="O465" t="s">
        <v>350</v>
      </c>
      <c r="P465" s="189">
        <v>44158</v>
      </c>
    </row>
    <row r="466" spans="1:16" x14ac:dyDescent="0.35">
      <c r="A466">
        <v>66</v>
      </c>
      <c r="B466">
        <v>66</v>
      </c>
      <c r="C466" t="s">
        <v>430</v>
      </c>
      <c r="D466" t="s">
        <v>123</v>
      </c>
      <c r="E466" t="s">
        <v>157</v>
      </c>
      <c r="F466">
        <v>2.33</v>
      </c>
      <c r="G466">
        <v>49.65</v>
      </c>
      <c r="H466">
        <v>989</v>
      </c>
      <c r="K466">
        <v>0.998</v>
      </c>
      <c r="O466" t="s">
        <v>348</v>
      </c>
      <c r="P466" s="189">
        <v>44158</v>
      </c>
    </row>
    <row r="467" spans="1:16" x14ac:dyDescent="0.35">
      <c r="A467">
        <v>67</v>
      </c>
      <c r="B467">
        <v>67</v>
      </c>
      <c r="C467" t="s">
        <v>431</v>
      </c>
      <c r="D467" t="s">
        <v>147</v>
      </c>
      <c r="E467" t="s">
        <v>13</v>
      </c>
      <c r="F467">
        <v>2.29</v>
      </c>
      <c r="G467">
        <v>540588</v>
      </c>
      <c r="H467">
        <v>16791414</v>
      </c>
      <c r="I467">
        <v>36889.391000000003</v>
      </c>
      <c r="J467">
        <v>0.14699999999999999</v>
      </c>
      <c r="K467">
        <v>0.998</v>
      </c>
      <c r="M467">
        <v>125.53282</v>
      </c>
      <c r="O467" t="s">
        <v>189</v>
      </c>
      <c r="P467" s="189">
        <v>44158</v>
      </c>
    </row>
    <row r="468" spans="1:16" x14ac:dyDescent="0.35">
      <c r="A468">
        <v>68</v>
      </c>
      <c r="B468">
        <v>68</v>
      </c>
      <c r="C468" t="s">
        <v>432</v>
      </c>
      <c r="D468" t="s">
        <v>148</v>
      </c>
      <c r="E468" t="s">
        <v>13</v>
      </c>
      <c r="F468">
        <v>2.29</v>
      </c>
      <c r="G468">
        <v>532659.75</v>
      </c>
      <c r="H468">
        <v>16598030</v>
      </c>
      <c r="I468">
        <v>33918.5</v>
      </c>
      <c r="J468">
        <v>0.157</v>
      </c>
      <c r="K468">
        <v>0.998</v>
      </c>
      <c r="M468">
        <v>134.48193000000001</v>
      </c>
      <c r="O468" t="s">
        <v>189</v>
      </c>
      <c r="P468" s="189">
        <v>44158</v>
      </c>
    </row>
    <row r="469" spans="1:16" x14ac:dyDescent="0.35">
      <c r="A469">
        <v>69</v>
      </c>
      <c r="B469">
        <v>69</v>
      </c>
      <c r="C469" t="s">
        <v>433</v>
      </c>
      <c r="D469" t="s">
        <v>149</v>
      </c>
      <c r="E469" t="s">
        <v>13</v>
      </c>
      <c r="F469">
        <v>2.29</v>
      </c>
      <c r="G469">
        <v>524709.31299999997</v>
      </c>
      <c r="H469">
        <v>16397762</v>
      </c>
      <c r="I469">
        <v>33629.921999999999</v>
      </c>
      <c r="J469">
        <v>0.156</v>
      </c>
      <c r="K469">
        <v>0.998</v>
      </c>
      <c r="M469">
        <v>133.61566999999999</v>
      </c>
      <c r="O469" t="s">
        <v>189</v>
      </c>
      <c r="P469" s="189">
        <v>44158</v>
      </c>
    </row>
    <row r="470" spans="1:16" x14ac:dyDescent="0.35">
      <c r="A470">
        <v>70</v>
      </c>
      <c r="B470">
        <v>70</v>
      </c>
      <c r="C470" t="s">
        <v>434</v>
      </c>
      <c r="D470" t="s">
        <v>150</v>
      </c>
      <c r="E470" t="s">
        <v>13</v>
      </c>
      <c r="F470">
        <v>2.29</v>
      </c>
      <c r="G470">
        <v>175.61799999999999</v>
      </c>
      <c r="H470">
        <v>5829</v>
      </c>
      <c r="I470">
        <v>39910.887000000002</v>
      </c>
      <c r="J470">
        <v>0</v>
      </c>
      <c r="K470">
        <v>0.998</v>
      </c>
      <c r="O470" t="s">
        <v>393</v>
      </c>
      <c r="P470" s="189">
        <v>44158</v>
      </c>
    </row>
    <row r="471" spans="1:16" x14ac:dyDescent="0.35">
      <c r="A471">
        <v>71</v>
      </c>
      <c r="B471">
        <v>71</v>
      </c>
      <c r="C471" t="s">
        <v>435</v>
      </c>
      <c r="D471" t="s">
        <v>151</v>
      </c>
      <c r="E471" t="s">
        <v>13</v>
      </c>
      <c r="F471">
        <v>2.29</v>
      </c>
      <c r="G471">
        <v>190.79599999999999</v>
      </c>
      <c r="H471">
        <v>6047</v>
      </c>
      <c r="I471">
        <v>39164.620999999999</v>
      </c>
      <c r="J471">
        <v>0</v>
      </c>
      <c r="K471">
        <v>0.998</v>
      </c>
      <c r="O471" t="s">
        <v>393</v>
      </c>
      <c r="P471" s="189">
        <v>44158</v>
      </c>
    </row>
    <row r="472" spans="1:16" x14ac:dyDescent="0.35">
      <c r="A472">
        <v>72</v>
      </c>
      <c r="B472">
        <v>72</v>
      </c>
      <c r="C472" t="s">
        <v>436</v>
      </c>
      <c r="D472" t="s">
        <v>152</v>
      </c>
      <c r="E472" t="s">
        <v>13</v>
      </c>
      <c r="F472">
        <v>2.29</v>
      </c>
      <c r="G472">
        <v>110.206</v>
      </c>
      <c r="H472">
        <v>2674</v>
      </c>
      <c r="I472">
        <v>39562.254000000001</v>
      </c>
      <c r="J472">
        <v>0</v>
      </c>
      <c r="K472">
        <v>0.998</v>
      </c>
      <c r="O472" t="s">
        <v>350</v>
      </c>
      <c r="P472" s="189">
        <v>44158</v>
      </c>
    </row>
    <row r="473" spans="1:16" x14ac:dyDescent="0.35">
      <c r="A473">
        <v>73</v>
      </c>
      <c r="B473">
        <v>73</v>
      </c>
      <c r="C473" t="s">
        <v>437</v>
      </c>
      <c r="D473" t="s">
        <v>124</v>
      </c>
      <c r="E473" t="s">
        <v>157</v>
      </c>
      <c r="F473">
        <v>2.29</v>
      </c>
      <c r="G473">
        <v>151.703</v>
      </c>
      <c r="H473">
        <v>4265</v>
      </c>
      <c r="I473">
        <v>41662.425999999999</v>
      </c>
      <c r="J473">
        <v>0</v>
      </c>
      <c r="K473">
        <v>0.998</v>
      </c>
      <c r="O473" t="s">
        <v>350</v>
      </c>
      <c r="P473" s="189">
        <v>44158</v>
      </c>
    </row>
    <row r="474" spans="1:16" x14ac:dyDescent="0.35">
      <c r="A474">
        <v>74</v>
      </c>
      <c r="B474">
        <v>74</v>
      </c>
      <c r="C474" t="s">
        <v>438</v>
      </c>
      <c r="D474" t="s">
        <v>153</v>
      </c>
      <c r="E474" t="s">
        <v>13</v>
      </c>
      <c r="F474">
        <v>2.29</v>
      </c>
      <c r="G474">
        <v>94.143000000000001</v>
      </c>
      <c r="H474">
        <v>2920</v>
      </c>
      <c r="I474">
        <v>39324.82</v>
      </c>
      <c r="J474">
        <v>0</v>
      </c>
      <c r="K474">
        <v>0.998</v>
      </c>
      <c r="O474" t="s">
        <v>350</v>
      </c>
      <c r="P474" s="189">
        <v>44158</v>
      </c>
    </row>
    <row r="475" spans="1:16" x14ac:dyDescent="0.35">
      <c r="A475">
        <v>75</v>
      </c>
      <c r="B475">
        <v>75</v>
      </c>
      <c r="C475" t="s">
        <v>439</v>
      </c>
      <c r="D475" t="s">
        <v>154</v>
      </c>
      <c r="E475" t="s">
        <v>13</v>
      </c>
      <c r="F475">
        <v>2.29</v>
      </c>
      <c r="G475">
        <v>87.277000000000001</v>
      </c>
      <c r="H475">
        <v>2357</v>
      </c>
      <c r="I475">
        <v>37500.362999999998</v>
      </c>
      <c r="J475">
        <v>0</v>
      </c>
      <c r="K475">
        <v>0.998</v>
      </c>
      <c r="O475" t="s">
        <v>350</v>
      </c>
      <c r="P475" s="189">
        <v>44158</v>
      </c>
    </row>
    <row r="476" spans="1:16" x14ac:dyDescent="0.35">
      <c r="A476">
        <v>76</v>
      </c>
      <c r="B476">
        <v>76</v>
      </c>
      <c r="C476" t="s">
        <v>440</v>
      </c>
      <c r="D476" t="s">
        <v>155</v>
      </c>
      <c r="E476" t="s">
        <v>13</v>
      </c>
      <c r="F476">
        <v>2.29</v>
      </c>
      <c r="G476">
        <v>73.968999999999994</v>
      </c>
      <c r="H476">
        <v>2556</v>
      </c>
      <c r="I476">
        <v>38443.733999999997</v>
      </c>
      <c r="J476">
        <v>0</v>
      </c>
      <c r="K476">
        <v>0.998</v>
      </c>
      <c r="O476" t="s">
        <v>350</v>
      </c>
      <c r="P476" s="189">
        <v>44158</v>
      </c>
    </row>
    <row r="477" spans="1:16" x14ac:dyDescent="0.35">
      <c r="A477">
        <v>77</v>
      </c>
      <c r="B477">
        <v>77</v>
      </c>
      <c r="C477" t="s">
        <v>441</v>
      </c>
      <c r="D477" t="s">
        <v>124</v>
      </c>
      <c r="E477" t="s">
        <v>157</v>
      </c>
      <c r="F477">
        <v>2.29</v>
      </c>
      <c r="G477">
        <v>108.92</v>
      </c>
      <c r="H477">
        <v>2283</v>
      </c>
      <c r="I477">
        <v>40001.32</v>
      </c>
      <c r="J477">
        <v>0</v>
      </c>
      <c r="K477">
        <v>0.998</v>
      </c>
      <c r="O477" t="s">
        <v>350</v>
      </c>
      <c r="P477" s="189">
        <v>44158</v>
      </c>
    </row>
    <row r="478" spans="1:16" x14ac:dyDescent="0.35">
      <c r="A478">
        <v>78</v>
      </c>
      <c r="B478">
        <v>78</v>
      </c>
      <c r="C478" t="s">
        <v>442</v>
      </c>
      <c r="D478" t="s">
        <v>122</v>
      </c>
      <c r="E478" t="s">
        <v>156</v>
      </c>
      <c r="F478">
        <v>2.33</v>
      </c>
      <c r="G478">
        <v>40.783999999999999</v>
      </c>
      <c r="H478">
        <v>1301</v>
      </c>
      <c r="K478">
        <v>0.998</v>
      </c>
      <c r="O478" t="s">
        <v>348</v>
      </c>
      <c r="P478" s="189">
        <v>44158</v>
      </c>
    </row>
    <row r="479" spans="1:16" x14ac:dyDescent="0.35">
      <c r="A479">
        <v>79</v>
      </c>
      <c r="B479">
        <v>79</v>
      </c>
      <c r="C479" t="s">
        <v>443</v>
      </c>
      <c r="D479" t="s">
        <v>353</v>
      </c>
      <c r="E479" t="s">
        <v>158</v>
      </c>
      <c r="F479">
        <v>2.29</v>
      </c>
      <c r="G479">
        <v>775.351</v>
      </c>
      <c r="H479">
        <v>24917</v>
      </c>
      <c r="I479">
        <v>39172.805</v>
      </c>
      <c r="J479">
        <v>0</v>
      </c>
      <c r="K479">
        <v>0.998</v>
      </c>
      <c r="L479">
        <v>0.17</v>
      </c>
      <c r="M479">
        <v>0.12726999999999999</v>
      </c>
      <c r="N479">
        <v>-25.13</v>
      </c>
      <c r="O479" t="s">
        <v>189</v>
      </c>
      <c r="P479" s="189">
        <v>44158</v>
      </c>
    </row>
    <row r="480" spans="1:16" x14ac:dyDescent="0.35">
      <c r="A480">
        <v>80</v>
      </c>
      <c r="B480">
        <v>80</v>
      </c>
      <c r="C480" t="s">
        <v>444</v>
      </c>
      <c r="D480" t="s">
        <v>355</v>
      </c>
      <c r="E480" t="s">
        <v>158</v>
      </c>
      <c r="F480">
        <v>2.29</v>
      </c>
      <c r="G480">
        <v>1632.62</v>
      </c>
      <c r="H480">
        <v>54329</v>
      </c>
      <c r="I480">
        <v>40422.339999999997</v>
      </c>
      <c r="J480">
        <v>0</v>
      </c>
      <c r="K480">
        <v>0.998</v>
      </c>
      <c r="L480">
        <v>0.28000000000000003</v>
      </c>
      <c r="M480">
        <v>0.30463000000000001</v>
      </c>
      <c r="N480">
        <v>8.8000000000000007</v>
      </c>
      <c r="O480" t="s">
        <v>189</v>
      </c>
      <c r="P480" s="189">
        <v>44158</v>
      </c>
    </row>
    <row r="481" spans="1:16" x14ac:dyDescent="0.35">
      <c r="A481">
        <v>81</v>
      </c>
      <c r="B481">
        <v>81</v>
      </c>
      <c r="C481" t="s">
        <v>445</v>
      </c>
      <c r="D481" t="s">
        <v>357</v>
      </c>
      <c r="E481" t="s">
        <v>158</v>
      </c>
      <c r="F481">
        <v>2.29</v>
      </c>
      <c r="G481">
        <v>2642.395</v>
      </c>
      <c r="H481">
        <v>87039</v>
      </c>
      <c r="I481">
        <v>41193.733999999997</v>
      </c>
      <c r="J481">
        <v>1E-3</v>
      </c>
      <c r="K481">
        <v>0.998</v>
      </c>
      <c r="L481">
        <v>0.44</v>
      </c>
      <c r="M481">
        <v>0.50919999999999999</v>
      </c>
      <c r="N481">
        <v>15.73</v>
      </c>
      <c r="O481" t="s">
        <v>189</v>
      </c>
      <c r="P481" s="189">
        <v>44158</v>
      </c>
    </row>
    <row r="482" spans="1:16" x14ac:dyDescent="0.35">
      <c r="A482">
        <v>82</v>
      </c>
      <c r="B482">
        <v>82</v>
      </c>
      <c r="C482" t="s">
        <v>446</v>
      </c>
      <c r="D482" t="s">
        <v>359</v>
      </c>
      <c r="E482" t="s">
        <v>158</v>
      </c>
      <c r="F482">
        <v>2.29</v>
      </c>
      <c r="G482">
        <v>3584.3330000000001</v>
      </c>
      <c r="H482">
        <v>119301</v>
      </c>
      <c r="I482">
        <v>41931.879000000001</v>
      </c>
      <c r="J482">
        <v>1E-3</v>
      </c>
      <c r="K482">
        <v>0.998</v>
      </c>
      <c r="L482">
        <v>0.71</v>
      </c>
      <c r="M482">
        <v>0.69291000000000003</v>
      </c>
      <c r="N482">
        <v>-2.41</v>
      </c>
      <c r="O482" t="s">
        <v>189</v>
      </c>
      <c r="P482" s="189">
        <v>44158</v>
      </c>
    </row>
    <row r="483" spans="1:16" x14ac:dyDescent="0.35">
      <c r="A483">
        <v>83</v>
      </c>
      <c r="B483">
        <v>83</v>
      </c>
      <c r="C483" t="s">
        <v>447</v>
      </c>
      <c r="D483" t="s">
        <v>361</v>
      </c>
      <c r="E483" t="s">
        <v>158</v>
      </c>
      <c r="F483">
        <v>2.29</v>
      </c>
      <c r="G483">
        <v>5677.5450000000001</v>
      </c>
      <c r="H483">
        <v>185915</v>
      </c>
      <c r="I483">
        <v>40251.608999999997</v>
      </c>
      <c r="J483">
        <v>1E-3</v>
      </c>
      <c r="K483">
        <v>0.998</v>
      </c>
      <c r="L483">
        <v>1.1399999999999999</v>
      </c>
      <c r="M483">
        <v>1.1714199999999999</v>
      </c>
      <c r="N483">
        <v>2.76</v>
      </c>
      <c r="O483" t="s">
        <v>348</v>
      </c>
      <c r="P483" s="189">
        <v>44158</v>
      </c>
    </row>
    <row r="484" spans="1:16" x14ac:dyDescent="0.35">
      <c r="A484">
        <v>84</v>
      </c>
      <c r="B484">
        <v>84</v>
      </c>
      <c r="C484" t="s">
        <v>448</v>
      </c>
      <c r="D484" t="s">
        <v>363</v>
      </c>
      <c r="E484" t="s">
        <v>158</v>
      </c>
      <c r="F484">
        <v>2.29</v>
      </c>
      <c r="G484">
        <v>8584.1839999999993</v>
      </c>
      <c r="H484">
        <v>278202</v>
      </c>
      <c r="I484">
        <v>39630.222999999998</v>
      </c>
      <c r="J484">
        <v>2E-3</v>
      </c>
      <c r="K484">
        <v>0.998</v>
      </c>
      <c r="L484">
        <v>1.82</v>
      </c>
      <c r="M484">
        <v>1.82199</v>
      </c>
      <c r="N484">
        <v>0.11</v>
      </c>
      <c r="O484" t="s">
        <v>189</v>
      </c>
      <c r="P484" s="189">
        <v>44158</v>
      </c>
    </row>
    <row r="485" spans="1:16" x14ac:dyDescent="0.35">
      <c r="A485">
        <v>85</v>
      </c>
      <c r="B485">
        <v>85</v>
      </c>
      <c r="C485" t="s">
        <v>449</v>
      </c>
      <c r="D485" t="s">
        <v>123</v>
      </c>
      <c r="E485" t="s">
        <v>157</v>
      </c>
      <c r="F485">
        <v>2.31</v>
      </c>
      <c r="G485">
        <v>26.628</v>
      </c>
      <c r="H485">
        <v>1282</v>
      </c>
      <c r="K485">
        <v>0.998</v>
      </c>
      <c r="O485" t="s">
        <v>348</v>
      </c>
      <c r="P485" s="189">
        <v>44158</v>
      </c>
    </row>
    <row r="486" spans="1:16" x14ac:dyDescent="0.35">
      <c r="A486">
        <v>86</v>
      </c>
      <c r="B486">
        <v>86</v>
      </c>
      <c r="C486" t="s">
        <v>450</v>
      </c>
      <c r="D486" t="s">
        <v>366</v>
      </c>
      <c r="E486" t="s">
        <v>158</v>
      </c>
      <c r="F486">
        <v>2.29</v>
      </c>
      <c r="G486">
        <v>13500.459000000001</v>
      </c>
      <c r="H486">
        <v>429025</v>
      </c>
      <c r="I486">
        <v>41927.211000000003</v>
      </c>
      <c r="J486">
        <v>3.0000000000000001E-3</v>
      </c>
      <c r="K486">
        <v>0.998</v>
      </c>
      <c r="L486">
        <v>2.91</v>
      </c>
      <c r="M486">
        <v>2.7293799999999999</v>
      </c>
      <c r="N486">
        <v>-6.21</v>
      </c>
      <c r="O486" t="s">
        <v>189</v>
      </c>
      <c r="P486" s="189">
        <v>44158</v>
      </c>
    </row>
    <row r="487" spans="1:16" x14ac:dyDescent="0.35">
      <c r="A487">
        <v>87</v>
      </c>
      <c r="B487">
        <v>87</v>
      </c>
      <c r="C487" t="s">
        <v>451</v>
      </c>
      <c r="D487" t="s">
        <v>368</v>
      </c>
      <c r="E487" t="s">
        <v>158</v>
      </c>
      <c r="F487">
        <v>2.29</v>
      </c>
      <c r="G487">
        <v>20670.557000000001</v>
      </c>
      <c r="H487">
        <v>664651</v>
      </c>
      <c r="I487">
        <v>40052.781000000003</v>
      </c>
      <c r="J487">
        <v>5.0000000000000001E-3</v>
      </c>
      <c r="K487">
        <v>0.998</v>
      </c>
      <c r="L487">
        <v>4.66</v>
      </c>
      <c r="M487">
        <v>4.4002600000000003</v>
      </c>
      <c r="N487">
        <v>-5.57</v>
      </c>
      <c r="O487" t="s">
        <v>189</v>
      </c>
      <c r="P487" s="189">
        <v>44158</v>
      </c>
    </row>
    <row r="488" spans="1:16" x14ac:dyDescent="0.35">
      <c r="A488">
        <v>88</v>
      </c>
      <c r="B488">
        <v>88</v>
      </c>
      <c r="C488" t="s">
        <v>452</v>
      </c>
      <c r="D488" t="s">
        <v>371</v>
      </c>
      <c r="E488" t="s">
        <v>158</v>
      </c>
      <c r="F488">
        <v>2.29</v>
      </c>
      <c r="G488">
        <v>34151.542999999998</v>
      </c>
      <c r="H488">
        <v>1101646</v>
      </c>
      <c r="I488">
        <v>40052.25</v>
      </c>
      <c r="J488">
        <v>8.9999999999999993E-3</v>
      </c>
      <c r="K488">
        <v>0.998</v>
      </c>
      <c r="L488">
        <v>7.45</v>
      </c>
      <c r="M488">
        <v>7.2974500000000004</v>
      </c>
      <c r="N488">
        <v>-2.0499999999999998</v>
      </c>
      <c r="O488" t="s">
        <v>189</v>
      </c>
      <c r="P488" s="189">
        <v>44158</v>
      </c>
    </row>
    <row r="489" spans="1:16" x14ac:dyDescent="0.35">
      <c r="A489">
        <v>89</v>
      </c>
      <c r="B489">
        <v>89</v>
      </c>
      <c r="C489" t="s">
        <v>453</v>
      </c>
      <c r="D489" t="s">
        <v>373</v>
      </c>
      <c r="E489" t="s">
        <v>158</v>
      </c>
      <c r="F489">
        <v>2.29</v>
      </c>
      <c r="G489">
        <v>57101.934000000001</v>
      </c>
      <c r="H489">
        <v>1824724</v>
      </c>
      <c r="I489">
        <v>38973.023000000001</v>
      </c>
      <c r="J489">
        <v>1.4999999999999999E-2</v>
      </c>
      <c r="K489">
        <v>0.998</v>
      </c>
      <c r="L489">
        <v>11.92</v>
      </c>
      <c r="M489">
        <v>12.567740000000001</v>
      </c>
      <c r="N489">
        <v>5.43</v>
      </c>
      <c r="O489" t="s">
        <v>189</v>
      </c>
      <c r="P489" s="189">
        <v>44158</v>
      </c>
    </row>
    <row r="490" spans="1:16" x14ac:dyDescent="0.35">
      <c r="A490">
        <v>90</v>
      </c>
      <c r="B490">
        <v>90</v>
      </c>
      <c r="C490" t="s">
        <v>454</v>
      </c>
      <c r="D490" t="s">
        <v>375</v>
      </c>
      <c r="E490" t="s">
        <v>158</v>
      </c>
      <c r="F490">
        <v>2.29</v>
      </c>
      <c r="G490">
        <v>102659.70299999999</v>
      </c>
      <c r="H490">
        <v>3279173</v>
      </c>
      <c r="I490">
        <v>40601.832000000002</v>
      </c>
      <c r="J490">
        <v>2.5000000000000001E-2</v>
      </c>
      <c r="K490">
        <v>0.998</v>
      </c>
      <c r="L490">
        <v>19.07</v>
      </c>
      <c r="M490">
        <v>21.71181</v>
      </c>
      <c r="N490">
        <v>13.85</v>
      </c>
      <c r="O490" t="s">
        <v>189</v>
      </c>
      <c r="P490" s="189">
        <v>44158</v>
      </c>
    </row>
    <row r="491" spans="1:16" x14ac:dyDescent="0.35">
      <c r="A491">
        <v>91</v>
      </c>
      <c r="B491">
        <v>91</v>
      </c>
      <c r="C491" t="s">
        <v>455</v>
      </c>
      <c r="D491" t="s">
        <v>377</v>
      </c>
      <c r="E491" t="s">
        <v>158</v>
      </c>
      <c r="F491">
        <v>2.29</v>
      </c>
      <c r="G491">
        <v>142710.609</v>
      </c>
      <c r="H491">
        <v>4517513</v>
      </c>
      <c r="I491">
        <v>40061.527000000002</v>
      </c>
      <c r="J491">
        <v>3.5999999999999997E-2</v>
      </c>
      <c r="K491">
        <v>0.998</v>
      </c>
      <c r="L491">
        <v>30.52</v>
      </c>
      <c r="M491">
        <v>30.596350000000001</v>
      </c>
      <c r="N491">
        <v>0.25</v>
      </c>
      <c r="O491" t="s">
        <v>189</v>
      </c>
      <c r="P491" s="189">
        <v>44158</v>
      </c>
    </row>
    <row r="492" spans="1:16" x14ac:dyDescent="0.35">
      <c r="A492">
        <v>92</v>
      </c>
      <c r="B492">
        <v>92</v>
      </c>
      <c r="C492" t="s">
        <v>456</v>
      </c>
      <c r="D492" t="s">
        <v>124</v>
      </c>
      <c r="E492" t="s">
        <v>157</v>
      </c>
      <c r="F492">
        <v>2.29</v>
      </c>
      <c r="G492">
        <v>80.47</v>
      </c>
      <c r="H492">
        <v>2644</v>
      </c>
      <c r="I492">
        <v>42510.347999999998</v>
      </c>
      <c r="J492">
        <v>0</v>
      </c>
      <c r="K492">
        <v>0.998</v>
      </c>
      <c r="O492" t="s">
        <v>393</v>
      </c>
      <c r="P492" s="189">
        <v>44158</v>
      </c>
    </row>
    <row r="493" spans="1:16" x14ac:dyDescent="0.35">
      <c r="A493">
        <v>93</v>
      </c>
      <c r="B493">
        <v>93</v>
      </c>
      <c r="C493" t="s">
        <v>457</v>
      </c>
      <c r="D493" t="s">
        <v>380</v>
      </c>
      <c r="E493" t="s">
        <v>158</v>
      </c>
      <c r="F493">
        <v>2.29</v>
      </c>
      <c r="G493">
        <v>213439.125</v>
      </c>
      <c r="H493">
        <v>6869003</v>
      </c>
      <c r="I493">
        <v>37898.870999999999</v>
      </c>
      <c r="J493">
        <v>5.6000000000000001E-2</v>
      </c>
      <c r="K493">
        <v>0.998</v>
      </c>
      <c r="L493">
        <v>48.83</v>
      </c>
      <c r="M493">
        <v>48.362789999999997</v>
      </c>
      <c r="N493">
        <v>-0.96</v>
      </c>
      <c r="O493" t="s">
        <v>189</v>
      </c>
      <c r="P493" s="189">
        <v>44159</v>
      </c>
    </row>
    <row r="494" spans="1:16" x14ac:dyDescent="0.35">
      <c r="A494">
        <v>94</v>
      </c>
      <c r="B494">
        <v>94</v>
      </c>
      <c r="C494" t="s">
        <v>458</v>
      </c>
      <c r="D494" t="s">
        <v>382</v>
      </c>
      <c r="E494" t="s">
        <v>158</v>
      </c>
      <c r="F494">
        <v>2.29</v>
      </c>
      <c r="G494">
        <v>321368.56300000002</v>
      </c>
      <c r="H494">
        <v>10134493</v>
      </c>
      <c r="I494">
        <v>33821.711000000003</v>
      </c>
      <c r="J494">
        <v>9.5000000000000001E-2</v>
      </c>
      <c r="K494">
        <v>0.998</v>
      </c>
      <c r="L494">
        <v>78.13</v>
      </c>
      <c r="M494">
        <v>81.520330000000001</v>
      </c>
      <c r="N494">
        <v>4.34</v>
      </c>
      <c r="O494" t="s">
        <v>189</v>
      </c>
      <c r="P494" s="189">
        <v>44159</v>
      </c>
    </row>
    <row r="495" spans="1:16" x14ac:dyDescent="0.35">
      <c r="A495">
        <v>95</v>
      </c>
      <c r="B495">
        <v>95</v>
      </c>
      <c r="C495" t="s">
        <v>459</v>
      </c>
      <c r="D495" t="s">
        <v>384</v>
      </c>
      <c r="E495" t="s">
        <v>158</v>
      </c>
      <c r="F495">
        <v>2.29</v>
      </c>
      <c r="G495">
        <v>456410.46899999998</v>
      </c>
      <c r="H495">
        <v>14321911</v>
      </c>
      <c r="I495">
        <v>33647.129000000001</v>
      </c>
      <c r="J495">
        <v>0.13600000000000001</v>
      </c>
      <c r="K495">
        <v>0.998</v>
      </c>
      <c r="L495">
        <v>125</v>
      </c>
      <c r="M495">
        <v>116.2373</v>
      </c>
      <c r="N495">
        <v>-7.01</v>
      </c>
      <c r="O495" t="s">
        <v>189</v>
      </c>
      <c r="P495" s="189">
        <v>44159</v>
      </c>
    </row>
    <row r="496" spans="1:16" x14ac:dyDescent="0.35">
      <c r="A496">
        <v>96</v>
      </c>
      <c r="B496">
        <v>96</v>
      </c>
      <c r="C496" t="s">
        <v>460</v>
      </c>
      <c r="D496" t="s">
        <v>386</v>
      </c>
      <c r="E496" t="s">
        <v>158</v>
      </c>
      <c r="F496">
        <v>2.29</v>
      </c>
      <c r="G496">
        <v>570029.625</v>
      </c>
      <c r="H496">
        <v>17655558</v>
      </c>
      <c r="I496">
        <v>32227.65</v>
      </c>
      <c r="J496">
        <v>0.17699999999999999</v>
      </c>
      <c r="K496">
        <v>0.998</v>
      </c>
      <c r="L496">
        <v>156.25</v>
      </c>
      <c r="M496">
        <v>151.37322</v>
      </c>
      <c r="N496">
        <v>-3.12</v>
      </c>
      <c r="O496" t="s">
        <v>189</v>
      </c>
      <c r="P496" s="189">
        <v>44159</v>
      </c>
    </row>
    <row r="497" spans="1:16" x14ac:dyDescent="0.35">
      <c r="A497">
        <v>97</v>
      </c>
      <c r="B497">
        <v>97</v>
      </c>
      <c r="C497" t="s">
        <v>461</v>
      </c>
      <c r="D497" t="s">
        <v>388</v>
      </c>
      <c r="E497" t="s">
        <v>158</v>
      </c>
      <c r="F497">
        <v>2.29</v>
      </c>
      <c r="G497">
        <v>867564.75</v>
      </c>
      <c r="H497">
        <v>26367316</v>
      </c>
      <c r="I497">
        <v>29370.511999999999</v>
      </c>
      <c r="J497">
        <v>0.29499999999999998</v>
      </c>
      <c r="K497">
        <v>0.998</v>
      </c>
      <c r="L497">
        <v>250</v>
      </c>
      <c r="M497">
        <v>251.83896999999999</v>
      </c>
      <c r="N497">
        <v>0.74</v>
      </c>
      <c r="O497" t="s">
        <v>189</v>
      </c>
      <c r="P497" s="189">
        <v>44159</v>
      </c>
    </row>
    <row r="498" spans="1:16" x14ac:dyDescent="0.35">
      <c r="A498">
        <v>98</v>
      </c>
      <c r="B498">
        <v>98</v>
      </c>
      <c r="C498" t="s">
        <v>462</v>
      </c>
      <c r="D498" t="s">
        <v>122</v>
      </c>
      <c r="E498" t="s">
        <v>156</v>
      </c>
      <c r="F498">
        <v>2.29</v>
      </c>
      <c r="G498">
        <v>197.565</v>
      </c>
      <c r="H498">
        <v>5385</v>
      </c>
      <c r="K498">
        <v>0.998</v>
      </c>
      <c r="O498" t="s">
        <v>189</v>
      </c>
      <c r="P498" s="189">
        <v>44159</v>
      </c>
    </row>
    <row r="499" spans="1:16" x14ac:dyDescent="0.35">
      <c r="A499">
        <v>99</v>
      </c>
      <c r="B499">
        <v>99</v>
      </c>
      <c r="C499" t="s">
        <v>463</v>
      </c>
      <c r="D499" t="s">
        <v>125</v>
      </c>
      <c r="E499" t="s">
        <v>18</v>
      </c>
      <c r="F499">
        <v>2.29</v>
      </c>
      <c r="G499">
        <v>3139.04</v>
      </c>
      <c r="H499">
        <v>97125</v>
      </c>
      <c r="I499">
        <v>40316.699000000001</v>
      </c>
      <c r="J499">
        <v>1E-3</v>
      </c>
      <c r="K499">
        <v>0.998</v>
      </c>
      <c r="L499">
        <v>0.63</v>
      </c>
      <c r="M499">
        <v>0.62729000000000001</v>
      </c>
      <c r="N499">
        <v>-0.43</v>
      </c>
      <c r="O499" t="s">
        <v>189</v>
      </c>
      <c r="P499" s="189">
        <v>44159</v>
      </c>
    </row>
    <row r="500" spans="1:16" x14ac:dyDescent="0.35">
      <c r="A500">
        <v>100</v>
      </c>
      <c r="B500">
        <v>100</v>
      </c>
      <c r="C500" t="s">
        <v>464</v>
      </c>
      <c r="D500" t="s">
        <v>126</v>
      </c>
      <c r="E500" t="s">
        <v>18</v>
      </c>
      <c r="F500">
        <v>2.29</v>
      </c>
      <c r="G500">
        <v>14056.701999999999</v>
      </c>
      <c r="H500">
        <v>463083</v>
      </c>
      <c r="I500">
        <v>46858.434000000001</v>
      </c>
      <c r="J500">
        <v>3.0000000000000001E-3</v>
      </c>
      <c r="K500">
        <v>0.998</v>
      </c>
      <c r="L500">
        <v>2.5</v>
      </c>
      <c r="M500">
        <v>2.5398399999999999</v>
      </c>
      <c r="N500">
        <v>1.59</v>
      </c>
      <c r="O500" t="s">
        <v>189</v>
      </c>
      <c r="P500" s="189">
        <v>44159</v>
      </c>
    </row>
    <row r="501" spans="1:16" x14ac:dyDescent="0.35">
      <c r="A501">
        <v>101</v>
      </c>
      <c r="B501">
        <v>101</v>
      </c>
      <c r="C501" t="s">
        <v>465</v>
      </c>
      <c r="D501" t="s">
        <v>127</v>
      </c>
      <c r="E501" t="s">
        <v>18</v>
      </c>
      <c r="F501">
        <v>2.29</v>
      </c>
      <c r="G501">
        <v>32222.326000000001</v>
      </c>
      <c r="H501">
        <v>1026852</v>
      </c>
      <c r="I501">
        <v>43284.461000000003</v>
      </c>
      <c r="J501">
        <v>7.0000000000000001E-3</v>
      </c>
      <c r="K501">
        <v>0.998</v>
      </c>
      <c r="L501">
        <v>6.25</v>
      </c>
      <c r="M501">
        <v>6.3658299999999999</v>
      </c>
      <c r="N501">
        <v>1.85</v>
      </c>
      <c r="O501" t="s">
        <v>189</v>
      </c>
      <c r="P501" s="189">
        <v>44159</v>
      </c>
    </row>
    <row r="502" spans="1:16" x14ac:dyDescent="0.35">
      <c r="A502">
        <v>102</v>
      </c>
      <c r="B502">
        <v>102</v>
      </c>
      <c r="C502" t="s">
        <v>466</v>
      </c>
      <c r="D502" t="s">
        <v>128</v>
      </c>
      <c r="E502" t="s">
        <v>18</v>
      </c>
      <c r="F502">
        <v>2.29</v>
      </c>
      <c r="G502">
        <v>119831.102</v>
      </c>
      <c r="H502">
        <v>3818558</v>
      </c>
      <c r="I502">
        <v>40310.612999999998</v>
      </c>
      <c r="J502">
        <v>0.03</v>
      </c>
      <c r="K502">
        <v>0.998</v>
      </c>
      <c r="L502">
        <v>25</v>
      </c>
      <c r="M502">
        <v>25.530290000000001</v>
      </c>
      <c r="N502">
        <v>2.12</v>
      </c>
      <c r="O502" t="s">
        <v>189</v>
      </c>
      <c r="P502" s="189">
        <v>44159</v>
      </c>
    </row>
    <row r="503" spans="1:16" x14ac:dyDescent="0.35">
      <c r="A503">
        <v>103</v>
      </c>
      <c r="B503">
        <v>103</v>
      </c>
      <c r="C503" t="s">
        <v>467</v>
      </c>
      <c r="D503" t="s">
        <v>122</v>
      </c>
      <c r="E503" t="s">
        <v>156</v>
      </c>
      <c r="F503">
        <v>2.29</v>
      </c>
      <c r="G503">
        <v>54.728000000000002</v>
      </c>
      <c r="H503">
        <v>1442</v>
      </c>
      <c r="K503">
        <v>0.998</v>
      </c>
      <c r="O503" t="s">
        <v>348</v>
      </c>
      <c r="P503" s="189">
        <v>44159</v>
      </c>
    </row>
    <row r="504" spans="1:16" x14ac:dyDescent="0.35">
      <c r="A504">
        <v>104</v>
      </c>
      <c r="B504">
        <v>104</v>
      </c>
      <c r="C504" t="s">
        <v>468</v>
      </c>
      <c r="D504" t="s">
        <v>124</v>
      </c>
      <c r="E504" t="s">
        <v>157</v>
      </c>
      <c r="F504">
        <v>2.29</v>
      </c>
      <c r="G504">
        <v>113.05</v>
      </c>
      <c r="H504">
        <v>3512</v>
      </c>
      <c r="I504">
        <v>42210.781000000003</v>
      </c>
      <c r="J504">
        <v>0</v>
      </c>
      <c r="K504">
        <v>0.998</v>
      </c>
      <c r="O504" t="s">
        <v>393</v>
      </c>
      <c r="P504" s="189">
        <v>44159</v>
      </c>
    </row>
    <row r="505" spans="1:16" x14ac:dyDescent="0.35">
      <c r="A505">
        <v>105</v>
      </c>
      <c r="B505">
        <v>105</v>
      </c>
      <c r="C505" t="s">
        <v>469</v>
      </c>
      <c r="D505" t="s">
        <v>353</v>
      </c>
      <c r="E505" t="s">
        <v>158</v>
      </c>
      <c r="F505">
        <v>2.29</v>
      </c>
      <c r="G505">
        <v>844.02300000000002</v>
      </c>
      <c r="H505">
        <v>28432</v>
      </c>
      <c r="I505">
        <v>41901.957000000002</v>
      </c>
      <c r="J505">
        <v>0</v>
      </c>
      <c r="K505">
        <v>0.998</v>
      </c>
      <c r="L505">
        <v>0.17</v>
      </c>
      <c r="M505">
        <v>0.13028999999999999</v>
      </c>
      <c r="N505">
        <v>-23.36</v>
      </c>
      <c r="O505" t="s">
        <v>189</v>
      </c>
      <c r="P505" s="189">
        <v>44159</v>
      </c>
    </row>
    <row r="506" spans="1:16" x14ac:dyDescent="0.35">
      <c r="A506">
        <v>106</v>
      </c>
      <c r="B506">
        <v>106</v>
      </c>
      <c r="C506" t="s">
        <v>470</v>
      </c>
      <c r="D506" t="s">
        <v>355</v>
      </c>
      <c r="E506" t="s">
        <v>158</v>
      </c>
      <c r="F506">
        <v>2.29</v>
      </c>
      <c r="G506">
        <v>1627.655</v>
      </c>
      <c r="H506">
        <v>53157</v>
      </c>
      <c r="I506">
        <v>44425.273000000001</v>
      </c>
      <c r="J506">
        <v>0</v>
      </c>
      <c r="K506">
        <v>0.998</v>
      </c>
      <c r="L506">
        <v>0.28000000000000003</v>
      </c>
      <c r="M506">
        <v>0.27233000000000002</v>
      </c>
      <c r="N506">
        <v>-2.74</v>
      </c>
      <c r="O506" t="s">
        <v>189</v>
      </c>
      <c r="P506" s="189">
        <v>44159</v>
      </c>
    </row>
    <row r="507" spans="1:16" x14ac:dyDescent="0.35">
      <c r="A507">
        <v>107</v>
      </c>
      <c r="B507">
        <v>107</v>
      </c>
      <c r="C507" t="s">
        <v>471</v>
      </c>
      <c r="D507" t="s">
        <v>357</v>
      </c>
      <c r="E507" t="s">
        <v>158</v>
      </c>
      <c r="F507">
        <v>2.29</v>
      </c>
      <c r="G507">
        <v>2656.241</v>
      </c>
      <c r="H507">
        <v>86361</v>
      </c>
      <c r="I507">
        <v>41899.440999999999</v>
      </c>
      <c r="J507">
        <v>1E-3</v>
      </c>
      <c r="K507">
        <v>0.998</v>
      </c>
      <c r="L507">
        <v>0.44</v>
      </c>
      <c r="M507">
        <v>0.50273999999999996</v>
      </c>
      <c r="N507">
        <v>14.26</v>
      </c>
      <c r="O507" t="s">
        <v>189</v>
      </c>
      <c r="P507" s="189">
        <v>44159</v>
      </c>
    </row>
    <row r="508" spans="1:16" x14ac:dyDescent="0.35">
      <c r="A508">
        <v>108</v>
      </c>
      <c r="B508">
        <v>108</v>
      </c>
      <c r="C508" t="s">
        <v>472</v>
      </c>
      <c r="D508" t="s">
        <v>359</v>
      </c>
      <c r="E508" t="s">
        <v>158</v>
      </c>
      <c r="F508">
        <v>2.29</v>
      </c>
      <c r="G508">
        <v>3708.5419999999999</v>
      </c>
      <c r="H508">
        <v>124160</v>
      </c>
      <c r="I508">
        <v>42107.133000000002</v>
      </c>
      <c r="J508">
        <v>1E-3</v>
      </c>
      <c r="K508">
        <v>0.998</v>
      </c>
      <c r="L508">
        <v>0.71</v>
      </c>
      <c r="M508">
        <v>0.71525000000000005</v>
      </c>
      <c r="N508">
        <v>0.74</v>
      </c>
      <c r="O508" t="s">
        <v>189</v>
      </c>
      <c r="P508" s="189">
        <v>44159</v>
      </c>
    </row>
    <row r="509" spans="1:16" x14ac:dyDescent="0.35">
      <c r="A509">
        <v>109</v>
      </c>
      <c r="B509">
        <v>109</v>
      </c>
      <c r="C509" t="s">
        <v>473</v>
      </c>
      <c r="D509" t="s">
        <v>361</v>
      </c>
      <c r="E509" t="s">
        <v>158</v>
      </c>
      <c r="F509">
        <v>2.29</v>
      </c>
      <c r="G509">
        <v>5653.8919999999998</v>
      </c>
      <c r="H509">
        <v>185675</v>
      </c>
      <c r="I509">
        <v>41405.266000000003</v>
      </c>
      <c r="J509">
        <v>1E-3</v>
      </c>
      <c r="K509">
        <v>0.998</v>
      </c>
      <c r="L509">
        <v>1.1399999999999999</v>
      </c>
      <c r="M509">
        <v>1.13266</v>
      </c>
      <c r="N509">
        <v>-0.64</v>
      </c>
      <c r="O509" t="s">
        <v>189</v>
      </c>
      <c r="P509" s="189">
        <v>44159</v>
      </c>
    </row>
    <row r="510" spans="1:16" x14ac:dyDescent="0.35">
      <c r="A510">
        <v>110</v>
      </c>
      <c r="B510">
        <v>110</v>
      </c>
      <c r="C510" t="s">
        <v>474</v>
      </c>
      <c r="D510" t="s">
        <v>363</v>
      </c>
      <c r="E510" t="s">
        <v>158</v>
      </c>
      <c r="F510">
        <v>2.29</v>
      </c>
      <c r="G510">
        <v>9366.0210000000006</v>
      </c>
      <c r="H510">
        <v>295213</v>
      </c>
      <c r="I510">
        <v>41834.133000000002</v>
      </c>
      <c r="J510">
        <v>2E-3</v>
      </c>
      <c r="K510">
        <v>0.998</v>
      </c>
      <c r="L510">
        <v>1.82</v>
      </c>
      <c r="M510">
        <v>1.8846499999999999</v>
      </c>
      <c r="N510">
        <v>3.55</v>
      </c>
      <c r="O510" t="s">
        <v>189</v>
      </c>
      <c r="P510" s="189">
        <v>44159</v>
      </c>
    </row>
    <row r="511" spans="1:16" x14ac:dyDescent="0.35">
      <c r="A511">
        <v>111</v>
      </c>
      <c r="B511">
        <v>111</v>
      </c>
      <c r="C511" t="s">
        <v>475</v>
      </c>
      <c r="D511" t="s">
        <v>124</v>
      </c>
      <c r="E511" t="s">
        <v>157</v>
      </c>
      <c r="F511">
        <v>2.29</v>
      </c>
      <c r="G511">
        <v>75.13</v>
      </c>
      <c r="H511">
        <v>1928</v>
      </c>
      <c r="I511">
        <v>14514.264999999999</v>
      </c>
      <c r="J511">
        <v>0</v>
      </c>
      <c r="K511">
        <v>0.998</v>
      </c>
      <c r="M511">
        <v>1.4E-3</v>
      </c>
      <c r="O511" t="s">
        <v>348</v>
      </c>
      <c r="P511" s="189">
        <v>44159</v>
      </c>
    </row>
    <row r="512" spans="1:16" x14ac:dyDescent="0.35">
      <c r="A512">
        <v>112</v>
      </c>
      <c r="B512">
        <v>112</v>
      </c>
      <c r="C512" t="s">
        <v>476</v>
      </c>
      <c r="D512" t="s">
        <v>353</v>
      </c>
      <c r="E512" t="s">
        <v>158</v>
      </c>
      <c r="F512">
        <v>2.29</v>
      </c>
      <c r="G512">
        <v>892.16399999999999</v>
      </c>
      <c r="H512">
        <v>29991</v>
      </c>
      <c r="I512">
        <v>40732.211000000003</v>
      </c>
      <c r="J512">
        <v>0</v>
      </c>
      <c r="K512">
        <v>0.998</v>
      </c>
      <c r="L512">
        <v>0.17</v>
      </c>
      <c r="M512">
        <v>0.14545</v>
      </c>
      <c r="N512">
        <v>-14.44</v>
      </c>
      <c r="O512" t="s">
        <v>348</v>
      </c>
      <c r="P512" s="189">
        <v>44159</v>
      </c>
    </row>
    <row r="513" spans="1:16" x14ac:dyDescent="0.35">
      <c r="A513">
        <v>113</v>
      </c>
      <c r="B513">
        <v>113</v>
      </c>
      <c r="C513" t="s">
        <v>477</v>
      </c>
      <c r="D513" t="s">
        <v>355</v>
      </c>
      <c r="E513" t="s">
        <v>158</v>
      </c>
      <c r="F513">
        <v>2.29</v>
      </c>
      <c r="G513">
        <v>1658.027</v>
      </c>
      <c r="H513">
        <v>53910</v>
      </c>
      <c r="I513">
        <v>43092.957000000002</v>
      </c>
      <c r="J513">
        <v>0</v>
      </c>
      <c r="K513">
        <v>0.998</v>
      </c>
      <c r="L513">
        <v>0.28000000000000003</v>
      </c>
      <c r="M513">
        <v>0.28815000000000002</v>
      </c>
      <c r="N513">
        <v>2.91</v>
      </c>
      <c r="O513" t="s">
        <v>189</v>
      </c>
      <c r="P513" s="189">
        <v>44159</v>
      </c>
    </row>
    <row r="514" spans="1:16" x14ac:dyDescent="0.35">
      <c r="A514">
        <v>114</v>
      </c>
      <c r="B514">
        <v>114</v>
      </c>
      <c r="C514" t="s">
        <v>478</v>
      </c>
      <c r="D514" t="s">
        <v>357</v>
      </c>
      <c r="E514" t="s">
        <v>158</v>
      </c>
      <c r="F514">
        <v>2.29</v>
      </c>
      <c r="G514">
        <v>2750.1170000000002</v>
      </c>
      <c r="H514">
        <v>90688</v>
      </c>
      <c r="I514">
        <v>42587.417999999998</v>
      </c>
      <c r="J514">
        <v>1E-3</v>
      </c>
      <c r="K514">
        <v>0.998</v>
      </c>
      <c r="L514">
        <v>0.44</v>
      </c>
      <c r="M514">
        <v>0.51290999999999998</v>
      </c>
      <c r="N514">
        <v>16.57</v>
      </c>
      <c r="O514" t="s">
        <v>189</v>
      </c>
      <c r="P514" s="189">
        <v>44159</v>
      </c>
    </row>
    <row r="515" spans="1:16" x14ac:dyDescent="0.35">
      <c r="A515">
        <v>115</v>
      </c>
      <c r="B515">
        <v>115</v>
      </c>
      <c r="C515" t="s">
        <v>479</v>
      </c>
      <c r="D515" t="s">
        <v>359</v>
      </c>
      <c r="E515" t="s">
        <v>158</v>
      </c>
      <c r="F515">
        <v>2.29</v>
      </c>
      <c r="G515">
        <v>3710.15</v>
      </c>
      <c r="H515">
        <v>123010</v>
      </c>
      <c r="I515">
        <v>43136.675999999999</v>
      </c>
      <c r="J515">
        <v>1E-3</v>
      </c>
      <c r="K515">
        <v>0.998</v>
      </c>
      <c r="L515">
        <v>0.71</v>
      </c>
      <c r="M515">
        <v>0.69747000000000003</v>
      </c>
      <c r="N515">
        <v>-1.76</v>
      </c>
      <c r="O515" t="s">
        <v>348</v>
      </c>
      <c r="P515" s="189">
        <v>44159</v>
      </c>
    </row>
    <row r="516" spans="1:16" x14ac:dyDescent="0.35">
      <c r="A516">
        <v>116</v>
      </c>
      <c r="B516">
        <v>116</v>
      </c>
      <c r="C516" t="s">
        <v>480</v>
      </c>
      <c r="D516" t="s">
        <v>361</v>
      </c>
      <c r="E516" t="s">
        <v>158</v>
      </c>
      <c r="F516">
        <v>2.29</v>
      </c>
      <c r="G516">
        <v>5641.1289999999999</v>
      </c>
      <c r="H516">
        <v>182794</v>
      </c>
      <c r="I516">
        <v>39118.82</v>
      </c>
      <c r="J516">
        <v>1E-3</v>
      </c>
      <c r="K516">
        <v>0.998</v>
      </c>
      <c r="L516">
        <v>1.1399999999999999</v>
      </c>
      <c r="M516">
        <v>1.19858</v>
      </c>
      <c r="N516">
        <v>5.14</v>
      </c>
      <c r="O516" t="s">
        <v>189</v>
      </c>
      <c r="P516" s="189">
        <v>44159</v>
      </c>
    </row>
    <row r="517" spans="1:16" x14ac:dyDescent="0.35">
      <c r="A517">
        <v>117</v>
      </c>
      <c r="B517">
        <v>117</v>
      </c>
      <c r="C517" t="s">
        <v>481</v>
      </c>
      <c r="D517" t="s">
        <v>363</v>
      </c>
      <c r="E517" t="s">
        <v>158</v>
      </c>
      <c r="F517">
        <v>2.29</v>
      </c>
      <c r="G517">
        <v>9061.1540000000005</v>
      </c>
      <c r="H517">
        <v>297179</v>
      </c>
      <c r="I517">
        <v>40277.5</v>
      </c>
      <c r="J517">
        <v>2E-3</v>
      </c>
      <c r="K517">
        <v>0.998</v>
      </c>
      <c r="L517">
        <v>1.82</v>
      </c>
      <c r="M517">
        <v>1.89398</v>
      </c>
      <c r="N517">
        <v>4.0599999999999996</v>
      </c>
      <c r="O517" t="s">
        <v>189</v>
      </c>
      <c r="P517" s="189">
        <v>44159</v>
      </c>
    </row>
    <row r="518" spans="1:16" x14ac:dyDescent="0.35">
      <c r="A518">
        <v>118</v>
      </c>
      <c r="B518">
        <v>118</v>
      </c>
      <c r="C518" t="s">
        <v>482</v>
      </c>
      <c r="D518" t="s">
        <v>122</v>
      </c>
      <c r="E518" t="s">
        <v>156</v>
      </c>
      <c r="F518">
        <v>2.27</v>
      </c>
      <c r="G518">
        <v>20.866</v>
      </c>
      <c r="H518">
        <v>493</v>
      </c>
      <c r="K518">
        <v>0.998</v>
      </c>
      <c r="O518" t="s">
        <v>348</v>
      </c>
      <c r="P518" s="189">
        <v>44159</v>
      </c>
    </row>
    <row r="519" spans="1:16" x14ac:dyDescent="0.35">
      <c r="A519">
        <v>119</v>
      </c>
      <c r="B519">
        <v>119</v>
      </c>
      <c r="C519" t="s">
        <v>483</v>
      </c>
      <c r="D519" t="s">
        <v>353</v>
      </c>
      <c r="E519" t="s">
        <v>158</v>
      </c>
      <c r="F519">
        <v>2.29</v>
      </c>
      <c r="G519">
        <v>729.49900000000002</v>
      </c>
      <c r="H519">
        <v>23738</v>
      </c>
      <c r="I519">
        <v>41387.644999999997</v>
      </c>
      <c r="J519">
        <v>0</v>
      </c>
      <c r="K519">
        <v>0.998</v>
      </c>
      <c r="L519">
        <v>0.17</v>
      </c>
      <c r="M519">
        <v>0.10861</v>
      </c>
      <c r="N519">
        <v>-36.11</v>
      </c>
      <c r="O519" t="s">
        <v>189</v>
      </c>
      <c r="P519" s="189">
        <v>44159</v>
      </c>
    </row>
    <row r="520" spans="1:16" x14ac:dyDescent="0.35">
      <c r="A520">
        <v>120</v>
      </c>
      <c r="B520">
        <v>120</v>
      </c>
      <c r="C520" t="s">
        <v>484</v>
      </c>
      <c r="D520" t="s">
        <v>355</v>
      </c>
      <c r="E520" t="s">
        <v>158</v>
      </c>
      <c r="F520">
        <v>2.29</v>
      </c>
      <c r="G520">
        <v>1746.7080000000001</v>
      </c>
      <c r="H520">
        <v>56488</v>
      </c>
      <c r="I520">
        <v>45184.34</v>
      </c>
      <c r="J520">
        <v>0</v>
      </c>
      <c r="K520">
        <v>0.998</v>
      </c>
      <c r="L520">
        <v>0.28000000000000003</v>
      </c>
      <c r="M520">
        <v>0.28971999999999998</v>
      </c>
      <c r="N520">
        <v>3.47</v>
      </c>
      <c r="O520" t="s">
        <v>189</v>
      </c>
      <c r="P520" s="189">
        <v>44159</v>
      </c>
    </row>
    <row r="521" spans="1:16" x14ac:dyDescent="0.35">
      <c r="A521">
        <v>121</v>
      </c>
      <c r="B521">
        <v>121</v>
      </c>
      <c r="C521" t="s">
        <v>485</v>
      </c>
      <c r="D521" t="s">
        <v>357</v>
      </c>
      <c r="E521" t="s">
        <v>158</v>
      </c>
      <c r="F521">
        <v>2.29</v>
      </c>
      <c r="G521">
        <v>2783.1930000000002</v>
      </c>
      <c r="H521">
        <v>90359</v>
      </c>
      <c r="I521">
        <v>42725.34</v>
      </c>
      <c r="J521">
        <v>1E-3</v>
      </c>
      <c r="K521">
        <v>0.998</v>
      </c>
      <c r="L521">
        <v>0.44</v>
      </c>
      <c r="M521">
        <v>0.51778000000000002</v>
      </c>
      <c r="N521">
        <v>17.68</v>
      </c>
      <c r="O521" t="s">
        <v>348</v>
      </c>
      <c r="P521" s="189">
        <v>44159</v>
      </c>
    </row>
    <row r="522" spans="1:16" x14ac:dyDescent="0.35">
      <c r="A522">
        <v>122</v>
      </c>
      <c r="B522">
        <v>122</v>
      </c>
      <c r="C522" t="s">
        <v>486</v>
      </c>
      <c r="D522" t="s">
        <v>359</v>
      </c>
      <c r="E522" t="s">
        <v>158</v>
      </c>
      <c r="F522">
        <v>2.29</v>
      </c>
      <c r="G522">
        <v>3690.172</v>
      </c>
      <c r="H522">
        <v>122912</v>
      </c>
      <c r="I522">
        <v>41798.487999999998</v>
      </c>
      <c r="J522">
        <v>1E-3</v>
      </c>
      <c r="K522">
        <v>0.998</v>
      </c>
      <c r="L522">
        <v>0.71</v>
      </c>
      <c r="M522">
        <v>0.71706000000000003</v>
      </c>
      <c r="N522">
        <v>0.99</v>
      </c>
      <c r="O522" t="s">
        <v>189</v>
      </c>
      <c r="P522" s="189">
        <v>44159</v>
      </c>
    </row>
    <row r="523" spans="1:16" x14ac:dyDescent="0.35">
      <c r="A523">
        <v>123</v>
      </c>
      <c r="B523">
        <v>123</v>
      </c>
      <c r="C523" t="s">
        <v>487</v>
      </c>
      <c r="D523" t="s">
        <v>361</v>
      </c>
      <c r="E523" t="s">
        <v>158</v>
      </c>
      <c r="F523">
        <v>2.29</v>
      </c>
      <c r="G523">
        <v>5829.4920000000002</v>
      </c>
      <c r="H523">
        <v>183732</v>
      </c>
      <c r="I523">
        <v>41191.141000000003</v>
      </c>
      <c r="J523">
        <v>1E-3</v>
      </c>
      <c r="K523">
        <v>0.998</v>
      </c>
      <c r="L523">
        <v>1.1399999999999999</v>
      </c>
      <c r="M523">
        <v>1.1754800000000001</v>
      </c>
      <c r="N523">
        <v>3.11</v>
      </c>
      <c r="O523" t="s">
        <v>189</v>
      </c>
      <c r="P523" s="189">
        <v>44159</v>
      </c>
    </row>
    <row r="524" spans="1:16" x14ac:dyDescent="0.35">
      <c r="A524">
        <v>124</v>
      </c>
      <c r="B524">
        <v>124</v>
      </c>
      <c r="C524" t="s">
        <v>488</v>
      </c>
      <c r="D524" t="s">
        <v>363</v>
      </c>
      <c r="E524" t="s">
        <v>158</v>
      </c>
      <c r="F524">
        <v>2.29</v>
      </c>
      <c r="G524">
        <v>9407.3590000000004</v>
      </c>
      <c r="H524">
        <v>295921</v>
      </c>
      <c r="I524">
        <v>42275.108999999997</v>
      </c>
      <c r="J524">
        <v>2E-3</v>
      </c>
      <c r="K524">
        <v>0.998</v>
      </c>
      <c r="L524">
        <v>1.82</v>
      </c>
      <c r="M524">
        <v>1.87296</v>
      </c>
      <c r="N524">
        <v>2.91</v>
      </c>
      <c r="O524" t="s">
        <v>189</v>
      </c>
      <c r="P524" s="189">
        <v>44159</v>
      </c>
    </row>
    <row r="525" spans="1:16" x14ac:dyDescent="0.35">
      <c r="A525">
        <v>125</v>
      </c>
      <c r="B525">
        <v>125</v>
      </c>
      <c r="C525" t="s">
        <v>489</v>
      </c>
      <c r="D525" t="s">
        <v>122</v>
      </c>
      <c r="E525" t="s">
        <v>156</v>
      </c>
      <c r="F525">
        <v>2.25</v>
      </c>
      <c r="G525">
        <v>50.808</v>
      </c>
      <c r="H525">
        <v>736</v>
      </c>
      <c r="K525">
        <v>0.998</v>
      </c>
      <c r="O525" t="s">
        <v>348</v>
      </c>
      <c r="P525" s="189">
        <v>44159</v>
      </c>
    </row>
    <row r="526" spans="1:16" x14ac:dyDescent="0.35">
      <c r="A526">
        <v>126</v>
      </c>
      <c r="B526">
        <v>126</v>
      </c>
      <c r="C526" t="s">
        <v>490</v>
      </c>
      <c r="D526" t="s">
        <v>122</v>
      </c>
      <c r="E526" t="s">
        <v>156</v>
      </c>
      <c r="F526">
        <v>2.25</v>
      </c>
      <c r="G526">
        <v>70.522000000000006</v>
      </c>
      <c r="H526">
        <v>1242</v>
      </c>
      <c r="K526">
        <v>0.998</v>
      </c>
      <c r="O526" t="s">
        <v>348</v>
      </c>
      <c r="P526" s="189">
        <v>44159</v>
      </c>
    </row>
    <row r="527" spans="1:16" x14ac:dyDescent="0.35">
      <c r="A527">
        <v>127</v>
      </c>
      <c r="B527">
        <v>127</v>
      </c>
      <c r="C527" t="s">
        <v>491</v>
      </c>
      <c r="D527" t="s">
        <v>122</v>
      </c>
      <c r="E527" t="s">
        <v>156</v>
      </c>
      <c r="F527">
        <v>2.36</v>
      </c>
      <c r="G527">
        <v>73.566000000000003</v>
      </c>
      <c r="H527">
        <v>965</v>
      </c>
      <c r="K527">
        <v>0.998</v>
      </c>
      <c r="O527" t="s">
        <v>348</v>
      </c>
      <c r="P527" s="189">
        <v>44159</v>
      </c>
    </row>
    <row r="529" spans="1:16" x14ac:dyDescent="0.35">
      <c r="A529" t="s">
        <v>499</v>
      </c>
    </row>
    <row r="531" spans="1:16" x14ac:dyDescent="0.35">
      <c r="B531" t="s">
        <v>209</v>
      </c>
      <c r="C531" t="s">
        <v>210</v>
      </c>
      <c r="D531" t="s">
        <v>211</v>
      </c>
      <c r="E531" t="s">
        <v>7</v>
      </c>
      <c r="F531" t="s">
        <v>212</v>
      </c>
      <c r="G531" t="s">
        <v>213</v>
      </c>
      <c r="H531" t="s">
        <v>214</v>
      </c>
      <c r="I531" t="s">
        <v>215</v>
      </c>
      <c r="J531" t="s">
        <v>216</v>
      </c>
      <c r="K531" t="s">
        <v>217</v>
      </c>
      <c r="L531" t="s">
        <v>341</v>
      </c>
      <c r="M531" t="s">
        <v>90</v>
      </c>
      <c r="N531" t="s">
        <v>220</v>
      </c>
      <c r="O531" t="s">
        <v>342</v>
      </c>
      <c r="P531" t="s">
        <v>343</v>
      </c>
    </row>
    <row r="532" spans="1:16" x14ac:dyDescent="0.35">
      <c r="A532">
        <v>1</v>
      </c>
      <c r="B532">
        <v>1</v>
      </c>
      <c r="C532" t="s">
        <v>344</v>
      </c>
      <c r="D532" t="s">
        <v>122</v>
      </c>
      <c r="E532" t="s">
        <v>156</v>
      </c>
      <c r="F532">
        <v>2.4</v>
      </c>
      <c r="G532">
        <v>1.81</v>
      </c>
      <c r="H532">
        <v>69</v>
      </c>
      <c r="K532">
        <v>0.998</v>
      </c>
      <c r="O532" t="s">
        <v>189</v>
      </c>
      <c r="P532" s="189">
        <v>44158</v>
      </c>
    </row>
    <row r="533" spans="1:16" x14ac:dyDescent="0.35">
      <c r="A533">
        <v>2</v>
      </c>
      <c r="B533">
        <v>2</v>
      </c>
      <c r="C533" t="s">
        <v>345</v>
      </c>
      <c r="D533" t="s">
        <v>122</v>
      </c>
      <c r="E533" t="s">
        <v>156</v>
      </c>
      <c r="F533">
        <v>2.38</v>
      </c>
      <c r="G533">
        <v>1.3169999999999999</v>
      </c>
      <c r="H533">
        <v>60</v>
      </c>
      <c r="K533">
        <v>0.998</v>
      </c>
      <c r="O533" t="s">
        <v>348</v>
      </c>
      <c r="P533" s="189">
        <v>44158</v>
      </c>
    </row>
    <row r="534" spans="1:16" x14ac:dyDescent="0.35">
      <c r="A534">
        <v>3</v>
      </c>
      <c r="B534">
        <v>3</v>
      </c>
      <c r="C534" t="s">
        <v>346</v>
      </c>
      <c r="D534" t="s">
        <v>122</v>
      </c>
      <c r="E534" t="s">
        <v>156</v>
      </c>
      <c r="F534">
        <v>2.38</v>
      </c>
      <c r="G534">
        <v>1.6619999999999999</v>
      </c>
      <c r="H534">
        <v>81</v>
      </c>
      <c r="K534">
        <v>0.998</v>
      </c>
      <c r="O534" t="s">
        <v>348</v>
      </c>
      <c r="P534" s="189">
        <v>44158</v>
      </c>
    </row>
    <row r="535" spans="1:16" x14ac:dyDescent="0.35">
      <c r="A535">
        <v>4</v>
      </c>
      <c r="B535">
        <v>4</v>
      </c>
      <c r="C535" t="s">
        <v>347</v>
      </c>
      <c r="D535" t="s">
        <v>123</v>
      </c>
      <c r="E535" t="s">
        <v>157</v>
      </c>
      <c r="K535">
        <v>0.998</v>
      </c>
      <c r="P535" s="189">
        <v>44158</v>
      </c>
    </row>
    <row r="536" spans="1:16" x14ac:dyDescent="0.35">
      <c r="A536">
        <v>5</v>
      </c>
      <c r="B536">
        <v>5</v>
      </c>
      <c r="C536" t="s">
        <v>349</v>
      </c>
      <c r="D536" t="s">
        <v>124</v>
      </c>
      <c r="E536" t="s">
        <v>157</v>
      </c>
      <c r="F536">
        <v>2.39</v>
      </c>
      <c r="G536">
        <v>318.79899999999998</v>
      </c>
      <c r="H536">
        <v>5621</v>
      </c>
      <c r="I536">
        <v>3612.9670000000001</v>
      </c>
      <c r="J536">
        <v>1E-3</v>
      </c>
      <c r="K536">
        <v>0.998</v>
      </c>
      <c r="O536" t="s">
        <v>393</v>
      </c>
      <c r="P536" s="189">
        <v>44158</v>
      </c>
    </row>
    <row r="537" spans="1:16" x14ac:dyDescent="0.35">
      <c r="A537">
        <v>6</v>
      </c>
      <c r="B537">
        <v>6</v>
      </c>
      <c r="C537" t="s">
        <v>351</v>
      </c>
      <c r="D537" t="s">
        <v>122</v>
      </c>
      <c r="E537" t="s">
        <v>156</v>
      </c>
      <c r="F537">
        <v>2.38</v>
      </c>
      <c r="G537">
        <v>1.9390000000000001</v>
      </c>
      <c r="H537">
        <v>95</v>
      </c>
      <c r="K537">
        <v>0.998</v>
      </c>
      <c r="O537" t="s">
        <v>348</v>
      </c>
      <c r="P537" s="189">
        <v>44158</v>
      </c>
    </row>
    <row r="538" spans="1:16" x14ac:dyDescent="0.35">
      <c r="A538">
        <v>7</v>
      </c>
      <c r="B538">
        <v>7</v>
      </c>
      <c r="C538" t="s">
        <v>352</v>
      </c>
      <c r="D538" t="s">
        <v>353</v>
      </c>
      <c r="E538" t="s">
        <v>158</v>
      </c>
      <c r="F538">
        <v>2.39</v>
      </c>
      <c r="G538">
        <v>540.82100000000003</v>
      </c>
      <c r="H538">
        <v>10969</v>
      </c>
      <c r="I538">
        <v>3515.6529999999998</v>
      </c>
      <c r="J538">
        <v>2E-3</v>
      </c>
      <c r="K538">
        <v>0.998</v>
      </c>
      <c r="L538">
        <v>0.17</v>
      </c>
      <c r="M538">
        <v>0.12168</v>
      </c>
      <c r="N538">
        <v>-28.42</v>
      </c>
      <c r="O538" t="s">
        <v>189</v>
      </c>
      <c r="P538" s="189">
        <v>44158</v>
      </c>
    </row>
    <row r="539" spans="1:16" x14ac:dyDescent="0.35">
      <c r="A539">
        <v>8</v>
      </c>
      <c r="B539">
        <v>8</v>
      </c>
      <c r="C539" t="s">
        <v>354</v>
      </c>
      <c r="D539" t="s">
        <v>355</v>
      </c>
      <c r="E539" t="s">
        <v>158</v>
      </c>
      <c r="F539">
        <v>2.39</v>
      </c>
      <c r="G539">
        <v>684.029</v>
      </c>
      <c r="H539">
        <v>14818</v>
      </c>
      <c r="I539">
        <v>3777.9960000000001</v>
      </c>
      <c r="J539">
        <v>2E-3</v>
      </c>
      <c r="K539">
        <v>0.998</v>
      </c>
      <c r="L539">
        <v>0.28000000000000003</v>
      </c>
      <c r="M539">
        <v>0.19764000000000001</v>
      </c>
      <c r="N539">
        <v>-29.41</v>
      </c>
      <c r="O539" t="s">
        <v>189</v>
      </c>
      <c r="P539" s="189">
        <v>44158</v>
      </c>
    </row>
    <row r="540" spans="1:16" x14ac:dyDescent="0.35">
      <c r="A540">
        <v>9</v>
      </c>
      <c r="B540">
        <v>9</v>
      </c>
      <c r="C540" t="s">
        <v>356</v>
      </c>
      <c r="D540" t="s">
        <v>357</v>
      </c>
      <c r="E540" t="s">
        <v>158</v>
      </c>
      <c r="F540">
        <v>2.39</v>
      </c>
      <c r="G540">
        <v>1153.145</v>
      </c>
      <c r="H540">
        <v>30019</v>
      </c>
      <c r="I540">
        <v>3699.7020000000002</v>
      </c>
      <c r="J540">
        <v>3.0000000000000001E-3</v>
      </c>
      <c r="K540">
        <v>0.998</v>
      </c>
      <c r="L540">
        <v>0.44</v>
      </c>
      <c r="M540">
        <v>0.56206999999999996</v>
      </c>
      <c r="N540">
        <v>27.74</v>
      </c>
      <c r="O540" t="s">
        <v>189</v>
      </c>
      <c r="P540" s="189">
        <v>44158</v>
      </c>
    </row>
    <row r="541" spans="1:16" x14ac:dyDescent="0.35">
      <c r="A541">
        <v>10</v>
      </c>
      <c r="B541">
        <v>10</v>
      </c>
      <c r="C541" t="s">
        <v>358</v>
      </c>
      <c r="D541" t="s">
        <v>359</v>
      </c>
      <c r="E541" t="s">
        <v>158</v>
      </c>
      <c r="F541">
        <v>2.38</v>
      </c>
      <c r="G541">
        <v>1326.21</v>
      </c>
      <c r="H541">
        <v>34770</v>
      </c>
      <c r="I541">
        <v>3810.0990000000002</v>
      </c>
      <c r="J541">
        <v>3.0000000000000001E-3</v>
      </c>
      <c r="K541">
        <v>0.998</v>
      </c>
      <c r="L541">
        <v>0.71</v>
      </c>
      <c r="M541">
        <v>0.66357999999999995</v>
      </c>
      <c r="N541">
        <v>-6.54</v>
      </c>
      <c r="O541" t="s">
        <v>189</v>
      </c>
      <c r="P541" s="189">
        <v>44158</v>
      </c>
    </row>
    <row r="542" spans="1:16" x14ac:dyDescent="0.35">
      <c r="A542">
        <v>11</v>
      </c>
      <c r="B542">
        <v>11</v>
      </c>
      <c r="C542" t="s">
        <v>360</v>
      </c>
      <c r="D542" t="s">
        <v>361</v>
      </c>
      <c r="E542" t="s">
        <v>158</v>
      </c>
      <c r="F542">
        <v>2.39</v>
      </c>
      <c r="G542">
        <v>1883.7860000000001</v>
      </c>
      <c r="H542">
        <v>47481</v>
      </c>
      <c r="I542">
        <v>3518.7840000000001</v>
      </c>
      <c r="J542">
        <v>5.0000000000000001E-3</v>
      </c>
      <c r="K542">
        <v>0.998</v>
      </c>
      <c r="L542">
        <v>1.1399999999999999</v>
      </c>
      <c r="M542">
        <v>1.1858599999999999</v>
      </c>
      <c r="N542">
        <v>4.0199999999999996</v>
      </c>
      <c r="O542" t="s">
        <v>189</v>
      </c>
      <c r="P542" s="189">
        <v>44158</v>
      </c>
    </row>
    <row r="543" spans="1:16" x14ac:dyDescent="0.35">
      <c r="A543">
        <v>12</v>
      </c>
      <c r="B543">
        <v>12</v>
      </c>
      <c r="C543" t="s">
        <v>362</v>
      </c>
      <c r="D543" t="s">
        <v>363</v>
      </c>
      <c r="E543" t="s">
        <v>158</v>
      </c>
      <c r="F543">
        <v>2.39</v>
      </c>
      <c r="G543">
        <v>2778.2220000000002</v>
      </c>
      <c r="H543">
        <v>73282</v>
      </c>
      <c r="I543">
        <v>3525.893</v>
      </c>
      <c r="J543">
        <v>8.0000000000000002E-3</v>
      </c>
      <c r="K543">
        <v>0.998</v>
      </c>
      <c r="L543">
        <v>1.82</v>
      </c>
      <c r="M543">
        <v>1.8900699999999999</v>
      </c>
      <c r="N543">
        <v>3.85</v>
      </c>
      <c r="O543" t="s">
        <v>189</v>
      </c>
      <c r="P543" s="189">
        <v>44158</v>
      </c>
    </row>
    <row r="544" spans="1:16" x14ac:dyDescent="0.35">
      <c r="A544">
        <v>13</v>
      </c>
      <c r="B544">
        <v>13</v>
      </c>
      <c r="C544" t="s">
        <v>364</v>
      </c>
      <c r="D544" t="s">
        <v>123</v>
      </c>
      <c r="E544" t="s">
        <v>157</v>
      </c>
      <c r="K544">
        <v>0.998</v>
      </c>
      <c r="P544" s="189">
        <v>44158</v>
      </c>
    </row>
    <row r="545" spans="1:16" x14ac:dyDescent="0.35">
      <c r="A545">
        <v>14</v>
      </c>
      <c r="B545">
        <v>14</v>
      </c>
      <c r="C545" t="s">
        <v>365</v>
      </c>
      <c r="D545" t="s">
        <v>366</v>
      </c>
      <c r="E545" t="s">
        <v>158</v>
      </c>
      <c r="F545">
        <v>2.39</v>
      </c>
      <c r="G545">
        <v>4068.7359999999999</v>
      </c>
      <c r="H545">
        <v>109708</v>
      </c>
      <c r="I545">
        <v>3792.97</v>
      </c>
      <c r="J545">
        <v>1.0999999999999999E-2</v>
      </c>
      <c r="K545">
        <v>0.998</v>
      </c>
      <c r="L545">
        <v>2.91</v>
      </c>
      <c r="M545">
        <v>2.6835900000000001</v>
      </c>
      <c r="N545">
        <v>-7.78</v>
      </c>
      <c r="O545" t="s">
        <v>189</v>
      </c>
      <c r="P545" s="189">
        <v>44158</v>
      </c>
    </row>
    <row r="546" spans="1:16" x14ac:dyDescent="0.35">
      <c r="A546">
        <v>15</v>
      </c>
      <c r="B546">
        <v>15</v>
      </c>
      <c r="C546" t="s">
        <v>367</v>
      </c>
      <c r="D546" t="s">
        <v>368</v>
      </c>
      <c r="E546" t="s">
        <v>158</v>
      </c>
      <c r="F546">
        <v>2.38</v>
      </c>
      <c r="G546">
        <v>6271.5389999999998</v>
      </c>
      <c r="H546">
        <v>167990</v>
      </c>
      <c r="I546">
        <v>3544.2139999999999</v>
      </c>
      <c r="J546">
        <v>1.7999999999999999E-2</v>
      </c>
      <c r="K546">
        <v>0.998</v>
      </c>
      <c r="L546">
        <v>4.66</v>
      </c>
      <c r="M546">
        <v>4.6238400000000004</v>
      </c>
      <c r="N546">
        <v>-0.78</v>
      </c>
      <c r="O546" t="s">
        <v>189</v>
      </c>
      <c r="P546" s="189">
        <v>44158</v>
      </c>
    </row>
    <row r="547" spans="1:16" x14ac:dyDescent="0.35">
      <c r="A547">
        <v>16</v>
      </c>
      <c r="B547">
        <v>16</v>
      </c>
      <c r="C547" t="s">
        <v>370</v>
      </c>
      <c r="D547" t="s">
        <v>371</v>
      </c>
      <c r="E547" t="s">
        <v>158</v>
      </c>
      <c r="F547">
        <v>2.39</v>
      </c>
      <c r="G547">
        <v>9385.2909999999993</v>
      </c>
      <c r="H547">
        <v>253109</v>
      </c>
      <c r="I547">
        <v>3472.0390000000002</v>
      </c>
      <c r="J547">
        <v>2.7E-2</v>
      </c>
      <c r="K547">
        <v>0.998</v>
      </c>
      <c r="L547">
        <v>7.45</v>
      </c>
      <c r="M547">
        <v>7.22</v>
      </c>
      <c r="N547">
        <v>-3.09</v>
      </c>
      <c r="O547" t="s">
        <v>189</v>
      </c>
      <c r="P547" s="189">
        <v>44158</v>
      </c>
    </row>
    <row r="548" spans="1:16" x14ac:dyDescent="0.35">
      <c r="A548">
        <v>17</v>
      </c>
      <c r="B548">
        <v>17</v>
      </c>
      <c r="C548" t="s">
        <v>372</v>
      </c>
      <c r="D548" t="s">
        <v>373</v>
      </c>
      <c r="E548" t="s">
        <v>158</v>
      </c>
      <c r="F548">
        <v>2.39</v>
      </c>
      <c r="G548">
        <v>16472.125</v>
      </c>
      <c r="H548">
        <v>450029</v>
      </c>
      <c r="I548">
        <v>3420.0790000000002</v>
      </c>
      <c r="J548">
        <v>4.8000000000000001E-2</v>
      </c>
      <c r="K548">
        <v>0.998</v>
      </c>
      <c r="L548">
        <v>11.92</v>
      </c>
      <c r="M548">
        <v>13.08212</v>
      </c>
      <c r="N548">
        <v>9.75</v>
      </c>
      <c r="O548" t="s">
        <v>189</v>
      </c>
      <c r="P548" s="189">
        <v>44158</v>
      </c>
    </row>
    <row r="549" spans="1:16" x14ac:dyDescent="0.35">
      <c r="A549">
        <v>18</v>
      </c>
      <c r="B549">
        <v>18</v>
      </c>
      <c r="C549" t="s">
        <v>374</v>
      </c>
      <c r="D549" t="s">
        <v>375</v>
      </c>
      <c r="E549" t="s">
        <v>158</v>
      </c>
      <c r="F549">
        <v>2.39</v>
      </c>
      <c r="G549">
        <v>28893.620999999999</v>
      </c>
      <c r="H549">
        <v>771561</v>
      </c>
      <c r="I549">
        <v>3621.232</v>
      </c>
      <c r="J549">
        <v>0.08</v>
      </c>
      <c r="K549">
        <v>0.998</v>
      </c>
      <c r="L549">
        <v>19.07</v>
      </c>
      <c r="M549">
        <v>21.81879</v>
      </c>
      <c r="N549">
        <v>14.41</v>
      </c>
      <c r="O549" t="s">
        <v>189</v>
      </c>
      <c r="P549" s="189">
        <v>44158</v>
      </c>
    </row>
    <row r="550" spans="1:16" x14ac:dyDescent="0.35">
      <c r="A550">
        <v>19</v>
      </c>
      <c r="B550">
        <v>19</v>
      </c>
      <c r="C550" t="s">
        <v>376</v>
      </c>
      <c r="D550" t="s">
        <v>377</v>
      </c>
      <c r="E550" t="s">
        <v>158</v>
      </c>
      <c r="F550">
        <v>2.39</v>
      </c>
      <c r="G550">
        <v>40739.523000000001</v>
      </c>
      <c r="H550">
        <v>1081526</v>
      </c>
      <c r="I550">
        <v>3567.7179999999998</v>
      </c>
      <c r="J550">
        <v>0.114</v>
      </c>
      <c r="K550">
        <v>0.998</v>
      </c>
      <c r="L550">
        <v>30.52</v>
      </c>
      <c r="M550">
        <v>31.272290000000002</v>
      </c>
      <c r="N550">
        <v>2.46</v>
      </c>
      <c r="O550" t="s">
        <v>189</v>
      </c>
      <c r="P550" s="189">
        <v>44158</v>
      </c>
    </row>
    <row r="551" spans="1:16" x14ac:dyDescent="0.35">
      <c r="A551">
        <v>20</v>
      </c>
      <c r="B551">
        <v>20</v>
      </c>
      <c r="C551" t="s">
        <v>378</v>
      </c>
      <c r="D551" t="s">
        <v>124</v>
      </c>
      <c r="E551" t="s">
        <v>157</v>
      </c>
      <c r="F551">
        <v>2.38</v>
      </c>
      <c r="G551">
        <v>263.40199999999999</v>
      </c>
      <c r="H551">
        <v>4646</v>
      </c>
      <c r="I551">
        <v>3638.6619999999998</v>
      </c>
      <c r="J551">
        <v>1E-3</v>
      </c>
      <c r="K551">
        <v>0.998</v>
      </c>
      <c r="O551" t="s">
        <v>393</v>
      </c>
      <c r="P551" s="189">
        <v>44158</v>
      </c>
    </row>
    <row r="552" spans="1:16" x14ac:dyDescent="0.35">
      <c r="A552">
        <v>21</v>
      </c>
      <c r="B552">
        <v>21</v>
      </c>
      <c r="C552" t="s">
        <v>379</v>
      </c>
      <c r="D552" t="s">
        <v>380</v>
      </c>
      <c r="E552" t="s">
        <v>158</v>
      </c>
      <c r="F552">
        <v>2.38</v>
      </c>
      <c r="G552">
        <v>60867.402000000002</v>
      </c>
      <c r="H552">
        <v>1597439</v>
      </c>
      <c r="I552">
        <v>3390.2489999999998</v>
      </c>
      <c r="J552">
        <v>0.18</v>
      </c>
      <c r="K552">
        <v>0.998</v>
      </c>
      <c r="L552">
        <v>48.83</v>
      </c>
      <c r="M552">
        <v>49.091999999999999</v>
      </c>
      <c r="N552">
        <v>0.54</v>
      </c>
      <c r="O552" t="s">
        <v>189</v>
      </c>
      <c r="P552" s="189">
        <v>44158</v>
      </c>
    </row>
    <row r="553" spans="1:16" x14ac:dyDescent="0.35">
      <c r="A553">
        <v>22</v>
      </c>
      <c r="B553">
        <v>22</v>
      </c>
      <c r="C553" t="s">
        <v>381</v>
      </c>
      <c r="D553" t="s">
        <v>382</v>
      </c>
      <c r="E553" t="s">
        <v>158</v>
      </c>
      <c r="F553">
        <v>2.38</v>
      </c>
      <c r="G553">
        <v>93646.593999999997</v>
      </c>
      <c r="H553">
        <v>2432739</v>
      </c>
      <c r="I553">
        <v>3215.9250000000002</v>
      </c>
      <c r="J553">
        <v>0.29099999999999998</v>
      </c>
      <c r="K553">
        <v>0.998</v>
      </c>
      <c r="L553">
        <v>78.13</v>
      </c>
      <c r="M553">
        <v>79.133949999999999</v>
      </c>
      <c r="N553">
        <v>1.28</v>
      </c>
      <c r="O553" t="s">
        <v>189</v>
      </c>
      <c r="P553" s="189">
        <v>44158</v>
      </c>
    </row>
    <row r="554" spans="1:16" x14ac:dyDescent="0.35">
      <c r="A554">
        <v>23</v>
      </c>
      <c r="B554">
        <v>23</v>
      </c>
      <c r="C554" t="s">
        <v>383</v>
      </c>
      <c r="D554" t="s">
        <v>384</v>
      </c>
      <c r="E554" t="s">
        <v>158</v>
      </c>
      <c r="F554">
        <v>2.39</v>
      </c>
      <c r="G554">
        <v>127253.023</v>
      </c>
      <c r="H554">
        <v>3214305</v>
      </c>
      <c r="I554">
        <v>2816.201</v>
      </c>
      <c r="J554">
        <v>0.45200000000000001</v>
      </c>
      <c r="K554">
        <v>0.998</v>
      </c>
      <c r="L554">
        <v>125</v>
      </c>
      <c r="M554">
        <v>121.50406</v>
      </c>
      <c r="N554">
        <v>-2.8</v>
      </c>
      <c r="O554" t="s">
        <v>189</v>
      </c>
      <c r="P554" s="189">
        <v>44158</v>
      </c>
    </row>
    <row r="555" spans="1:16" x14ac:dyDescent="0.35">
      <c r="A555">
        <v>24</v>
      </c>
      <c r="B555">
        <v>24</v>
      </c>
      <c r="C555" t="s">
        <v>385</v>
      </c>
      <c r="D555" t="s">
        <v>386</v>
      </c>
      <c r="E555" t="s">
        <v>158</v>
      </c>
      <c r="F555">
        <v>2.39</v>
      </c>
      <c r="G555">
        <v>161479.18799999999</v>
      </c>
      <c r="H555">
        <v>4011924</v>
      </c>
      <c r="I555">
        <v>2776.837</v>
      </c>
      <c r="J555">
        <v>0.58199999999999996</v>
      </c>
      <c r="K555">
        <v>0.998</v>
      </c>
      <c r="L555">
        <v>156.25</v>
      </c>
      <c r="M555">
        <v>155.00281000000001</v>
      </c>
      <c r="N555">
        <v>-0.8</v>
      </c>
      <c r="O555" t="s">
        <v>189</v>
      </c>
      <c r="P555" s="189">
        <v>44158</v>
      </c>
    </row>
    <row r="556" spans="1:16" x14ac:dyDescent="0.35">
      <c r="A556">
        <v>25</v>
      </c>
      <c r="B556">
        <v>25</v>
      </c>
      <c r="C556" t="s">
        <v>387</v>
      </c>
      <c r="D556" t="s">
        <v>388</v>
      </c>
      <c r="E556" t="s">
        <v>158</v>
      </c>
      <c r="F556">
        <v>2.39</v>
      </c>
      <c r="G556">
        <v>249333.90599999999</v>
      </c>
      <c r="H556">
        <v>5930930</v>
      </c>
      <c r="I556">
        <v>2500.1370000000002</v>
      </c>
      <c r="J556">
        <v>0.997</v>
      </c>
      <c r="K556">
        <v>0.998</v>
      </c>
      <c r="L556">
        <v>250</v>
      </c>
      <c r="M556">
        <v>258.60897</v>
      </c>
      <c r="N556">
        <v>3.44</v>
      </c>
      <c r="O556" t="s">
        <v>189</v>
      </c>
      <c r="P556" s="189">
        <v>44158</v>
      </c>
    </row>
    <row r="557" spans="1:16" x14ac:dyDescent="0.35">
      <c r="A557">
        <v>26</v>
      </c>
      <c r="B557">
        <v>26</v>
      </c>
      <c r="C557" t="s">
        <v>389</v>
      </c>
      <c r="D557" t="s">
        <v>122</v>
      </c>
      <c r="E557" t="s">
        <v>156</v>
      </c>
      <c r="F557">
        <v>2.38</v>
      </c>
      <c r="G557">
        <v>19.47</v>
      </c>
      <c r="H557">
        <v>536</v>
      </c>
      <c r="K557">
        <v>0.998</v>
      </c>
      <c r="O557" t="s">
        <v>189</v>
      </c>
      <c r="P557" s="189">
        <v>44158</v>
      </c>
    </row>
    <row r="558" spans="1:16" x14ac:dyDescent="0.35">
      <c r="A558">
        <v>27</v>
      </c>
      <c r="B558">
        <v>27</v>
      </c>
      <c r="C558" t="s">
        <v>390</v>
      </c>
      <c r="D558" t="s">
        <v>125</v>
      </c>
      <c r="E558" t="s">
        <v>18</v>
      </c>
      <c r="F558">
        <v>2.39</v>
      </c>
      <c r="G558">
        <v>1191.374</v>
      </c>
      <c r="H558">
        <v>29767</v>
      </c>
      <c r="I558">
        <v>3600.895</v>
      </c>
      <c r="J558">
        <v>3.0000000000000001E-3</v>
      </c>
      <c r="K558">
        <v>0.998</v>
      </c>
      <c r="L558">
        <v>0.63</v>
      </c>
      <c r="M558">
        <v>0.61553999999999998</v>
      </c>
      <c r="N558">
        <v>-2.2999999999999998</v>
      </c>
      <c r="O558" t="s">
        <v>189</v>
      </c>
      <c r="P558" s="189">
        <v>44158</v>
      </c>
    </row>
    <row r="559" spans="1:16" x14ac:dyDescent="0.35">
      <c r="A559">
        <v>28</v>
      </c>
      <c r="B559">
        <v>28</v>
      </c>
      <c r="C559" t="s">
        <v>391</v>
      </c>
      <c r="D559" t="s">
        <v>126</v>
      </c>
      <c r="E559" t="s">
        <v>18</v>
      </c>
      <c r="F559">
        <v>2.39</v>
      </c>
      <c r="G559">
        <v>4194.1639999999998</v>
      </c>
      <c r="H559">
        <v>112327</v>
      </c>
      <c r="I559">
        <v>3990.4920000000002</v>
      </c>
      <c r="J559">
        <v>1.0999999999999999E-2</v>
      </c>
      <c r="K559">
        <v>0.998</v>
      </c>
      <c r="L559">
        <v>2.5</v>
      </c>
      <c r="M559">
        <v>2.62323</v>
      </c>
      <c r="N559">
        <v>4.93</v>
      </c>
      <c r="O559" t="s">
        <v>189</v>
      </c>
      <c r="P559" s="189">
        <v>44158</v>
      </c>
    </row>
    <row r="560" spans="1:16" x14ac:dyDescent="0.35">
      <c r="A560">
        <v>29</v>
      </c>
      <c r="B560">
        <v>29</v>
      </c>
      <c r="C560" t="s">
        <v>392</v>
      </c>
      <c r="D560" t="s">
        <v>127</v>
      </c>
      <c r="E560" t="s">
        <v>18</v>
      </c>
      <c r="F560">
        <v>2.38</v>
      </c>
      <c r="G560">
        <v>9285.7810000000009</v>
      </c>
      <c r="H560">
        <v>249606</v>
      </c>
      <c r="I560">
        <v>3898.2049999999999</v>
      </c>
      <c r="J560">
        <v>2.4E-2</v>
      </c>
      <c r="K560">
        <v>0.998</v>
      </c>
      <c r="L560">
        <v>6.25</v>
      </c>
      <c r="M560">
        <v>6.32768</v>
      </c>
      <c r="N560">
        <v>1.24</v>
      </c>
      <c r="O560" t="s">
        <v>189</v>
      </c>
      <c r="P560" s="189">
        <v>44158</v>
      </c>
    </row>
    <row r="561" spans="1:16" x14ac:dyDescent="0.35">
      <c r="A561">
        <v>30</v>
      </c>
      <c r="B561">
        <v>30</v>
      </c>
      <c r="C561" t="s">
        <v>394</v>
      </c>
      <c r="D561" t="s">
        <v>128</v>
      </c>
      <c r="E561" t="s">
        <v>18</v>
      </c>
      <c r="F561">
        <v>2.38</v>
      </c>
      <c r="G561">
        <v>33847.813000000002</v>
      </c>
      <c r="H561">
        <v>890702</v>
      </c>
      <c r="I561">
        <v>3650.252</v>
      </c>
      <c r="J561">
        <v>9.2999999999999999E-2</v>
      </c>
      <c r="K561">
        <v>0.998</v>
      </c>
      <c r="L561">
        <v>25</v>
      </c>
      <c r="M561">
        <v>25.38025</v>
      </c>
      <c r="N561">
        <v>1.52</v>
      </c>
      <c r="O561" t="s">
        <v>189</v>
      </c>
      <c r="P561" s="189">
        <v>44158</v>
      </c>
    </row>
    <row r="562" spans="1:16" x14ac:dyDescent="0.35">
      <c r="A562">
        <v>31</v>
      </c>
      <c r="B562">
        <v>31</v>
      </c>
      <c r="C562" t="s">
        <v>395</v>
      </c>
      <c r="D562" t="s">
        <v>122</v>
      </c>
      <c r="E562" t="s">
        <v>156</v>
      </c>
      <c r="F562">
        <v>2.39</v>
      </c>
      <c r="G562">
        <v>3.4060000000000001</v>
      </c>
      <c r="H562">
        <v>132</v>
      </c>
      <c r="K562">
        <v>0.998</v>
      </c>
      <c r="O562" t="s">
        <v>348</v>
      </c>
      <c r="P562" s="189">
        <v>44158</v>
      </c>
    </row>
    <row r="563" spans="1:16" x14ac:dyDescent="0.35">
      <c r="A563">
        <v>32</v>
      </c>
      <c r="B563">
        <v>32</v>
      </c>
      <c r="C563" t="s">
        <v>396</v>
      </c>
      <c r="D563" t="s">
        <v>353</v>
      </c>
      <c r="E563" t="s">
        <v>158</v>
      </c>
      <c r="F563">
        <v>2.38</v>
      </c>
      <c r="G563">
        <v>527.06200000000001</v>
      </c>
      <c r="H563">
        <v>11033</v>
      </c>
      <c r="I563">
        <v>3625.0219999999999</v>
      </c>
      <c r="J563">
        <v>1E-3</v>
      </c>
      <c r="K563">
        <v>0.998</v>
      </c>
      <c r="L563">
        <v>0.17</v>
      </c>
      <c r="M563">
        <v>9.8140000000000005E-2</v>
      </c>
      <c r="N563">
        <v>-42.27</v>
      </c>
      <c r="O563" t="s">
        <v>189</v>
      </c>
      <c r="P563" s="189">
        <v>44158</v>
      </c>
    </row>
    <row r="564" spans="1:16" x14ac:dyDescent="0.35">
      <c r="A564">
        <v>33</v>
      </c>
      <c r="B564">
        <v>33</v>
      </c>
      <c r="C564" t="s">
        <v>397</v>
      </c>
      <c r="D564" t="s">
        <v>355</v>
      </c>
      <c r="E564" t="s">
        <v>158</v>
      </c>
      <c r="F564">
        <v>2.39</v>
      </c>
      <c r="G564">
        <v>827.36800000000005</v>
      </c>
      <c r="H564">
        <v>19812</v>
      </c>
      <c r="I564">
        <v>3695.0230000000001</v>
      </c>
      <c r="J564">
        <v>2E-3</v>
      </c>
      <c r="K564">
        <v>0.998</v>
      </c>
      <c r="L564">
        <v>0.28000000000000003</v>
      </c>
      <c r="M564">
        <v>0.31720999999999999</v>
      </c>
      <c r="N564">
        <v>13.29</v>
      </c>
      <c r="O564" t="s">
        <v>189</v>
      </c>
      <c r="P564" s="189">
        <v>44158</v>
      </c>
    </row>
    <row r="565" spans="1:16" x14ac:dyDescent="0.35">
      <c r="A565">
        <v>34</v>
      </c>
      <c r="B565">
        <v>34</v>
      </c>
      <c r="C565" t="s">
        <v>398</v>
      </c>
      <c r="D565" t="s">
        <v>357</v>
      </c>
      <c r="E565" t="s">
        <v>158</v>
      </c>
      <c r="F565">
        <v>2.38</v>
      </c>
      <c r="G565">
        <v>1271.47</v>
      </c>
      <c r="H565">
        <v>31590</v>
      </c>
      <c r="I565">
        <v>3889.0720000000001</v>
      </c>
      <c r="J565">
        <v>3.0000000000000001E-3</v>
      </c>
      <c r="K565">
        <v>0.998</v>
      </c>
      <c r="L565">
        <v>0.44</v>
      </c>
      <c r="M565">
        <v>0.60460000000000003</v>
      </c>
      <c r="N565">
        <v>37.409999999999997</v>
      </c>
      <c r="O565" t="s">
        <v>189</v>
      </c>
      <c r="P565" s="189">
        <v>44158</v>
      </c>
    </row>
    <row r="566" spans="1:16" x14ac:dyDescent="0.35">
      <c r="A566">
        <v>35</v>
      </c>
      <c r="B566">
        <v>35</v>
      </c>
      <c r="C566" t="s">
        <v>399</v>
      </c>
      <c r="D566" t="s">
        <v>359</v>
      </c>
      <c r="E566" t="s">
        <v>158</v>
      </c>
      <c r="F566">
        <v>2.38</v>
      </c>
      <c r="G566">
        <v>1399.694</v>
      </c>
      <c r="H566">
        <v>34316</v>
      </c>
      <c r="I566">
        <v>3767.7489999999998</v>
      </c>
      <c r="J566">
        <v>4.0000000000000001E-3</v>
      </c>
      <c r="K566">
        <v>0.998</v>
      </c>
      <c r="L566">
        <v>0.71</v>
      </c>
      <c r="M566">
        <v>0.72889000000000004</v>
      </c>
      <c r="N566">
        <v>2.66</v>
      </c>
      <c r="O566" t="s">
        <v>189</v>
      </c>
      <c r="P566" s="189">
        <v>44158</v>
      </c>
    </row>
    <row r="567" spans="1:16" x14ac:dyDescent="0.35">
      <c r="A567">
        <v>36</v>
      </c>
      <c r="B567">
        <v>36</v>
      </c>
      <c r="C567" t="s">
        <v>400</v>
      </c>
      <c r="D567" t="s">
        <v>361</v>
      </c>
      <c r="E567" t="s">
        <v>158</v>
      </c>
      <c r="F567">
        <v>2.39</v>
      </c>
      <c r="G567">
        <v>2004.768</v>
      </c>
      <c r="H567">
        <v>50060</v>
      </c>
      <c r="I567">
        <v>3848.652</v>
      </c>
      <c r="J567">
        <v>5.0000000000000001E-3</v>
      </c>
      <c r="K567">
        <v>0.998</v>
      </c>
      <c r="L567">
        <v>1.1399999999999999</v>
      </c>
      <c r="M567">
        <v>1.14557</v>
      </c>
      <c r="N567">
        <v>0.49</v>
      </c>
      <c r="O567" t="s">
        <v>189</v>
      </c>
      <c r="P567" s="189">
        <v>44158</v>
      </c>
    </row>
    <row r="568" spans="1:16" x14ac:dyDescent="0.35">
      <c r="A568">
        <v>37</v>
      </c>
      <c r="B568">
        <v>37</v>
      </c>
      <c r="C568" t="s">
        <v>401</v>
      </c>
      <c r="D568" t="s">
        <v>363</v>
      </c>
      <c r="E568" t="s">
        <v>158</v>
      </c>
      <c r="F568">
        <v>2.38</v>
      </c>
      <c r="G568">
        <v>2839.0419999999999</v>
      </c>
      <c r="H568">
        <v>73645</v>
      </c>
      <c r="I568">
        <v>3778.806</v>
      </c>
      <c r="J568">
        <v>8.0000000000000002E-3</v>
      </c>
      <c r="K568">
        <v>0.998</v>
      </c>
      <c r="L568">
        <v>1.82</v>
      </c>
      <c r="M568">
        <v>1.78793</v>
      </c>
      <c r="N568">
        <v>-1.76</v>
      </c>
      <c r="O568" t="s">
        <v>189</v>
      </c>
      <c r="P568" s="189">
        <v>44158</v>
      </c>
    </row>
    <row r="569" spans="1:16" x14ac:dyDescent="0.35">
      <c r="A569">
        <v>38</v>
      </c>
      <c r="B569">
        <v>38</v>
      </c>
      <c r="C569" t="s">
        <v>402</v>
      </c>
      <c r="D569" t="s">
        <v>124</v>
      </c>
      <c r="E569" t="s">
        <v>157</v>
      </c>
      <c r="F569">
        <v>2.38</v>
      </c>
      <c r="G569">
        <v>278.28399999999999</v>
      </c>
      <c r="H569">
        <v>4387</v>
      </c>
      <c r="I569">
        <v>3744.692</v>
      </c>
      <c r="J569">
        <v>1E-3</v>
      </c>
      <c r="K569">
        <v>0.998</v>
      </c>
      <c r="O569" t="s">
        <v>393</v>
      </c>
      <c r="P569" s="189">
        <v>44158</v>
      </c>
    </row>
    <row r="570" spans="1:16" x14ac:dyDescent="0.35">
      <c r="A570">
        <v>39</v>
      </c>
      <c r="B570">
        <v>39</v>
      </c>
      <c r="C570" t="s">
        <v>403</v>
      </c>
      <c r="D570" t="s">
        <v>353</v>
      </c>
      <c r="E570" t="s">
        <v>158</v>
      </c>
      <c r="F570">
        <v>2.38</v>
      </c>
      <c r="G570">
        <v>567.65700000000004</v>
      </c>
      <c r="H570">
        <v>13006</v>
      </c>
      <c r="I570">
        <v>3855.2429999999999</v>
      </c>
      <c r="J570">
        <v>1E-3</v>
      </c>
      <c r="K570">
        <v>0.998</v>
      </c>
      <c r="L570">
        <v>0.17</v>
      </c>
      <c r="M570">
        <v>0.1033</v>
      </c>
      <c r="N570">
        <v>-39.24</v>
      </c>
      <c r="O570" t="s">
        <v>189</v>
      </c>
      <c r="P570" s="189">
        <v>44158</v>
      </c>
    </row>
    <row r="571" spans="1:16" x14ac:dyDescent="0.35">
      <c r="A571">
        <v>40</v>
      </c>
      <c r="B571">
        <v>40</v>
      </c>
      <c r="C571" t="s">
        <v>404</v>
      </c>
      <c r="D571" t="s">
        <v>355</v>
      </c>
      <c r="E571" t="s">
        <v>158</v>
      </c>
      <c r="F571">
        <v>2.38</v>
      </c>
      <c r="G571">
        <v>839.67700000000002</v>
      </c>
      <c r="H571">
        <v>20095</v>
      </c>
      <c r="I571">
        <v>4039.7550000000001</v>
      </c>
      <c r="J571">
        <v>2E-3</v>
      </c>
      <c r="K571">
        <v>0.998</v>
      </c>
      <c r="L571">
        <v>0.28000000000000003</v>
      </c>
      <c r="M571">
        <v>0.27240999999999999</v>
      </c>
      <c r="N571">
        <v>-2.71</v>
      </c>
      <c r="O571" t="s">
        <v>189</v>
      </c>
      <c r="P571" s="189">
        <v>44158</v>
      </c>
    </row>
    <row r="572" spans="1:16" x14ac:dyDescent="0.35">
      <c r="A572">
        <v>41</v>
      </c>
      <c r="B572">
        <v>41</v>
      </c>
      <c r="C572" t="s">
        <v>405</v>
      </c>
      <c r="D572" t="s">
        <v>357</v>
      </c>
      <c r="E572" t="s">
        <v>158</v>
      </c>
      <c r="F572">
        <v>2.38</v>
      </c>
      <c r="G572">
        <v>1328.9369999999999</v>
      </c>
      <c r="H572">
        <v>33861</v>
      </c>
      <c r="I572">
        <v>3796.0140000000001</v>
      </c>
      <c r="J572">
        <v>4.0000000000000001E-3</v>
      </c>
      <c r="K572">
        <v>0.998</v>
      </c>
      <c r="L572">
        <v>0.44</v>
      </c>
      <c r="M572">
        <v>0.66918</v>
      </c>
      <c r="N572">
        <v>52.09</v>
      </c>
      <c r="O572" t="s">
        <v>189</v>
      </c>
      <c r="P572" s="189">
        <v>44158</v>
      </c>
    </row>
    <row r="573" spans="1:16" x14ac:dyDescent="0.35">
      <c r="A573">
        <v>42</v>
      </c>
      <c r="B573">
        <v>42</v>
      </c>
      <c r="C573" t="s">
        <v>406</v>
      </c>
      <c r="D573" t="s">
        <v>359</v>
      </c>
      <c r="E573" t="s">
        <v>158</v>
      </c>
      <c r="F573">
        <v>2.39</v>
      </c>
      <c r="G573">
        <v>1363.15</v>
      </c>
      <c r="H573">
        <v>33780</v>
      </c>
      <c r="I573">
        <v>3839.8809999999999</v>
      </c>
      <c r="J573">
        <v>4.0000000000000001E-3</v>
      </c>
      <c r="K573">
        <v>0.998</v>
      </c>
      <c r="L573">
        <v>0.71</v>
      </c>
      <c r="M573">
        <v>0.68288000000000004</v>
      </c>
      <c r="N573">
        <v>-3.82</v>
      </c>
      <c r="O573" t="s">
        <v>189</v>
      </c>
      <c r="P573" s="189">
        <v>44158</v>
      </c>
    </row>
    <row r="574" spans="1:16" x14ac:dyDescent="0.35">
      <c r="A574">
        <v>43</v>
      </c>
      <c r="B574">
        <v>43</v>
      </c>
      <c r="C574" t="s">
        <v>407</v>
      </c>
      <c r="D574" t="s">
        <v>361</v>
      </c>
      <c r="E574" t="s">
        <v>158</v>
      </c>
      <c r="F574">
        <v>2.38</v>
      </c>
      <c r="G574">
        <v>1926.9490000000001</v>
      </c>
      <c r="H574">
        <v>49041</v>
      </c>
      <c r="I574">
        <v>3659.7979999999998</v>
      </c>
      <c r="J574">
        <v>5.0000000000000001E-3</v>
      </c>
      <c r="K574">
        <v>0.998</v>
      </c>
      <c r="L574">
        <v>1.1399999999999999</v>
      </c>
      <c r="M574">
        <v>1.16123</v>
      </c>
      <c r="N574">
        <v>1.86</v>
      </c>
      <c r="O574" t="s">
        <v>189</v>
      </c>
      <c r="P574" s="189">
        <v>44158</v>
      </c>
    </row>
    <row r="575" spans="1:16" x14ac:dyDescent="0.35">
      <c r="A575">
        <v>44</v>
      </c>
      <c r="B575">
        <v>44</v>
      </c>
      <c r="C575" t="s">
        <v>408</v>
      </c>
      <c r="D575" t="s">
        <v>363</v>
      </c>
      <c r="E575" t="s">
        <v>158</v>
      </c>
      <c r="F575">
        <v>2.38</v>
      </c>
      <c r="G575">
        <v>2903.6289999999999</v>
      </c>
      <c r="H575">
        <v>76605</v>
      </c>
      <c r="I575">
        <v>3857.9740000000002</v>
      </c>
      <c r="J575">
        <v>8.0000000000000002E-3</v>
      </c>
      <c r="K575">
        <v>0.998</v>
      </c>
      <c r="L575">
        <v>1.82</v>
      </c>
      <c r="M575">
        <v>1.79162</v>
      </c>
      <c r="N575">
        <v>-1.56</v>
      </c>
      <c r="O575" t="s">
        <v>189</v>
      </c>
      <c r="P575" s="189">
        <v>44158</v>
      </c>
    </row>
    <row r="576" spans="1:16" x14ac:dyDescent="0.35">
      <c r="A576">
        <v>45</v>
      </c>
      <c r="B576">
        <v>45</v>
      </c>
      <c r="C576" t="s">
        <v>409</v>
      </c>
      <c r="D576" t="s">
        <v>122</v>
      </c>
      <c r="E576" t="s">
        <v>156</v>
      </c>
      <c r="F576">
        <v>2.38</v>
      </c>
      <c r="G576">
        <v>0.68</v>
      </c>
      <c r="H576">
        <v>36</v>
      </c>
      <c r="K576">
        <v>0.998</v>
      </c>
      <c r="O576" t="s">
        <v>189</v>
      </c>
      <c r="P576" s="189">
        <v>44158</v>
      </c>
    </row>
    <row r="577" spans="1:16" x14ac:dyDescent="0.35">
      <c r="A577">
        <v>46</v>
      </c>
      <c r="B577">
        <v>46</v>
      </c>
      <c r="C577" t="s">
        <v>410</v>
      </c>
      <c r="D577" t="s">
        <v>129</v>
      </c>
      <c r="E577" t="s">
        <v>13</v>
      </c>
      <c r="F577">
        <v>2.38</v>
      </c>
      <c r="G577">
        <v>295.27699999999999</v>
      </c>
      <c r="H577">
        <v>4998</v>
      </c>
      <c r="I577">
        <v>3968.3139999999999</v>
      </c>
      <c r="J577">
        <v>1E-3</v>
      </c>
      <c r="K577">
        <v>0.998</v>
      </c>
      <c r="O577" t="s">
        <v>393</v>
      </c>
      <c r="P577" s="189">
        <v>44158</v>
      </c>
    </row>
    <row r="578" spans="1:16" x14ac:dyDescent="0.35">
      <c r="A578">
        <v>47</v>
      </c>
      <c r="B578">
        <v>47</v>
      </c>
      <c r="C578" t="s">
        <v>411</v>
      </c>
      <c r="D578" t="s">
        <v>130</v>
      </c>
      <c r="E578" t="s">
        <v>13</v>
      </c>
      <c r="F578">
        <v>2.39</v>
      </c>
      <c r="G578">
        <v>297.62099999999998</v>
      </c>
      <c r="H578">
        <v>5067</v>
      </c>
      <c r="I578">
        <v>4331.9049999999997</v>
      </c>
      <c r="J578">
        <v>1E-3</v>
      </c>
      <c r="K578">
        <v>0.998</v>
      </c>
      <c r="O578" t="s">
        <v>393</v>
      </c>
      <c r="P578" s="189">
        <v>44158</v>
      </c>
    </row>
    <row r="579" spans="1:16" x14ac:dyDescent="0.35">
      <c r="A579">
        <v>48</v>
      </c>
      <c r="B579">
        <v>48</v>
      </c>
      <c r="C579" t="s">
        <v>412</v>
      </c>
      <c r="D579" t="s">
        <v>131</v>
      </c>
      <c r="E579" t="s">
        <v>13</v>
      </c>
      <c r="F579">
        <v>2.39</v>
      </c>
      <c r="G579">
        <v>316.35899999999998</v>
      </c>
      <c r="H579">
        <v>6489</v>
      </c>
      <c r="I579">
        <v>3953.5129999999999</v>
      </c>
      <c r="J579">
        <v>1E-3</v>
      </c>
      <c r="K579">
        <v>0.998</v>
      </c>
      <c r="O579" t="s">
        <v>393</v>
      </c>
      <c r="P579" s="189">
        <v>44158</v>
      </c>
    </row>
    <row r="580" spans="1:16" x14ac:dyDescent="0.35">
      <c r="A580">
        <v>49</v>
      </c>
      <c r="B580">
        <v>49</v>
      </c>
      <c r="C580" t="s">
        <v>413</v>
      </c>
      <c r="D580" t="s">
        <v>132</v>
      </c>
      <c r="E580" t="s">
        <v>13</v>
      </c>
      <c r="F580">
        <v>2.39</v>
      </c>
      <c r="G580">
        <v>337.69299999999998</v>
      </c>
      <c r="H580">
        <v>6453</v>
      </c>
      <c r="I580">
        <v>4149.0379999999996</v>
      </c>
      <c r="J580">
        <v>1E-3</v>
      </c>
      <c r="K580">
        <v>0.998</v>
      </c>
      <c r="O580" t="s">
        <v>393</v>
      </c>
      <c r="P580" s="189">
        <v>44158</v>
      </c>
    </row>
    <row r="581" spans="1:16" x14ac:dyDescent="0.35">
      <c r="A581">
        <v>50</v>
      </c>
      <c r="B581">
        <v>50</v>
      </c>
      <c r="C581" t="s">
        <v>414</v>
      </c>
      <c r="D581" t="s">
        <v>133</v>
      </c>
      <c r="E581" t="s">
        <v>13</v>
      </c>
      <c r="F581">
        <v>2.39</v>
      </c>
      <c r="G581">
        <v>340.58199999999999</v>
      </c>
      <c r="H581">
        <v>5610</v>
      </c>
      <c r="I581">
        <v>4039.3110000000001</v>
      </c>
      <c r="J581">
        <v>1E-3</v>
      </c>
      <c r="K581">
        <v>0.998</v>
      </c>
      <c r="O581" t="s">
        <v>393</v>
      </c>
      <c r="P581" s="189">
        <v>44158</v>
      </c>
    </row>
    <row r="582" spans="1:16" x14ac:dyDescent="0.35">
      <c r="A582">
        <v>51</v>
      </c>
      <c r="B582">
        <v>51</v>
      </c>
      <c r="C582" t="s">
        <v>415</v>
      </c>
      <c r="D582" t="s">
        <v>134</v>
      </c>
      <c r="E582" t="s">
        <v>13</v>
      </c>
      <c r="F582">
        <v>2.38</v>
      </c>
      <c r="G582">
        <v>330.39</v>
      </c>
      <c r="H582">
        <v>6190</v>
      </c>
      <c r="I582">
        <v>3948.0450000000001</v>
      </c>
      <c r="J582">
        <v>1E-3</v>
      </c>
      <c r="K582">
        <v>0.998</v>
      </c>
      <c r="O582" t="s">
        <v>393</v>
      </c>
      <c r="P582" s="189">
        <v>44158</v>
      </c>
    </row>
    <row r="583" spans="1:16" x14ac:dyDescent="0.35">
      <c r="A583">
        <v>52</v>
      </c>
      <c r="B583">
        <v>52</v>
      </c>
      <c r="C583" t="s">
        <v>416</v>
      </c>
      <c r="D583" t="s">
        <v>124</v>
      </c>
      <c r="E583" t="s">
        <v>157</v>
      </c>
      <c r="F583">
        <v>2.39</v>
      </c>
      <c r="G583">
        <v>316.14800000000002</v>
      </c>
      <c r="H583">
        <v>5605</v>
      </c>
      <c r="I583">
        <v>3766.95</v>
      </c>
      <c r="J583">
        <v>1E-3</v>
      </c>
      <c r="K583">
        <v>0.998</v>
      </c>
      <c r="O583" t="s">
        <v>393</v>
      </c>
      <c r="P583" s="189">
        <v>44158</v>
      </c>
    </row>
    <row r="584" spans="1:16" x14ac:dyDescent="0.35">
      <c r="A584">
        <v>53</v>
      </c>
      <c r="B584">
        <v>53</v>
      </c>
      <c r="C584" t="s">
        <v>417</v>
      </c>
      <c r="D584" t="s">
        <v>135</v>
      </c>
      <c r="E584" t="s">
        <v>13</v>
      </c>
      <c r="F584">
        <v>2.39</v>
      </c>
      <c r="G584">
        <v>2757.1219999999998</v>
      </c>
      <c r="H584">
        <v>81393</v>
      </c>
      <c r="I584">
        <v>4110.2439999999997</v>
      </c>
      <c r="J584">
        <v>7.0000000000000001E-3</v>
      </c>
      <c r="K584">
        <v>0.998</v>
      </c>
      <c r="M584">
        <v>1.56349</v>
      </c>
      <c r="O584" t="s">
        <v>189</v>
      </c>
      <c r="P584" s="189">
        <v>44158</v>
      </c>
    </row>
    <row r="585" spans="1:16" x14ac:dyDescent="0.35">
      <c r="A585">
        <v>54</v>
      </c>
      <c r="B585">
        <v>54</v>
      </c>
      <c r="C585" t="s">
        <v>418</v>
      </c>
      <c r="D585" t="s">
        <v>136</v>
      </c>
      <c r="E585" t="s">
        <v>13</v>
      </c>
      <c r="F585">
        <v>2.38</v>
      </c>
      <c r="G585">
        <v>2786.65</v>
      </c>
      <c r="H585">
        <v>83571</v>
      </c>
      <c r="I585">
        <v>4134.7079999999996</v>
      </c>
      <c r="J585">
        <v>7.0000000000000001E-3</v>
      </c>
      <c r="K585">
        <v>0.998</v>
      </c>
      <c r="M585">
        <v>1.57233</v>
      </c>
      <c r="O585" t="s">
        <v>189</v>
      </c>
      <c r="P585" s="189">
        <v>44158</v>
      </c>
    </row>
    <row r="586" spans="1:16" x14ac:dyDescent="0.35">
      <c r="A586">
        <v>55</v>
      </c>
      <c r="B586">
        <v>55</v>
      </c>
      <c r="C586" t="s">
        <v>419</v>
      </c>
      <c r="D586" t="s">
        <v>137</v>
      </c>
      <c r="E586" t="s">
        <v>13</v>
      </c>
      <c r="F586">
        <v>2.38</v>
      </c>
      <c r="G586">
        <v>2731.1410000000001</v>
      </c>
      <c r="H586">
        <v>80144</v>
      </c>
      <c r="I586">
        <v>3806.3119999999999</v>
      </c>
      <c r="J586">
        <v>7.0000000000000001E-3</v>
      </c>
      <c r="K586">
        <v>0.998</v>
      </c>
      <c r="M586">
        <v>1.6937800000000001</v>
      </c>
      <c r="O586" t="s">
        <v>348</v>
      </c>
      <c r="P586" s="189">
        <v>44158</v>
      </c>
    </row>
    <row r="587" spans="1:16" x14ac:dyDescent="0.35">
      <c r="A587">
        <v>56</v>
      </c>
      <c r="B587">
        <v>56</v>
      </c>
      <c r="C587" t="s">
        <v>420</v>
      </c>
      <c r="D587" t="s">
        <v>138</v>
      </c>
      <c r="E587" t="s">
        <v>13</v>
      </c>
      <c r="F587">
        <v>2.39</v>
      </c>
      <c r="G587">
        <v>123.017</v>
      </c>
      <c r="H587">
        <v>2036</v>
      </c>
      <c r="I587">
        <v>3714.114</v>
      </c>
      <c r="J587">
        <v>0</v>
      </c>
      <c r="K587">
        <v>0.998</v>
      </c>
      <c r="O587" t="s">
        <v>393</v>
      </c>
      <c r="P587" s="189">
        <v>44158</v>
      </c>
    </row>
    <row r="588" spans="1:16" x14ac:dyDescent="0.35">
      <c r="A588">
        <v>57</v>
      </c>
      <c r="B588">
        <v>57</v>
      </c>
      <c r="C588" t="s">
        <v>421</v>
      </c>
      <c r="D588" t="s">
        <v>139</v>
      </c>
      <c r="E588" t="s">
        <v>13</v>
      </c>
      <c r="F588">
        <v>2.31</v>
      </c>
      <c r="G588">
        <v>91.614999999999995</v>
      </c>
      <c r="H588">
        <v>1338</v>
      </c>
      <c r="I588">
        <v>3808.625</v>
      </c>
      <c r="J588">
        <v>0</v>
      </c>
      <c r="K588">
        <v>0.998</v>
      </c>
      <c r="O588" t="s">
        <v>393</v>
      </c>
      <c r="P588" s="189">
        <v>44158</v>
      </c>
    </row>
    <row r="589" spans="1:16" x14ac:dyDescent="0.35">
      <c r="A589">
        <v>58</v>
      </c>
      <c r="B589">
        <v>58</v>
      </c>
      <c r="C589" t="s">
        <v>422</v>
      </c>
      <c r="D589" t="s">
        <v>140</v>
      </c>
      <c r="E589" t="s">
        <v>13</v>
      </c>
      <c r="F589">
        <v>2.38</v>
      </c>
      <c r="G589">
        <v>135.13399999999999</v>
      </c>
      <c r="H589">
        <v>2066</v>
      </c>
      <c r="I589">
        <v>3752.886</v>
      </c>
      <c r="J589">
        <v>0</v>
      </c>
      <c r="K589">
        <v>0.998</v>
      </c>
      <c r="O589" t="s">
        <v>393</v>
      </c>
      <c r="P589" s="189">
        <v>44158</v>
      </c>
    </row>
    <row r="590" spans="1:16" x14ac:dyDescent="0.35">
      <c r="A590">
        <v>59</v>
      </c>
      <c r="B590">
        <v>59</v>
      </c>
      <c r="C590" t="s">
        <v>423</v>
      </c>
      <c r="D590" t="s">
        <v>122</v>
      </c>
      <c r="E590" t="s">
        <v>156</v>
      </c>
      <c r="F590">
        <v>2.38</v>
      </c>
      <c r="G590">
        <v>0.67700000000000005</v>
      </c>
      <c r="H590">
        <v>36</v>
      </c>
      <c r="K590">
        <v>0.998</v>
      </c>
      <c r="O590" t="s">
        <v>189</v>
      </c>
      <c r="P590" s="189">
        <v>44158</v>
      </c>
    </row>
    <row r="591" spans="1:16" x14ac:dyDescent="0.35">
      <c r="A591">
        <v>60</v>
      </c>
      <c r="B591">
        <v>60</v>
      </c>
      <c r="C591" t="s">
        <v>424</v>
      </c>
      <c r="D591" t="s">
        <v>141</v>
      </c>
      <c r="E591" t="s">
        <v>13</v>
      </c>
      <c r="F591">
        <v>2.39</v>
      </c>
      <c r="G591">
        <v>148.57499999999999</v>
      </c>
      <c r="H591">
        <v>2751</v>
      </c>
      <c r="I591">
        <v>3651.1460000000002</v>
      </c>
      <c r="J591">
        <v>0</v>
      </c>
      <c r="K591">
        <v>0.998</v>
      </c>
      <c r="O591" t="s">
        <v>393</v>
      </c>
      <c r="P591" s="189">
        <v>44158</v>
      </c>
    </row>
    <row r="592" spans="1:16" x14ac:dyDescent="0.35">
      <c r="A592">
        <v>61</v>
      </c>
      <c r="B592">
        <v>61</v>
      </c>
      <c r="C592" t="s">
        <v>425</v>
      </c>
      <c r="D592" t="s">
        <v>142</v>
      </c>
      <c r="E592" t="s">
        <v>13</v>
      </c>
      <c r="F592">
        <v>2.39</v>
      </c>
      <c r="G592">
        <v>168.70500000000001</v>
      </c>
      <c r="H592">
        <v>2828</v>
      </c>
      <c r="I592">
        <v>4014.8330000000001</v>
      </c>
      <c r="J592">
        <v>0</v>
      </c>
      <c r="K592">
        <v>0.998</v>
      </c>
      <c r="O592" t="s">
        <v>393</v>
      </c>
      <c r="P592" s="189">
        <v>44158</v>
      </c>
    </row>
    <row r="593" spans="1:16" x14ac:dyDescent="0.35">
      <c r="A593">
        <v>62</v>
      </c>
      <c r="B593">
        <v>62</v>
      </c>
      <c r="C593" t="s">
        <v>426</v>
      </c>
      <c r="D593" t="s">
        <v>143</v>
      </c>
      <c r="E593" t="s">
        <v>13</v>
      </c>
      <c r="F593">
        <v>2.39</v>
      </c>
      <c r="G593">
        <v>161.72300000000001</v>
      </c>
      <c r="H593">
        <v>2740</v>
      </c>
      <c r="I593">
        <v>3989.71</v>
      </c>
      <c r="J593">
        <v>0</v>
      </c>
      <c r="K593">
        <v>0.998</v>
      </c>
      <c r="O593" t="s">
        <v>393</v>
      </c>
      <c r="P593" s="189">
        <v>44158</v>
      </c>
    </row>
    <row r="594" spans="1:16" x14ac:dyDescent="0.35">
      <c r="A594">
        <v>63</v>
      </c>
      <c r="B594">
        <v>63</v>
      </c>
      <c r="C594" t="s">
        <v>427</v>
      </c>
      <c r="D594" t="s">
        <v>144</v>
      </c>
      <c r="E594" t="s">
        <v>13</v>
      </c>
      <c r="F594">
        <v>2.39</v>
      </c>
      <c r="G594">
        <v>146618.016</v>
      </c>
      <c r="H594">
        <v>3627747</v>
      </c>
      <c r="I594">
        <v>2913.6619999999998</v>
      </c>
      <c r="J594">
        <v>0.503</v>
      </c>
      <c r="K594">
        <v>0.998</v>
      </c>
      <c r="M594">
        <v>134.84222</v>
      </c>
      <c r="O594" t="s">
        <v>189</v>
      </c>
      <c r="P594" s="189">
        <v>44158</v>
      </c>
    </row>
    <row r="595" spans="1:16" x14ac:dyDescent="0.35">
      <c r="A595">
        <v>64</v>
      </c>
      <c r="B595">
        <v>64</v>
      </c>
      <c r="C595" t="s">
        <v>428</v>
      </c>
      <c r="D595" t="s">
        <v>145</v>
      </c>
      <c r="E595" t="s">
        <v>13</v>
      </c>
      <c r="F595">
        <v>2.39</v>
      </c>
      <c r="G595">
        <v>150890.42199999999</v>
      </c>
      <c r="H595">
        <v>3728096</v>
      </c>
      <c r="I595">
        <v>2855.056</v>
      </c>
      <c r="J595">
        <v>0.52900000000000003</v>
      </c>
      <c r="K595">
        <v>0.998</v>
      </c>
      <c r="M595">
        <v>141.3775</v>
      </c>
      <c r="O595" t="s">
        <v>189</v>
      </c>
      <c r="P595" s="189">
        <v>44158</v>
      </c>
    </row>
    <row r="596" spans="1:16" x14ac:dyDescent="0.35">
      <c r="A596">
        <v>65</v>
      </c>
      <c r="B596">
        <v>65</v>
      </c>
      <c r="C596" t="s">
        <v>429</v>
      </c>
      <c r="D596" t="s">
        <v>146</v>
      </c>
      <c r="E596" t="s">
        <v>13</v>
      </c>
      <c r="F596">
        <v>2.38</v>
      </c>
      <c r="G596">
        <v>155619.04699999999</v>
      </c>
      <c r="H596">
        <v>3811427</v>
      </c>
      <c r="I596">
        <v>2979.9279999999999</v>
      </c>
      <c r="J596">
        <v>0.52200000000000002</v>
      </c>
      <c r="K596">
        <v>0.998</v>
      </c>
      <c r="M596">
        <v>139.75747999999999</v>
      </c>
      <c r="O596" t="s">
        <v>189</v>
      </c>
      <c r="P596" s="189">
        <v>44158</v>
      </c>
    </row>
    <row r="597" spans="1:16" x14ac:dyDescent="0.35">
      <c r="A597">
        <v>66</v>
      </c>
      <c r="B597">
        <v>66</v>
      </c>
      <c r="C597" t="s">
        <v>430</v>
      </c>
      <c r="D597" t="s">
        <v>123</v>
      </c>
      <c r="E597" t="s">
        <v>157</v>
      </c>
      <c r="F597">
        <v>2.38</v>
      </c>
      <c r="G597">
        <v>9.8460000000000001</v>
      </c>
      <c r="H597">
        <v>305</v>
      </c>
      <c r="K597">
        <v>0.998</v>
      </c>
      <c r="O597" t="s">
        <v>348</v>
      </c>
      <c r="P597" s="189">
        <v>44158</v>
      </c>
    </row>
    <row r="598" spans="1:16" x14ac:dyDescent="0.35">
      <c r="A598">
        <v>67</v>
      </c>
      <c r="B598">
        <v>67</v>
      </c>
      <c r="C598" t="s">
        <v>431</v>
      </c>
      <c r="D598" t="s">
        <v>147</v>
      </c>
      <c r="E598" t="s">
        <v>13</v>
      </c>
      <c r="F598">
        <v>2.38</v>
      </c>
      <c r="G598">
        <v>125.056</v>
      </c>
      <c r="H598">
        <v>2465</v>
      </c>
      <c r="I598">
        <v>4423.0039999999999</v>
      </c>
      <c r="J598">
        <v>0</v>
      </c>
      <c r="K598">
        <v>0.998</v>
      </c>
      <c r="O598" t="s">
        <v>393</v>
      </c>
      <c r="P598" s="189">
        <v>44158</v>
      </c>
    </row>
    <row r="599" spans="1:16" x14ac:dyDescent="0.35">
      <c r="A599">
        <v>68</v>
      </c>
      <c r="B599">
        <v>68</v>
      </c>
      <c r="C599" t="s">
        <v>432</v>
      </c>
      <c r="D599" t="s">
        <v>148</v>
      </c>
      <c r="E599" t="s">
        <v>13</v>
      </c>
      <c r="F599">
        <v>2.38</v>
      </c>
      <c r="G599">
        <v>138.453</v>
      </c>
      <c r="H599">
        <v>2327</v>
      </c>
      <c r="I599">
        <v>3863.0189999999998</v>
      </c>
      <c r="J599">
        <v>0</v>
      </c>
      <c r="K599">
        <v>0.998</v>
      </c>
      <c r="O599" t="s">
        <v>393</v>
      </c>
      <c r="P599" s="189">
        <v>44158</v>
      </c>
    </row>
    <row r="600" spans="1:16" x14ac:dyDescent="0.35">
      <c r="A600">
        <v>69</v>
      </c>
      <c r="B600">
        <v>69</v>
      </c>
      <c r="C600" t="s">
        <v>433</v>
      </c>
      <c r="D600" t="s">
        <v>149</v>
      </c>
      <c r="E600" t="s">
        <v>13</v>
      </c>
      <c r="F600">
        <v>2.38</v>
      </c>
      <c r="G600">
        <v>170</v>
      </c>
      <c r="H600">
        <v>3330</v>
      </c>
      <c r="I600">
        <v>3884.2370000000001</v>
      </c>
      <c r="J600">
        <v>0</v>
      </c>
      <c r="K600">
        <v>0.998</v>
      </c>
      <c r="O600" t="s">
        <v>393</v>
      </c>
      <c r="P600" s="189">
        <v>44158</v>
      </c>
    </row>
    <row r="601" spans="1:16" x14ac:dyDescent="0.35">
      <c r="A601">
        <v>70</v>
      </c>
      <c r="B601">
        <v>70</v>
      </c>
      <c r="C601" t="s">
        <v>434</v>
      </c>
      <c r="D601" t="s">
        <v>150</v>
      </c>
      <c r="E601" t="s">
        <v>13</v>
      </c>
      <c r="F601">
        <v>2.38</v>
      </c>
      <c r="G601">
        <v>153.994</v>
      </c>
      <c r="H601">
        <v>2656</v>
      </c>
      <c r="I601">
        <v>3750.1350000000002</v>
      </c>
      <c r="J601">
        <v>0</v>
      </c>
      <c r="K601">
        <v>0.998</v>
      </c>
      <c r="O601" t="s">
        <v>393</v>
      </c>
      <c r="P601" s="189">
        <v>44158</v>
      </c>
    </row>
    <row r="602" spans="1:16" x14ac:dyDescent="0.35">
      <c r="A602">
        <v>71</v>
      </c>
      <c r="B602">
        <v>71</v>
      </c>
      <c r="C602" t="s">
        <v>435</v>
      </c>
      <c r="D602" t="s">
        <v>151</v>
      </c>
      <c r="E602" t="s">
        <v>13</v>
      </c>
      <c r="F602">
        <v>2.39</v>
      </c>
      <c r="G602">
        <v>195.995</v>
      </c>
      <c r="H602">
        <v>3559</v>
      </c>
      <c r="I602">
        <v>3862.3139999999999</v>
      </c>
      <c r="J602">
        <v>1E-3</v>
      </c>
      <c r="K602">
        <v>0.998</v>
      </c>
      <c r="O602" t="s">
        <v>393</v>
      </c>
      <c r="P602" s="189">
        <v>44158</v>
      </c>
    </row>
    <row r="603" spans="1:16" x14ac:dyDescent="0.35">
      <c r="A603">
        <v>72</v>
      </c>
      <c r="B603">
        <v>72</v>
      </c>
      <c r="C603" t="s">
        <v>436</v>
      </c>
      <c r="D603" t="s">
        <v>152</v>
      </c>
      <c r="E603" t="s">
        <v>13</v>
      </c>
      <c r="F603">
        <v>2.39</v>
      </c>
      <c r="G603">
        <v>304.25299999999999</v>
      </c>
      <c r="H603">
        <v>6793</v>
      </c>
      <c r="I603">
        <v>3867.5360000000001</v>
      </c>
      <c r="J603">
        <v>1E-3</v>
      </c>
      <c r="K603">
        <v>0.998</v>
      </c>
      <c r="O603" t="s">
        <v>393</v>
      </c>
      <c r="P603" s="189">
        <v>44158</v>
      </c>
    </row>
    <row r="604" spans="1:16" x14ac:dyDescent="0.35">
      <c r="A604">
        <v>73</v>
      </c>
      <c r="B604">
        <v>73</v>
      </c>
      <c r="C604" t="s">
        <v>437</v>
      </c>
      <c r="D604" t="s">
        <v>124</v>
      </c>
      <c r="E604" t="s">
        <v>157</v>
      </c>
      <c r="F604">
        <v>2.39</v>
      </c>
      <c r="G604">
        <v>357.35399999999998</v>
      </c>
      <c r="H604">
        <v>6692</v>
      </c>
      <c r="I604">
        <v>4093.3510000000001</v>
      </c>
      <c r="J604">
        <v>1E-3</v>
      </c>
      <c r="K604">
        <v>0.998</v>
      </c>
      <c r="O604" t="s">
        <v>393</v>
      </c>
      <c r="P604" s="189">
        <v>44158</v>
      </c>
    </row>
    <row r="605" spans="1:16" x14ac:dyDescent="0.35">
      <c r="A605">
        <v>74</v>
      </c>
      <c r="B605">
        <v>74</v>
      </c>
      <c r="C605" t="s">
        <v>438</v>
      </c>
      <c r="D605" t="s">
        <v>153</v>
      </c>
      <c r="E605" t="s">
        <v>13</v>
      </c>
      <c r="F605">
        <v>2.38</v>
      </c>
      <c r="G605">
        <v>155005.03099999999</v>
      </c>
      <c r="H605">
        <v>3792690</v>
      </c>
      <c r="I605">
        <v>3048.4850000000001</v>
      </c>
      <c r="J605">
        <v>0.50800000000000001</v>
      </c>
      <c r="K605">
        <v>0.998</v>
      </c>
      <c r="M605">
        <v>136.20239000000001</v>
      </c>
      <c r="O605" t="s">
        <v>189</v>
      </c>
      <c r="P605" s="189">
        <v>44158</v>
      </c>
    </row>
    <row r="606" spans="1:16" x14ac:dyDescent="0.35">
      <c r="A606">
        <v>75</v>
      </c>
      <c r="B606">
        <v>75</v>
      </c>
      <c r="C606" t="s">
        <v>439</v>
      </c>
      <c r="D606" t="s">
        <v>154</v>
      </c>
      <c r="E606" t="s">
        <v>13</v>
      </c>
      <c r="F606">
        <v>2.38</v>
      </c>
      <c r="G606">
        <v>153813.78099999999</v>
      </c>
      <c r="H606">
        <v>3738978</v>
      </c>
      <c r="I606">
        <v>2956.8420000000001</v>
      </c>
      <c r="J606">
        <v>0.52</v>
      </c>
      <c r="K606">
        <v>0.998</v>
      </c>
      <c r="M606">
        <v>139.23387</v>
      </c>
      <c r="O606" t="s">
        <v>189</v>
      </c>
      <c r="P606" s="189">
        <v>44158</v>
      </c>
    </row>
    <row r="607" spans="1:16" x14ac:dyDescent="0.35">
      <c r="A607">
        <v>76</v>
      </c>
      <c r="B607">
        <v>76</v>
      </c>
      <c r="C607" t="s">
        <v>440</v>
      </c>
      <c r="D607" t="s">
        <v>155</v>
      </c>
      <c r="E607" t="s">
        <v>13</v>
      </c>
      <c r="F607">
        <v>2.39</v>
      </c>
      <c r="G607">
        <v>154819.5</v>
      </c>
      <c r="H607">
        <v>3822974</v>
      </c>
      <c r="I607">
        <v>3010.5619999999999</v>
      </c>
      <c r="J607">
        <v>0.51400000000000001</v>
      </c>
      <c r="K607">
        <v>0.998</v>
      </c>
      <c r="M607">
        <v>137.69898000000001</v>
      </c>
      <c r="O607" t="s">
        <v>189</v>
      </c>
      <c r="P607" s="189">
        <v>44158</v>
      </c>
    </row>
    <row r="608" spans="1:16" x14ac:dyDescent="0.35">
      <c r="A608">
        <v>77</v>
      </c>
      <c r="B608">
        <v>77</v>
      </c>
      <c r="C608" t="s">
        <v>441</v>
      </c>
      <c r="D608" t="s">
        <v>124</v>
      </c>
      <c r="E608" t="s">
        <v>157</v>
      </c>
      <c r="F608">
        <v>2.39</v>
      </c>
      <c r="G608">
        <v>302.36200000000002</v>
      </c>
      <c r="H608">
        <v>6403</v>
      </c>
      <c r="I608">
        <v>4037.25</v>
      </c>
      <c r="J608">
        <v>1E-3</v>
      </c>
      <c r="K608">
        <v>0.998</v>
      </c>
      <c r="O608" t="s">
        <v>393</v>
      </c>
      <c r="P608" s="189">
        <v>44158</v>
      </c>
    </row>
    <row r="609" spans="1:16" x14ac:dyDescent="0.35">
      <c r="A609">
        <v>78</v>
      </c>
      <c r="B609">
        <v>78</v>
      </c>
      <c r="C609" t="s">
        <v>442</v>
      </c>
      <c r="D609" t="s">
        <v>122</v>
      </c>
      <c r="E609" t="s">
        <v>156</v>
      </c>
      <c r="F609">
        <v>2.2999999999999998</v>
      </c>
      <c r="G609">
        <v>1.4550000000000001</v>
      </c>
      <c r="H609">
        <v>61</v>
      </c>
      <c r="K609">
        <v>0.998</v>
      </c>
      <c r="O609" t="s">
        <v>348</v>
      </c>
      <c r="P609" s="189">
        <v>44158</v>
      </c>
    </row>
    <row r="610" spans="1:16" x14ac:dyDescent="0.35">
      <c r="A610">
        <v>79</v>
      </c>
      <c r="B610">
        <v>79</v>
      </c>
      <c r="C610" t="s">
        <v>443</v>
      </c>
      <c r="D610" t="s">
        <v>353</v>
      </c>
      <c r="E610" t="s">
        <v>158</v>
      </c>
      <c r="F610">
        <v>2.39</v>
      </c>
      <c r="G610">
        <v>586.01099999999997</v>
      </c>
      <c r="H610">
        <v>12529</v>
      </c>
      <c r="I610">
        <v>3890.6179999999999</v>
      </c>
      <c r="J610">
        <v>2E-3</v>
      </c>
      <c r="K610">
        <v>0.998</v>
      </c>
      <c r="L610">
        <v>0.17</v>
      </c>
      <c r="M610">
        <v>0.11273</v>
      </c>
      <c r="N610">
        <v>-33.69</v>
      </c>
      <c r="O610" t="s">
        <v>189</v>
      </c>
      <c r="P610" s="189">
        <v>44158</v>
      </c>
    </row>
    <row r="611" spans="1:16" x14ac:dyDescent="0.35">
      <c r="A611">
        <v>80</v>
      </c>
      <c r="B611">
        <v>80</v>
      </c>
      <c r="C611" t="s">
        <v>444</v>
      </c>
      <c r="D611" t="s">
        <v>355</v>
      </c>
      <c r="E611" t="s">
        <v>158</v>
      </c>
      <c r="F611">
        <v>2.39</v>
      </c>
      <c r="G611">
        <v>827.47</v>
      </c>
      <c r="H611">
        <v>18625</v>
      </c>
      <c r="I611">
        <v>4132.4650000000001</v>
      </c>
      <c r="J611">
        <v>2E-3</v>
      </c>
      <c r="K611">
        <v>0.998</v>
      </c>
      <c r="L611">
        <v>0.28000000000000003</v>
      </c>
      <c r="M611">
        <v>0.25115999999999999</v>
      </c>
      <c r="N611">
        <v>-10.3</v>
      </c>
      <c r="O611" t="s">
        <v>189</v>
      </c>
      <c r="P611" s="189">
        <v>44158</v>
      </c>
    </row>
    <row r="612" spans="1:16" x14ac:dyDescent="0.35">
      <c r="A612">
        <v>81</v>
      </c>
      <c r="B612">
        <v>81</v>
      </c>
      <c r="C612" t="s">
        <v>445</v>
      </c>
      <c r="D612" t="s">
        <v>357</v>
      </c>
      <c r="E612" t="s">
        <v>158</v>
      </c>
      <c r="F612">
        <v>2.39</v>
      </c>
      <c r="G612">
        <v>1365.3240000000001</v>
      </c>
      <c r="H612">
        <v>33701</v>
      </c>
      <c r="I612">
        <v>4043.0189999999998</v>
      </c>
      <c r="J612">
        <v>3.0000000000000001E-3</v>
      </c>
      <c r="K612">
        <v>0.998</v>
      </c>
      <c r="L612">
        <v>0.44</v>
      </c>
      <c r="M612">
        <v>0.63463000000000003</v>
      </c>
      <c r="N612">
        <v>44.23</v>
      </c>
      <c r="O612" t="s">
        <v>189</v>
      </c>
      <c r="P612" s="189">
        <v>44158</v>
      </c>
    </row>
    <row r="613" spans="1:16" x14ac:dyDescent="0.35">
      <c r="A613">
        <v>82</v>
      </c>
      <c r="B613">
        <v>82</v>
      </c>
      <c r="C613" t="s">
        <v>446</v>
      </c>
      <c r="D613" t="s">
        <v>359</v>
      </c>
      <c r="E613" t="s">
        <v>158</v>
      </c>
      <c r="F613">
        <v>2.38</v>
      </c>
      <c r="G613">
        <v>1454.075</v>
      </c>
      <c r="H613">
        <v>35802</v>
      </c>
      <c r="I613">
        <v>3970.605</v>
      </c>
      <c r="J613">
        <v>4.0000000000000001E-3</v>
      </c>
      <c r="K613">
        <v>0.998</v>
      </c>
      <c r="L613">
        <v>0.71</v>
      </c>
      <c r="M613">
        <v>0.71414999999999995</v>
      </c>
      <c r="N613">
        <v>0.57999999999999996</v>
      </c>
      <c r="O613" t="s">
        <v>189</v>
      </c>
      <c r="P613" s="189">
        <v>44158</v>
      </c>
    </row>
    <row r="614" spans="1:16" x14ac:dyDescent="0.35">
      <c r="A614">
        <v>83</v>
      </c>
      <c r="B614">
        <v>83</v>
      </c>
      <c r="C614" t="s">
        <v>447</v>
      </c>
      <c r="D614" t="s">
        <v>361</v>
      </c>
      <c r="E614" t="s">
        <v>158</v>
      </c>
      <c r="F614">
        <v>2.38</v>
      </c>
      <c r="G614">
        <v>2100.1439999999998</v>
      </c>
      <c r="H614">
        <v>53892</v>
      </c>
      <c r="I614">
        <v>3911.2159999999999</v>
      </c>
      <c r="J614">
        <v>5.0000000000000001E-3</v>
      </c>
      <c r="K614">
        <v>0.998</v>
      </c>
      <c r="L614">
        <v>1.1399999999999999</v>
      </c>
      <c r="M614">
        <v>1.1903300000000001</v>
      </c>
      <c r="N614">
        <v>4.41</v>
      </c>
      <c r="O614" t="s">
        <v>189</v>
      </c>
      <c r="P614" s="189">
        <v>44158</v>
      </c>
    </row>
    <row r="615" spans="1:16" x14ac:dyDescent="0.35">
      <c r="A615">
        <v>84</v>
      </c>
      <c r="B615">
        <v>84</v>
      </c>
      <c r="C615" t="s">
        <v>448</v>
      </c>
      <c r="D615" t="s">
        <v>363</v>
      </c>
      <c r="E615" t="s">
        <v>158</v>
      </c>
      <c r="F615">
        <v>2.39</v>
      </c>
      <c r="G615">
        <v>2960.6010000000001</v>
      </c>
      <c r="H615">
        <v>78339</v>
      </c>
      <c r="I615">
        <v>3887.9290000000001</v>
      </c>
      <c r="J615">
        <v>8.0000000000000002E-3</v>
      </c>
      <c r="K615">
        <v>0.998</v>
      </c>
      <c r="L615">
        <v>1.82</v>
      </c>
      <c r="M615">
        <v>1.8163100000000001</v>
      </c>
      <c r="N615">
        <v>-0.2</v>
      </c>
      <c r="O615" t="s">
        <v>189</v>
      </c>
      <c r="P615" s="189">
        <v>44158</v>
      </c>
    </row>
    <row r="616" spans="1:16" x14ac:dyDescent="0.35">
      <c r="A616">
        <v>85</v>
      </c>
      <c r="B616">
        <v>85</v>
      </c>
      <c r="C616" t="s">
        <v>449</v>
      </c>
      <c r="D616" t="s">
        <v>123</v>
      </c>
      <c r="E616" t="s">
        <v>157</v>
      </c>
      <c r="F616">
        <v>2.4</v>
      </c>
      <c r="G616">
        <v>0.94599999999999995</v>
      </c>
      <c r="H616">
        <v>45</v>
      </c>
      <c r="K616">
        <v>0.998</v>
      </c>
      <c r="O616" t="s">
        <v>189</v>
      </c>
      <c r="P616" s="189">
        <v>44158</v>
      </c>
    </row>
    <row r="617" spans="1:16" x14ac:dyDescent="0.35">
      <c r="A617">
        <v>86</v>
      </c>
      <c r="B617">
        <v>86</v>
      </c>
      <c r="C617" t="s">
        <v>450</v>
      </c>
      <c r="D617" t="s">
        <v>366</v>
      </c>
      <c r="E617" t="s">
        <v>158</v>
      </c>
      <c r="F617">
        <v>2.38</v>
      </c>
      <c r="G617">
        <v>4287.6310000000003</v>
      </c>
      <c r="H617">
        <v>110532</v>
      </c>
      <c r="I617">
        <v>4020.3330000000001</v>
      </c>
      <c r="J617">
        <v>1.0999999999999999E-2</v>
      </c>
      <c r="K617">
        <v>0.998</v>
      </c>
      <c r="L617">
        <v>2.91</v>
      </c>
      <c r="M617">
        <v>2.6662699999999999</v>
      </c>
      <c r="N617">
        <v>-8.3800000000000008</v>
      </c>
      <c r="O617" t="s">
        <v>189</v>
      </c>
      <c r="P617" s="189">
        <v>44158</v>
      </c>
    </row>
    <row r="618" spans="1:16" x14ac:dyDescent="0.35">
      <c r="A618">
        <v>87</v>
      </c>
      <c r="B618">
        <v>87</v>
      </c>
      <c r="C618" t="s">
        <v>451</v>
      </c>
      <c r="D618" t="s">
        <v>368</v>
      </c>
      <c r="E618" t="s">
        <v>158</v>
      </c>
      <c r="F618">
        <v>2.39</v>
      </c>
      <c r="G618">
        <v>6823.4040000000005</v>
      </c>
      <c r="H618">
        <v>186699</v>
      </c>
      <c r="I618">
        <v>3883.1</v>
      </c>
      <c r="J618">
        <v>1.7999999999999999E-2</v>
      </c>
      <c r="K618">
        <v>0.998</v>
      </c>
      <c r="L618">
        <v>4.66</v>
      </c>
      <c r="M618">
        <v>4.5895799999999998</v>
      </c>
      <c r="N618">
        <v>-1.51</v>
      </c>
      <c r="O618" t="s">
        <v>189</v>
      </c>
      <c r="P618" s="189">
        <v>44158</v>
      </c>
    </row>
    <row r="619" spans="1:16" x14ac:dyDescent="0.35">
      <c r="A619">
        <v>88</v>
      </c>
      <c r="B619">
        <v>88</v>
      </c>
      <c r="C619" t="s">
        <v>452</v>
      </c>
      <c r="D619" t="s">
        <v>371</v>
      </c>
      <c r="E619" t="s">
        <v>158</v>
      </c>
      <c r="F619">
        <v>2.38</v>
      </c>
      <c r="G619">
        <v>10241.668</v>
      </c>
      <c r="H619">
        <v>273649</v>
      </c>
      <c r="I619">
        <v>3891.241</v>
      </c>
      <c r="J619">
        <v>2.5999999999999999E-2</v>
      </c>
      <c r="K619">
        <v>0.998</v>
      </c>
      <c r="L619">
        <v>7.45</v>
      </c>
      <c r="M619">
        <v>7.0223399999999998</v>
      </c>
      <c r="N619">
        <v>-5.74</v>
      </c>
      <c r="O619" t="s">
        <v>189</v>
      </c>
      <c r="P619" s="189">
        <v>44158</v>
      </c>
    </row>
    <row r="620" spans="1:16" x14ac:dyDescent="0.35">
      <c r="A620">
        <v>89</v>
      </c>
      <c r="B620">
        <v>89</v>
      </c>
      <c r="C620" t="s">
        <v>453</v>
      </c>
      <c r="D620" t="s">
        <v>373</v>
      </c>
      <c r="E620" t="s">
        <v>158</v>
      </c>
      <c r="F620">
        <v>2.38</v>
      </c>
      <c r="G620">
        <v>17748.585999999999</v>
      </c>
      <c r="H620">
        <v>475577</v>
      </c>
      <c r="I620">
        <v>3876.8589999999999</v>
      </c>
      <c r="J620">
        <v>4.5999999999999999E-2</v>
      </c>
      <c r="K620">
        <v>0.998</v>
      </c>
      <c r="L620">
        <v>11.92</v>
      </c>
      <c r="M620">
        <v>12.42229</v>
      </c>
      <c r="N620">
        <v>4.21</v>
      </c>
      <c r="O620" t="s">
        <v>189</v>
      </c>
      <c r="P620" s="189">
        <v>44158</v>
      </c>
    </row>
    <row r="621" spans="1:16" x14ac:dyDescent="0.35">
      <c r="A621">
        <v>90</v>
      </c>
      <c r="B621">
        <v>90</v>
      </c>
      <c r="C621" t="s">
        <v>454</v>
      </c>
      <c r="D621" t="s">
        <v>375</v>
      </c>
      <c r="E621" t="s">
        <v>158</v>
      </c>
      <c r="F621">
        <v>2.39</v>
      </c>
      <c r="G621">
        <v>30783.831999999999</v>
      </c>
      <c r="H621">
        <v>821268</v>
      </c>
      <c r="I621">
        <v>3949.5880000000002</v>
      </c>
      <c r="J621">
        <v>7.8E-2</v>
      </c>
      <c r="K621">
        <v>0.998</v>
      </c>
      <c r="L621">
        <v>19.07</v>
      </c>
      <c r="M621">
        <v>21.3096</v>
      </c>
      <c r="N621">
        <v>11.74</v>
      </c>
      <c r="O621" t="s">
        <v>189</v>
      </c>
      <c r="P621" s="189">
        <v>44158</v>
      </c>
    </row>
    <row r="622" spans="1:16" x14ac:dyDescent="0.35">
      <c r="A622">
        <v>91</v>
      </c>
      <c r="B622">
        <v>91</v>
      </c>
      <c r="C622" t="s">
        <v>455</v>
      </c>
      <c r="D622" t="s">
        <v>377</v>
      </c>
      <c r="E622" t="s">
        <v>158</v>
      </c>
      <c r="F622">
        <v>2.39</v>
      </c>
      <c r="G622">
        <v>44354.648000000001</v>
      </c>
      <c r="H622">
        <v>1184102</v>
      </c>
      <c r="I622">
        <v>3972.0740000000001</v>
      </c>
      <c r="J622">
        <v>0.112</v>
      </c>
      <c r="K622">
        <v>0.998</v>
      </c>
      <c r="L622">
        <v>30.52</v>
      </c>
      <c r="M622">
        <v>30.580639999999999</v>
      </c>
      <c r="N622">
        <v>0.2</v>
      </c>
      <c r="O622" t="s">
        <v>189</v>
      </c>
      <c r="P622" s="189">
        <v>44158</v>
      </c>
    </row>
    <row r="623" spans="1:16" x14ac:dyDescent="0.35">
      <c r="A623">
        <v>92</v>
      </c>
      <c r="B623">
        <v>92</v>
      </c>
      <c r="C623" t="s">
        <v>456</v>
      </c>
      <c r="D623" t="s">
        <v>124</v>
      </c>
      <c r="E623" t="s">
        <v>157</v>
      </c>
      <c r="F623">
        <v>2.39</v>
      </c>
      <c r="G623">
        <v>342</v>
      </c>
      <c r="H623">
        <v>6891</v>
      </c>
      <c r="I623">
        <v>4145.5969999999998</v>
      </c>
      <c r="J623">
        <v>1E-3</v>
      </c>
      <c r="K623">
        <v>0.998</v>
      </c>
      <c r="O623" t="s">
        <v>393</v>
      </c>
      <c r="P623" s="189">
        <v>44158</v>
      </c>
    </row>
    <row r="624" spans="1:16" x14ac:dyDescent="0.35">
      <c r="A624">
        <v>93</v>
      </c>
      <c r="B624">
        <v>93</v>
      </c>
      <c r="C624" t="s">
        <v>457</v>
      </c>
      <c r="D624" t="s">
        <v>380</v>
      </c>
      <c r="E624" t="s">
        <v>158</v>
      </c>
      <c r="F624">
        <v>2.39</v>
      </c>
      <c r="G624">
        <v>66189.312999999995</v>
      </c>
      <c r="H624">
        <v>1736158</v>
      </c>
      <c r="I624">
        <v>3703.5940000000001</v>
      </c>
      <c r="J624">
        <v>0.17899999999999999</v>
      </c>
      <c r="K624">
        <v>0.998</v>
      </c>
      <c r="L624">
        <v>48.83</v>
      </c>
      <c r="M624">
        <v>48.869439999999997</v>
      </c>
      <c r="N624">
        <v>0.08</v>
      </c>
      <c r="O624" t="s">
        <v>189</v>
      </c>
      <c r="P624" s="189">
        <v>44159</v>
      </c>
    </row>
    <row r="625" spans="1:16" x14ac:dyDescent="0.35">
      <c r="A625">
        <v>94</v>
      </c>
      <c r="B625">
        <v>94</v>
      </c>
      <c r="C625" t="s">
        <v>458</v>
      </c>
      <c r="D625" t="s">
        <v>382</v>
      </c>
      <c r="E625" t="s">
        <v>158</v>
      </c>
      <c r="F625">
        <v>2.39</v>
      </c>
      <c r="G625">
        <v>97748.891000000003</v>
      </c>
      <c r="H625">
        <v>2529847</v>
      </c>
      <c r="I625">
        <v>3471.9250000000002</v>
      </c>
      <c r="J625">
        <v>0.28199999999999997</v>
      </c>
      <c r="K625">
        <v>0.998</v>
      </c>
      <c r="L625">
        <v>78.13</v>
      </c>
      <c r="M625">
        <v>76.555899999999994</v>
      </c>
      <c r="N625">
        <v>-2.0099999999999998</v>
      </c>
      <c r="O625" t="s">
        <v>189</v>
      </c>
      <c r="P625" s="189">
        <v>44159</v>
      </c>
    </row>
    <row r="626" spans="1:16" x14ac:dyDescent="0.35">
      <c r="A626">
        <v>95</v>
      </c>
      <c r="B626">
        <v>95</v>
      </c>
      <c r="C626" t="s">
        <v>459</v>
      </c>
      <c r="D626" t="s">
        <v>384</v>
      </c>
      <c r="E626" t="s">
        <v>158</v>
      </c>
      <c r="F626">
        <v>2.39</v>
      </c>
      <c r="G626">
        <v>139309.79699999999</v>
      </c>
      <c r="H626">
        <v>3475948</v>
      </c>
      <c r="I626">
        <v>3256.5909999999999</v>
      </c>
      <c r="J626">
        <v>0.42799999999999999</v>
      </c>
      <c r="K626">
        <v>0.998</v>
      </c>
      <c r="L626">
        <v>125</v>
      </c>
      <c r="M626">
        <v>115.21512</v>
      </c>
      <c r="N626">
        <v>-7.83</v>
      </c>
      <c r="O626" t="s">
        <v>189</v>
      </c>
      <c r="P626" s="189">
        <v>44159</v>
      </c>
    </row>
    <row r="627" spans="1:16" x14ac:dyDescent="0.35">
      <c r="A627">
        <v>96</v>
      </c>
      <c r="B627">
        <v>96</v>
      </c>
      <c r="C627" t="s">
        <v>460</v>
      </c>
      <c r="D627" t="s">
        <v>386</v>
      </c>
      <c r="E627" t="s">
        <v>158</v>
      </c>
      <c r="F627">
        <v>2.39</v>
      </c>
      <c r="G627">
        <v>176249.03099999999</v>
      </c>
      <c r="H627">
        <v>4387810</v>
      </c>
      <c r="I627">
        <v>2948.6979999999999</v>
      </c>
      <c r="J627">
        <v>0.59799999999999998</v>
      </c>
      <c r="K627">
        <v>0.998</v>
      </c>
      <c r="L627">
        <v>156.25</v>
      </c>
      <c r="M627">
        <v>159.14537999999999</v>
      </c>
      <c r="N627">
        <v>1.85</v>
      </c>
      <c r="O627" t="s">
        <v>189</v>
      </c>
      <c r="P627" s="189">
        <v>44159</v>
      </c>
    </row>
    <row r="628" spans="1:16" x14ac:dyDescent="0.35">
      <c r="A628">
        <v>97</v>
      </c>
      <c r="B628">
        <v>97</v>
      </c>
      <c r="C628" t="s">
        <v>461</v>
      </c>
      <c r="D628" t="s">
        <v>388</v>
      </c>
      <c r="E628" t="s">
        <v>158</v>
      </c>
      <c r="F628">
        <v>2.38</v>
      </c>
      <c r="G628">
        <v>268494.43800000002</v>
      </c>
      <c r="H628">
        <v>6311834</v>
      </c>
      <c r="I628">
        <v>2836.9169999999999</v>
      </c>
      <c r="J628">
        <v>0.94599999999999995</v>
      </c>
      <c r="K628">
        <v>0.998</v>
      </c>
      <c r="L628">
        <v>250</v>
      </c>
      <c r="M628">
        <v>246.22909999999999</v>
      </c>
      <c r="N628">
        <v>-1.51</v>
      </c>
      <c r="O628" t="s">
        <v>189</v>
      </c>
      <c r="P628" s="189">
        <v>44159</v>
      </c>
    </row>
    <row r="629" spans="1:16" x14ac:dyDescent="0.35">
      <c r="A629">
        <v>98</v>
      </c>
      <c r="B629">
        <v>98</v>
      </c>
      <c r="C629" t="s">
        <v>462</v>
      </c>
      <c r="D629" t="s">
        <v>122</v>
      </c>
      <c r="E629" t="s">
        <v>156</v>
      </c>
      <c r="F629">
        <v>2.39</v>
      </c>
      <c r="G629">
        <v>35.317</v>
      </c>
      <c r="H629">
        <v>1175</v>
      </c>
      <c r="K629">
        <v>0.998</v>
      </c>
      <c r="O629" t="s">
        <v>189</v>
      </c>
      <c r="P629" s="189">
        <v>44159</v>
      </c>
    </row>
    <row r="630" spans="1:16" x14ac:dyDescent="0.35">
      <c r="A630">
        <v>99</v>
      </c>
      <c r="B630">
        <v>99</v>
      </c>
      <c r="C630" t="s">
        <v>463</v>
      </c>
      <c r="D630" t="s">
        <v>125</v>
      </c>
      <c r="E630" t="s">
        <v>18</v>
      </c>
      <c r="F630">
        <v>2.38</v>
      </c>
      <c r="G630">
        <v>1205.2660000000001</v>
      </c>
      <c r="H630">
        <v>28393</v>
      </c>
      <c r="I630">
        <v>3799.5659999999998</v>
      </c>
      <c r="J630">
        <v>3.0000000000000001E-3</v>
      </c>
      <c r="K630">
        <v>0.998</v>
      </c>
      <c r="L630">
        <v>0.63</v>
      </c>
      <c r="M630">
        <v>0.57747999999999999</v>
      </c>
      <c r="N630">
        <v>-8.34</v>
      </c>
      <c r="O630" t="s">
        <v>189</v>
      </c>
      <c r="P630" s="189">
        <v>44159</v>
      </c>
    </row>
    <row r="631" spans="1:16" x14ac:dyDescent="0.35">
      <c r="A631">
        <v>100</v>
      </c>
      <c r="B631">
        <v>100</v>
      </c>
      <c r="C631" t="s">
        <v>464</v>
      </c>
      <c r="D631" t="s">
        <v>126</v>
      </c>
      <c r="E631" t="s">
        <v>18</v>
      </c>
      <c r="F631">
        <v>2.38</v>
      </c>
      <c r="G631">
        <v>4807.84</v>
      </c>
      <c r="H631">
        <v>127955</v>
      </c>
      <c r="I631">
        <v>4658.8440000000001</v>
      </c>
      <c r="J631">
        <v>0.01</v>
      </c>
      <c r="K631">
        <v>0.998</v>
      </c>
      <c r="L631">
        <v>2.5</v>
      </c>
      <c r="M631">
        <v>2.5701299999999998</v>
      </c>
      <c r="N631">
        <v>2.81</v>
      </c>
      <c r="O631" t="s">
        <v>189</v>
      </c>
      <c r="P631" s="189">
        <v>44159</v>
      </c>
    </row>
    <row r="632" spans="1:16" x14ac:dyDescent="0.35">
      <c r="A632">
        <v>101</v>
      </c>
      <c r="B632">
        <v>101</v>
      </c>
      <c r="C632" t="s">
        <v>465</v>
      </c>
      <c r="D632" t="s">
        <v>127</v>
      </c>
      <c r="E632" t="s">
        <v>18</v>
      </c>
      <c r="F632">
        <v>2.38</v>
      </c>
      <c r="G632">
        <v>9814.89</v>
      </c>
      <c r="H632">
        <v>268958</v>
      </c>
      <c r="I632">
        <v>4262.8130000000001</v>
      </c>
      <c r="J632">
        <v>2.3E-2</v>
      </c>
      <c r="K632">
        <v>0.998</v>
      </c>
      <c r="L632">
        <v>6.25</v>
      </c>
      <c r="M632">
        <v>6.1063000000000001</v>
      </c>
      <c r="N632">
        <v>-2.2999999999999998</v>
      </c>
      <c r="O632" t="s">
        <v>189</v>
      </c>
      <c r="P632" s="189">
        <v>44159</v>
      </c>
    </row>
    <row r="633" spans="1:16" x14ac:dyDescent="0.35">
      <c r="A633">
        <v>102</v>
      </c>
      <c r="B633">
        <v>102</v>
      </c>
      <c r="C633" t="s">
        <v>466</v>
      </c>
      <c r="D633" t="s">
        <v>128</v>
      </c>
      <c r="E633" t="s">
        <v>18</v>
      </c>
      <c r="F633">
        <v>2.38</v>
      </c>
      <c r="G633">
        <v>36575.203000000001</v>
      </c>
      <c r="H633">
        <v>979482</v>
      </c>
      <c r="I633">
        <v>3777.8620000000001</v>
      </c>
      <c r="J633">
        <v>9.7000000000000003E-2</v>
      </c>
      <c r="K633">
        <v>0.998</v>
      </c>
      <c r="L633">
        <v>25</v>
      </c>
      <c r="M633">
        <v>26.50386</v>
      </c>
      <c r="N633">
        <v>6.02</v>
      </c>
      <c r="O633" t="s">
        <v>189</v>
      </c>
      <c r="P633" s="189">
        <v>44159</v>
      </c>
    </row>
    <row r="634" spans="1:16" x14ac:dyDescent="0.35">
      <c r="A634">
        <v>103</v>
      </c>
      <c r="B634">
        <v>103</v>
      </c>
      <c r="C634" t="s">
        <v>467</v>
      </c>
      <c r="D634" t="s">
        <v>122</v>
      </c>
      <c r="E634" t="s">
        <v>156</v>
      </c>
      <c r="F634">
        <v>2.38</v>
      </c>
      <c r="G634">
        <v>3.556</v>
      </c>
      <c r="H634">
        <v>134</v>
      </c>
      <c r="K634">
        <v>0.998</v>
      </c>
      <c r="O634" t="s">
        <v>348</v>
      </c>
      <c r="P634" s="189">
        <v>44159</v>
      </c>
    </row>
    <row r="635" spans="1:16" x14ac:dyDescent="0.35">
      <c r="A635">
        <v>104</v>
      </c>
      <c r="B635">
        <v>104</v>
      </c>
      <c r="C635" t="s">
        <v>468</v>
      </c>
      <c r="D635" t="s">
        <v>124</v>
      </c>
      <c r="E635" t="s">
        <v>157</v>
      </c>
      <c r="F635">
        <v>2.38</v>
      </c>
      <c r="G635">
        <v>319.60199999999998</v>
      </c>
      <c r="H635">
        <v>5525</v>
      </c>
      <c r="I635">
        <v>4047.1</v>
      </c>
      <c r="J635">
        <v>1E-3</v>
      </c>
      <c r="K635">
        <v>0.998</v>
      </c>
      <c r="O635" t="s">
        <v>393</v>
      </c>
      <c r="P635" s="189">
        <v>44159</v>
      </c>
    </row>
    <row r="636" spans="1:16" x14ac:dyDescent="0.35">
      <c r="A636">
        <v>105</v>
      </c>
      <c r="B636">
        <v>105</v>
      </c>
      <c r="C636" t="s">
        <v>469</v>
      </c>
      <c r="D636" t="s">
        <v>353</v>
      </c>
      <c r="E636" t="s">
        <v>158</v>
      </c>
      <c r="F636">
        <v>2.39</v>
      </c>
      <c r="G636">
        <v>627.34199999999998</v>
      </c>
      <c r="H636">
        <v>14206</v>
      </c>
      <c r="I636">
        <v>4065.3029999999999</v>
      </c>
      <c r="J636">
        <v>2E-3</v>
      </c>
      <c r="K636">
        <v>0.998</v>
      </c>
      <c r="L636">
        <v>0.17</v>
      </c>
      <c r="M636">
        <v>0.12304</v>
      </c>
      <c r="N636">
        <v>-27.63</v>
      </c>
      <c r="O636" t="s">
        <v>189</v>
      </c>
      <c r="P636" s="189">
        <v>44159</v>
      </c>
    </row>
    <row r="637" spans="1:16" x14ac:dyDescent="0.35">
      <c r="A637">
        <v>106</v>
      </c>
      <c r="B637">
        <v>106</v>
      </c>
      <c r="C637" t="s">
        <v>470</v>
      </c>
      <c r="D637" t="s">
        <v>355</v>
      </c>
      <c r="E637" t="s">
        <v>158</v>
      </c>
      <c r="F637">
        <v>2.39</v>
      </c>
      <c r="G637">
        <v>954.83900000000006</v>
      </c>
      <c r="H637">
        <v>21923</v>
      </c>
      <c r="I637">
        <v>4359.24</v>
      </c>
      <c r="J637">
        <v>2E-3</v>
      </c>
      <c r="K637">
        <v>0.998</v>
      </c>
      <c r="L637">
        <v>0.28000000000000003</v>
      </c>
      <c r="M637">
        <v>0.30360999999999999</v>
      </c>
      <c r="N637">
        <v>8.43</v>
      </c>
      <c r="O637" t="s">
        <v>189</v>
      </c>
      <c r="P637" s="189">
        <v>44159</v>
      </c>
    </row>
    <row r="638" spans="1:16" x14ac:dyDescent="0.35">
      <c r="A638">
        <v>107</v>
      </c>
      <c r="B638">
        <v>107</v>
      </c>
      <c r="C638" t="s">
        <v>471</v>
      </c>
      <c r="D638" t="s">
        <v>357</v>
      </c>
      <c r="E638" t="s">
        <v>158</v>
      </c>
      <c r="F638">
        <v>2.39</v>
      </c>
      <c r="G638">
        <v>1292.338</v>
      </c>
      <c r="H638">
        <v>29650</v>
      </c>
      <c r="I638">
        <v>4362.1049999999996</v>
      </c>
      <c r="J638">
        <v>3.0000000000000001E-3</v>
      </c>
      <c r="K638">
        <v>0.998</v>
      </c>
      <c r="L638">
        <v>0.44</v>
      </c>
      <c r="M638">
        <v>0.51905000000000001</v>
      </c>
      <c r="N638">
        <v>17.97</v>
      </c>
      <c r="O638" t="s">
        <v>189</v>
      </c>
      <c r="P638" s="189">
        <v>44159</v>
      </c>
    </row>
    <row r="639" spans="1:16" x14ac:dyDescent="0.35">
      <c r="A639">
        <v>108</v>
      </c>
      <c r="B639">
        <v>108</v>
      </c>
      <c r="C639" t="s">
        <v>472</v>
      </c>
      <c r="D639" t="s">
        <v>359</v>
      </c>
      <c r="E639" t="s">
        <v>158</v>
      </c>
      <c r="F639">
        <v>2.39</v>
      </c>
      <c r="G639">
        <v>1482.2159999999999</v>
      </c>
      <c r="H639">
        <v>36689</v>
      </c>
      <c r="I639">
        <v>4099.7920000000004</v>
      </c>
      <c r="J639">
        <v>4.0000000000000001E-3</v>
      </c>
      <c r="K639">
        <v>0.998</v>
      </c>
      <c r="L639">
        <v>0.71</v>
      </c>
      <c r="M639">
        <v>0.70111000000000001</v>
      </c>
      <c r="N639">
        <v>-1.25</v>
      </c>
      <c r="O639" t="s">
        <v>189</v>
      </c>
      <c r="P639" s="189">
        <v>44159</v>
      </c>
    </row>
    <row r="640" spans="1:16" x14ac:dyDescent="0.35">
      <c r="A640">
        <v>109</v>
      </c>
      <c r="B640">
        <v>109</v>
      </c>
      <c r="C640" t="s">
        <v>473</v>
      </c>
      <c r="D640" t="s">
        <v>361</v>
      </c>
      <c r="E640" t="s">
        <v>158</v>
      </c>
      <c r="F640">
        <v>2.39</v>
      </c>
      <c r="G640">
        <v>2028.367</v>
      </c>
      <c r="H640">
        <v>51723</v>
      </c>
      <c r="I640">
        <v>4000.38</v>
      </c>
      <c r="J640">
        <v>5.0000000000000001E-3</v>
      </c>
      <c r="K640">
        <v>0.998</v>
      </c>
      <c r="L640">
        <v>1.1399999999999999</v>
      </c>
      <c r="M640">
        <v>1.1069199999999999</v>
      </c>
      <c r="N640">
        <v>-2.9</v>
      </c>
      <c r="O640" t="s">
        <v>189</v>
      </c>
      <c r="P640" s="189">
        <v>44159</v>
      </c>
    </row>
    <row r="641" spans="1:16" x14ac:dyDescent="0.35">
      <c r="A641">
        <v>110</v>
      </c>
      <c r="B641">
        <v>110</v>
      </c>
      <c r="C641" t="s">
        <v>474</v>
      </c>
      <c r="D641" t="s">
        <v>363</v>
      </c>
      <c r="E641" t="s">
        <v>158</v>
      </c>
      <c r="F641">
        <v>2.38</v>
      </c>
      <c r="G641">
        <v>3126.2719999999999</v>
      </c>
      <c r="H641">
        <v>82932</v>
      </c>
      <c r="I641">
        <v>4255.308</v>
      </c>
      <c r="J641">
        <v>7.0000000000000001E-3</v>
      </c>
      <c r="K641">
        <v>0.998</v>
      </c>
      <c r="L641">
        <v>1.82</v>
      </c>
      <c r="M641">
        <v>1.7415799999999999</v>
      </c>
      <c r="N641">
        <v>-4.3099999999999996</v>
      </c>
      <c r="O641" t="s">
        <v>189</v>
      </c>
      <c r="P641" s="189">
        <v>44159</v>
      </c>
    </row>
    <row r="642" spans="1:16" x14ac:dyDescent="0.35">
      <c r="A642">
        <v>111</v>
      </c>
      <c r="B642">
        <v>111</v>
      </c>
      <c r="C642" t="s">
        <v>475</v>
      </c>
      <c r="D642" t="s">
        <v>124</v>
      </c>
      <c r="E642" t="s">
        <v>157</v>
      </c>
      <c r="F642">
        <v>2.39</v>
      </c>
      <c r="G642">
        <v>103.959</v>
      </c>
      <c r="H642">
        <v>2131</v>
      </c>
      <c r="I642">
        <v>1428.8340000000001</v>
      </c>
      <c r="J642">
        <v>1E-3</v>
      </c>
      <c r="K642">
        <v>0.998</v>
      </c>
      <c r="O642" t="s">
        <v>393</v>
      </c>
      <c r="P642" s="189">
        <v>44159</v>
      </c>
    </row>
    <row r="643" spans="1:16" x14ac:dyDescent="0.35">
      <c r="A643">
        <v>112</v>
      </c>
      <c r="B643">
        <v>112</v>
      </c>
      <c r="C643" t="s">
        <v>476</v>
      </c>
      <c r="D643" t="s">
        <v>353</v>
      </c>
      <c r="E643" t="s">
        <v>158</v>
      </c>
      <c r="F643">
        <v>2.38</v>
      </c>
      <c r="G643">
        <v>605.61800000000005</v>
      </c>
      <c r="H643">
        <v>12945</v>
      </c>
      <c r="I643">
        <v>3958.6129999999998</v>
      </c>
      <c r="J643">
        <v>2E-3</v>
      </c>
      <c r="K643">
        <v>0.998</v>
      </c>
      <c r="L643">
        <v>0.17</v>
      </c>
      <c r="M643">
        <v>0.11933000000000001</v>
      </c>
      <c r="N643">
        <v>-29.81</v>
      </c>
      <c r="O643" t="s">
        <v>189</v>
      </c>
      <c r="P643" s="189">
        <v>44159</v>
      </c>
    </row>
    <row r="644" spans="1:16" x14ac:dyDescent="0.35">
      <c r="A644">
        <v>113</v>
      </c>
      <c r="B644">
        <v>113</v>
      </c>
      <c r="C644" t="s">
        <v>477</v>
      </c>
      <c r="D644" t="s">
        <v>355</v>
      </c>
      <c r="E644" t="s">
        <v>158</v>
      </c>
      <c r="F644">
        <v>2.38</v>
      </c>
      <c r="G644">
        <v>864.86599999999999</v>
      </c>
      <c r="H644">
        <v>20423</v>
      </c>
      <c r="I644">
        <v>4343.2020000000002</v>
      </c>
      <c r="J644">
        <v>2E-3</v>
      </c>
      <c r="K644">
        <v>0.998</v>
      </c>
      <c r="L644">
        <v>0.28000000000000003</v>
      </c>
      <c r="M644">
        <v>0.24807000000000001</v>
      </c>
      <c r="N644">
        <v>-11.4</v>
      </c>
      <c r="O644" t="s">
        <v>189</v>
      </c>
      <c r="P644" s="189">
        <v>44159</v>
      </c>
    </row>
    <row r="645" spans="1:16" x14ac:dyDescent="0.35">
      <c r="A645">
        <v>114</v>
      </c>
      <c r="B645">
        <v>114</v>
      </c>
      <c r="C645" t="s">
        <v>478</v>
      </c>
      <c r="D645" t="s">
        <v>357</v>
      </c>
      <c r="E645" t="s">
        <v>158</v>
      </c>
      <c r="F645">
        <v>2.38</v>
      </c>
      <c r="G645">
        <v>1350.6510000000001</v>
      </c>
      <c r="H645">
        <v>33993</v>
      </c>
      <c r="I645">
        <v>4184.41</v>
      </c>
      <c r="J645">
        <v>3.0000000000000001E-3</v>
      </c>
      <c r="K645">
        <v>0.998</v>
      </c>
      <c r="L645">
        <v>0.44</v>
      </c>
      <c r="M645">
        <v>0.59301999999999999</v>
      </c>
      <c r="N645">
        <v>34.78</v>
      </c>
      <c r="O645" t="s">
        <v>189</v>
      </c>
      <c r="P645" s="189">
        <v>44159</v>
      </c>
    </row>
    <row r="646" spans="1:16" x14ac:dyDescent="0.35">
      <c r="A646">
        <v>115</v>
      </c>
      <c r="B646">
        <v>115</v>
      </c>
      <c r="C646" t="s">
        <v>479</v>
      </c>
      <c r="D646" t="s">
        <v>359</v>
      </c>
      <c r="E646" t="s">
        <v>158</v>
      </c>
      <c r="F646">
        <v>2.39</v>
      </c>
      <c r="G646">
        <v>1560.742</v>
      </c>
      <c r="H646">
        <v>39680</v>
      </c>
      <c r="I646">
        <v>4219.2079999999996</v>
      </c>
      <c r="J646">
        <v>4.0000000000000001E-3</v>
      </c>
      <c r="K646">
        <v>0.998</v>
      </c>
      <c r="L646">
        <v>0.71</v>
      </c>
      <c r="M646">
        <v>0.72448000000000001</v>
      </c>
      <c r="N646">
        <v>2.04</v>
      </c>
      <c r="O646" t="s">
        <v>189</v>
      </c>
      <c r="P646" s="189">
        <v>44159</v>
      </c>
    </row>
    <row r="647" spans="1:16" x14ac:dyDescent="0.35">
      <c r="A647">
        <v>116</v>
      </c>
      <c r="B647">
        <v>116</v>
      </c>
      <c r="C647" t="s">
        <v>480</v>
      </c>
      <c r="D647" t="s">
        <v>361</v>
      </c>
      <c r="E647" t="s">
        <v>158</v>
      </c>
      <c r="F647">
        <v>2.39</v>
      </c>
      <c r="G647">
        <v>2153.4380000000001</v>
      </c>
      <c r="H647">
        <v>55100</v>
      </c>
      <c r="I647">
        <v>4015.6489999999999</v>
      </c>
      <c r="J647">
        <v>5.0000000000000001E-3</v>
      </c>
      <c r="K647">
        <v>0.998</v>
      </c>
      <c r="L647">
        <v>1.1399999999999999</v>
      </c>
      <c r="M647">
        <v>1.1883999999999999</v>
      </c>
      <c r="N647">
        <v>4.25</v>
      </c>
      <c r="O647" t="s">
        <v>189</v>
      </c>
      <c r="P647" s="189">
        <v>44159</v>
      </c>
    </row>
    <row r="648" spans="1:16" x14ac:dyDescent="0.35">
      <c r="A648">
        <v>117</v>
      </c>
      <c r="B648">
        <v>117</v>
      </c>
      <c r="C648" t="s">
        <v>481</v>
      </c>
      <c r="D648" t="s">
        <v>363</v>
      </c>
      <c r="E648" t="s">
        <v>158</v>
      </c>
      <c r="F648">
        <v>2.39</v>
      </c>
      <c r="G648">
        <v>3208.7460000000001</v>
      </c>
      <c r="H648">
        <v>87627</v>
      </c>
      <c r="I648">
        <v>3982.2359999999999</v>
      </c>
      <c r="J648">
        <v>8.0000000000000002E-3</v>
      </c>
      <c r="K648">
        <v>0.998</v>
      </c>
      <c r="L648">
        <v>1.82</v>
      </c>
      <c r="M648">
        <v>1.93973</v>
      </c>
      <c r="N648">
        <v>6.58</v>
      </c>
      <c r="O648" t="s">
        <v>189</v>
      </c>
      <c r="P648" s="189">
        <v>44159</v>
      </c>
    </row>
    <row r="649" spans="1:16" x14ac:dyDescent="0.35">
      <c r="A649">
        <v>118</v>
      </c>
      <c r="B649">
        <v>118</v>
      </c>
      <c r="C649" t="s">
        <v>482</v>
      </c>
      <c r="D649" t="s">
        <v>122</v>
      </c>
      <c r="E649" t="s">
        <v>156</v>
      </c>
      <c r="F649">
        <v>2.39</v>
      </c>
      <c r="G649">
        <v>2.669</v>
      </c>
      <c r="H649">
        <v>119</v>
      </c>
      <c r="K649">
        <v>0.998</v>
      </c>
      <c r="O649" t="s">
        <v>348</v>
      </c>
      <c r="P649" s="189">
        <v>44159</v>
      </c>
    </row>
    <row r="650" spans="1:16" x14ac:dyDescent="0.35">
      <c r="A650">
        <v>119</v>
      </c>
      <c r="B650">
        <v>119</v>
      </c>
      <c r="C650" t="s">
        <v>483</v>
      </c>
      <c r="D650" t="s">
        <v>353</v>
      </c>
      <c r="E650" t="s">
        <v>158</v>
      </c>
      <c r="F650">
        <v>2.38</v>
      </c>
      <c r="G650">
        <v>588.43100000000004</v>
      </c>
      <c r="H650">
        <v>13426</v>
      </c>
      <c r="I650">
        <v>3983.047</v>
      </c>
      <c r="J650">
        <v>1E-3</v>
      </c>
      <c r="K650">
        <v>0.998</v>
      </c>
      <c r="L650">
        <v>0.17</v>
      </c>
      <c r="M650">
        <v>0.10467</v>
      </c>
      <c r="N650">
        <v>-38.43</v>
      </c>
      <c r="O650" t="s">
        <v>189</v>
      </c>
      <c r="P650" s="189">
        <v>44159</v>
      </c>
    </row>
    <row r="651" spans="1:16" x14ac:dyDescent="0.35">
      <c r="A651">
        <v>120</v>
      </c>
      <c r="B651">
        <v>120</v>
      </c>
      <c r="C651" t="s">
        <v>484</v>
      </c>
      <c r="D651" t="s">
        <v>355</v>
      </c>
      <c r="E651" t="s">
        <v>158</v>
      </c>
      <c r="F651">
        <v>2.39</v>
      </c>
      <c r="G651">
        <v>948.43899999999996</v>
      </c>
      <c r="H651">
        <v>22130</v>
      </c>
      <c r="I651">
        <v>4469.7240000000002</v>
      </c>
      <c r="J651">
        <v>2E-3</v>
      </c>
      <c r="K651">
        <v>0.998</v>
      </c>
      <c r="L651">
        <v>0.28000000000000003</v>
      </c>
      <c r="M651">
        <v>0.28450999999999999</v>
      </c>
      <c r="N651">
        <v>1.61</v>
      </c>
      <c r="O651" t="s">
        <v>189</v>
      </c>
      <c r="P651" s="189">
        <v>44159</v>
      </c>
    </row>
    <row r="652" spans="1:16" x14ac:dyDescent="0.35">
      <c r="A652">
        <v>121</v>
      </c>
      <c r="B652">
        <v>121</v>
      </c>
      <c r="C652" t="s">
        <v>485</v>
      </c>
      <c r="D652" t="s">
        <v>357</v>
      </c>
      <c r="E652" t="s">
        <v>158</v>
      </c>
      <c r="F652">
        <v>2.39</v>
      </c>
      <c r="G652">
        <v>1399.1089999999999</v>
      </c>
      <c r="H652">
        <v>35520</v>
      </c>
      <c r="I652">
        <v>4314.6779999999999</v>
      </c>
      <c r="J652">
        <v>3.0000000000000001E-3</v>
      </c>
      <c r="K652">
        <v>0.998</v>
      </c>
      <c r="L652">
        <v>0.44</v>
      </c>
      <c r="M652">
        <v>0.59716000000000002</v>
      </c>
      <c r="N652">
        <v>35.72</v>
      </c>
      <c r="O652" t="s">
        <v>189</v>
      </c>
      <c r="P652" s="189">
        <v>44159</v>
      </c>
    </row>
    <row r="653" spans="1:16" x14ac:dyDescent="0.35">
      <c r="A653">
        <v>122</v>
      </c>
      <c r="B653">
        <v>122</v>
      </c>
      <c r="C653" t="s">
        <v>486</v>
      </c>
      <c r="D653" t="s">
        <v>359</v>
      </c>
      <c r="E653" t="s">
        <v>158</v>
      </c>
      <c r="F653">
        <v>2.39</v>
      </c>
      <c r="G653">
        <v>1508.809</v>
      </c>
      <c r="H653">
        <v>36809</v>
      </c>
      <c r="I653">
        <v>4151.2659999999996</v>
      </c>
      <c r="J653">
        <v>4.0000000000000001E-3</v>
      </c>
      <c r="K653">
        <v>0.998</v>
      </c>
      <c r="L653">
        <v>0.71</v>
      </c>
      <c r="M653">
        <v>0.70648</v>
      </c>
      <c r="N653">
        <v>-0.5</v>
      </c>
      <c r="O653" t="s">
        <v>189</v>
      </c>
      <c r="P653" s="189">
        <v>44159</v>
      </c>
    </row>
    <row r="654" spans="1:16" x14ac:dyDescent="0.35">
      <c r="A654">
        <v>123</v>
      </c>
      <c r="B654">
        <v>123</v>
      </c>
      <c r="C654" t="s">
        <v>487</v>
      </c>
      <c r="D654" t="s">
        <v>361</v>
      </c>
      <c r="E654" t="s">
        <v>158</v>
      </c>
      <c r="F654">
        <v>2.39</v>
      </c>
      <c r="G654">
        <v>2146.172</v>
      </c>
      <c r="H654">
        <v>53294</v>
      </c>
      <c r="I654">
        <v>4116.9650000000001</v>
      </c>
      <c r="J654">
        <v>5.0000000000000001E-3</v>
      </c>
      <c r="K654">
        <v>0.998</v>
      </c>
      <c r="L654">
        <v>1.1399999999999999</v>
      </c>
      <c r="M654">
        <v>1.1466799999999999</v>
      </c>
      <c r="N654">
        <v>0.59</v>
      </c>
      <c r="O654" t="s">
        <v>189</v>
      </c>
      <c r="P654" s="189">
        <v>44159</v>
      </c>
    </row>
    <row r="655" spans="1:16" x14ac:dyDescent="0.35">
      <c r="A655">
        <v>124</v>
      </c>
      <c r="B655">
        <v>124</v>
      </c>
      <c r="C655" t="s">
        <v>488</v>
      </c>
      <c r="D655" t="s">
        <v>363</v>
      </c>
      <c r="E655" t="s">
        <v>158</v>
      </c>
      <c r="F655">
        <v>2.39</v>
      </c>
      <c r="G655">
        <v>3324.5059999999999</v>
      </c>
      <c r="H655">
        <v>86797</v>
      </c>
      <c r="I655">
        <v>4224.3770000000004</v>
      </c>
      <c r="J655">
        <v>8.0000000000000002E-3</v>
      </c>
      <c r="K655">
        <v>0.998</v>
      </c>
      <c r="L655">
        <v>1.82</v>
      </c>
      <c r="M655">
        <v>1.88737</v>
      </c>
      <c r="N655">
        <v>3.7</v>
      </c>
      <c r="O655" t="s">
        <v>189</v>
      </c>
      <c r="P655" s="189">
        <v>44159</v>
      </c>
    </row>
    <row r="656" spans="1:16" x14ac:dyDescent="0.35">
      <c r="A656">
        <v>125</v>
      </c>
      <c r="B656">
        <v>125</v>
      </c>
      <c r="C656" t="s">
        <v>489</v>
      </c>
      <c r="D656" t="s">
        <v>122</v>
      </c>
      <c r="E656" t="s">
        <v>156</v>
      </c>
      <c r="F656">
        <v>2.4</v>
      </c>
      <c r="G656">
        <v>1.9870000000000001</v>
      </c>
      <c r="H656">
        <v>98</v>
      </c>
      <c r="K656">
        <v>0.998</v>
      </c>
      <c r="O656" t="s">
        <v>348</v>
      </c>
      <c r="P656" s="189">
        <v>44159</v>
      </c>
    </row>
    <row r="657" spans="1:16" x14ac:dyDescent="0.35">
      <c r="A657">
        <v>126</v>
      </c>
      <c r="B657">
        <v>126</v>
      </c>
      <c r="C657" t="s">
        <v>490</v>
      </c>
      <c r="D657" t="s">
        <v>122</v>
      </c>
      <c r="E657" t="s">
        <v>156</v>
      </c>
      <c r="K657">
        <v>0.998</v>
      </c>
      <c r="P657" s="189">
        <v>44159</v>
      </c>
    </row>
    <row r="658" spans="1:16" x14ac:dyDescent="0.35">
      <c r="A658">
        <v>127</v>
      </c>
      <c r="B658">
        <v>127</v>
      </c>
      <c r="C658" t="s">
        <v>491</v>
      </c>
      <c r="D658" t="s">
        <v>122</v>
      </c>
      <c r="E658" t="s">
        <v>156</v>
      </c>
      <c r="K658">
        <v>0.998</v>
      </c>
      <c r="P658" s="189">
        <v>44159</v>
      </c>
    </row>
    <row r="660" spans="1:16" x14ac:dyDescent="0.35">
      <c r="A660" t="s">
        <v>500</v>
      </c>
    </row>
    <row r="662" spans="1:16" x14ac:dyDescent="0.35">
      <c r="B662" t="s">
        <v>209</v>
      </c>
      <c r="C662" t="s">
        <v>210</v>
      </c>
      <c r="D662" t="s">
        <v>211</v>
      </c>
      <c r="E662" t="s">
        <v>7</v>
      </c>
      <c r="F662" t="s">
        <v>212</v>
      </c>
      <c r="G662" t="s">
        <v>213</v>
      </c>
      <c r="H662" t="s">
        <v>214</v>
      </c>
      <c r="I662" t="s">
        <v>215</v>
      </c>
      <c r="J662" t="s">
        <v>216</v>
      </c>
      <c r="K662" t="s">
        <v>217</v>
      </c>
      <c r="L662" t="s">
        <v>341</v>
      </c>
      <c r="M662" t="s">
        <v>90</v>
      </c>
      <c r="N662" t="s">
        <v>220</v>
      </c>
      <c r="O662" t="s">
        <v>342</v>
      </c>
      <c r="P662" t="s">
        <v>343</v>
      </c>
    </row>
    <row r="663" spans="1:16" x14ac:dyDescent="0.35">
      <c r="A663">
        <v>1</v>
      </c>
      <c r="B663">
        <v>1</v>
      </c>
      <c r="C663" t="s">
        <v>344</v>
      </c>
      <c r="D663" t="s">
        <v>122</v>
      </c>
      <c r="E663" t="s">
        <v>156</v>
      </c>
      <c r="F663">
        <v>2.52</v>
      </c>
      <c r="G663">
        <v>1.7529999999999999</v>
      </c>
      <c r="H663">
        <v>72</v>
      </c>
      <c r="K663">
        <v>0.97699999999999998</v>
      </c>
      <c r="O663" t="s">
        <v>348</v>
      </c>
      <c r="P663" s="189">
        <v>44158</v>
      </c>
    </row>
    <row r="664" spans="1:16" x14ac:dyDescent="0.35">
      <c r="A664">
        <v>2</v>
      </c>
      <c r="B664">
        <v>2</v>
      </c>
      <c r="C664" t="s">
        <v>345</v>
      </c>
      <c r="D664" t="s">
        <v>122</v>
      </c>
      <c r="E664" t="s">
        <v>156</v>
      </c>
      <c r="F664">
        <v>2.48</v>
      </c>
      <c r="G664">
        <v>5.68</v>
      </c>
      <c r="H664">
        <v>153</v>
      </c>
      <c r="K664">
        <v>0.97699999999999998</v>
      </c>
      <c r="O664" t="s">
        <v>348</v>
      </c>
      <c r="P664" s="189">
        <v>44158</v>
      </c>
    </row>
    <row r="665" spans="1:16" x14ac:dyDescent="0.35">
      <c r="A665">
        <v>3</v>
      </c>
      <c r="B665">
        <v>3</v>
      </c>
      <c r="C665" t="s">
        <v>346</v>
      </c>
      <c r="D665" t="s">
        <v>122</v>
      </c>
      <c r="E665" t="s">
        <v>156</v>
      </c>
      <c r="F665">
        <v>2.46</v>
      </c>
      <c r="G665">
        <v>1.1259999999999999</v>
      </c>
      <c r="H665">
        <v>41</v>
      </c>
      <c r="K665">
        <v>0.97699999999999998</v>
      </c>
      <c r="O665" t="s">
        <v>189</v>
      </c>
      <c r="P665" s="189">
        <v>44158</v>
      </c>
    </row>
    <row r="666" spans="1:16" x14ac:dyDescent="0.35">
      <c r="A666">
        <v>4</v>
      </c>
      <c r="B666">
        <v>4</v>
      </c>
      <c r="C666" t="s">
        <v>347</v>
      </c>
      <c r="D666" t="s">
        <v>123</v>
      </c>
      <c r="E666" t="s">
        <v>157</v>
      </c>
      <c r="F666">
        <v>2.4900000000000002</v>
      </c>
      <c r="G666">
        <v>12.327999999999999</v>
      </c>
      <c r="H666">
        <v>184</v>
      </c>
      <c r="K666">
        <v>0.97699999999999998</v>
      </c>
      <c r="O666" t="s">
        <v>348</v>
      </c>
      <c r="P666" s="189">
        <v>44158</v>
      </c>
    </row>
    <row r="667" spans="1:16" x14ac:dyDescent="0.35">
      <c r="A667">
        <v>5</v>
      </c>
      <c r="B667">
        <v>5</v>
      </c>
      <c r="C667" t="s">
        <v>349</v>
      </c>
      <c r="D667" t="s">
        <v>124</v>
      </c>
      <c r="E667" t="s">
        <v>157</v>
      </c>
      <c r="F667">
        <v>2.4900000000000002</v>
      </c>
      <c r="G667">
        <v>86.891999999999996</v>
      </c>
      <c r="H667">
        <v>2244</v>
      </c>
      <c r="I667">
        <v>18857.293000000001</v>
      </c>
      <c r="J667">
        <v>0</v>
      </c>
      <c r="K667">
        <v>0.97699999999999998</v>
      </c>
      <c r="O667" t="s">
        <v>350</v>
      </c>
      <c r="P667" s="189">
        <v>44158</v>
      </c>
    </row>
    <row r="668" spans="1:16" x14ac:dyDescent="0.35">
      <c r="A668">
        <v>6</v>
      </c>
      <c r="B668">
        <v>6</v>
      </c>
      <c r="C668" t="s">
        <v>351</v>
      </c>
      <c r="D668" t="s">
        <v>122</v>
      </c>
      <c r="E668" t="s">
        <v>156</v>
      </c>
      <c r="F668">
        <v>2.4700000000000002</v>
      </c>
      <c r="G668">
        <v>2.6640000000000001</v>
      </c>
      <c r="H668">
        <v>90</v>
      </c>
      <c r="K668">
        <v>0.97699999999999998</v>
      </c>
      <c r="O668" t="s">
        <v>348</v>
      </c>
      <c r="P668" s="189">
        <v>44158</v>
      </c>
    </row>
    <row r="669" spans="1:16" x14ac:dyDescent="0.35">
      <c r="A669">
        <v>7</v>
      </c>
      <c r="B669">
        <v>7</v>
      </c>
      <c r="C669" t="s">
        <v>352</v>
      </c>
      <c r="D669" t="s">
        <v>353</v>
      </c>
      <c r="E669" t="s">
        <v>158</v>
      </c>
      <c r="F669">
        <v>2.4900000000000002</v>
      </c>
      <c r="G669">
        <v>275.93200000000002</v>
      </c>
      <c r="H669">
        <v>7944</v>
      </c>
      <c r="I669">
        <v>19211.243999999999</v>
      </c>
      <c r="J669">
        <v>0</v>
      </c>
      <c r="K669">
        <v>0.97699999999999998</v>
      </c>
      <c r="L669">
        <v>0.17</v>
      </c>
      <c r="O669" t="s">
        <v>393</v>
      </c>
      <c r="P669" s="189">
        <v>44158</v>
      </c>
    </row>
    <row r="670" spans="1:16" x14ac:dyDescent="0.35">
      <c r="A670">
        <v>8</v>
      </c>
      <c r="B670">
        <v>8</v>
      </c>
      <c r="C670" t="s">
        <v>354</v>
      </c>
      <c r="D670" t="s">
        <v>355</v>
      </c>
      <c r="E670" t="s">
        <v>158</v>
      </c>
      <c r="F670">
        <v>2.4900000000000002</v>
      </c>
      <c r="G670">
        <v>1093.2829999999999</v>
      </c>
      <c r="H670">
        <v>29519</v>
      </c>
      <c r="I670">
        <v>19452.498</v>
      </c>
      <c r="J670">
        <v>1E-3</v>
      </c>
      <c r="K670">
        <v>0.97699999999999998</v>
      </c>
      <c r="L670">
        <v>0.28000000000000003</v>
      </c>
      <c r="M670">
        <v>0.53280000000000005</v>
      </c>
      <c r="N670">
        <v>90.29</v>
      </c>
      <c r="O670" t="s">
        <v>189</v>
      </c>
      <c r="P670" s="189">
        <v>44158</v>
      </c>
    </row>
    <row r="671" spans="1:16" x14ac:dyDescent="0.35">
      <c r="A671">
        <v>9</v>
      </c>
      <c r="B671">
        <v>9</v>
      </c>
      <c r="C671" t="s">
        <v>356</v>
      </c>
      <c r="D671" t="s">
        <v>357</v>
      </c>
      <c r="E671" t="s">
        <v>158</v>
      </c>
      <c r="F671">
        <v>2.4900000000000002</v>
      </c>
      <c r="G671">
        <v>2038.82</v>
      </c>
      <c r="H671">
        <v>54724</v>
      </c>
      <c r="I671">
        <v>19150.905999999999</v>
      </c>
      <c r="J671">
        <v>1E-3</v>
      </c>
      <c r="K671">
        <v>0.97699999999999998</v>
      </c>
      <c r="L671">
        <v>0.44</v>
      </c>
      <c r="M671">
        <v>1.57203</v>
      </c>
      <c r="N671">
        <v>257.27999999999997</v>
      </c>
      <c r="O671" t="s">
        <v>189</v>
      </c>
      <c r="P671" s="189">
        <v>44158</v>
      </c>
    </row>
    <row r="672" spans="1:16" x14ac:dyDescent="0.35">
      <c r="A672">
        <v>10</v>
      </c>
      <c r="B672">
        <v>10</v>
      </c>
      <c r="C672" t="s">
        <v>358</v>
      </c>
      <c r="D672" t="s">
        <v>359</v>
      </c>
      <c r="E672" t="s">
        <v>158</v>
      </c>
      <c r="F672">
        <v>2.4900000000000002</v>
      </c>
      <c r="G672">
        <v>1336.3530000000001</v>
      </c>
      <c r="H672">
        <v>36085</v>
      </c>
      <c r="I672">
        <v>19353</v>
      </c>
      <c r="J672">
        <v>1E-3</v>
      </c>
      <c r="K672">
        <v>0.97699999999999998</v>
      </c>
      <c r="L672">
        <v>0.71</v>
      </c>
      <c r="M672">
        <v>0.79849000000000003</v>
      </c>
      <c r="N672">
        <v>12.46</v>
      </c>
      <c r="O672" t="s">
        <v>189</v>
      </c>
      <c r="P672" s="189">
        <v>44158</v>
      </c>
    </row>
    <row r="673" spans="1:16" x14ac:dyDescent="0.35">
      <c r="A673">
        <v>11</v>
      </c>
      <c r="B673">
        <v>11</v>
      </c>
      <c r="C673" t="s">
        <v>360</v>
      </c>
      <c r="D673" t="s">
        <v>361</v>
      </c>
      <c r="E673" t="s">
        <v>158</v>
      </c>
      <c r="F673">
        <v>2.4900000000000002</v>
      </c>
      <c r="G673">
        <v>1132.7760000000001</v>
      </c>
      <c r="H673">
        <v>30425</v>
      </c>
      <c r="I673">
        <v>18654.168000000001</v>
      </c>
      <c r="J673">
        <v>1E-3</v>
      </c>
      <c r="K673">
        <v>0.97699999999999998</v>
      </c>
      <c r="L673">
        <v>1.1399999999999999</v>
      </c>
      <c r="M673">
        <v>0.62631000000000003</v>
      </c>
      <c r="N673">
        <v>-45.06</v>
      </c>
      <c r="O673" t="s">
        <v>189</v>
      </c>
      <c r="P673" s="189">
        <v>44158</v>
      </c>
    </row>
    <row r="674" spans="1:16" x14ac:dyDescent="0.35">
      <c r="A674">
        <v>12</v>
      </c>
      <c r="B674">
        <v>12</v>
      </c>
      <c r="C674" t="s">
        <v>362</v>
      </c>
      <c r="D674" t="s">
        <v>363</v>
      </c>
      <c r="E674" t="s">
        <v>158</v>
      </c>
      <c r="F674">
        <v>2.4900000000000002</v>
      </c>
      <c r="G674">
        <v>1858.92</v>
      </c>
      <c r="H674">
        <v>49326</v>
      </c>
      <c r="I674">
        <v>18554.958999999999</v>
      </c>
      <c r="J674">
        <v>1E-3</v>
      </c>
      <c r="K674">
        <v>0.97699999999999998</v>
      </c>
      <c r="L674">
        <v>1.82</v>
      </c>
      <c r="M674">
        <v>1.44225</v>
      </c>
      <c r="N674">
        <v>-20.76</v>
      </c>
      <c r="O674" t="s">
        <v>189</v>
      </c>
      <c r="P674" s="189">
        <v>44158</v>
      </c>
    </row>
    <row r="675" spans="1:16" x14ac:dyDescent="0.35">
      <c r="A675">
        <v>13</v>
      </c>
      <c r="B675">
        <v>13</v>
      </c>
      <c r="C675" t="s">
        <v>364</v>
      </c>
      <c r="D675" t="s">
        <v>123</v>
      </c>
      <c r="E675" t="s">
        <v>157</v>
      </c>
      <c r="F675">
        <v>2.4900000000000002</v>
      </c>
      <c r="G675">
        <v>11.044</v>
      </c>
      <c r="H675">
        <v>290</v>
      </c>
      <c r="K675">
        <v>0.97699999999999998</v>
      </c>
      <c r="O675" t="s">
        <v>348</v>
      </c>
      <c r="P675" s="189">
        <v>44158</v>
      </c>
    </row>
    <row r="676" spans="1:16" x14ac:dyDescent="0.35">
      <c r="A676">
        <v>14</v>
      </c>
      <c r="B676">
        <v>14</v>
      </c>
      <c r="C676" t="s">
        <v>365</v>
      </c>
      <c r="D676" t="s">
        <v>366</v>
      </c>
      <c r="E676" t="s">
        <v>158</v>
      </c>
      <c r="F676">
        <v>2.4900000000000002</v>
      </c>
      <c r="G676">
        <v>3011.2710000000002</v>
      </c>
      <c r="H676">
        <v>82197</v>
      </c>
      <c r="I676">
        <v>19629.662</v>
      </c>
      <c r="J676">
        <v>2E-3</v>
      </c>
      <c r="K676">
        <v>0.97699999999999998</v>
      </c>
      <c r="L676">
        <v>2.91</v>
      </c>
      <c r="M676">
        <v>2.5427</v>
      </c>
      <c r="N676">
        <v>-12.62</v>
      </c>
      <c r="O676" t="s">
        <v>189</v>
      </c>
      <c r="P676" s="189">
        <v>44158</v>
      </c>
    </row>
    <row r="677" spans="1:16" x14ac:dyDescent="0.35">
      <c r="A677">
        <v>15</v>
      </c>
      <c r="B677">
        <v>15</v>
      </c>
      <c r="C677" t="s">
        <v>367</v>
      </c>
      <c r="D677" t="s">
        <v>368</v>
      </c>
      <c r="E677" t="s">
        <v>158</v>
      </c>
      <c r="F677">
        <v>2.4900000000000002</v>
      </c>
      <c r="G677">
        <v>5437.3459999999995</v>
      </c>
      <c r="H677">
        <v>144185</v>
      </c>
      <c r="I677">
        <v>18885.018</v>
      </c>
      <c r="J677">
        <v>3.0000000000000001E-3</v>
      </c>
      <c r="K677">
        <v>0.97699999999999998</v>
      </c>
      <c r="L677">
        <v>4.66</v>
      </c>
      <c r="M677">
        <v>5.3239900000000002</v>
      </c>
      <c r="N677">
        <v>14.25</v>
      </c>
      <c r="O677" t="s">
        <v>189</v>
      </c>
      <c r="P677" s="189">
        <v>44158</v>
      </c>
    </row>
    <row r="678" spans="1:16" x14ac:dyDescent="0.35">
      <c r="A678">
        <v>16</v>
      </c>
      <c r="B678">
        <v>16</v>
      </c>
      <c r="C678" t="s">
        <v>370</v>
      </c>
      <c r="D678" t="s">
        <v>371</v>
      </c>
      <c r="E678" t="s">
        <v>158</v>
      </c>
      <c r="F678">
        <v>2.4900000000000002</v>
      </c>
      <c r="G678">
        <v>6844.65</v>
      </c>
      <c r="H678">
        <v>186400</v>
      </c>
      <c r="I678">
        <v>18374.331999999999</v>
      </c>
      <c r="J678">
        <v>4.0000000000000001E-3</v>
      </c>
      <c r="K678">
        <v>0.97699999999999998</v>
      </c>
      <c r="L678">
        <v>7.45</v>
      </c>
      <c r="M678">
        <v>7.0730000000000004</v>
      </c>
      <c r="N678">
        <v>-5.0599999999999996</v>
      </c>
      <c r="O678" t="s">
        <v>189</v>
      </c>
      <c r="P678" s="189">
        <v>44158</v>
      </c>
    </row>
    <row r="679" spans="1:16" x14ac:dyDescent="0.35">
      <c r="A679">
        <v>17</v>
      </c>
      <c r="B679">
        <v>17</v>
      </c>
      <c r="C679" t="s">
        <v>372</v>
      </c>
      <c r="D679" t="s">
        <v>373</v>
      </c>
      <c r="E679" t="s">
        <v>158</v>
      </c>
      <c r="F679">
        <v>2.4900000000000002</v>
      </c>
      <c r="G679">
        <v>11706.379000000001</v>
      </c>
      <c r="H679">
        <v>317014</v>
      </c>
      <c r="I679">
        <v>19000.076000000001</v>
      </c>
      <c r="J679">
        <v>6.0000000000000001E-3</v>
      </c>
      <c r="K679">
        <v>0.97699999999999998</v>
      </c>
      <c r="L679">
        <v>11.92</v>
      </c>
      <c r="M679">
        <v>12.109400000000001</v>
      </c>
      <c r="N679">
        <v>1.59</v>
      </c>
      <c r="O679" t="s">
        <v>189</v>
      </c>
      <c r="P679" s="189">
        <v>44158</v>
      </c>
    </row>
    <row r="680" spans="1:16" x14ac:dyDescent="0.35">
      <c r="A680">
        <v>18</v>
      </c>
      <c r="B680">
        <v>18</v>
      </c>
      <c r="C680" t="s">
        <v>374</v>
      </c>
      <c r="D680" t="s">
        <v>375</v>
      </c>
      <c r="E680" t="s">
        <v>158</v>
      </c>
      <c r="F680">
        <v>2.4900000000000002</v>
      </c>
      <c r="G680">
        <v>23140.768</v>
      </c>
      <c r="H680">
        <v>624188</v>
      </c>
      <c r="I680">
        <v>20171.609</v>
      </c>
      <c r="J680">
        <v>1.0999999999999999E-2</v>
      </c>
      <c r="K680">
        <v>0.97699999999999998</v>
      </c>
      <c r="L680">
        <v>19.07</v>
      </c>
      <c r="M680">
        <v>23.0868</v>
      </c>
      <c r="N680">
        <v>21.06</v>
      </c>
      <c r="O680" t="s">
        <v>189</v>
      </c>
      <c r="P680" s="189">
        <v>44158</v>
      </c>
    </row>
    <row r="681" spans="1:16" x14ac:dyDescent="0.35">
      <c r="A681">
        <v>19</v>
      </c>
      <c r="B681">
        <v>19</v>
      </c>
      <c r="C681" t="s">
        <v>376</v>
      </c>
      <c r="D681" t="s">
        <v>377</v>
      </c>
      <c r="E681" t="s">
        <v>158</v>
      </c>
      <c r="F681">
        <v>2.4900000000000002</v>
      </c>
      <c r="G681">
        <v>30056.643</v>
      </c>
      <c r="H681">
        <v>810873</v>
      </c>
      <c r="I681">
        <v>19826.655999999999</v>
      </c>
      <c r="J681">
        <v>1.4999999999999999E-2</v>
      </c>
      <c r="K681">
        <v>0.97699999999999998</v>
      </c>
      <c r="L681">
        <v>30.52</v>
      </c>
      <c r="M681">
        <v>30.707920000000001</v>
      </c>
      <c r="N681">
        <v>0.62</v>
      </c>
      <c r="O681" t="s">
        <v>189</v>
      </c>
      <c r="P681" s="189">
        <v>44158</v>
      </c>
    </row>
    <row r="682" spans="1:16" x14ac:dyDescent="0.35">
      <c r="A682">
        <v>20</v>
      </c>
      <c r="B682">
        <v>20</v>
      </c>
      <c r="C682" t="s">
        <v>378</v>
      </c>
      <c r="D682" t="s">
        <v>124</v>
      </c>
      <c r="E682" t="s">
        <v>157</v>
      </c>
      <c r="F682">
        <v>2.4900000000000002</v>
      </c>
      <c r="G682">
        <v>90.724999999999994</v>
      </c>
      <c r="H682">
        <v>2272</v>
      </c>
      <c r="I682">
        <v>19474.645</v>
      </c>
      <c r="J682">
        <v>0</v>
      </c>
      <c r="K682">
        <v>0.97699999999999998</v>
      </c>
      <c r="O682" t="s">
        <v>393</v>
      </c>
      <c r="P682" s="189">
        <v>44158</v>
      </c>
    </row>
    <row r="683" spans="1:16" x14ac:dyDescent="0.35">
      <c r="A683">
        <v>21</v>
      </c>
      <c r="B683">
        <v>21</v>
      </c>
      <c r="C683" t="s">
        <v>379</v>
      </c>
      <c r="D683" t="s">
        <v>380</v>
      </c>
      <c r="E683" t="s">
        <v>158</v>
      </c>
      <c r="F683">
        <v>2.4900000000000002</v>
      </c>
      <c r="G683">
        <v>46749.152000000002</v>
      </c>
      <c r="H683">
        <v>1276742</v>
      </c>
      <c r="I683">
        <v>19678.5</v>
      </c>
      <c r="J683">
        <v>2.4E-2</v>
      </c>
      <c r="K683">
        <v>0.97699999999999998</v>
      </c>
      <c r="L683">
        <v>48.83</v>
      </c>
      <c r="M683">
        <v>48.468899999999998</v>
      </c>
      <c r="N683">
        <v>-0.74</v>
      </c>
      <c r="O683" t="s">
        <v>189</v>
      </c>
      <c r="P683" s="189">
        <v>44158</v>
      </c>
    </row>
    <row r="684" spans="1:16" x14ac:dyDescent="0.35">
      <c r="A684">
        <v>22</v>
      </c>
      <c r="B684">
        <v>22</v>
      </c>
      <c r="C684" t="s">
        <v>381</v>
      </c>
      <c r="D684" t="s">
        <v>382</v>
      </c>
      <c r="E684" t="s">
        <v>158</v>
      </c>
      <c r="F684">
        <v>2.4900000000000002</v>
      </c>
      <c r="G684">
        <v>73348.116999999998</v>
      </c>
      <c r="H684">
        <v>1995609</v>
      </c>
      <c r="I684">
        <v>18895.690999999999</v>
      </c>
      <c r="J684">
        <v>3.9E-2</v>
      </c>
      <c r="K684">
        <v>0.97699999999999998</v>
      </c>
      <c r="L684">
        <v>78.13</v>
      </c>
      <c r="M684">
        <v>79.567980000000006</v>
      </c>
      <c r="N684">
        <v>1.84</v>
      </c>
      <c r="O684" t="s">
        <v>189</v>
      </c>
      <c r="P684" s="189">
        <v>44158</v>
      </c>
    </row>
    <row r="685" spans="1:16" x14ac:dyDescent="0.35">
      <c r="A685">
        <v>23</v>
      </c>
      <c r="B685">
        <v>23</v>
      </c>
      <c r="C685" t="s">
        <v>383</v>
      </c>
      <c r="D685" t="s">
        <v>384</v>
      </c>
      <c r="E685" t="s">
        <v>158</v>
      </c>
      <c r="F685">
        <v>2.4900000000000002</v>
      </c>
      <c r="G685">
        <v>107727.18799999999</v>
      </c>
      <c r="H685">
        <v>2899075</v>
      </c>
      <c r="I685">
        <v>18753.004000000001</v>
      </c>
      <c r="J685">
        <v>5.7000000000000002E-2</v>
      </c>
      <c r="K685">
        <v>0.97699999999999998</v>
      </c>
      <c r="L685">
        <v>125</v>
      </c>
      <c r="M685">
        <v>118.00270999999999</v>
      </c>
      <c r="N685">
        <v>-5.6</v>
      </c>
      <c r="O685" t="s">
        <v>189</v>
      </c>
      <c r="P685" s="189">
        <v>44158</v>
      </c>
    </row>
    <row r="686" spans="1:16" x14ac:dyDescent="0.35">
      <c r="A686">
        <v>24</v>
      </c>
      <c r="B686">
        <v>24</v>
      </c>
      <c r="C686" t="s">
        <v>385</v>
      </c>
      <c r="D686" t="s">
        <v>386</v>
      </c>
      <c r="E686" t="s">
        <v>158</v>
      </c>
      <c r="F686">
        <v>2.4900000000000002</v>
      </c>
      <c r="G686">
        <v>141221.516</v>
      </c>
      <c r="H686">
        <v>3782837</v>
      </c>
      <c r="I686">
        <v>19034.313999999998</v>
      </c>
      <c r="J686">
        <v>7.3999999999999996E-2</v>
      </c>
      <c r="K686">
        <v>0.97699999999999998</v>
      </c>
      <c r="L686">
        <v>156.25</v>
      </c>
      <c r="M686">
        <v>152.53021000000001</v>
      </c>
      <c r="N686">
        <v>-2.38</v>
      </c>
      <c r="O686" t="s">
        <v>189</v>
      </c>
      <c r="P686" s="189">
        <v>44158</v>
      </c>
    </row>
    <row r="687" spans="1:16" x14ac:dyDescent="0.35">
      <c r="A687">
        <v>25</v>
      </c>
      <c r="B687">
        <v>25</v>
      </c>
      <c r="C687" t="s">
        <v>387</v>
      </c>
      <c r="D687" t="s">
        <v>388</v>
      </c>
      <c r="E687" t="s">
        <v>158</v>
      </c>
      <c r="F687">
        <v>2.4900000000000002</v>
      </c>
      <c r="G687">
        <v>233946.78099999999</v>
      </c>
      <c r="H687">
        <v>6256998</v>
      </c>
      <c r="I687">
        <v>19099.988000000001</v>
      </c>
      <c r="J687">
        <v>0.122</v>
      </c>
      <c r="K687">
        <v>0.97699999999999998</v>
      </c>
      <c r="L687">
        <v>250</v>
      </c>
      <c r="M687">
        <v>251.94167999999999</v>
      </c>
      <c r="N687">
        <v>0.78</v>
      </c>
      <c r="O687" t="s">
        <v>189</v>
      </c>
      <c r="P687" s="189">
        <v>44158</v>
      </c>
    </row>
    <row r="688" spans="1:16" x14ac:dyDescent="0.35">
      <c r="A688">
        <v>26</v>
      </c>
      <c r="B688">
        <v>26</v>
      </c>
      <c r="C688" t="s">
        <v>389</v>
      </c>
      <c r="D688" t="s">
        <v>122</v>
      </c>
      <c r="E688" t="s">
        <v>156</v>
      </c>
      <c r="F688">
        <v>2.4700000000000002</v>
      </c>
      <c r="G688">
        <v>50.033999999999999</v>
      </c>
      <c r="H688">
        <v>746</v>
      </c>
      <c r="K688">
        <v>0.97699999999999998</v>
      </c>
      <c r="O688" t="s">
        <v>348</v>
      </c>
      <c r="P688" s="189">
        <v>44158</v>
      </c>
    </row>
    <row r="689" spans="1:16" x14ac:dyDescent="0.35">
      <c r="A689">
        <v>27</v>
      </c>
      <c r="B689">
        <v>27</v>
      </c>
      <c r="C689" t="s">
        <v>390</v>
      </c>
      <c r="D689" t="s">
        <v>125</v>
      </c>
      <c r="E689" t="s">
        <v>18</v>
      </c>
      <c r="F689">
        <v>2.4900000000000002</v>
      </c>
      <c r="G689">
        <v>869.42100000000005</v>
      </c>
      <c r="H689">
        <v>23752</v>
      </c>
      <c r="I689">
        <v>19263.697</v>
      </c>
      <c r="J689">
        <v>0</v>
      </c>
      <c r="K689">
        <v>0.97699999999999998</v>
      </c>
      <c r="L689">
        <v>0.63</v>
      </c>
      <c r="M689">
        <v>0.30388999999999999</v>
      </c>
      <c r="N689">
        <v>-51.76</v>
      </c>
      <c r="O689" t="s">
        <v>189</v>
      </c>
      <c r="P689" s="189">
        <v>44158</v>
      </c>
    </row>
    <row r="690" spans="1:16" x14ac:dyDescent="0.35">
      <c r="A690">
        <v>28</v>
      </c>
      <c r="B690">
        <v>28</v>
      </c>
      <c r="C690" t="s">
        <v>391</v>
      </c>
      <c r="D690" t="s">
        <v>126</v>
      </c>
      <c r="E690" t="s">
        <v>18</v>
      </c>
      <c r="F690">
        <v>2.4900000000000002</v>
      </c>
      <c r="G690">
        <v>2826.1880000000001</v>
      </c>
      <c r="H690">
        <v>75980</v>
      </c>
      <c r="I690">
        <v>20758.026999999998</v>
      </c>
      <c r="J690">
        <v>1E-3</v>
      </c>
      <c r="K690">
        <v>0.97699999999999998</v>
      </c>
      <c r="L690">
        <v>2.5</v>
      </c>
      <c r="M690">
        <v>2.1859099999999998</v>
      </c>
      <c r="N690">
        <v>-12.56</v>
      </c>
      <c r="O690" t="s">
        <v>189</v>
      </c>
      <c r="P690" s="189">
        <v>44158</v>
      </c>
    </row>
    <row r="691" spans="1:16" x14ac:dyDescent="0.35">
      <c r="A691">
        <v>29</v>
      </c>
      <c r="B691">
        <v>29</v>
      </c>
      <c r="C691" t="s">
        <v>392</v>
      </c>
      <c r="D691" t="s">
        <v>127</v>
      </c>
      <c r="E691" t="s">
        <v>18</v>
      </c>
      <c r="F691">
        <v>2.4900000000000002</v>
      </c>
      <c r="G691">
        <v>6402.18</v>
      </c>
      <c r="H691">
        <v>171699</v>
      </c>
      <c r="I691">
        <v>20168.148000000001</v>
      </c>
      <c r="J691">
        <v>3.0000000000000001E-3</v>
      </c>
      <c r="K691">
        <v>0.97699999999999998</v>
      </c>
      <c r="L691">
        <v>6.25</v>
      </c>
      <c r="M691">
        <v>5.93438</v>
      </c>
      <c r="N691">
        <v>-5.05</v>
      </c>
      <c r="O691" t="s">
        <v>189</v>
      </c>
      <c r="P691" s="189">
        <v>44158</v>
      </c>
    </row>
    <row r="692" spans="1:16" x14ac:dyDescent="0.35">
      <c r="A692">
        <v>30</v>
      </c>
      <c r="B692">
        <v>30</v>
      </c>
      <c r="C692" t="s">
        <v>394</v>
      </c>
      <c r="D692" t="s">
        <v>128</v>
      </c>
      <c r="E692" t="s">
        <v>18</v>
      </c>
      <c r="F692">
        <v>2.4900000000000002</v>
      </c>
      <c r="G692">
        <v>25493.525000000001</v>
      </c>
      <c r="H692">
        <v>686891</v>
      </c>
      <c r="I692">
        <v>19404.105</v>
      </c>
      <c r="J692">
        <v>1.2999999999999999E-2</v>
      </c>
      <c r="K692">
        <v>0.97699999999999998</v>
      </c>
      <c r="L692">
        <v>25</v>
      </c>
      <c r="M692">
        <v>26.530460000000001</v>
      </c>
      <c r="N692">
        <v>6.12</v>
      </c>
      <c r="O692" t="s">
        <v>189</v>
      </c>
      <c r="P692" s="189">
        <v>44158</v>
      </c>
    </row>
    <row r="693" spans="1:16" x14ac:dyDescent="0.35">
      <c r="A693">
        <v>31</v>
      </c>
      <c r="B693">
        <v>31</v>
      </c>
      <c r="C693" t="s">
        <v>395</v>
      </c>
      <c r="D693" t="s">
        <v>122</v>
      </c>
      <c r="E693" t="s">
        <v>156</v>
      </c>
      <c r="F693">
        <v>2.46</v>
      </c>
      <c r="G693">
        <v>9.6419999999999995</v>
      </c>
      <c r="H693">
        <v>158</v>
      </c>
      <c r="K693">
        <v>0.97699999999999998</v>
      </c>
      <c r="O693" t="s">
        <v>348</v>
      </c>
      <c r="P693" s="189">
        <v>44158</v>
      </c>
    </row>
    <row r="694" spans="1:16" x14ac:dyDescent="0.35">
      <c r="A694">
        <v>32</v>
      </c>
      <c r="B694">
        <v>32</v>
      </c>
      <c r="C694" t="s">
        <v>396</v>
      </c>
      <c r="D694" t="s">
        <v>353</v>
      </c>
      <c r="E694" t="s">
        <v>158</v>
      </c>
      <c r="F694">
        <v>2.4900000000000002</v>
      </c>
      <c r="G694">
        <v>344.988</v>
      </c>
      <c r="H694">
        <v>9416</v>
      </c>
      <c r="I694">
        <v>19356.43</v>
      </c>
      <c r="J694">
        <v>0</v>
      </c>
      <c r="K694">
        <v>0.97699999999999998</v>
      </c>
      <c r="L694">
        <v>0.17</v>
      </c>
      <c r="O694" t="s">
        <v>393</v>
      </c>
      <c r="P694" s="189">
        <v>44158</v>
      </c>
    </row>
    <row r="695" spans="1:16" x14ac:dyDescent="0.35">
      <c r="A695">
        <v>33</v>
      </c>
      <c r="B695">
        <v>33</v>
      </c>
      <c r="C695" t="s">
        <v>397</v>
      </c>
      <c r="D695" t="s">
        <v>355</v>
      </c>
      <c r="E695" t="s">
        <v>158</v>
      </c>
      <c r="F695">
        <v>2.4900000000000002</v>
      </c>
      <c r="G695">
        <v>1084.972</v>
      </c>
      <c r="H695">
        <v>29756</v>
      </c>
      <c r="I695">
        <v>20514.73</v>
      </c>
      <c r="J695">
        <v>1E-3</v>
      </c>
      <c r="K695">
        <v>0.97699999999999998</v>
      </c>
      <c r="L695">
        <v>0.28000000000000003</v>
      </c>
      <c r="M695">
        <v>0.46425</v>
      </c>
      <c r="N695">
        <v>65.8</v>
      </c>
      <c r="O695" t="s">
        <v>189</v>
      </c>
      <c r="P695" s="189">
        <v>44158</v>
      </c>
    </row>
    <row r="696" spans="1:16" x14ac:dyDescent="0.35">
      <c r="A696">
        <v>34</v>
      </c>
      <c r="B696">
        <v>34</v>
      </c>
      <c r="C696" t="s">
        <v>398</v>
      </c>
      <c r="D696" t="s">
        <v>357</v>
      </c>
      <c r="E696" t="s">
        <v>158</v>
      </c>
      <c r="F696">
        <v>2.4900000000000002</v>
      </c>
      <c r="G696">
        <v>2111.0160000000001</v>
      </c>
      <c r="H696">
        <v>57924</v>
      </c>
      <c r="I696">
        <v>20179.088</v>
      </c>
      <c r="J696">
        <v>1E-3</v>
      </c>
      <c r="K696">
        <v>0.97699999999999998</v>
      </c>
      <c r="L696">
        <v>0.44</v>
      </c>
      <c r="M696">
        <v>1.5338400000000001</v>
      </c>
      <c r="N696">
        <v>248.6</v>
      </c>
      <c r="O696" t="s">
        <v>189</v>
      </c>
      <c r="P696" s="189">
        <v>44158</v>
      </c>
    </row>
    <row r="697" spans="1:16" x14ac:dyDescent="0.35">
      <c r="A697">
        <v>35</v>
      </c>
      <c r="B697">
        <v>35</v>
      </c>
      <c r="C697" t="s">
        <v>399</v>
      </c>
      <c r="D697" t="s">
        <v>359</v>
      </c>
      <c r="E697" t="s">
        <v>158</v>
      </c>
      <c r="F697">
        <v>2.4900000000000002</v>
      </c>
      <c r="G697">
        <v>1404.5039999999999</v>
      </c>
      <c r="H697">
        <v>38192</v>
      </c>
      <c r="I697">
        <v>20475.317999999999</v>
      </c>
      <c r="J697">
        <v>1E-3</v>
      </c>
      <c r="K697">
        <v>0.97699999999999998</v>
      </c>
      <c r="L697">
        <v>0.71</v>
      </c>
      <c r="M697">
        <v>0.78905000000000003</v>
      </c>
      <c r="N697">
        <v>11.13</v>
      </c>
      <c r="O697" t="s">
        <v>189</v>
      </c>
      <c r="P697" s="189">
        <v>44158</v>
      </c>
    </row>
    <row r="698" spans="1:16" x14ac:dyDescent="0.35">
      <c r="A698">
        <v>36</v>
      </c>
      <c r="B698">
        <v>36</v>
      </c>
      <c r="C698" t="s">
        <v>400</v>
      </c>
      <c r="D698" t="s">
        <v>361</v>
      </c>
      <c r="E698" t="s">
        <v>158</v>
      </c>
      <c r="F698">
        <v>2.4900000000000002</v>
      </c>
      <c r="G698">
        <v>1214.2460000000001</v>
      </c>
      <c r="H698">
        <v>32244</v>
      </c>
      <c r="I698">
        <v>19498.076000000001</v>
      </c>
      <c r="J698">
        <v>1E-3</v>
      </c>
      <c r="K698">
        <v>0.97699999999999998</v>
      </c>
      <c r="L698">
        <v>1.1399999999999999</v>
      </c>
      <c r="M698">
        <v>0.65837000000000001</v>
      </c>
      <c r="N698">
        <v>-42.25</v>
      </c>
      <c r="O698" t="s">
        <v>189</v>
      </c>
      <c r="P698" s="189">
        <v>44158</v>
      </c>
    </row>
    <row r="699" spans="1:16" x14ac:dyDescent="0.35">
      <c r="A699">
        <v>37</v>
      </c>
      <c r="B699">
        <v>37</v>
      </c>
      <c r="C699" t="s">
        <v>401</v>
      </c>
      <c r="D699" t="s">
        <v>363</v>
      </c>
      <c r="E699" t="s">
        <v>158</v>
      </c>
      <c r="F699">
        <v>2.4900000000000002</v>
      </c>
      <c r="G699">
        <v>1892.037</v>
      </c>
      <c r="H699">
        <v>49662</v>
      </c>
      <c r="I699">
        <v>19607.978999999999</v>
      </c>
      <c r="J699">
        <v>1E-3</v>
      </c>
      <c r="K699">
        <v>0.97699999999999998</v>
      </c>
      <c r="L699">
        <v>1.82</v>
      </c>
      <c r="M699">
        <v>1.36592</v>
      </c>
      <c r="N699">
        <v>-24.95</v>
      </c>
      <c r="O699" t="s">
        <v>189</v>
      </c>
      <c r="P699" s="189">
        <v>44158</v>
      </c>
    </row>
    <row r="700" spans="1:16" x14ac:dyDescent="0.35">
      <c r="A700">
        <v>38</v>
      </c>
      <c r="B700">
        <v>38</v>
      </c>
      <c r="C700" t="s">
        <v>402</v>
      </c>
      <c r="D700" t="s">
        <v>124</v>
      </c>
      <c r="E700" t="s">
        <v>157</v>
      </c>
      <c r="F700">
        <v>2.4900000000000002</v>
      </c>
      <c r="G700">
        <v>120.839</v>
      </c>
      <c r="H700">
        <v>3122</v>
      </c>
      <c r="I700">
        <v>19650.476999999999</v>
      </c>
      <c r="J700">
        <v>0</v>
      </c>
      <c r="K700">
        <v>0.97699999999999998</v>
      </c>
      <c r="O700" t="s">
        <v>350</v>
      </c>
      <c r="P700" s="189">
        <v>44158</v>
      </c>
    </row>
    <row r="701" spans="1:16" x14ac:dyDescent="0.35">
      <c r="A701">
        <v>39</v>
      </c>
      <c r="B701">
        <v>39</v>
      </c>
      <c r="C701" t="s">
        <v>403</v>
      </c>
      <c r="D701" t="s">
        <v>353</v>
      </c>
      <c r="E701" t="s">
        <v>158</v>
      </c>
      <c r="F701">
        <v>2.4900000000000002</v>
      </c>
      <c r="G701">
        <v>255.55</v>
      </c>
      <c r="H701">
        <v>6633</v>
      </c>
      <c r="I701">
        <v>19171.268</v>
      </c>
      <c r="J701">
        <v>0</v>
      </c>
      <c r="K701">
        <v>0.97699999999999998</v>
      </c>
      <c r="L701">
        <v>0.17</v>
      </c>
      <c r="O701" t="s">
        <v>350</v>
      </c>
      <c r="P701" s="189">
        <v>44158</v>
      </c>
    </row>
    <row r="702" spans="1:16" x14ac:dyDescent="0.35">
      <c r="A702">
        <v>40</v>
      </c>
      <c r="B702">
        <v>40</v>
      </c>
      <c r="C702" t="s">
        <v>404</v>
      </c>
      <c r="D702" t="s">
        <v>355</v>
      </c>
      <c r="E702" t="s">
        <v>158</v>
      </c>
      <c r="F702">
        <v>2.4900000000000002</v>
      </c>
      <c r="G702">
        <v>1221.837</v>
      </c>
      <c r="H702">
        <v>33205</v>
      </c>
      <c r="I702">
        <v>21051.085999999999</v>
      </c>
      <c r="J702">
        <v>1E-3</v>
      </c>
      <c r="K702">
        <v>0.97699999999999998</v>
      </c>
      <c r="L702">
        <v>0.28000000000000003</v>
      </c>
      <c r="M702">
        <v>0.57081999999999999</v>
      </c>
      <c r="N702">
        <v>103.87</v>
      </c>
      <c r="O702" t="s">
        <v>189</v>
      </c>
      <c r="P702" s="189">
        <v>44158</v>
      </c>
    </row>
    <row r="703" spans="1:16" x14ac:dyDescent="0.35">
      <c r="A703">
        <v>41</v>
      </c>
      <c r="B703">
        <v>41</v>
      </c>
      <c r="C703" t="s">
        <v>405</v>
      </c>
      <c r="D703" t="s">
        <v>357</v>
      </c>
      <c r="E703" t="s">
        <v>158</v>
      </c>
      <c r="F703">
        <v>2.4900000000000002</v>
      </c>
      <c r="G703">
        <v>2038.3019999999999</v>
      </c>
      <c r="H703">
        <v>54126</v>
      </c>
      <c r="I703">
        <v>20352.199000000001</v>
      </c>
      <c r="J703">
        <v>1E-3</v>
      </c>
      <c r="K703">
        <v>0.97699999999999998</v>
      </c>
      <c r="L703">
        <v>0.44</v>
      </c>
      <c r="M703">
        <v>1.44157</v>
      </c>
      <c r="N703">
        <v>227.63</v>
      </c>
      <c r="O703" t="s">
        <v>189</v>
      </c>
      <c r="P703" s="189">
        <v>44158</v>
      </c>
    </row>
    <row r="704" spans="1:16" x14ac:dyDescent="0.35">
      <c r="A704">
        <v>42</v>
      </c>
      <c r="B704">
        <v>42</v>
      </c>
      <c r="C704" t="s">
        <v>406</v>
      </c>
      <c r="D704" t="s">
        <v>359</v>
      </c>
      <c r="E704" t="s">
        <v>158</v>
      </c>
      <c r="F704">
        <v>2.4900000000000002</v>
      </c>
      <c r="G704">
        <v>1503.6320000000001</v>
      </c>
      <c r="H704">
        <v>39949</v>
      </c>
      <c r="I704">
        <v>19914.853999999999</v>
      </c>
      <c r="J704">
        <v>1E-3</v>
      </c>
      <c r="K704">
        <v>0.97699999999999998</v>
      </c>
      <c r="L704">
        <v>0.71</v>
      </c>
      <c r="M704">
        <v>0.93189</v>
      </c>
      <c r="N704">
        <v>31.25</v>
      </c>
      <c r="O704" t="s">
        <v>189</v>
      </c>
      <c r="P704" s="189">
        <v>44158</v>
      </c>
    </row>
    <row r="705" spans="1:16" x14ac:dyDescent="0.35">
      <c r="A705">
        <v>43</v>
      </c>
      <c r="B705">
        <v>43</v>
      </c>
      <c r="C705" t="s">
        <v>407</v>
      </c>
      <c r="D705" t="s">
        <v>361</v>
      </c>
      <c r="E705" t="s">
        <v>158</v>
      </c>
      <c r="F705">
        <v>2.4900000000000002</v>
      </c>
      <c r="G705">
        <v>1165.913</v>
      </c>
      <c r="H705">
        <v>32669</v>
      </c>
      <c r="I705">
        <v>19468.383000000002</v>
      </c>
      <c r="J705">
        <v>1E-3</v>
      </c>
      <c r="K705">
        <v>0.97699999999999998</v>
      </c>
      <c r="L705">
        <v>1.1399999999999999</v>
      </c>
      <c r="M705">
        <v>0.60899000000000003</v>
      </c>
      <c r="N705">
        <v>-46.58</v>
      </c>
      <c r="O705" t="s">
        <v>189</v>
      </c>
      <c r="P705" s="189">
        <v>44158</v>
      </c>
    </row>
    <row r="706" spans="1:16" x14ac:dyDescent="0.35">
      <c r="A706">
        <v>44</v>
      </c>
      <c r="B706">
        <v>44</v>
      </c>
      <c r="C706" t="s">
        <v>408</v>
      </c>
      <c r="D706" t="s">
        <v>363</v>
      </c>
      <c r="E706" t="s">
        <v>158</v>
      </c>
      <c r="F706">
        <v>2.4900000000000002</v>
      </c>
      <c r="G706">
        <v>1999.5239999999999</v>
      </c>
      <c r="H706">
        <v>53469</v>
      </c>
      <c r="I706">
        <v>20120.815999999999</v>
      </c>
      <c r="J706">
        <v>1E-3</v>
      </c>
      <c r="K706">
        <v>0.97699999999999998</v>
      </c>
      <c r="L706">
        <v>1.82</v>
      </c>
      <c r="M706">
        <v>1.42553</v>
      </c>
      <c r="N706">
        <v>-21.67</v>
      </c>
      <c r="O706" t="s">
        <v>189</v>
      </c>
      <c r="P706" s="189">
        <v>44158</v>
      </c>
    </row>
    <row r="707" spans="1:16" x14ac:dyDescent="0.35">
      <c r="A707">
        <v>45</v>
      </c>
      <c r="B707">
        <v>45</v>
      </c>
      <c r="C707" t="s">
        <v>409</v>
      </c>
      <c r="D707" t="s">
        <v>122</v>
      </c>
      <c r="E707" t="s">
        <v>156</v>
      </c>
      <c r="F707">
        <v>2.6</v>
      </c>
      <c r="G707">
        <v>4.7439999999999998</v>
      </c>
      <c r="H707">
        <v>112</v>
      </c>
      <c r="K707">
        <v>0.97699999999999998</v>
      </c>
      <c r="O707" t="s">
        <v>348</v>
      </c>
      <c r="P707" s="189">
        <v>44158</v>
      </c>
    </row>
    <row r="708" spans="1:16" x14ac:dyDescent="0.35">
      <c r="A708">
        <v>46</v>
      </c>
      <c r="B708">
        <v>46</v>
      </c>
      <c r="C708" t="s">
        <v>410</v>
      </c>
      <c r="D708" t="s">
        <v>129</v>
      </c>
      <c r="E708" t="s">
        <v>13</v>
      </c>
      <c r="F708">
        <v>2.4900000000000002</v>
      </c>
      <c r="G708">
        <v>5562.143</v>
      </c>
      <c r="H708">
        <v>151564</v>
      </c>
      <c r="I708">
        <v>21697.565999999999</v>
      </c>
      <c r="J708">
        <v>3.0000000000000001E-3</v>
      </c>
      <c r="K708">
        <v>0.97699999999999998</v>
      </c>
      <c r="M708">
        <v>4.6712499999999997</v>
      </c>
      <c r="O708" t="s">
        <v>189</v>
      </c>
      <c r="P708" s="189">
        <v>44158</v>
      </c>
    </row>
    <row r="709" spans="1:16" x14ac:dyDescent="0.35">
      <c r="A709">
        <v>47</v>
      </c>
      <c r="B709">
        <v>47</v>
      </c>
      <c r="C709" t="s">
        <v>411</v>
      </c>
      <c r="D709" t="s">
        <v>130</v>
      </c>
      <c r="E709" t="s">
        <v>13</v>
      </c>
      <c r="F709">
        <v>2.4900000000000002</v>
      </c>
      <c r="G709">
        <v>6113.616</v>
      </c>
      <c r="H709">
        <v>167782</v>
      </c>
      <c r="I709">
        <v>21829.346000000001</v>
      </c>
      <c r="J709">
        <v>3.0000000000000001E-3</v>
      </c>
      <c r="K709">
        <v>0.97699999999999998</v>
      </c>
      <c r="M709">
        <v>5.1616</v>
      </c>
      <c r="O709" t="s">
        <v>189</v>
      </c>
      <c r="P709" s="189">
        <v>44158</v>
      </c>
    </row>
    <row r="710" spans="1:16" x14ac:dyDescent="0.35">
      <c r="A710">
        <v>48</v>
      </c>
      <c r="B710">
        <v>48</v>
      </c>
      <c r="C710" t="s">
        <v>412</v>
      </c>
      <c r="D710" t="s">
        <v>131</v>
      </c>
      <c r="E710" t="s">
        <v>13</v>
      </c>
      <c r="F710">
        <v>2.4900000000000002</v>
      </c>
      <c r="G710">
        <v>5989.4040000000005</v>
      </c>
      <c r="H710">
        <v>162539</v>
      </c>
      <c r="I710">
        <v>20831.813999999998</v>
      </c>
      <c r="J710">
        <v>3.0000000000000001E-3</v>
      </c>
      <c r="K710">
        <v>0.97699999999999998</v>
      </c>
      <c r="M710">
        <v>5.3155999999999999</v>
      </c>
      <c r="O710" t="s">
        <v>348</v>
      </c>
      <c r="P710" s="189">
        <v>44158</v>
      </c>
    </row>
    <row r="711" spans="1:16" x14ac:dyDescent="0.35">
      <c r="A711">
        <v>49</v>
      </c>
      <c r="B711">
        <v>49</v>
      </c>
      <c r="C711" t="s">
        <v>413</v>
      </c>
      <c r="D711" t="s">
        <v>132</v>
      </c>
      <c r="E711" t="s">
        <v>13</v>
      </c>
      <c r="F711">
        <v>2.4900000000000002</v>
      </c>
      <c r="G711">
        <v>6199.0860000000002</v>
      </c>
      <c r="H711">
        <v>166477</v>
      </c>
      <c r="I711">
        <v>21105.879000000001</v>
      </c>
      <c r="J711">
        <v>3.0000000000000001E-3</v>
      </c>
      <c r="K711">
        <v>0.97699999999999998</v>
      </c>
      <c r="M711">
        <v>5.44381</v>
      </c>
      <c r="O711" t="s">
        <v>189</v>
      </c>
      <c r="P711" s="189">
        <v>44158</v>
      </c>
    </row>
    <row r="712" spans="1:16" x14ac:dyDescent="0.35">
      <c r="A712">
        <v>50</v>
      </c>
      <c r="B712">
        <v>50</v>
      </c>
      <c r="C712" t="s">
        <v>414</v>
      </c>
      <c r="D712" t="s">
        <v>133</v>
      </c>
      <c r="E712" t="s">
        <v>13</v>
      </c>
      <c r="F712">
        <v>2.4900000000000002</v>
      </c>
      <c r="G712">
        <v>6240.6390000000001</v>
      </c>
      <c r="H712">
        <v>170442</v>
      </c>
      <c r="I712">
        <v>20513.938999999998</v>
      </c>
      <c r="J712">
        <v>3.0000000000000001E-3</v>
      </c>
      <c r="K712">
        <v>0.97699999999999998</v>
      </c>
      <c r="M712">
        <v>5.6609299999999996</v>
      </c>
      <c r="O712" t="s">
        <v>189</v>
      </c>
      <c r="P712" s="189">
        <v>44158</v>
      </c>
    </row>
    <row r="713" spans="1:16" x14ac:dyDescent="0.35">
      <c r="A713">
        <v>51</v>
      </c>
      <c r="B713">
        <v>51</v>
      </c>
      <c r="C713" t="s">
        <v>415</v>
      </c>
      <c r="D713" t="s">
        <v>134</v>
      </c>
      <c r="E713" t="s">
        <v>13</v>
      </c>
      <c r="F713">
        <v>2.4900000000000002</v>
      </c>
      <c r="G713">
        <v>6418.3890000000001</v>
      </c>
      <c r="H713">
        <v>173326</v>
      </c>
      <c r="I713">
        <v>20742.978999999999</v>
      </c>
      <c r="J713">
        <v>3.0000000000000001E-3</v>
      </c>
      <c r="K713">
        <v>0.97699999999999998</v>
      </c>
      <c r="M713">
        <v>5.7686500000000001</v>
      </c>
      <c r="O713" t="s">
        <v>189</v>
      </c>
      <c r="P713" s="189">
        <v>44158</v>
      </c>
    </row>
    <row r="714" spans="1:16" x14ac:dyDescent="0.35">
      <c r="A714">
        <v>52</v>
      </c>
      <c r="B714">
        <v>52</v>
      </c>
      <c r="C714" t="s">
        <v>416</v>
      </c>
      <c r="D714" t="s">
        <v>124</v>
      </c>
      <c r="E714" t="s">
        <v>157</v>
      </c>
      <c r="F714">
        <v>2.4900000000000002</v>
      </c>
      <c r="G714">
        <v>121.111</v>
      </c>
      <c r="H714">
        <v>3289</v>
      </c>
      <c r="I714">
        <v>20304.375</v>
      </c>
      <c r="J714">
        <v>0</v>
      </c>
      <c r="K714">
        <v>0.97699999999999998</v>
      </c>
      <c r="O714" t="s">
        <v>393</v>
      </c>
      <c r="P714" s="189">
        <v>44158</v>
      </c>
    </row>
    <row r="715" spans="1:16" x14ac:dyDescent="0.35">
      <c r="A715">
        <v>53</v>
      </c>
      <c r="B715">
        <v>53</v>
      </c>
      <c r="C715" t="s">
        <v>417</v>
      </c>
      <c r="D715" t="s">
        <v>135</v>
      </c>
      <c r="E715" t="s">
        <v>13</v>
      </c>
      <c r="F715">
        <v>2.4900000000000002</v>
      </c>
      <c r="G715">
        <v>5727.25</v>
      </c>
      <c r="H715">
        <v>153109</v>
      </c>
      <c r="I715">
        <v>21071.273000000001</v>
      </c>
      <c r="J715">
        <v>3.0000000000000001E-3</v>
      </c>
      <c r="K715">
        <v>0.97699999999999998</v>
      </c>
      <c r="M715">
        <v>4.9908000000000001</v>
      </c>
      <c r="O715" t="s">
        <v>189</v>
      </c>
      <c r="P715" s="189">
        <v>44158</v>
      </c>
    </row>
    <row r="716" spans="1:16" x14ac:dyDescent="0.35">
      <c r="A716">
        <v>54</v>
      </c>
      <c r="B716">
        <v>54</v>
      </c>
      <c r="C716" t="s">
        <v>418</v>
      </c>
      <c r="D716" t="s">
        <v>136</v>
      </c>
      <c r="E716" t="s">
        <v>13</v>
      </c>
      <c r="F716">
        <v>2.4900000000000002</v>
      </c>
      <c r="G716">
        <v>6183.2060000000001</v>
      </c>
      <c r="H716">
        <v>167058</v>
      </c>
      <c r="I716">
        <v>20743.401999999998</v>
      </c>
      <c r="J716">
        <v>3.0000000000000001E-3</v>
      </c>
      <c r="K716">
        <v>0.97699999999999998</v>
      </c>
      <c r="M716">
        <v>5.5340999999999996</v>
      </c>
      <c r="O716" t="s">
        <v>189</v>
      </c>
      <c r="P716" s="189">
        <v>44158</v>
      </c>
    </row>
    <row r="717" spans="1:16" x14ac:dyDescent="0.35">
      <c r="A717">
        <v>55</v>
      </c>
      <c r="B717">
        <v>55</v>
      </c>
      <c r="C717" t="s">
        <v>419</v>
      </c>
      <c r="D717" t="s">
        <v>137</v>
      </c>
      <c r="E717" t="s">
        <v>13</v>
      </c>
      <c r="F717">
        <v>2.4900000000000002</v>
      </c>
      <c r="G717">
        <v>6032.018</v>
      </c>
      <c r="H717">
        <v>162409</v>
      </c>
      <c r="I717">
        <v>20386.736000000001</v>
      </c>
      <c r="J717">
        <v>3.0000000000000001E-3</v>
      </c>
      <c r="K717">
        <v>0.97699999999999998</v>
      </c>
      <c r="M717">
        <v>5.4885900000000003</v>
      </c>
      <c r="O717" t="s">
        <v>189</v>
      </c>
      <c r="P717" s="189">
        <v>44158</v>
      </c>
    </row>
    <row r="718" spans="1:16" x14ac:dyDescent="0.35">
      <c r="A718">
        <v>56</v>
      </c>
      <c r="B718">
        <v>56</v>
      </c>
      <c r="C718" t="s">
        <v>420</v>
      </c>
      <c r="D718" t="s">
        <v>138</v>
      </c>
      <c r="E718" t="s">
        <v>13</v>
      </c>
      <c r="F718">
        <v>2.4900000000000002</v>
      </c>
      <c r="G718">
        <v>107377.17200000001</v>
      </c>
      <c r="H718">
        <v>2903668</v>
      </c>
      <c r="I718">
        <v>19113.52</v>
      </c>
      <c r="J718">
        <v>5.6000000000000001E-2</v>
      </c>
      <c r="K718">
        <v>0.97699999999999998</v>
      </c>
      <c r="M718">
        <v>115.3903</v>
      </c>
      <c r="O718" t="s">
        <v>189</v>
      </c>
      <c r="P718" s="189">
        <v>44158</v>
      </c>
    </row>
    <row r="719" spans="1:16" x14ac:dyDescent="0.35">
      <c r="A719">
        <v>57</v>
      </c>
      <c r="B719">
        <v>57</v>
      </c>
      <c r="C719" t="s">
        <v>421</v>
      </c>
      <c r="D719" t="s">
        <v>139</v>
      </c>
      <c r="E719" t="s">
        <v>13</v>
      </c>
      <c r="F719">
        <v>2.4900000000000002</v>
      </c>
      <c r="G719">
        <v>115516.56299999999</v>
      </c>
      <c r="H719">
        <v>3114122</v>
      </c>
      <c r="I719">
        <v>19075.039000000001</v>
      </c>
      <c r="J719">
        <v>6.0999999999999999E-2</v>
      </c>
      <c r="K719">
        <v>0.97699999999999998</v>
      </c>
      <c r="M719">
        <v>124.42400000000001</v>
      </c>
      <c r="O719" t="s">
        <v>189</v>
      </c>
      <c r="P719" s="189">
        <v>44158</v>
      </c>
    </row>
    <row r="720" spans="1:16" x14ac:dyDescent="0.35">
      <c r="A720">
        <v>58</v>
      </c>
      <c r="B720">
        <v>58</v>
      </c>
      <c r="C720" t="s">
        <v>422</v>
      </c>
      <c r="D720" t="s">
        <v>140</v>
      </c>
      <c r="E720" t="s">
        <v>13</v>
      </c>
      <c r="F720">
        <v>2.4900000000000002</v>
      </c>
      <c r="G720">
        <v>115451.219</v>
      </c>
      <c r="H720">
        <v>3119983</v>
      </c>
      <c r="I720">
        <v>19599.061000000002</v>
      </c>
      <c r="J720">
        <v>5.8999999999999997E-2</v>
      </c>
      <c r="K720">
        <v>0.97699999999999998</v>
      </c>
      <c r="M720">
        <v>121.01621</v>
      </c>
      <c r="O720" t="s">
        <v>189</v>
      </c>
      <c r="P720" s="189">
        <v>44158</v>
      </c>
    </row>
    <row r="721" spans="1:16" x14ac:dyDescent="0.35">
      <c r="A721">
        <v>59</v>
      </c>
      <c r="B721">
        <v>59</v>
      </c>
      <c r="C721" t="s">
        <v>423</v>
      </c>
      <c r="D721" t="s">
        <v>122</v>
      </c>
      <c r="E721" t="s">
        <v>156</v>
      </c>
      <c r="F721">
        <v>2.4700000000000002</v>
      </c>
      <c r="G721">
        <v>11.253</v>
      </c>
      <c r="H721">
        <v>324</v>
      </c>
      <c r="K721">
        <v>0.97699999999999998</v>
      </c>
      <c r="O721" t="s">
        <v>189</v>
      </c>
      <c r="P721" s="189">
        <v>44158</v>
      </c>
    </row>
    <row r="722" spans="1:16" x14ac:dyDescent="0.35">
      <c r="A722">
        <v>60</v>
      </c>
      <c r="B722">
        <v>60</v>
      </c>
      <c r="C722" t="s">
        <v>424</v>
      </c>
      <c r="D722" t="s">
        <v>141</v>
      </c>
      <c r="E722" t="s">
        <v>13</v>
      </c>
      <c r="F722">
        <v>2.4900000000000002</v>
      </c>
      <c r="G722">
        <v>120116.875</v>
      </c>
      <c r="H722">
        <v>3285115</v>
      </c>
      <c r="I722">
        <v>18590.02</v>
      </c>
      <c r="J722">
        <v>6.5000000000000002E-2</v>
      </c>
      <c r="K722">
        <v>0.97699999999999998</v>
      </c>
      <c r="M722">
        <v>132.78428</v>
      </c>
      <c r="O722" t="s">
        <v>189</v>
      </c>
      <c r="P722" s="189">
        <v>44158</v>
      </c>
    </row>
    <row r="723" spans="1:16" x14ac:dyDescent="0.35">
      <c r="A723">
        <v>61</v>
      </c>
      <c r="B723">
        <v>61</v>
      </c>
      <c r="C723" t="s">
        <v>425</v>
      </c>
      <c r="D723" t="s">
        <v>142</v>
      </c>
      <c r="E723" t="s">
        <v>13</v>
      </c>
      <c r="F723">
        <v>2.4900000000000002</v>
      </c>
      <c r="G723">
        <v>130066.008</v>
      </c>
      <c r="H723">
        <v>3487232</v>
      </c>
      <c r="I723">
        <v>20187.695</v>
      </c>
      <c r="J723">
        <v>6.4000000000000001E-2</v>
      </c>
      <c r="K723">
        <v>0.97699999999999998</v>
      </c>
      <c r="M723">
        <v>132.4023</v>
      </c>
      <c r="O723" t="s">
        <v>189</v>
      </c>
      <c r="P723" s="189">
        <v>44158</v>
      </c>
    </row>
    <row r="724" spans="1:16" x14ac:dyDescent="0.35">
      <c r="A724">
        <v>62</v>
      </c>
      <c r="B724">
        <v>62</v>
      </c>
      <c r="C724" t="s">
        <v>426</v>
      </c>
      <c r="D724" t="s">
        <v>143</v>
      </c>
      <c r="E724" t="s">
        <v>13</v>
      </c>
      <c r="F724">
        <v>2.4900000000000002</v>
      </c>
      <c r="G724">
        <v>130411.273</v>
      </c>
      <c r="H724">
        <v>3512177</v>
      </c>
      <c r="I724">
        <v>19809.778999999999</v>
      </c>
      <c r="J724">
        <v>6.6000000000000003E-2</v>
      </c>
      <c r="K724">
        <v>0.97699999999999998</v>
      </c>
      <c r="M724">
        <v>135.29566</v>
      </c>
      <c r="O724" t="s">
        <v>189</v>
      </c>
      <c r="P724" s="189">
        <v>44158</v>
      </c>
    </row>
    <row r="725" spans="1:16" x14ac:dyDescent="0.35">
      <c r="A725">
        <v>63</v>
      </c>
      <c r="B725">
        <v>63</v>
      </c>
      <c r="C725" t="s">
        <v>427</v>
      </c>
      <c r="D725" t="s">
        <v>144</v>
      </c>
      <c r="E725" t="s">
        <v>13</v>
      </c>
      <c r="F725">
        <v>2.4900000000000002</v>
      </c>
      <c r="G725">
        <v>114309.352</v>
      </c>
      <c r="H725">
        <v>3075295</v>
      </c>
      <c r="I725">
        <v>19047.59</v>
      </c>
      <c r="J725">
        <v>0.06</v>
      </c>
      <c r="K725">
        <v>0.97699999999999998</v>
      </c>
      <c r="M725">
        <v>123.29701</v>
      </c>
      <c r="O725" t="s">
        <v>189</v>
      </c>
      <c r="P725" s="189">
        <v>44158</v>
      </c>
    </row>
    <row r="726" spans="1:16" x14ac:dyDescent="0.35">
      <c r="A726">
        <v>64</v>
      </c>
      <c r="B726">
        <v>64</v>
      </c>
      <c r="C726" t="s">
        <v>428</v>
      </c>
      <c r="D726" t="s">
        <v>145</v>
      </c>
      <c r="E726" t="s">
        <v>13</v>
      </c>
      <c r="F726">
        <v>2.4900000000000002</v>
      </c>
      <c r="G726">
        <v>116265.18799999999</v>
      </c>
      <c r="H726">
        <v>3146169</v>
      </c>
      <c r="I726">
        <v>19612.294999999998</v>
      </c>
      <c r="J726">
        <v>5.8999999999999997E-2</v>
      </c>
      <c r="K726">
        <v>0.97699999999999998</v>
      </c>
      <c r="M726">
        <v>121.79013</v>
      </c>
      <c r="O726" t="s">
        <v>189</v>
      </c>
      <c r="P726" s="189">
        <v>44158</v>
      </c>
    </row>
    <row r="727" spans="1:16" x14ac:dyDescent="0.35">
      <c r="A727">
        <v>65</v>
      </c>
      <c r="B727">
        <v>65</v>
      </c>
      <c r="C727" t="s">
        <v>429</v>
      </c>
      <c r="D727" t="s">
        <v>146</v>
      </c>
      <c r="E727" t="s">
        <v>13</v>
      </c>
      <c r="F727">
        <v>2.4900000000000002</v>
      </c>
      <c r="G727">
        <v>121336.031</v>
      </c>
      <c r="H727">
        <v>3245035</v>
      </c>
      <c r="I727">
        <v>19736.886999999999</v>
      </c>
      <c r="J727">
        <v>6.0999999999999999E-2</v>
      </c>
      <c r="K727">
        <v>0.97699999999999998</v>
      </c>
      <c r="M727">
        <v>126.31649</v>
      </c>
      <c r="O727" t="s">
        <v>189</v>
      </c>
      <c r="P727" s="189">
        <v>44158</v>
      </c>
    </row>
    <row r="728" spans="1:16" x14ac:dyDescent="0.35">
      <c r="A728">
        <v>66</v>
      </c>
      <c r="B728">
        <v>66</v>
      </c>
      <c r="C728" t="s">
        <v>430</v>
      </c>
      <c r="D728" t="s">
        <v>123</v>
      </c>
      <c r="E728" t="s">
        <v>157</v>
      </c>
      <c r="F728">
        <v>2.4700000000000002</v>
      </c>
      <c r="G728">
        <v>11.231</v>
      </c>
      <c r="H728">
        <v>317</v>
      </c>
      <c r="K728">
        <v>0.97699999999999998</v>
      </c>
      <c r="O728" t="s">
        <v>189</v>
      </c>
      <c r="P728" s="189">
        <v>44158</v>
      </c>
    </row>
    <row r="729" spans="1:16" x14ac:dyDescent="0.35">
      <c r="A729">
        <v>67</v>
      </c>
      <c r="B729">
        <v>67</v>
      </c>
      <c r="C729" t="s">
        <v>431</v>
      </c>
      <c r="D729" t="s">
        <v>147</v>
      </c>
      <c r="E729" t="s">
        <v>13</v>
      </c>
      <c r="F729">
        <v>2.4900000000000002</v>
      </c>
      <c r="G729">
        <v>104149.32</v>
      </c>
      <c r="H729">
        <v>2813923</v>
      </c>
      <c r="I729">
        <v>22790.888999999999</v>
      </c>
      <c r="J729">
        <v>4.5999999999999999E-2</v>
      </c>
      <c r="K729">
        <v>0.97699999999999998</v>
      </c>
      <c r="M729">
        <v>93.768069999999994</v>
      </c>
      <c r="O729" t="s">
        <v>189</v>
      </c>
      <c r="P729" s="189">
        <v>44158</v>
      </c>
    </row>
    <row r="730" spans="1:16" x14ac:dyDescent="0.35">
      <c r="A730">
        <v>68</v>
      </c>
      <c r="B730">
        <v>68</v>
      </c>
      <c r="C730" t="s">
        <v>432</v>
      </c>
      <c r="D730" t="s">
        <v>148</v>
      </c>
      <c r="E730" t="s">
        <v>13</v>
      </c>
      <c r="F730">
        <v>2.4900000000000002</v>
      </c>
      <c r="G730">
        <v>100502.93</v>
      </c>
      <c r="H730">
        <v>2698115</v>
      </c>
      <c r="I730">
        <v>20082.863000000001</v>
      </c>
      <c r="J730">
        <v>0.05</v>
      </c>
      <c r="K730">
        <v>0.97699999999999998</v>
      </c>
      <c r="M730">
        <v>102.73591</v>
      </c>
      <c r="O730" t="s">
        <v>189</v>
      </c>
      <c r="P730" s="189">
        <v>44158</v>
      </c>
    </row>
    <row r="731" spans="1:16" x14ac:dyDescent="0.35">
      <c r="A731">
        <v>69</v>
      </c>
      <c r="B731">
        <v>69</v>
      </c>
      <c r="C731" t="s">
        <v>433</v>
      </c>
      <c r="D731" t="s">
        <v>149</v>
      </c>
      <c r="E731" t="s">
        <v>13</v>
      </c>
      <c r="F731">
        <v>2.4900000000000002</v>
      </c>
      <c r="G731">
        <v>100130.891</v>
      </c>
      <c r="H731">
        <v>2728622</v>
      </c>
      <c r="I731">
        <v>20098.73</v>
      </c>
      <c r="J731">
        <v>0.05</v>
      </c>
      <c r="K731">
        <v>0.97699999999999998</v>
      </c>
      <c r="M731">
        <v>102.27251</v>
      </c>
      <c r="O731" t="s">
        <v>189</v>
      </c>
      <c r="P731" s="189">
        <v>44158</v>
      </c>
    </row>
    <row r="732" spans="1:16" x14ac:dyDescent="0.35">
      <c r="A732">
        <v>70</v>
      </c>
      <c r="B732">
        <v>70</v>
      </c>
      <c r="C732" t="s">
        <v>434</v>
      </c>
      <c r="D732" t="s">
        <v>150</v>
      </c>
      <c r="E732" t="s">
        <v>13</v>
      </c>
      <c r="F732">
        <v>2.4900000000000002</v>
      </c>
      <c r="G732">
        <v>101750.93799999999</v>
      </c>
      <c r="H732">
        <v>2724955</v>
      </c>
      <c r="I732">
        <v>19749.708999999999</v>
      </c>
      <c r="J732">
        <v>5.1999999999999998E-2</v>
      </c>
      <c r="K732">
        <v>0.97699999999999998</v>
      </c>
      <c r="M732">
        <v>105.78115</v>
      </c>
      <c r="O732" t="s">
        <v>189</v>
      </c>
      <c r="P732" s="189">
        <v>44158</v>
      </c>
    </row>
    <row r="733" spans="1:16" x14ac:dyDescent="0.35">
      <c r="A733">
        <v>71</v>
      </c>
      <c r="B733">
        <v>71</v>
      </c>
      <c r="C733" t="s">
        <v>435</v>
      </c>
      <c r="D733" t="s">
        <v>151</v>
      </c>
      <c r="E733" t="s">
        <v>13</v>
      </c>
      <c r="F733">
        <v>2.4900000000000002</v>
      </c>
      <c r="G733">
        <v>104112.44500000001</v>
      </c>
      <c r="H733">
        <v>2802601</v>
      </c>
      <c r="I733">
        <v>19920.66</v>
      </c>
      <c r="J733">
        <v>5.1999999999999998E-2</v>
      </c>
      <c r="K733">
        <v>0.97699999999999998</v>
      </c>
      <c r="M733">
        <v>107.31459</v>
      </c>
      <c r="O733" t="s">
        <v>189</v>
      </c>
      <c r="P733" s="189">
        <v>44158</v>
      </c>
    </row>
    <row r="734" spans="1:16" x14ac:dyDescent="0.35">
      <c r="A734">
        <v>72</v>
      </c>
      <c r="B734">
        <v>72</v>
      </c>
      <c r="C734" t="s">
        <v>436</v>
      </c>
      <c r="D734" t="s">
        <v>152</v>
      </c>
      <c r="E734" t="s">
        <v>13</v>
      </c>
      <c r="F734">
        <v>2.4900000000000002</v>
      </c>
      <c r="G734">
        <v>101660.32</v>
      </c>
      <c r="H734">
        <v>2720809</v>
      </c>
      <c r="I734">
        <v>19372.84</v>
      </c>
      <c r="J734">
        <v>5.1999999999999998E-2</v>
      </c>
      <c r="K734">
        <v>0.97699999999999998</v>
      </c>
      <c r="M734">
        <v>107.75221000000001</v>
      </c>
      <c r="O734" t="s">
        <v>189</v>
      </c>
      <c r="P734" s="189">
        <v>44158</v>
      </c>
    </row>
    <row r="735" spans="1:16" x14ac:dyDescent="0.35">
      <c r="A735">
        <v>73</v>
      </c>
      <c r="B735">
        <v>73</v>
      </c>
      <c r="C735" t="s">
        <v>437</v>
      </c>
      <c r="D735" t="s">
        <v>124</v>
      </c>
      <c r="E735" t="s">
        <v>157</v>
      </c>
      <c r="F735">
        <v>2.4900000000000002</v>
      </c>
      <c r="G735">
        <v>140.072</v>
      </c>
      <c r="H735">
        <v>3686</v>
      </c>
      <c r="I735">
        <v>20612.567999999999</v>
      </c>
      <c r="J735">
        <v>0</v>
      </c>
      <c r="K735">
        <v>0.97699999999999998</v>
      </c>
      <c r="O735" t="s">
        <v>393</v>
      </c>
      <c r="P735" s="189">
        <v>44158</v>
      </c>
    </row>
    <row r="736" spans="1:16" x14ac:dyDescent="0.35">
      <c r="A736">
        <v>74</v>
      </c>
      <c r="B736">
        <v>74</v>
      </c>
      <c r="C736" t="s">
        <v>438</v>
      </c>
      <c r="D736" t="s">
        <v>153</v>
      </c>
      <c r="E736" t="s">
        <v>13</v>
      </c>
      <c r="F736">
        <v>2.4900000000000002</v>
      </c>
      <c r="G736">
        <v>99647.773000000001</v>
      </c>
      <c r="H736">
        <v>2684259</v>
      </c>
      <c r="I736">
        <v>20799.916000000001</v>
      </c>
      <c r="J736">
        <v>4.8000000000000001E-2</v>
      </c>
      <c r="K736">
        <v>0.97699999999999998</v>
      </c>
      <c r="M736">
        <v>98.328190000000006</v>
      </c>
      <c r="O736" t="s">
        <v>189</v>
      </c>
      <c r="P736" s="189">
        <v>44158</v>
      </c>
    </row>
    <row r="737" spans="1:16" x14ac:dyDescent="0.35">
      <c r="A737">
        <v>75</v>
      </c>
      <c r="B737">
        <v>75</v>
      </c>
      <c r="C737" t="s">
        <v>439</v>
      </c>
      <c r="D737" t="s">
        <v>154</v>
      </c>
      <c r="E737" t="s">
        <v>13</v>
      </c>
      <c r="F737">
        <v>2.4900000000000002</v>
      </c>
      <c r="G737">
        <v>98506.858999999997</v>
      </c>
      <c r="H737">
        <v>2675978</v>
      </c>
      <c r="I737">
        <v>20129.732</v>
      </c>
      <c r="J737">
        <v>4.9000000000000002E-2</v>
      </c>
      <c r="K737">
        <v>0.97699999999999998</v>
      </c>
      <c r="M737">
        <v>100.44968</v>
      </c>
      <c r="O737" t="s">
        <v>189</v>
      </c>
      <c r="P737" s="189">
        <v>44158</v>
      </c>
    </row>
    <row r="738" spans="1:16" x14ac:dyDescent="0.35">
      <c r="A738">
        <v>76</v>
      </c>
      <c r="B738">
        <v>76</v>
      </c>
      <c r="C738" t="s">
        <v>440</v>
      </c>
      <c r="D738" t="s">
        <v>155</v>
      </c>
      <c r="E738" t="s">
        <v>13</v>
      </c>
      <c r="F738">
        <v>2.4900000000000002</v>
      </c>
      <c r="G738">
        <v>98968.75</v>
      </c>
      <c r="H738">
        <v>2698679</v>
      </c>
      <c r="I738">
        <v>20311.907999999999</v>
      </c>
      <c r="J738">
        <v>4.9000000000000002E-2</v>
      </c>
      <c r="K738">
        <v>0.97699999999999998</v>
      </c>
      <c r="M738">
        <v>100.0133</v>
      </c>
      <c r="O738" t="s">
        <v>189</v>
      </c>
      <c r="P738" s="189">
        <v>44158</v>
      </c>
    </row>
    <row r="739" spans="1:16" x14ac:dyDescent="0.35">
      <c r="A739">
        <v>77</v>
      </c>
      <c r="B739">
        <v>77</v>
      </c>
      <c r="C739" t="s">
        <v>441</v>
      </c>
      <c r="D739" t="s">
        <v>124</v>
      </c>
      <c r="E739" t="s">
        <v>157</v>
      </c>
      <c r="F739">
        <v>2.5</v>
      </c>
      <c r="G739">
        <v>111.485</v>
      </c>
      <c r="H739">
        <v>2843</v>
      </c>
      <c r="I739">
        <v>20241.559000000001</v>
      </c>
      <c r="J739">
        <v>0</v>
      </c>
      <c r="K739">
        <v>0.97699999999999998</v>
      </c>
      <c r="O739" t="s">
        <v>393</v>
      </c>
      <c r="P739" s="189">
        <v>44158</v>
      </c>
    </row>
    <row r="740" spans="1:16" x14ac:dyDescent="0.35">
      <c r="A740">
        <v>78</v>
      </c>
      <c r="B740">
        <v>78</v>
      </c>
      <c r="C740" t="s">
        <v>442</v>
      </c>
      <c r="D740" t="s">
        <v>122</v>
      </c>
      <c r="E740" t="s">
        <v>156</v>
      </c>
      <c r="F740">
        <v>2.4700000000000002</v>
      </c>
      <c r="G740">
        <v>7.2670000000000003</v>
      </c>
      <c r="H740">
        <v>249</v>
      </c>
      <c r="K740">
        <v>0.97699999999999998</v>
      </c>
      <c r="O740" t="s">
        <v>189</v>
      </c>
      <c r="P740" s="189">
        <v>44158</v>
      </c>
    </row>
    <row r="741" spans="1:16" x14ac:dyDescent="0.35">
      <c r="A741">
        <v>79</v>
      </c>
      <c r="B741">
        <v>79</v>
      </c>
      <c r="C741" t="s">
        <v>443</v>
      </c>
      <c r="D741" t="s">
        <v>353</v>
      </c>
      <c r="E741" t="s">
        <v>158</v>
      </c>
      <c r="F741">
        <v>2.4900000000000002</v>
      </c>
      <c r="G741">
        <v>299.58199999999999</v>
      </c>
      <c r="H741">
        <v>7591</v>
      </c>
      <c r="I741">
        <v>20027.883000000002</v>
      </c>
      <c r="J741">
        <v>0</v>
      </c>
      <c r="K741">
        <v>0.97699999999999998</v>
      </c>
      <c r="L741">
        <v>0.17</v>
      </c>
      <c r="O741" t="s">
        <v>393</v>
      </c>
      <c r="P741" s="189">
        <v>44158</v>
      </c>
    </row>
    <row r="742" spans="1:16" x14ac:dyDescent="0.35">
      <c r="A742">
        <v>80</v>
      </c>
      <c r="B742">
        <v>80</v>
      </c>
      <c r="C742" t="s">
        <v>444</v>
      </c>
      <c r="D742" t="s">
        <v>355</v>
      </c>
      <c r="E742" t="s">
        <v>158</v>
      </c>
      <c r="F742">
        <v>2.4900000000000002</v>
      </c>
      <c r="G742">
        <v>1179.9639999999999</v>
      </c>
      <c r="H742">
        <v>32207</v>
      </c>
      <c r="I742">
        <v>21530.92</v>
      </c>
      <c r="J742">
        <v>1E-3</v>
      </c>
      <c r="K742">
        <v>0.97699999999999998</v>
      </c>
      <c r="L742">
        <v>0.28000000000000003</v>
      </c>
      <c r="M742">
        <v>0.50385999999999997</v>
      </c>
      <c r="N742">
        <v>79.95</v>
      </c>
      <c r="O742" t="s">
        <v>189</v>
      </c>
      <c r="P742" s="189">
        <v>44158</v>
      </c>
    </row>
    <row r="743" spans="1:16" x14ac:dyDescent="0.35">
      <c r="A743">
        <v>81</v>
      </c>
      <c r="B743">
        <v>81</v>
      </c>
      <c r="C743" t="s">
        <v>445</v>
      </c>
      <c r="D743" t="s">
        <v>357</v>
      </c>
      <c r="E743" t="s">
        <v>158</v>
      </c>
      <c r="F743">
        <v>2.4900000000000002</v>
      </c>
      <c r="G743">
        <v>2052.2069999999999</v>
      </c>
      <c r="H743">
        <v>59116</v>
      </c>
      <c r="I743">
        <v>21003.221000000001</v>
      </c>
      <c r="J743">
        <v>1E-3</v>
      </c>
      <c r="K743">
        <v>0.97699999999999998</v>
      </c>
      <c r="L743">
        <v>0.44</v>
      </c>
      <c r="M743">
        <v>1.39107</v>
      </c>
      <c r="N743">
        <v>216.15</v>
      </c>
      <c r="O743" t="s">
        <v>189</v>
      </c>
      <c r="P743" s="189">
        <v>44158</v>
      </c>
    </row>
    <row r="744" spans="1:16" x14ac:dyDescent="0.35">
      <c r="A744">
        <v>82</v>
      </c>
      <c r="B744">
        <v>82</v>
      </c>
      <c r="C744" t="s">
        <v>446</v>
      </c>
      <c r="D744" t="s">
        <v>359</v>
      </c>
      <c r="E744" t="s">
        <v>158</v>
      </c>
      <c r="F744">
        <v>2.4900000000000002</v>
      </c>
      <c r="G744">
        <v>1596.819</v>
      </c>
      <c r="H744">
        <v>42966</v>
      </c>
      <c r="I744">
        <v>21356.199000000001</v>
      </c>
      <c r="J744">
        <v>1E-3</v>
      </c>
      <c r="K744">
        <v>0.97699999999999998</v>
      </c>
      <c r="L744">
        <v>0.71</v>
      </c>
      <c r="M744">
        <v>0.91674999999999995</v>
      </c>
      <c r="N744">
        <v>29.12</v>
      </c>
      <c r="O744" t="s">
        <v>189</v>
      </c>
      <c r="P744" s="189">
        <v>44158</v>
      </c>
    </row>
    <row r="745" spans="1:16" x14ac:dyDescent="0.35">
      <c r="A745">
        <v>83</v>
      </c>
      <c r="B745">
        <v>83</v>
      </c>
      <c r="C745" t="s">
        <v>447</v>
      </c>
      <c r="D745" t="s">
        <v>361</v>
      </c>
      <c r="E745" t="s">
        <v>158</v>
      </c>
      <c r="F745">
        <v>2.4900000000000002</v>
      </c>
      <c r="G745">
        <v>1243.231</v>
      </c>
      <c r="H745">
        <v>34288</v>
      </c>
      <c r="I745">
        <v>20342.879000000001</v>
      </c>
      <c r="J745">
        <v>1E-3</v>
      </c>
      <c r="K745">
        <v>0.97699999999999998</v>
      </c>
      <c r="L745">
        <v>1.1399999999999999</v>
      </c>
      <c r="M745">
        <v>0.63434999999999997</v>
      </c>
      <c r="N745">
        <v>-44.36</v>
      </c>
      <c r="O745" t="s">
        <v>189</v>
      </c>
      <c r="P745" s="189">
        <v>44158</v>
      </c>
    </row>
    <row r="746" spans="1:16" x14ac:dyDescent="0.35">
      <c r="A746">
        <v>84</v>
      </c>
      <c r="B746">
        <v>84</v>
      </c>
      <c r="C746" t="s">
        <v>448</v>
      </c>
      <c r="D746" t="s">
        <v>363</v>
      </c>
      <c r="E746" t="s">
        <v>158</v>
      </c>
      <c r="F746">
        <v>2.4900000000000002</v>
      </c>
      <c r="G746">
        <v>1923.8610000000001</v>
      </c>
      <c r="H746">
        <v>51393</v>
      </c>
      <c r="I746">
        <v>20303.763999999999</v>
      </c>
      <c r="J746">
        <v>1E-3</v>
      </c>
      <c r="K746">
        <v>0.97699999999999998</v>
      </c>
      <c r="L746">
        <v>1.82</v>
      </c>
      <c r="M746">
        <v>1.32996</v>
      </c>
      <c r="N746">
        <v>-26.93</v>
      </c>
      <c r="O746" t="s">
        <v>189</v>
      </c>
      <c r="P746" s="189">
        <v>44158</v>
      </c>
    </row>
    <row r="747" spans="1:16" x14ac:dyDescent="0.35">
      <c r="A747">
        <v>85</v>
      </c>
      <c r="B747">
        <v>85</v>
      </c>
      <c r="C747" t="s">
        <v>449</v>
      </c>
      <c r="D747" t="s">
        <v>123</v>
      </c>
      <c r="E747" t="s">
        <v>157</v>
      </c>
      <c r="F747">
        <v>2.46</v>
      </c>
      <c r="G747">
        <v>9.0779999999999994</v>
      </c>
      <c r="H747">
        <v>178</v>
      </c>
      <c r="K747">
        <v>0.97699999999999998</v>
      </c>
      <c r="O747" t="s">
        <v>348</v>
      </c>
      <c r="P747" s="189">
        <v>44158</v>
      </c>
    </row>
    <row r="748" spans="1:16" x14ac:dyDescent="0.35">
      <c r="A748">
        <v>86</v>
      </c>
      <c r="B748">
        <v>86</v>
      </c>
      <c r="C748" t="s">
        <v>450</v>
      </c>
      <c r="D748" t="s">
        <v>366</v>
      </c>
      <c r="E748" t="s">
        <v>158</v>
      </c>
      <c r="F748">
        <v>2.4900000000000002</v>
      </c>
      <c r="G748">
        <v>3185.4409999999998</v>
      </c>
      <c r="H748">
        <v>87389</v>
      </c>
      <c r="I748">
        <v>20294.021000000001</v>
      </c>
      <c r="J748">
        <v>2E-3</v>
      </c>
      <c r="K748">
        <v>0.97699999999999998</v>
      </c>
      <c r="L748">
        <v>2.91</v>
      </c>
      <c r="M748">
        <v>2.61632</v>
      </c>
      <c r="N748">
        <v>-10.09</v>
      </c>
      <c r="O748" t="s">
        <v>189</v>
      </c>
      <c r="P748" s="189">
        <v>44158</v>
      </c>
    </row>
    <row r="749" spans="1:16" x14ac:dyDescent="0.35">
      <c r="A749">
        <v>87</v>
      </c>
      <c r="B749">
        <v>87</v>
      </c>
      <c r="C749" t="s">
        <v>451</v>
      </c>
      <c r="D749" t="s">
        <v>368</v>
      </c>
      <c r="E749" t="s">
        <v>158</v>
      </c>
      <c r="F749">
        <v>2.4900000000000002</v>
      </c>
      <c r="G749">
        <v>5724.0290000000005</v>
      </c>
      <c r="H749">
        <v>158430</v>
      </c>
      <c r="I749">
        <v>19831.741999999998</v>
      </c>
      <c r="J749">
        <v>3.0000000000000001E-3</v>
      </c>
      <c r="K749">
        <v>0.97699999999999998</v>
      </c>
      <c r="L749">
        <v>4.66</v>
      </c>
      <c r="M749">
        <v>5.3387000000000002</v>
      </c>
      <c r="N749">
        <v>14.56</v>
      </c>
      <c r="O749" t="s">
        <v>189</v>
      </c>
      <c r="P749" s="189">
        <v>44158</v>
      </c>
    </row>
    <row r="750" spans="1:16" x14ac:dyDescent="0.35">
      <c r="A750">
        <v>88</v>
      </c>
      <c r="B750">
        <v>88</v>
      </c>
      <c r="C750" t="s">
        <v>452</v>
      </c>
      <c r="D750" t="s">
        <v>371</v>
      </c>
      <c r="E750" t="s">
        <v>158</v>
      </c>
      <c r="F750">
        <v>2.4900000000000002</v>
      </c>
      <c r="G750">
        <v>7168.3890000000001</v>
      </c>
      <c r="H750">
        <v>194432</v>
      </c>
      <c r="I750">
        <v>20010.528999999999</v>
      </c>
      <c r="J750">
        <v>4.0000000000000001E-3</v>
      </c>
      <c r="K750">
        <v>0.97699999999999998</v>
      </c>
      <c r="L750">
        <v>7.45</v>
      </c>
      <c r="M750">
        <v>6.7777399999999997</v>
      </c>
      <c r="N750">
        <v>-9.02</v>
      </c>
      <c r="O750" t="s">
        <v>189</v>
      </c>
      <c r="P750" s="189">
        <v>44158</v>
      </c>
    </row>
    <row r="751" spans="1:16" x14ac:dyDescent="0.35">
      <c r="A751">
        <v>89</v>
      </c>
      <c r="B751">
        <v>89</v>
      </c>
      <c r="C751" t="s">
        <v>453</v>
      </c>
      <c r="D751" t="s">
        <v>373</v>
      </c>
      <c r="E751" t="s">
        <v>158</v>
      </c>
      <c r="F751">
        <v>2.4900000000000002</v>
      </c>
      <c r="G751">
        <v>12422.017</v>
      </c>
      <c r="H751">
        <v>335605</v>
      </c>
      <c r="I751">
        <v>20213.203000000001</v>
      </c>
      <c r="J751">
        <v>6.0000000000000001E-3</v>
      </c>
      <c r="K751">
        <v>0.97699999999999998</v>
      </c>
      <c r="L751">
        <v>11.92</v>
      </c>
      <c r="M751">
        <v>12.076879999999999</v>
      </c>
      <c r="N751">
        <v>1.32</v>
      </c>
      <c r="O751" t="s">
        <v>189</v>
      </c>
      <c r="P751" s="189">
        <v>44158</v>
      </c>
    </row>
    <row r="752" spans="1:16" x14ac:dyDescent="0.35">
      <c r="A752">
        <v>90</v>
      </c>
      <c r="B752">
        <v>90</v>
      </c>
      <c r="C752" t="s">
        <v>454</v>
      </c>
      <c r="D752" t="s">
        <v>375</v>
      </c>
      <c r="E752" t="s">
        <v>158</v>
      </c>
      <c r="F752">
        <v>2.4900000000000002</v>
      </c>
      <c r="G752">
        <v>25001.708999999999</v>
      </c>
      <c r="H752">
        <v>672642</v>
      </c>
      <c r="I752">
        <v>21640.061000000002</v>
      </c>
      <c r="J752">
        <v>1.2E-2</v>
      </c>
      <c r="K752">
        <v>0.97699999999999998</v>
      </c>
      <c r="L752">
        <v>19.07</v>
      </c>
      <c r="M752">
        <v>23.255220000000001</v>
      </c>
      <c r="N752">
        <v>21.95</v>
      </c>
      <c r="O752" t="s">
        <v>189</v>
      </c>
      <c r="P752" s="189">
        <v>44158</v>
      </c>
    </row>
    <row r="753" spans="1:16" x14ac:dyDescent="0.35">
      <c r="A753">
        <v>91</v>
      </c>
      <c r="B753">
        <v>91</v>
      </c>
      <c r="C753" t="s">
        <v>455</v>
      </c>
      <c r="D753" t="s">
        <v>377</v>
      </c>
      <c r="E753" t="s">
        <v>158</v>
      </c>
      <c r="F753">
        <v>2.4900000000000002</v>
      </c>
      <c r="G753">
        <v>31641.815999999999</v>
      </c>
      <c r="H753">
        <v>849207</v>
      </c>
      <c r="I753">
        <v>21196.978999999999</v>
      </c>
      <c r="J753">
        <v>1.4999999999999999E-2</v>
      </c>
      <c r="K753">
        <v>0.97699999999999998</v>
      </c>
      <c r="L753">
        <v>30.52</v>
      </c>
      <c r="M753">
        <v>30.228090000000002</v>
      </c>
      <c r="N753">
        <v>-0.96</v>
      </c>
      <c r="O753" t="s">
        <v>189</v>
      </c>
      <c r="P753" s="189">
        <v>44158</v>
      </c>
    </row>
    <row r="754" spans="1:16" x14ac:dyDescent="0.35">
      <c r="A754">
        <v>92</v>
      </c>
      <c r="B754">
        <v>92</v>
      </c>
      <c r="C754" t="s">
        <v>456</v>
      </c>
      <c r="D754" t="s">
        <v>124</v>
      </c>
      <c r="E754" t="s">
        <v>157</v>
      </c>
      <c r="F754">
        <v>2.4900000000000002</v>
      </c>
      <c r="G754">
        <v>125.845</v>
      </c>
      <c r="H754">
        <v>2872</v>
      </c>
      <c r="I754">
        <v>21380.400000000001</v>
      </c>
      <c r="J754">
        <v>0</v>
      </c>
      <c r="K754">
        <v>0.97699999999999998</v>
      </c>
      <c r="O754" t="s">
        <v>350</v>
      </c>
      <c r="P754" s="189">
        <v>44158</v>
      </c>
    </row>
    <row r="755" spans="1:16" x14ac:dyDescent="0.35">
      <c r="A755">
        <v>93</v>
      </c>
      <c r="B755">
        <v>93</v>
      </c>
      <c r="C755" t="s">
        <v>457</v>
      </c>
      <c r="D755" t="s">
        <v>380</v>
      </c>
      <c r="E755" t="s">
        <v>158</v>
      </c>
      <c r="F755">
        <v>2.4900000000000002</v>
      </c>
      <c r="G755">
        <v>50444.726999999999</v>
      </c>
      <c r="H755">
        <v>1365900</v>
      </c>
      <c r="I755">
        <v>20941.442999999999</v>
      </c>
      <c r="J755">
        <v>2.4E-2</v>
      </c>
      <c r="K755">
        <v>0.97699999999999998</v>
      </c>
      <c r="L755">
        <v>48.83</v>
      </c>
      <c r="M755">
        <v>49.154690000000002</v>
      </c>
      <c r="N755">
        <v>0.66</v>
      </c>
      <c r="O755" t="s">
        <v>189</v>
      </c>
      <c r="P755" s="189">
        <v>44159</v>
      </c>
    </row>
    <row r="756" spans="1:16" x14ac:dyDescent="0.35">
      <c r="A756">
        <v>94</v>
      </c>
      <c r="B756">
        <v>94</v>
      </c>
      <c r="C756" t="s">
        <v>458</v>
      </c>
      <c r="D756" t="s">
        <v>382</v>
      </c>
      <c r="E756" t="s">
        <v>158</v>
      </c>
      <c r="F756">
        <v>2.4900000000000002</v>
      </c>
      <c r="G756">
        <v>77764</v>
      </c>
      <c r="H756">
        <v>2124020</v>
      </c>
      <c r="I756">
        <v>20097.592000000001</v>
      </c>
      <c r="J756">
        <v>3.9E-2</v>
      </c>
      <c r="K756">
        <v>0.97699999999999998</v>
      </c>
      <c r="L756">
        <v>78.13</v>
      </c>
      <c r="M756">
        <v>79.311639999999997</v>
      </c>
      <c r="N756">
        <v>1.51</v>
      </c>
      <c r="O756" t="s">
        <v>189</v>
      </c>
      <c r="P756" s="189">
        <v>44159</v>
      </c>
    </row>
    <row r="757" spans="1:16" x14ac:dyDescent="0.35">
      <c r="A757">
        <v>95</v>
      </c>
      <c r="B757">
        <v>95</v>
      </c>
      <c r="C757" t="s">
        <v>459</v>
      </c>
      <c r="D757" t="s">
        <v>384</v>
      </c>
      <c r="E757" t="s">
        <v>158</v>
      </c>
      <c r="F757">
        <v>2.4900000000000002</v>
      </c>
      <c r="G757">
        <v>116241.914</v>
      </c>
      <c r="H757">
        <v>3148214</v>
      </c>
      <c r="I757">
        <v>20623.276999999998</v>
      </c>
      <c r="J757">
        <v>5.6000000000000001E-2</v>
      </c>
      <c r="K757">
        <v>0.97699999999999998</v>
      </c>
      <c r="L757">
        <v>125</v>
      </c>
      <c r="M757">
        <v>115.77346</v>
      </c>
      <c r="N757">
        <v>-7.38</v>
      </c>
      <c r="O757" t="s">
        <v>189</v>
      </c>
      <c r="P757" s="189">
        <v>44159</v>
      </c>
    </row>
    <row r="758" spans="1:16" x14ac:dyDescent="0.35">
      <c r="A758">
        <v>96</v>
      </c>
      <c r="B758">
        <v>96</v>
      </c>
      <c r="C758" t="s">
        <v>460</v>
      </c>
      <c r="D758" t="s">
        <v>386</v>
      </c>
      <c r="E758" t="s">
        <v>158</v>
      </c>
      <c r="F758">
        <v>2.4900000000000002</v>
      </c>
      <c r="G758">
        <v>150393.859</v>
      </c>
      <c r="H758">
        <v>4087704</v>
      </c>
      <c r="I758">
        <v>19677.900000000001</v>
      </c>
      <c r="J758">
        <v>7.5999999999999998E-2</v>
      </c>
      <c r="K758">
        <v>0.97699999999999998</v>
      </c>
      <c r="L758">
        <v>156.25</v>
      </c>
      <c r="M758">
        <v>157.13524000000001</v>
      </c>
      <c r="N758">
        <v>0.56999999999999995</v>
      </c>
      <c r="O758" t="s">
        <v>189</v>
      </c>
      <c r="P758" s="189">
        <v>44159</v>
      </c>
    </row>
    <row r="759" spans="1:16" x14ac:dyDescent="0.35">
      <c r="A759">
        <v>97</v>
      </c>
      <c r="B759">
        <v>97</v>
      </c>
      <c r="C759" t="s">
        <v>461</v>
      </c>
      <c r="D759" t="s">
        <v>388</v>
      </c>
      <c r="E759" t="s">
        <v>158</v>
      </c>
      <c r="F759">
        <v>2.4900000000000002</v>
      </c>
      <c r="G759">
        <v>253237.71900000001</v>
      </c>
      <c r="H759">
        <v>6808499</v>
      </c>
      <c r="I759">
        <v>20306.044999999998</v>
      </c>
      <c r="J759">
        <v>0.125</v>
      </c>
      <c r="K759">
        <v>0.97699999999999998</v>
      </c>
      <c r="L759">
        <v>250</v>
      </c>
      <c r="M759">
        <v>256.51706999999999</v>
      </c>
      <c r="N759">
        <v>2.61</v>
      </c>
      <c r="O759" t="s">
        <v>189</v>
      </c>
      <c r="P759" s="189">
        <v>44159</v>
      </c>
    </row>
    <row r="760" spans="1:16" x14ac:dyDescent="0.35">
      <c r="A760">
        <v>98</v>
      </c>
      <c r="B760">
        <v>98</v>
      </c>
      <c r="C760" t="s">
        <v>462</v>
      </c>
      <c r="D760" t="s">
        <v>122</v>
      </c>
      <c r="E760" t="s">
        <v>156</v>
      </c>
      <c r="F760">
        <v>2.5</v>
      </c>
      <c r="G760">
        <v>1.847</v>
      </c>
      <c r="H760">
        <v>91</v>
      </c>
      <c r="K760">
        <v>0.97699999999999998</v>
      </c>
      <c r="O760" t="s">
        <v>189</v>
      </c>
      <c r="P760" s="189">
        <v>44159</v>
      </c>
    </row>
    <row r="761" spans="1:16" x14ac:dyDescent="0.35">
      <c r="A761">
        <v>99</v>
      </c>
      <c r="B761">
        <v>99</v>
      </c>
      <c r="C761" t="s">
        <v>463</v>
      </c>
      <c r="D761" t="s">
        <v>125</v>
      </c>
      <c r="E761" t="s">
        <v>18</v>
      </c>
      <c r="F761">
        <v>2.4900000000000002</v>
      </c>
      <c r="G761">
        <v>885.96400000000006</v>
      </c>
      <c r="H761">
        <v>23830</v>
      </c>
      <c r="I761">
        <v>20563.285</v>
      </c>
      <c r="J761">
        <v>0</v>
      </c>
      <c r="K761">
        <v>0.97699999999999998</v>
      </c>
      <c r="L761">
        <v>0.63</v>
      </c>
      <c r="M761">
        <v>0.26153999999999999</v>
      </c>
      <c r="N761">
        <v>-58.49</v>
      </c>
      <c r="O761" t="s">
        <v>189</v>
      </c>
      <c r="P761" s="189">
        <v>44159</v>
      </c>
    </row>
    <row r="762" spans="1:16" x14ac:dyDescent="0.35">
      <c r="A762">
        <v>100</v>
      </c>
      <c r="B762">
        <v>100</v>
      </c>
      <c r="C762" t="s">
        <v>464</v>
      </c>
      <c r="D762" t="s">
        <v>126</v>
      </c>
      <c r="E762" t="s">
        <v>18</v>
      </c>
      <c r="F762">
        <v>2.4900000000000002</v>
      </c>
      <c r="G762">
        <v>3360.3</v>
      </c>
      <c r="H762">
        <v>91191</v>
      </c>
      <c r="I762">
        <v>24810.557000000001</v>
      </c>
      <c r="J762">
        <v>1E-3</v>
      </c>
      <c r="K762">
        <v>0.97699999999999998</v>
      </c>
      <c r="L762">
        <v>2.5</v>
      </c>
      <c r="M762">
        <v>2.1712099999999999</v>
      </c>
      <c r="N762">
        <v>-13.15</v>
      </c>
      <c r="O762" t="s">
        <v>189</v>
      </c>
      <c r="P762" s="189">
        <v>44159</v>
      </c>
    </row>
    <row r="763" spans="1:16" x14ac:dyDescent="0.35">
      <c r="A763">
        <v>101</v>
      </c>
      <c r="B763">
        <v>101</v>
      </c>
      <c r="C763" t="s">
        <v>465</v>
      </c>
      <c r="D763" t="s">
        <v>127</v>
      </c>
      <c r="E763" t="s">
        <v>18</v>
      </c>
      <c r="F763">
        <v>2.4900000000000002</v>
      </c>
      <c r="G763">
        <v>6762.7780000000002</v>
      </c>
      <c r="H763">
        <v>184250</v>
      </c>
      <c r="I763">
        <v>21870.687999999998</v>
      </c>
      <c r="J763">
        <v>3.0000000000000001E-3</v>
      </c>
      <c r="K763">
        <v>0.97699999999999998</v>
      </c>
      <c r="L763">
        <v>6.25</v>
      </c>
      <c r="M763">
        <v>5.7643500000000003</v>
      </c>
      <c r="N763">
        <v>-7.77</v>
      </c>
      <c r="O763" t="s">
        <v>189</v>
      </c>
      <c r="P763" s="189">
        <v>44159</v>
      </c>
    </row>
    <row r="764" spans="1:16" x14ac:dyDescent="0.35">
      <c r="A764">
        <v>102</v>
      </c>
      <c r="B764">
        <v>102</v>
      </c>
      <c r="C764" t="s">
        <v>466</v>
      </c>
      <c r="D764" t="s">
        <v>128</v>
      </c>
      <c r="E764" t="s">
        <v>18</v>
      </c>
      <c r="F764">
        <v>2.4900000000000002</v>
      </c>
      <c r="G764">
        <v>27081.482</v>
      </c>
      <c r="H764">
        <v>739194</v>
      </c>
      <c r="I764">
        <v>21461.813999999998</v>
      </c>
      <c r="J764">
        <v>1.2999999999999999E-2</v>
      </c>
      <c r="K764">
        <v>0.97699999999999998</v>
      </c>
      <c r="L764">
        <v>25</v>
      </c>
      <c r="M764">
        <v>25.456289999999999</v>
      </c>
      <c r="N764">
        <v>1.83</v>
      </c>
      <c r="O764" t="s">
        <v>189</v>
      </c>
      <c r="P764" s="189">
        <v>44159</v>
      </c>
    </row>
    <row r="765" spans="1:16" x14ac:dyDescent="0.35">
      <c r="A765">
        <v>103</v>
      </c>
      <c r="B765">
        <v>103</v>
      </c>
      <c r="C765" t="s">
        <v>467</v>
      </c>
      <c r="D765" t="s">
        <v>122</v>
      </c>
      <c r="E765" t="s">
        <v>156</v>
      </c>
      <c r="F765">
        <v>2.52</v>
      </c>
      <c r="G765">
        <v>2.9929999999999999</v>
      </c>
      <c r="H765">
        <v>128</v>
      </c>
      <c r="K765">
        <v>0.97699999999999998</v>
      </c>
      <c r="O765" t="s">
        <v>189</v>
      </c>
      <c r="P765" s="189">
        <v>44159</v>
      </c>
    </row>
    <row r="766" spans="1:16" x14ac:dyDescent="0.35">
      <c r="A766">
        <v>104</v>
      </c>
      <c r="B766">
        <v>104</v>
      </c>
      <c r="C766" t="s">
        <v>468</v>
      </c>
      <c r="D766" t="s">
        <v>124</v>
      </c>
      <c r="E766" t="s">
        <v>157</v>
      </c>
      <c r="F766">
        <v>2.4900000000000002</v>
      </c>
      <c r="G766">
        <v>113.136</v>
      </c>
      <c r="H766">
        <v>3323</v>
      </c>
      <c r="I766">
        <v>21765.705000000002</v>
      </c>
      <c r="J766">
        <v>0</v>
      </c>
      <c r="K766">
        <v>0.97699999999999998</v>
      </c>
      <c r="O766" t="s">
        <v>393</v>
      </c>
      <c r="P766" s="189">
        <v>44159</v>
      </c>
    </row>
    <row r="767" spans="1:16" x14ac:dyDescent="0.35">
      <c r="A767">
        <v>105</v>
      </c>
      <c r="B767">
        <v>105</v>
      </c>
      <c r="C767" t="s">
        <v>469</v>
      </c>
      <c r="D767" t="s">
        <v>353</v>
      </c>
      <c r="E767" t="s">
        <v>158</v>
      </c>
      <c r="F767">
        <v>2.4900000000000002</v>
      </c>
      <c r="G767">
        <v>324.77999999999997</v>
      </c>
      <c r="H767">
        <v>8199</v>
      </c>
      <c r="I767">
        <v>21216.219000000001</v>
      </c>
      <c r="J767">
        <v>0</v>
      </c>
      <c r="K767">
        <v>0.97699999999999998</v>
      </c>
      <c r="L767">
        <v>0.17</v>
      </c>
      <c r="O767" t="s">
        <v>393</v>
      </c>
      <c r="P767" s="189">
        <v>44159</v>
      </c>
    </row>
    <row r="768" spans="1:16" x14ac:dyDescent="0.35">
      <c r="A768">
        <v>106</v>
      </c>
      <c r="B768">
        <v>106</v>
      </c>
      <c r="C768" t="s">
        <v>470</v>
      </c>
      <c r="D768" t="s">
        <v>355</v>
      </c>
      <c r="E768" t="s">
        <v>158</v>
      </c>
      <c r="F768">
        <v>2.4900000000000002</v>
      </c>
      <c r="G768">
        <v>1213.55</v>
      </c>
      <c r="H768">
        <v>32660</v>
      </c>
      <c r="I768">
        <v>21769.813999999998</v>
      </c>
      <c r="J768">
        <v>1E-3</v>
      </c>
      <c r="K768">
        <v>0.97699999999999998</v>
      </c>
      <c r="L768">
        <v>0.28000000000000003</v>
      </c>
      <c r="M768">
        <v>0.52332999999999996</v>
      </c>
      <c r="N768">
        <v>86.9</v>
      </c>
      <c r="O768" t="s">
        <v>189</v>
      </c>
      <c r="P768" s="189">
        <v>44159</v>
      </c>
    </row>
    <row r="769" spans="1:16" x14ac:dyDescent="0.35">
      <c r="A769">
        <v>107</v>
      </c>
      <c r="B769">
        <v>107</v>
      </c>
      <c r="C769" t="s">
        <v>471</v>
      </c>
      <c r="D769" t="s">
        <v>357</v>
      </c>
      <c r="E769" t="s">
        <v>158</v>
      </c>
      <c r="F769">
        <v>2.4900000000000002</v>
      </c>
      <c r="G769">
        <v>2281.7469999999998</v>
      </c>
      <c r="H769">
        <v>61964</v>
      </c>
      <c r="I769">
        <v>21732.258000000002</v>
      </c>
      <c r="J769">
        <v>1E-3</v>
      </c>
      <c r="K769">
        <v>0.97699999999999998</v>
      </c>
      <c r="L769">
        <v>0.44</v>
      </c>
      <c r="M769">
        <v>1.54169</v>
      </c>
      <c r="N769">
        <v>250.38</v>
      </c>
      <c r="O769" t="s">
        <v>189</v>
      </c>
      <c r="P769" s="189">
        <v>44159</v>
      </c>
    </row>
    <row r="770" spans="1:16" x14ac:dyDescent="0.35">
      <c r="A770">
        <v>108</v>
      </c>
      <c r="B770">
        <v>108</v>
      </c>
      <c r="C770" t="s">
        <v>472</v>
      </c>
      <c r="D770" t="s">
        <v>359</v>
      </c>
      <c r="E770" t="s">
        <v>158</v>
      </c>
      <c r="F770">
        <v>2.4900000000000002</v>
      </c>
      <c r="G770">
        <v>1593.8510000000001</v>
      </c>
      <c r="H770">
        <v>44044</v>
      </c>
      <c r="I770">
        <v>21173.01</v>
      </c>
      <c r="J770">
        <v>1E-3</v>
      </c>
      <c r="K770">
        <v>0.97699999999999998</v>
      </c>
      <c r="L770">
        <v>0.71</v>
      </c>
      <c r="M770">
        <v>0.92723</v>
      </c>
      <c r="N770">
        <v>30.6</v>
      </c>
      <c r="O770" t="s">
        <v>189</v>
      </c>
      <c r="P770" s="189">
        <v>44159</v>
      </c>
    </row>
    <row r="771" spans="1:16" x14ac:dyDescent="0.35">
      <c r="A771">
        <v>109</v>
      </c>
      <c r="B771">
        <v>109</v>
      </c>
      <c r="C771" t="s">
        <v>473</v>
      </c>
      <c r="D771" t="s">
        <v>361</v>
      </c>
      <c r="E771" t="s">
        <v>158</v>
      </c>
      <c r="F771">
        <v>2.4900000000000002</v>
      </c>
      <c r="G771">
        <v>1309.173</v>
      </c>
      <c r="H771">
        <v>35064</v>
      </c>
      <c r="I771">
        <v>21096.451000000001</v>
      </c>
      <c r="J771">
        <v>1E-3</v>
      </c>
      <c r="K771">
        <v>0.97699999999999998</v>
      </c>
      <c r="L771">
        <v>1.1399999999999999</v>
      </c>
      <c r="M771">
        <v>0.65385000000000004</v>
      </c>
      <c r="N771">
        <v>-42.65</v>
      </c>
      <c r="O771" t="s">
        <v>189</v>
      </c>
      <c r="P771" s="189">
        <v>44159</v>
      </c>
    </row>
    <row r="772" spans="1:16" x14ac:dyDescent="0.35">
      <c r="A772">
        <v>110</v>
      </c>
      <c r="B772">
        <v>110</v>
      </c>
      <c r="C772" t="s">
        <v>474</v>
      </c>
      <c r="D772" t="s">
        <v>363</v>
      </c>
      <c r="E772" t="s">
        <v>158</v>
      </c>
      <c r="F772">
        <v>2.4900000000000002</v>
      </c>
      <c r="G772">
        <v>2031.443</v>
      </c>
      <c r="H772">
        <v>55841</v>
      </c>
      <c r="I772">
        <v>20774.008000000002</v>
      </c>
      <c r="J772">
        <v>1E-3</v>
      </c>
      <c r="K772">
        <v>0.97699999999999998</v>
      </c>
      <c r="L772">
        <v>1.82</v>
      </c>
      <c r="M772">
        <v>1.39269</v>
      </c>
      <c r="N772">
        <v>-23.48</v>
      </c>
      <c r="O772" t="s">
        <v>189</v>
      </c>
      <c r="P772" s="189">
        <v>44159</v>
      </c>
    </row>
    <row r="773" spans="1:16" x14ac:dyDescent="0.35">
      <c r="A773">
        <v>111</v>
      </c>
      <c r="B773">
        <v>111</v>
      </c>
      <c r="C773" t="s">
        <v>475</v>
      </c>
      <c r="D773" t="s">
        <v>124</v>
      </c>
      <c r="E773" t="s">
        <v>157</v>
      </c>
      <c r="F773">
        <v>2.4900000000000002</v>
      </c>
      <c r="G773">
        <v>55.68</v>
      </c>
      <c r="H773">
        <v>1125</v>
      </c>
      <c r="I773">
        <v>7133.3</v>
      </c>
      <c r="J773">
        <v>0</v>
      </c>
      <c r="K773">
        <v>0.97699999999999998</v>
      </c>
      <c r="O773" t="s">
        <v>350</v>
      </c>
      <c r="P773" s="189">
        <v>44159</v>
      </c>
    </row>
    <row r="774" spans="1:16" x14ac:dyDescent="0.35">
      <c r="A774">
        <v>112</v>
      </c>
      <c r="B774">
        <v>112</v>
      </c>
      <c r="C774" t="s">
        <v>476</v>
      </c>
      <c r="D774" t="s">
        <v>353</v>
      </c>
      <c r="E774" t="s">
        <v>158</v>
      </c>
      <c r="F774">
        <v>2.4900000000000002</v>
      </c>
      <c r="G774">
        <v>361.17899999999997</v>
      </c>
      <c r="H774">
        <v>9824</v>
      </c>
      <c r="I774">
        <v>20622.34</v>
      </c>
      <c r="J774">
        <v>0</v>
      </c>
      <c r="K774">
        <v>0.97699999999999998</v>
      </c>
      <c r="L774">
        <v>0.17</v>
      </c>
      <c r="O774" t="s">
        <v>393</v>
      </c>
      <c r="P774" s="189">
        <v>44159</v>
      </c>
    </row>
    <row r="775" spans="1:16" x14ac:dyDescent="0.35">
      <c r="A775">
        <v>113</v>
      </c>
      <c r="B775">
        <v>113</v>
      </c>
      <c r="C775" t="s">
        <v>477</v>
      </c>
      <c r="D775" t="s">
        <v>355</v>
      </c>
      <c r="E775" t="s">
        <v>158</v>
      </c>
      <c r="F775">
        <v>2.4900000000000002</v>
      </c>
      <c r="G775">
        <v>1313.0609999999999</v>
      </c>
      <c r="H775">
        <v>35458</v>
      </c>
      <c r="I775">
        <v>22279.238000000001</v>
      </c>
      <c r="J775">
        <v>1E-3</v>
      </c>
      <c r="K775">
        <v>0.97699999999999998</v>
      </c>
      <c r="L775">
        <v>0.28000000000000003</v>
      </c>
      <c r="M775">
        <v>0.58933000000000002</v>
      </c>
      <c r="N775">
        <v>110.47</v>
      </c>
      <c r="O775" t="s">
        <v>189</v>
      </c>
      <c r="P775" s="189">
        <v>44159</v>
      </c>
    </row>
    <row r="776" spans="1:16" x14ac:dyDescent="0.35">
      <c r="A776">
        <v>114</v>
      </c>
      <c r="B776">
        <v>114</v>
      </c>
      <c r="C776" t="s">
        <v>478</v>
      </c>
      <c r="D776" t="s">
        <v>357</v>
      </c>
      <c r="E776" t="s">
        <v>158</v>
      </c>
      <c r="F776">
        <v>2.4900000000000002</v>
      </c>
      <c r="G776">
        <v>2139.4169999999999</v>
      </c>
      <c r="H776">
        <v>57603</v>
      </c>
      <c r="I776">
        <v>22107.173999999999</v>
      </c>
      <c r="J776">
        <v>1E-3</v>
      </c>
      <c r="K776">
        <v>0.97699999999999998</v>
      </c>
      <c r="L776">
        <v>0.44</v>
      </c>
      <c r="M776">
        <v>1.37175</v>
      </c>
      <c r="N776">
        <v>211.76</v>
      </c>
      <c r="O776" t="s">
        <v>189</v>
      </c>
      <c r="P776" s="189">
        <v>44159</v>
      </c>
    </row>
    <row r="777" spans="1:16" x14ac:dyDescent="0.35">
      <c r="A777">
        <v>115</v>
      </c>
      <c r="B777">
        <v>115</v>
      </c>
      <c r="C777" t="s">
        <v>479</v>
      </c>
      <c r="D777" t="s">
        <v>359</v>
      </c>
      <c r="E777" t="s">
        <v>158</v>
      </c>
      <c r="F777">
        <v>2.4900000000000002</v>
      </c>
      <c r="G777">
        <v>1595.8440000000001</v>
      </c>
      <c r="H777">
        <v>43525</v>
      </c>
      <c r="I777">
        <v>22507.645</v>
      </c>
      <c r="J777">
        <v>1E-3</v>
      </c>
      <c r="K777">
        <v>0.97699999999999998</v>
      </c>
      <c r="L777">
        <v>0.71</v>
      </c>
      <c r="M777">
        <v>0.83675999999999995</v>
      </c>
      <c r="N777">
        <v>17.850000000000001</v>
      </c>
      <c r="O777" t="s">
        <v>189</v>
      </c>
      <c r="P777" s="189">
        <v>44159</v>
      </c>
    </row>
    <row r="778" spans="1:16" x14ac:dyDescent="0.35">
      <c r="A778">
        <v>116</v>
      </c>
      <c r="B778">
        <v>116</v>
      </c>
      <c r="C778" t="s">
        <v>480</v>
      </c>
      <c r="D778" t="s">
        <v>361</v>
      </c>
      <c r="E778" t="s">
        <v>158</v>
      </c>
      <c r="F778">
        <v>2.4900000000000002</v>
      </c>
      <c r="G778">
        <v>1263.1110000000001</v>
      </c>
      <c r="H778">
        <v>35567</v>
      </c>
      <c r="I778">
        <v>21428.309000000001</v>
      </c>
      <c r="J778">
        <v>1E-3</v>
      </c>
      <c r="K778">
        <v>0.97699999999999998</v>
      </c>
      <c r="L778">
        <v>1.1399999999999999</v>
      </c>
      <c r="M778">
        <v>0.58952000000000004</v>
      </c>
      <c r="N778">
        <v>-48.29</v>
      </c>
      <c r="O778" t="s">
        <v>189</v>
      </c>
      <c r="P778" s="189">
        <v>44159</v>
      </c>
    </row>
    <row r="779" spans="1:16" x14ac:dyDescent="0.35">
      <c r="A779">
        <v>117</v>
      </c>
      <c r="B779">
        <v>117</v>
      </c>
      <c r="C779" t="s">
        <v>481</v>
      </c>
      <c r="D779" t="s">
        <v>363</v>
      </c>
      <c r="E779" t="s">
        <v>158</v>
      </c>
      <c r="F779">
        <v>2.4900000000000002</v>
      </c>
      <c r="G779">
        <v>2034.3140000000001</v>
      </c>
      <c r="H779">
        <v>53494</v>
      </c>
      <c r="I779">
        <v>21171.861000000001</v>
      </c>
      <c r="J779">
        <v>1E-3</v>
      </c>
      <c r="K779">
        <v>0.97699999999999998</v>
      </c>
      <c r="L779">
        <v>1.82</v>
      </c>
      <c r="M779">
        <v>1.3574999999999999</v>
      </c>
      <c r="N779">
        <v>-25.41</v>
      </c>
      <c r="O779" t="s">
        <v>189</v>
      </c>
      <c r="P779" s="189">
        <v>44159</v>
      </c>
    </row>
    <row r="780" spans="1:16" x14ac:dyDescent="0.35">
      <c r="A780">
        <v>118</v>
      </c>
      <c r="B780">
        <v>118</v>
      </c>
      <c r="C780" t="s">
        <v>482</v>
      </c>
      <c r="D780" t="s">
        <v>122</v>
      </c>
      <c r="E780" t="s">
        <v>156</v>
      </c>
      <c r="F780">
        <v>2.5</v>
      </c>
      <c r="G780">
        <v>8.4659999999999993</v>
      </c>
      <c r="H780">
        <v>186</v>
      </c>
      <c r="K780">
        <v>0.97699999999999998</v>
      </c>
      <c r="O780" t="s">
        <v>348</v>
      </c>
      <c r="P780" s="189">
        <v>44159</v>
      </c>
    </row>
    <row r="781" spans="1:16" x14ac:dyDescent="0.35">
      <c r="A781">
        <v>119</v>
      </c>
      <c r="B781">
        <v>119</v>
      </c>
      <c r="C781" t="s">
        <v>483</v>
      </c>
      <c r="D781" t="s">
        <v>353</v>
      </c>
      <c r="E781" t="s">
        <v>158</v>
      </c>
      <c r="F781">
        <v>2.4900000000000002</v>
      </c>
      <c r="G781">
        <v>358.74799999999999</v>
      </c>
      <c r="H781">
        <v>10079</v>
      </c>
      <c r="I781">
        <v>20838.236000000001</v>
      </c>
      <c r="J781">
        <v>0</v>
      </c>
      <c r="K781">
        <v>0.97699999999999998</v>
      </c>
      <c r="L781">
        <v>0.17</v>
      </c>
      <c r="O781" t="s">
        <v>393</v>
      </c>
      <c r="P781" s="189">
        <v>44159</v>
      </c>
    </row>
    <row r="782" spans="1:16" x14ac:dyDescent="0.35">
      <c r="A782">
        <v>120</v>
      </c>
      <c r="B782">
        <v>120</v>
      </c>
      <c r="C782" t="s">
        <v>484</v>
      </c>
      <c r="D782" t="s">
        <v>355</v>
      </c>
      <c r="E782" t="s">
        <v>158</v>
      </c>
      <c r="F782">
        <v>2.4900000000000002</v>
      </c>
      <c r="G782">
        <v>1252.4090000000001</v>
      </c>
      <c r="H782">
        <v>34936</v>
      </c>
      <c r="I782">
        <v>22277.256000000001</v>
      </c>
      <c r="J782">
        <v>1E-3</v>
      </c>
      <c r="K782">
        <v>0.97699999999999998</v>
      </c>
      <c r="L782">
        <v>0.28000000000000003</v>
      </c>
      <c r="M782">
        <v>0.53313999999999995</v>
      </c>
      <c r="N782">
        <v>90.41</v>
      </c>
      <c r="O782" t="s">
        <v>189</v>
      </c>
      <c r="P782" s="189">
        <v>44159</v>
      </c>
    </row>
    <row r="783" spans="1:16" x14ac:dyDescent="0.35">
      <c r="A783">
        <v>121</v>
      </c>
      <c r="B783">
        <v>121</v>
      </c>
      <c r="C783" t="s">
        <v>485</v>
      </c>
      <c r="D783" t="s">
        <v>357</v>
      </c>
      <c r="E783" t="s">
        <v>158</v>
      </c>
      <c r="F783">
        <v>2.4900000000000002</v>
      </c>
      <c r="G783">
        <v>2225.5250000000001</v>
      </c>
      <c r="H783">
        <v>59572</v>
      </c>
      <c r="I783">
        <v>22667.870999999999</v>
      </c>
      <c r="J783">
        <v>1E-3</v>
      </c>
      <c r="K783">
        <v>0.97699999999999998</v>
      </c>
      <c r="L783">
        <v>0.44</v>
      </c>
      <c r="M783">
        <v>1.4008</v>
      </c>
      <c r="N783">
        <v>218.36</v>
      </c>
      <c r="O783" t="s">
        <v>189</v>
      </c>
      <c r="P783" s="189">
        <v>44159</v>
      </c>
    </row>
    <row r="784" spans="1:16" x14ac:dyDescent="0.35">
      <c r="A784">
        <v>122</v>
      </c>
      <c r="B784">
        <v>122</v>
      </c>
      <c r="C784" t="s">
        <v>486</v>
      </c>
      <c r="D784" t="s">
        <v>359</v>
      </c>
      <c r="E784" t="s">
        <v>158</v>
      </c>
      <c r="F784">
        <v>2.4900000000000002</v>
      </c>
      <c r="G784">
        <v>1545.231</v>
      </c>
      <c r="H784">
        <v>41500</v>
      </c>
      <c r="I784">
        <v>21603.74</v>
      </c>
      <c r="J784">
        <v>1E-3</v>
      </c>
      <c r="K784">
        <v>0.97699999999999998</v>
      </c>
      <c r="L784">
        <v>0.71</v>
      </c>
      <c r="M784">
        <v>0.84965999999999997</v>
      </c>
      <c r="N784">
        <v>19.670000000000002</v>
      </c>
      <c r="O784" t="s">
        <v>189</v>
      </c>
      <c r="P784" s="189">
        <v>44159</v>
      </c>
    </row>
    <row r="785" spans="1:16" x14ac:dyDescent="0.35">
      <c r="A785">
        <v>123</v>
      </c>
      <c r="B785">
        <v>123</v>
      </c>
      <c r="C785" t="s">
        <v>487</v>
      </c>
      <c r="D785" t="s">
        <v>361</v>
      </c>
      <c r="E785" t="s">
        <v>158</v>
      </c>
      <c r="F785">
        <v>2.4900000000000002</v>
      </c>
      <c r="G785">
        <v>1230.308</v>
      </c>
      <c r="H785">
        <v>33452</v>
      </c>
      <c r="I785">
        <v>21934.615000000002</v>
      </c>
      <c r="J785">
        <v>1E-3</v>
      </c>
      <c r="K785">
        <v>0.97699999999999998</v>
      </c>
      <c r="L785">
        <v>1.1399999999999999</v>
      </c>
      <c r="M785">
        <v>0.53046000000000004</v>
      </c>
      <c r="N785">
        <v>-53.47</v>
      </c>
      <c r="O785" t="s">
        <v>189</v>
      </c>
      <c r="P785" s="189">
        <v>44159</v>
      </c>
    </row>
    <row r="786" spans="1:16" x14ac:dyDescent="0.35">
      <c r="A786">
        <v>124</v>
      </c>
      <c r="B786">
        <v>124</v>
      </c>
      <c r="C786" t="s">
        <v>488</v>
      </c>
      <c r="D786" t="s">
        <v>363</v>
      </c>
      <c r="E786" t="s">
        <v>158</v>
      </c>
      <c r="F786">
        <v>2.4900000000000002</v>
      </c>
      <c r="G786">
        <v>2038.9449999999999</v>
      </c>
      <c r="H786">
        <v>56389</v>
      </c>
      <c r="I786">
        <v>21390.625</v>
      </c>
      <c r="J786">
        <v>1E-3</v>
      </c>
      <c r="K786">
        <v>0.97699999999999998</v>
      </c>
      <c r="L786">
        <v>1.82</v>
      </c>
      <c r="M786">
        <v>1.3416600000000001</v>
      </c>
      <c r="N786">
        <v>-26.28</v>
      </c>
      <c r="O786" t="s">
        <v>189</v>
      </c>
      <c r="P786" s="189">
        <v>44159</v>
      </c>
    </row>
    <row r="787" spans="1:16" x14ac:dyDescent="0.35">
      <c r="A787">
        <v>125</v>
      </c>
      <c r="B787">
        <v>125</v>
      </c>
      <c r="C787" t="s">
        <v>489</v>
      </c>
      <c r="D787" t="s">
        <v>122</v>
      </c>
      <c r="E787" t="s">
        <v>156</v>
      </c>
      <c r="F787">
        <v>2.4700000000000002</v>
      </c>
      <c r="G787">
        <v>1.671</v>
      </c>
      <c r="H787">
        <v>69</v>
      </c>
      <c r="K787">
        <v>0.97699999999999998</v>
      </c>
      <c r="O787" t="s">
        <v>189</v>
      </c>
      <c r="P787" s="189">
        <v>44159</v>
      </c>
    </row>
    <row r="788" spans="1:16" x14ac:dyDescent="0.35">
      <c r="A788">
        <v>126</v>
      </c>
      <c r="B788">
        <v>126</v>
      </c>
      <c r="C788" t="s">
        <v>490</v>
      </c>
      <c r="D788" t="s">
        <v>122</v>
      </c>
      <c r="E788" t="s">
        <v>156</v>
      </c>
      <c r="K788">
        <v>0.97699999999999998</v>
      </c>
      <c r="P788" s="189">
        <v>44159</v>
      </c>
    </row>
    <row r="789" spans="1:16" x14ac:dyDescent="0.35">
      <c r="A789">
        <v>127</v>
      </c>
      <c r="B789">
        <v>127</v>
      </c>
      <c r="C789" t="s">
        <v>491</v>
      </c>
      <c r="D789" t="s">
        <v>122</v>
      </c>
      <c r="E789" t="s">
        <v>156</v>
      </c>
      <c r="F789">
        <v>2.4300000000000002</v>
      </c>
      <c r="G789">
        <v>3.952</v>
      </c>
      <c r="H789">
        <v>157</v>
      </c>
      <c r="K789">
        <v>0.97699999999999998</v>
      </c>
      <c r="O789" t="s">
        <v>189</v>
      </c>
      <c r="P789" s="189">
        <v>44159</v>
      </c>
    </row>
    <row r="791" spans="1:16" x14ac:dyDescent="0.35">
      <c r="A791" t="s">
        <v>501</v>
      </c>
    </row>
    <row r="793" spans="1:16" x14ac:dyDescent="0.35">
      <c r="B793" t="s">
        <v>209</v>
      </c>
      <c r="C793" t="s">
        <v>210</v>
      </c>
      <c r="D793" t="s">
        <v>211</v>
      </c>
      <c r="E793" t="s">
        <v>7</v>
      </c>
      <c r="F793" t="s">
        <v>212</v>
      </c>
      <c r="G793" t="s">
        <v>213</v>
      </c>
      <c r="H793" t="s">
        <v>214</v>
      </c>
      <c r="I793" t="s">
        <v>215</v>
      </c>
      <c r="J793" t="s">
        <v>216</v>
      </c>
      <c r="K793" t="s">
        <v>217</v>
      </c>
      <c r="L793" t="s">
        <v>341</v>
      </c>
      <c r="M793" t="s">
        <v>90</v>
      </c>
      <c r="N793" t="s">
        <v>220</v>
      </c>
      <c r="O793" t="s">
        <v>342</v>
      </c>
      <c r="P793" t="s">
        <v>343</v>
      </c>
    </row>
    <row r="794" spans="1:16" x14ac:dyDescent="0.35">
      <c r="A794">
        <v>1</v>
      </c>
      <c r="B794">
        <v>1</v>
      </c>
      <c r="C794" t="s">
        <v>344</v>
      </c>
      <c r="D794" t="s">
        <v>122</v>
      </c>
      <c r="E794" t="s">
        <v>156</v>
      </c>
      <c r="F794">
        <v>2.67</v>
      </c>
      <c r="G794">
        <v>7.649</v>
      </c>
      <c r="H794">
        <v>267</v>
      </c>
      <c r="K794">
        <v>0.997</v>
      </c>
      <c r="O794" t="s">
        <v>189</v>
      </c>
      <c r="P794" s="189">
        <v>44158</v>
      </c>
    </row>
    <row r="795" spans="1:16" x14ac:dyDescent="0.35">
      <c r="A795">
        <v>2</v>
      </c>
      <c r="B795">
        <v>2</v>
      </c>
      <c r="C795" t="s">
        <v>345</v>
      </c>
      <c r="D795" t="s">
        <v>122</v>
      </c>
      <c r="E795" t="s">
        <v>156</v>
      </c>
      <c r="F795">
        <v>2.64</v>
      </c>
      <c r="G795">
        <v>20.492000000000001</v>
      </c>
      <c r="H795">
        <v>490</v>
      </c>
      <c r="K795">
        <v>0.997</v>
      </c>
      <c r="O795" t="s">
        <v>189</v>
      </c>
      <c r="P795" s="189">
        <v>44158</v>
      </c>
    </row>
    <row r="796" spans="1:16" x14ac:dyDescent="0.35">
      <c r="A796">
        <v>3</v>
      </c>
      <c r="B796">
        <v>3</v>
      </c>
      <c r="C796" t="s">
        <v>346</v>
      </c>
      <c r="D796" t="s">
        <v>122</v>
      </c>
      <c r="E796" t="s">
        <v>156</v>
      </c>
      <c r="F796">
        <v>2.71</v>
      </c>
      <c r="G796">
        <v>14.427</v>
      </c>
      <c r="H796">
        <v>319</v>
      </c>
      <c r="K796">
        <v>0.997</v>
      </c>
      <c r="O796" t="s">
        <v>348</v>
      </c>
      <c r="P796" s="189">
        <v>44158</v>
      </c>
    </row>
    <row r="797" spans="1:16" x14ac:dyDescent="0.35">
      <c r="A797">
        <v>4</v>
      </c>
      <c r="B797">
        <v>4</v>
      </c>
      <c r="C797" t="s">
        <v>347</v>
      </c>
      <c r="D797" t="s">
        <v>123</v>
      </c>
      <c r="E797" t="s">
        <v>157</v>
      </c>
      <c r="F797">
        <v>2.65</v>
      </c>
      <c r="G797">
        <v>15.691000000000001</v>
      </c>
      <c r="H797">
        <v>361</v>
      </c>
      <c r="K797">
        <v>0.997</v>
      </c>
      <c r="O797" t="s">
        <v>348</v>
      </c>
      <c r="P797" s="189">
        <v>44158</v>
      </c>
    </row>
    <row r="798" spans="1:16" x14ac:dyDescent="0.35">
      <c r="A798">
        <v>5</v>
      </c>
      <c r="B798">
        <v>5</v>
      </c>
      <c r="C798" t="s">
        <v>349</v>
      </c>
      <c r="D798" t="s">
        <v>124</v>
      </c>
      <c r="E798" t="s">
        <v>157</v>
      </c>
      <c r="F798">
        <v>2.66</v>
      </c>
      <c r="G798">
        <v>40.601999999999997</v>
      </c>
      <c r="H798">
        <v>772</v>
      </c>
      <c r="I798">
        <v>31803.217000000001</v>
      </c>
      <c r="J798">
        <v>0</v>
      </c>
      <c r="K798">
        <v>0.997</v>
      </c>
      <c r="O798" t="s">
        <v>350</v>
      </c>
      <c r="P798" s="189">
        <v>44158</v>
      </c>
    </row>
    <row r="799" spans="1:16" x14ac:dyDescent="0.35">
      <c r="A799">
        <v>6</v>
      </c>
      <c r="B799">
        <v>6</v>
      </c>
      <c r="C799" t="s">
        <v>351</v>
      </c>
      <c r="D799" t="s">
        <v>122</v>
      </c>
      <c r="E799" t="s">
        <v>156</v>
      </c>
      <c r="F799">
        <v>2.61</v>
      </c>
      <c r="G799">
        <v>5.2610000000000001</v>
      </c>
      <c r="H799">
        <v>129</v>
      </c>
      <c r="K799">
        <v>0.997</v>
      </c>
      <c r="O799" t="s">
        <v>189</v>
      </c>
      <c r="P799" s="189">
        <v>44158</v>
      </c>
    </row>
    <row r="800" spans="1:16" x14ac:dyDescent="0.35">
      <c r="A800">
        <v>7</v>
      </c>
      <c r="B800">
        <v>7</v>
      </c>
      <c r="C800" t="s">
        <v>352</v>
      </c>
      <c r="D800" t="s">
        <v>353</v>
      </c>
      <c r="E800" t="s">
        <v>158</v>
      </c>
      <c r="F800">
        <v>2.65</v>
      </c>
      <c r="G800">
        <v>921.64200000000005</v>
      </c>
      <c r="H800">
        <v>27945</v>
      </c>
      <c r="I800">
        <v>32447.528999999999</v>
      </c>
      <c r="J800">
        <v>0</v>
      </c>
      <c r="K800">
        <v>0.997</v>
      </c>
      <c r="L800">
        <v>0.17</v>
      </c>
      <c r="M800">
        <v>0.10827000000000001</v>
      </c>
      <c r="N800">
        <v>-36.31</v>
      </c>
      <c r="O800" t="s">
        <v>189</v>
      </c>
      <c r="P800" s="189">
        <v>44158</v>
      </c>
    </row>
    <row r="801" spans="1:16" x14ac:dyDescent="0.35">
      <c r="A801">
        <v>8</v>
      </c>
      <c r="B801">
        <v>8</v>
      </c>
      <c r="C801" t="s">
        <v>354</v>
      </c>
      <c r="D801" t="s">
        <v>355</v>
      </c>
      <c r="E801" t="s">
        <v>158</v>
      </c>
      <c r="F801">
        <v>2.65</v>
      </c>
      <c r="G801">
        <v>1892.7170000000001</v>
      </c>
      <c r="H801">
        <v>55740</v>
      </c>
      <c r="I801">
        <v>32267.967000000001</v>
      </c>
      <c r="J801">
        <v>1E-3</v>
      </c>
      <c r="K801">
        <v>0.997</v>
      </c>
      <c r="L801">
        <v>0.28000000000000003</v>
      </c>
      <c r="M801">
        <v>0.28866000000000003</v>
      </c>
      <c r="N801">
        <v>3.09</v>
      </c>
      <c r="O801" t="s">
        <v>189</v>
      </c>
      <c r="P801" s="189">
        <v>44158</v>
      </c>
    </row>
    <row r="802" spans="1:16" x14ac:dyDescent="0.35">
      <c r="A802">
        <v>9</v>
      </c>
      <c r="B802">
        <v>9</v>
      </c>
      <c r="C802" t="s">
        <v>356</v>
      </c>
      <c r="D802" t="s">
        <v>357</v>
      </c>
      <c r="E802" t="s">
        <v>158</v>
      </c>
      <c r="F802">
        <v>2.65</v>
      </c>
      <c r="G802">
        <v>3094.5520000000001</v>
      </c>
      <c r="H802">
        <v>90538</v>
      </c>
      <c r="I802">
        <v>33209.082000000002</v>
      </c>
      <c r="J802">
        <v>1E-3</v>
      </c>
      <c r="K802">
        <v>0.997</v>
      </c>
      <c r="L802">
        <v>0.44</v>
      </c>
      <c r="M802">
        <v>0.49462</v>
      </c>
      <c r="N802">
        <v>12.41</v>
      </c>
      <c r="O802" t="s">
        <v>189</v>
      </c>
      <c r="P802" s="189">
        <v>44158</v>
      </c>
    </row>
    <row r="803" spans="1:16" x14ac:dyDescent="0.35">
      <c r="A803">
        <v>10</v>
      </c>
      <c r="B803">
        <v>10</v>
      </c>
      <c r="C803" t="s">
        <v>358</v>
      </c>
      <c r="D803" t="s">
        <v>359</v>
      </c>
      <c r="E803" t="s">
        <v>158</v>
      </c>
      <c r="F803">
        <v>2.65</v>
      </c>
      <c r="G803">
        <v>4415.33</v>
      </c>
      <c r="H803">
        <v>131556</v>
      </c>
      <c r="I803">
        <v>33202.188000000002</v>
      </c>
      <c r="J803">
        <v>1E-3</v>
      </c>
      <c r="K803">
        <v>0.997</v>
      </c>
      <c r="L803">
        <v>0.71</v>
      </c>
      <c r="M803">
        <v>0.73211999999999999</v>
      </c>
      <c r="N803">
        <v>3.12</v>
      </c>
      <c r="O803" t="s">
        <v>189</v>
      </c>
      <c r="P803" s="189">
        <v>44158</v>
      </c>
    </row>
    <row r="804" spans="1:16" x14ac:dyDescent="0.35">
      <c r="A804">
        <v>11</v>
      </c>
      <c r="B804">
        <v>11</v>
      </c>
      <c r="C804" t="s">
        <v>360</v>
      </c>
      <c r="D804" t="s">
        <v>361</v>
      </c>
      <c r="E804" t="s">
        <v>158</v>
      </c>
      <c r="F804">
        <v>2.65</v>
      </c>
      <c r="G804">
        <v>6632.5280000000002</v>
      </c>
      <c r="H804">
        <v>197162</v>
      </c>
      <c r="I804">
        <v>32022.859</v>
      </c>
      <c r="J804">
        <v>2E-3</v>
      </c>
      <c r="K804">
        <v>0.997</v>
      </c>
      <c r="L804">
        <v>1.1399999999999999</v>
      </c>
      <c r="M804">
        <v>1.1747700000000001</v>
      </c>
      <c r="N804">
        <v>3.05</v>
      </c>
      <c r="O804" t="s">
        <v>189</v>
      </c>
      <c r="P804" s="189">
        <v>44158</v>
      </c>
    </row>
    <row r="805" spans="1:16" x14ac:dyDescent="0.35">
      <c r="A805">
        <v>12</v>
      </c>
      <c r="B805">
        <v>12</v>
      </c>
      <c r="C805" t="s">
        <v>362</v>
      </c>
      <c r="D805" t="s">
        <v>363</v>
      </c>
      <c r="E805" t="s">
        <v>158</v>
      </c>
      <c r="F805">
        <v>2.65</v>
      </c>
      <c r="G805">
        <v>10836.208000000001</v>
      </c>
      <c r="H805">
        <v>318304</v>
      </c>
      <c r="I805">
        <v>31705.016</v>
      </c>
      <c r="J805">
        <v>3.0000000000000001E-3</v>
      </c>
      <c r="K805">
        <v>0.997</v>
      </c>
      <c r="L805">
        <v>1.82</v>
      </c>
      <c r="M805">
        <v>1.9796899999999999</v>
      </c>
      <c r="N805">
        <v>8.77</v>
      </c>
      <c r="O805" t="s">
        <v>189</v>
      </c>
      <c r="P805" s="189">
        <v>44158</v>
      </c>
    </row>
    <row r="806" spans="1:16" x14ac:dyDescent="0.35">
      <c r="A806">
        <v>13</v>
      </c>
      <c r="B806">
        <v>13</v>
      </c>
      <c r="C806" t="s">
        <v>364</v>
      </c>
      <c r="D806" t="s">
        <v>123</v>
      </c>
      <c r="E806" t="s">
        <v>157</v>
      </c>
      <c r="F806">
        <v>2.67</v>
      </c>
      <c r="G806">
        <v>6.266</v>
      </c>
      <c r="H806">
        <v>160</v>
      </c>
      <c r="K806">
        <v>0.997</v>
      </c>
      <c r="O806" t="s">
        <v>496</v>
      </c>
      <c r="P806" s="189">
        <v>44158</v>
      </c>
    </row>
    <row r="807" spans="1:16" x14ac:dyDescent="0.35">
      <c r="A807">
        <v>14</v>
      </c>
      <c r="B807">
        <v>14</v>
      </c>
      <c r="C807" t="s">
        <v>365</v>
      </c>
      <c r="D807" t="s">
        <v>366</v>
      </c>
      <c r="E807" t="s">
        <v>158</v>
      </c>
      <c r="F807">
        <v>2.65</v>
      </c>
      <c r="G807">
        <v>15626.126</v>
      </c>
      <c r="H807">
        <v>461167</v>
      </c>
      <c r="I807">
        <v>34305.038999999997</v>
      </c>
      <c r="J807">
        <v>5.0000000000000001E-3</v>
      </c>
      <c r="K807">
        <v>0.997</v>
      </c>
      <c r="L807">
        <v>2.91</v>
      </c>
      <c r="M807">
        <v>2.66031</v>
      </c>
      <c r="N807">
        <v>-8.58</v>
      </c>
      <c r="O807" t="s">
        <v>189</v>
      </c>
      <c r="P807" s="189">
        <v>44158</v>
      </c>
    </row>
    <row r="808" spans="1:16" x14ac:dyDescent="0.35">
      <c r="A808">
        <v>15</v>
      </c>
      <c r="B808">
        <v>15</v>
      </c>
      <c r="C808" t="s">
        <v>367</v>
      </c>
      <c r="D808" t="s">
        <v>368</v>
      </c>
      <c r="E808" t="s">
        <v>158</v>
      </c>
      <c r="F808">
        <v>2.65</v>
      </c>
      <c r="G808">
        <v>25204.344000000001</v>
      </c>
      <c r="H808">
        <v>744851</v>
      </c>
      <c r="I808">
        <v>33209.144999999997</v>
      </c>
      <c r="J808">
        <v>8.0000000000000002E-3</v>
      </c>
      <c r="K808">
        <v>0.997</v>
      </c>
      <c r="L808">
        <v>4.66</v>
      </c>
      <c r="M808">
        <v>4.4803699999999997</v>
      </c>
      <c r="N808">
        <v>-3.85</v>
      </c>
      <c r="O808" t="s">
        <v>189</v>
      </c>
      <c r="P808" s="189">
        <v>44158</v>
      </c>
    </row>
    <row r="809" spans="1:16" x14ac:dyDescent="0.35">
      <c r="A809">
        <v>16</v>
      </c>
      <c r="B809">
        <v>16</v>
      </c>
      <c r="C809" t="s">
        <v>370</v>
      </c>
      <c r="D809" t="s">
        <v>371</v>
      </c>
      <c r="E809" t="s">
        <v>158</v>
      </c>
      <c r="F809">
        <v>2.65</v>
      </c>
      <c r="G809">
        <v>39542.523000000001</v>
      </c>
      <c r="H809">
        <v>1165600</v>
      </c>
      <c r="I809">
        <v>30390.210999999999</v>
      </c>
      <c r="J809">
        <v>1.2999999999999999E-2</v>
      </c>
      <c r="K809">
        <v>0.997</v>
      </c>
      <c r="L809">
        <v>7.45</v>
      </c>
      <c r="M809">
        <v>7.7467800000000002</v>
      </c>
      <c r="N809">
        <v>3.98</v>
      </c>
      <c r="O809" t="s">
        <v>189</v>
      </c>
      <c r="P809" s="189">
        <v>44158</v>
      </c>
    </row>
    <row r="810" spans="1:16" x14ac:dyDescent="0.35">
      <c r="A810">
        <v>17</v>
      </c>
      <c r="B810">
        <v>17</v>
      </c>
      <c r="C810" t="s">
        <v>372</v>
      </c>
      <c r="D810" t="s">
        <v>373</v>
      </c>
      <c r="E810" t="s">
        <v>158</v>
      </c>
      <c r="F810">
        <v>2.65</v>
      </c>
      <c r="G810">
        <v>70232.273000000001</v>
      </c>
      <c r="H810">
        <v>2073122</v>
      </c>
      <c r="I810">
        <v>32738.228999999999</v>
      </c>
      <c r="J810">
        <v>2.1000000000000001E-2</v>
      </c>
      <c r="K810">
        <v>0.997</v>
      </c>
      <c r="L810">
        <v>11.92</v>
      </c>
      <c r="M810">
        <v>12.86927</v>
      </c>
      <c r="N810">
        <v>7.96</v>
      </c>
      <c r="O810" t="s">
        <v>189</v>
      </c>
      <c r="P810" s="189">
        <v>44158</v>
      </c>
    </row>
    <row r="811" spans="1:16" x14ac:dyDescent="0.35">
      <c r="A811">
        <v>18</v>
      </c>
      <c r="B811">
        <v>18</v>
      </c>
      <c r="C811" t="s">
        <v>374</v>
      </c>
      <c r="D811" t="s">
        <v>375</v>
      </c>
      <c r="E811" t="s">
        <v>158</v>
      </c>
      <c r="F811">
        <v>2.65</v>
      </c>
      <c r="G811">
        <v>125018.79700000001</v>
      </c>
      <c r="H811">
        <v>3684048</v>
      </c>
      <c r="I811">
        <v>34820.980000000003</v>
      </c>
      <c r="J811">
        <v>3.5999999999999997E-2</v>
      </c>
      <c r="K811">
        <v>0.997</v>
      </c>
      <c r="L811">
        <v>19.07</v>
      </c>
      <c r="M811">
        <v>21.74738</v>
      </c>
      <c r="N811">
        <v>14.04</v>
      </c>
      <c r="O811" t="s">
        <v>189</v>
      </c>
      <c r="P811" s="189">
        <v>44158</v>
      </c>
    </row>
    <row r="812" spans="1:16" x14ac:dyDescent="0.35">
      <c r="A812">
        <v>19</v>
      </c>
      <c r="B812">
        <v>19</v>
      </c>
      <c r="C812" t="s">
        <v>376</v>
      </c>
      <c r="D812" t="s">
        <v>377</v>
      </c>
      <c r="E812" t="s">
        <v>158</v>
      </c>
      <c r="F812">
        <v>2.65</v>
      </c>
      <c r="G812">
        <v>181213.18799999999</v>
      </c>
      <c r="H812">
        <v>5323364</v>
      </c>
      <c r="I812">
        <v>35522.934000000001</v>
      </c>
      <c r="J812">
        <v>5.0999999999999997E-2</v>
      </c>
      <c r="K812">
        <v>0.997</v>
      </c>
      <c r="L812">
        <v>30.52</v>
      </c>
      <c r="M812">
        <v>31.183440000000001</v>
      </c>
      <c r="N812">
        <v>2.17</v>
      </c>
      <c r="O812" t="s">
        <v>189</v>
      </c>
      <c r="P812" s="189">
        <v>44158</v>
      </c>
    </row>
    <row r="813" spans="1:16" x14ac:dyDescent="0.35">
      <c r="A813">
        <v>20</v>
      </c>
      <c r="B813">
        <v>20</v>
      </c>
      <c r="C813" t="s">
        <v>378</v>
      </c>
      <c r="D813" t="s">
        <v>124</v>
      </c>
      <c r="E813" t="s">
        <v>157</v>
      </c>
      <c r="F813">
        <v>2.65</v>
      </c>
      <c r="G813">
        <v>63.036000000000001</v>
      </c>
      <c r="H813">
        <v>1855</v>
      </c>
      <c r="I813">
        <v>32830.207000000002</v>
      </c>
      <c r="J813">
        <v>0</v>
      </c>
      <c r="K813">
        <v>0.997</v>
      </c>
      <c r="O813" t="s">
        <v>393</v>
      </c>
      <c r="P813" s="189">
        <v>44158</v>
      </c>
    </row>
    <row r="814" spans="1:16" x14ac:dyDescent="0.35">
      <c r="A814">
        <v>21</v>
      </c>
      <c r="B814">
        <v>21</v>
      </c>
      <c r="C814" t="s">
        <v>379</v>
      </c>
      <c r="D814" t="s">
        <v>380</v>
      </c>
      <c r="E814" t="s">
        <v>158</v>
      </c>
      <c r="F814">
        <v>2.65</v>
      </c>
      <c r="G814">
        <v>272351.18800000002</v>
      </c>
      <c r="H814">
        <v>7932075</v>
      </c>
      <c r="I814">
        <v>34067.25</v>
      </c>
      <c r="J814">
        <v>0.08</v>
      </c>
      <c r="K814">
        <v>0.997</v>
      </c>
      <c r="L814">
        <v>48.83</v>
      </c>
      <c r="M814">
        <v>49.718209999999999</v>
      </c>
      <c r="N814">
        <v>1.82</v>
      </c>
      <c r="O814" t="s">
        <v>189</v>
      </c>
      <c r="P814" s="189">
        <v>44158</v>
      </c>
    </row>
    <row r="815" spans="1:16" x14ac:dyDescent="0.35">
      <c r="A815">
        <v>22</v>
      </c>
      <c r="B815">
        <v>22</v>
      </c>
      <c r="C815" t="s">
        <v>381</v>
      </c>
      <c r="D815" t="s">
        <v>382</v>
      </c>
      <c r="E815" t="s">
        <v>158</v>
      </c>
      <c r="F815">
        <v>2.65</v>
      </c>
      <c r="G815">
        <v>416492.81300000002</v>
      </c>
      <c r="H815">
        <v>12135428</v>
      </c>
      <c r="I815">
        <v>34067.968999999997</v>
      </c>
      <c r="J815">
        <v>0.122</v>
      </c>
      <c r="K815">
        <v>0.997</v>
      </c>
      <c r="L815">
        <v>78.13</v>
      </c>
      <c r="M815">
        <v>78.047880000000006</v>
      </c>
      <c r="N815">
        <v>-0.11</v>
      </c>
      <c r="O815" t="s">
        <v>189</v>
      </c>
      <c r="P815" s="189">
        <v>44158</v>
      </c>
    </row>
    <row r="816" spans="1:16" x14ac:dyDescent="0.35">
      <c r="A816">
        <v>23</v>
      </c>
      <c r="B816">
        <v>23</v>
      </c>
      <c r="C816" t="s">
        <v>383</v>
      </c>
      <c r="D816" t="s">
        <v>384</v>
      </c>
      <c r="E816" t="s">
        <v>158</v>
      </c>
      <c r="F816">
        <v>2.65</v>
      </c>
      <c r="G816">
        <v>584937.68799999997</v>
      </c>
      <c r="H816">
        <v>16983996</v>
      </c>
      <c r="I816">
        <v>32972.277000000002</v>
      </c>
      <c r="J816">
        <v>0.17699999999999999</v>
      </c>
      <c r="K816">
        <v>0.997</v>
      </c>
      <c r="L816">
        <v>125</v>
      </c>
      <c r="M816">
        <v>117.56292000000001</v>
      </c>
      <c r="N816">
        <v>-5.95</v>
      </c>
      <c r="O816" t="s">
        <v>189</v>
      </c>
      <c r="P816" s="189">
        <v>44158</v>
      </c>
    </row>
    <row r="817" spans="1:16" x14ac:dyDescent="0.35">
      <c r="A817">
        <v>24</v>
      </c>
      <c r="B817">
        <v>24</v>
      </c>
      <c r="C817" t="s">
        <v>385</v>
      </c>
      <c r="D817" t="s">
        <v>386</v>
      </c>
      <c r="E817" t="s">
        <v>158</v>
      </c>
      <c r="F817">
        <v>2.65</v>
      </c>
      <c r="G817">
        <v>749184.31299999997</v>
      </c>
      <c r="H817">
        <v>21513114</v>
      </c>
      <c r="I817">
        <v>33862.288999999997</v>
      </c>
      <c r="J817">
        <v>0.221</v>
      </c>
      <c r="K817">
        <v>0.997</v>
      </c>
      <c r="L817">
        <v>156.25</v>
      </c>
      <c r="M817">
        <v>151.55596</v>
      </c>
      <c r="N817">
        <v>-3</v>
      </c>
      <c r="O817" t="s">
        <v>189</v>
      </c>
      <c r="P817" s="189">
        <v>44158</v>
      </c>
    </row>
    <row r="818" spans="1:16" x14ac:dyDescent="0.35">
      <c r="A818">
        <v>25</v>
      </c>
      <c r="B818">
        <v>25</v>
      </c>
      <c r="C818" t="s">
        <v>387</v>
      </c>
      <c r="D818" t="s">
        <v>388</v>
      </c>
      <c r="E818" t="s">
        <v>158</v>
      </c>
      <c r="F818">
        <v>2.65</v>
      </c>
      <c r="G818">
        <v>1160101.125</v>
      </c>
      <c r="H818">
        <v>32674774</v>
      </c>
      <c r="I818">
        <v>34733.417999999998</v>
      </c>
      <c r="J818">
        <v>0.33400000000000002</v>
      </c>
      <c r="K818">
        <v>0.997</v>
      </c>
      <c r="L818">
        <v>250</v>
      </c>
      <c r="M818">
        <v>254.82133999999999</v>
      </c>
      <c r="N818">
        <v>1.93</v>
      </c>
      <c r="O818" t="s">
        <v>189</v>
      </c>
      <c r="P818" s="189">
        <v>44158</v>
      </c>
    </row>
    <row r="819" spans="1:16" x14ac:dyDescent="0.35">
      <c r="A819">
        <v>26</v>
      </c>
      <c r="B819">
        <v>26</v>
      </c>
      <c r="C819" t="s">
        <v>389</v>
      </c>
      <c r="D819" t="s">
        <v>122</v>
      </c>
      <c r="E819" t="s">
        <v>156</v>
      </c>
      <c r="F819">
        <v>2.65</v>
      </c>
      <c r="G819">
        <v>139.596</v>
      </c>
      <c r="H819">
        <v>3672</v>
      </c>
      <c r="K819">
        <v>0.997</v>
      </c>
      <c r="O819" t="s">
        <v>348</v>
      </c>
      <c r="P819" s="189">
        <v>44158</v>
      </c>
    </row>
    <row r="820" spans="1:16" x14ac:dyDescent="0.35">
      <c r="A820">
        <v>27</v>
      </c>
      <c r="B820">
        <v>27</v>
      </c>
      <c r="C820" t="s">
        <v>390</v>
      </c>
      <c r="D820" t="s">
        <v>125</v>
      </c>
      <c r="E820" t="s">
        <v>18</v>
      </c>
      <c r="F820">
        <v>2.65</v>
      </c>
      <c r="G820">
        <v>3654.8580000000002</v>
      </c>
      <c r="H820">
        <v>107228</v>
      </c>
      <c r="I820">
        <v>32111.395</v>
      </c>
      <c r="J820">
        <v>1E-3</v>
      </c>
      <c r="K820">
        <v>0.997</v>
      </c>
      <c r="L820">
        <v>0.63</v>
      </c>
      <c r="M820">
        <v>0.61773999999999996</v>
      </c>
      <c r="N820">
        <v>-1.95</v>
      </c>
      <c r="O820" t="s">
        <v>189</v>
      </c>
      <c r="P820" s="189">
        <v>44158</v>
      </c>
    </row>
    <row r="821" spans="1:16" x14ac:dyDescent="0.35">
      <c r="A821">
        <v>28</v>
      </c>
      <c r="B821">
        <v>28</v>
      </c>
      <c r="C821" t="s">
        <v>391</v>
      </c>
      <c r="D821" t="s">
        <v>126</v>
      </c>
      <c r="E821" t="s">
        <v>18</v>
      </c>
      <c r="F821">
        <v>2.65</v>
      </c>
      <c r="G821">
        <v>17056.02</v>
      </c>
      <c r="H821">
        <v>495244</v>
      </c>
      <c r="I821">
        <v>35946.788999999997</v>
      </c>
      <c r="J821">
        <v>5.0000000000000001E-3</v>
      </c>
      <c r="K821">
        <v>0.997</v>
      </c>
      <c r="L821">
        <v>2.5</v>
      </c>
      <c r="M821">
        <v>2.7739500000000001</v>
      </c>
      <c r="N821">
        <v>10.96</v>
      </c>
      <c r="O821" t="s">
        <v>189</v>
      </c>
      <c r="P821" s="189">
        <v>44158</v>
      </c>
    </row>
    <row r="822" spans="1:16" x14ac:dyDescent="0.35">
      <c r="A822">
        <v>29</v>
      </c>
      <c r="B822">
        <v>29</v>
      </c>
      <c r="C822" t="s">
        <v>392</v>
      </c>
      <c r="D822" t="s">
        <v>127</v>
      </c>
      <c r="E822" t="s">
        <v>18</v>
      </c>
      <c r="F822">
        <v>2.65</v>
      </c>
      <c r="G822">
        <v>39337.004000000001</v>
      </c>
      <c r="H822">
        <v>1152457</v>
      </c>
      <c r="I822">
        <v>34698.945</v>
      </c>
      <c r="J822">
        <v>1.0999999999999999E-2</v>
      </c>
      <c r="K822">
        <v>0.997</v>
      </c>
      <c r="L822">
        <v>6.25</v>
      </c>
      <c r="M822">
        <v>6.73576</v>
      </c>
      <c r="N822">
        <v>7.77</v>
      </c>
      <c r="O822" t="s">
        <v>189</v>
      </c>
      <c r="P822" s="189">
        <v>44158</v>
      </c>
    </row>
    <row r="823" spans="1:16" x14ac:dyDescent="0.35">
      <c r="A823">
        <v>30</v>
      </c>
      <c r="B823">
        <v>30</v>
      </c>
      <c r="C823" t="s">
        <v>394</v>
      </c>
      <c r="D823" t="s">
        <v>128</v>
      </c>
      <c r="E823" t="s">
        <v>18</v>
      </c>
      <c r="F823">
        <v>2.65</v>
      </c>
      <c r="G823">
        <v>150432.54699999999</v>
      </c>
      <c r="H823">
        <v>4406268</v>
      </c>
      <c r="I823">
        <v>35005.285000000003</v>
      </c>
      <c r="J823">
        <v>4.2999999999999997E-2</v>
      </c>
      <c r="K823">
        <v>0.997</v>
      </c>
      <c r="L823">
        <v>25</v>
      </c>
      <c r="M823">
        <v>26.143260000000001</v>
      </c>
      <c r="N823">
        <v>4.57</v>
      </c>
      <c r="O823" t="s">
        <v>189</v>
      </c>
      <c r="P823" s="189">
        <v>44158</v>
      </c>
    </row>
    <row r="824" spans="1:16" x14ac:dyDescent="0.35">
      <c r="A824">
        <v>31</v>
      </c>
      <c r="B824">
        <v>31</v>
      </c>
      <c r="C824" t="s">
        <v>395</v>
      </c>
      <c r="D824" t="s">
        <v>122</v>
      </c>
      <c r="E824" t="s">
        <v>156</v>
      </c>
      <c r="F824">
        <v>2.65</v>
      </c>
      <c r="G824">
        <v>23.373999999999999</v>
      </c>
      <c r="H824">
        <v>439</v>
      </c>
      <c r="K824">
        <v>0.997</v>
      </c>
      <c r="O824" t="s">
        <v>189</v>
      </c>
      <c r="P824" s="189">
        <v>44158</v>
      </c>
    </row>
    <row r="825" spans="1:16" x14ac:dyDescent="0.35">
      <c r="A825">
        <v>32</v>
      </c>
      <c r="B825">
        <v>32</v>
      </c>
      <c r="C825" t="s">
        <v>396</v>
      </c>
      <c r="D825" t="s">
        <v>353</v>
      </c>
      <c r="E825" t="s">
        <v>158</v>
      </c>
      <c r="F825">
        <v>2.65</v>
      </c>
      <c r="G825">
        <v>1010.817</v>
      </c>
      <c r="H825">
        <v>29652</v>
      </c>
      <c r="I825">
        <v>32869.163999999997</v>
      </c>
      <c r="J825">
        <v>0</v>
      </c>
      <c r="K825">
        <v>0.997</v>
      </c>
      <c r="L825">
        <v>0.17</v>
      </c>
      <c r="M825">
        <v>0.12227</v>
      </c>
      <c r="N825">
        <v>-28.08</v>
      </c>
      <c r="O825" t="s">
        <v>189</v>
      </c>
      <c r="P825" s="189">
        <v>44158</v>
      </c>
    </row>
    <row r="826" spans="1:16" x14ac:dyDescent="0.35">
      <c r="A826">
        <v>33</v>
      </c>
      <c r="B826">
        <v>33</v>
      </c>
      <c r="C826" t="s">
        <v>397</v>
      </c>
      <c r="D826" t="s">
        <v>355</v>
      </c>
      <c r="E826" t="s">
        <v>158</v>
      </c>
      <c r="F826">
        <v>2.65</v>
      </c>
      <c r="G826">
        <v>1967.4079999999999</v>
      </c>
      <c r="H826">
        <v>59010</v>
      </c>
      <c r="I826">
        <v>33731.745999999999</v>
      </c>
      <c r="J826">
        <v>1E-3</v>
      </c>
      <c r="K826">
        <v>0.997</v>
      </c>
      <c r="L826">
        <v>0.28000000000000003</v>
      </c>
      <c r="M826">
        <v>0.28669</v>
      </c>
      <c r="N826">
        <v>2.39</v>
      </c>
      <c r="O826" t="s">
        <v>189</v>
      </c>
      <c r="P826" s="189">
        <v>44158</v>
      </c>
    </row>
    <row r="827" spans="1:16" x14ac:dyDescent="0.35">
      <c r="A827">
        <v>34</v>
      </c>
      <c r="B827">
        <v>34</v>
      </c>
      <c r="C827" t="s">
        <v>398</v>
      </c>
      <c r="D827" t="s">
        <v>357</v>
      </c>
      <c r="E827" t="s">
        <v>158</v>
      </c>
      <c r="F827">
        <v>2.65</v>
      </c>
      <c r="G827">
        <v>3335.6309999999999</v>
      </c>
      <c r="H827">
        <v>98158</v>
      </c>
      <c r="I827">
        <v>35506.813000000002</v>
      </c>
      <c r="J827">
        <v>1E-3</v>
      </c>
      <c r="K827">
        <v>0.997</v>
      </c>
      <c r="L827">
        <v>0.44</v>
      </c>
      <c r="M827">
        <v>0.49914999999999998</v>
      </c>
      <c r="N827">
        <v>13.44</v>
      </c>
      <c r="O827" t="s">
        <v>189</v>
      </c>
      <c r="P827" s="189">
        <v>44158</v>
      </c>
    </row>
    <row r="828" spans="1:16" x14ac:dyDescent="0.35">
      <c r="A828">
        <v>35</v>
      </c>
      <c r="B828">
        <v>35</v>
      </c>
      <c r="C828" t="s">
        <v>399</v>
      </c>
      <c r="D828" t="s">
        <v>359</v>
      </c>
      <c r="E828" t="s">
        <v>158</v>
      </c>
      <c r="F828">
        <v>2.65</v>
      </c>
      <c r="G828">
        <v>4474.4579999999996</v>
      </c>
      <c r="H828">
        <v>129596</v>
      </c>
      <c r="I828">
        <v>35507.883000000002</v>
      </c>
      <c r="J828">
        <v>1E-3</v>
      </c>
      <c r="K828">
        <v>0.997</v>
      </c>
      <c r="L828">
        <v>0.71</v>
      </c>
      <c r="M828">
        <v>0.69052000000000002</v>
      </c>
      <c r="N828">
        <v>-2.74</v>
      </c>
      <c r="O828" t="s">
        <v>189</v>
      </c>
      <c r="P828" s="189">
        <v>44158</v>
      </c>
    </row>
    <row r="829" spans="1:16" x14ac:dyDescent="0.35">
      <c r="A829">
        <v>36</v>
      </c>
      <c r="B829">
        <v>36</v>
      </c>
      <c r="C829" t="s">
        <v>400</v>
      </c>
      <c r="D829" t="s">
        <v>361</v>
      </c>
      <c r="E829" t="s">
        <v>158</v>
      </c>
      <c r="F829">
        <v>2.65</v>
      </c>
      <c r="G829">
        <v>6970.1170000000002</v>
      </c>
      <c r="H829">
        <v>207434</v>
      </c>
      <c r="I829">
        <v>33292.347999999998</v>
      </c>
      <c r="J829">
        <v>2E-3</v>
      </c>
      <c r="K829">
        <v>0.997</v>
      </c>
      <c r="L829">
        <v>1.1399999999999999</v>
      </c>
      <c r="M829">
        <v>1.1881600000000001</v>
      </c>
      <c r="N829">
        <v>4.22</v>
      </c>
      <c r="O829" t="s">
        <v>189</v>
      </c>
      <c r="P829" s="189">
        <v>44158</v>
      </c>
    </row>
    <row r="830" spans="1:16" x14ac:dyDescent="0.35">
      <c r="A830">
        <v>37</v>
      </c>
      <c r="B830">
        <v>37</v>
      </c>
      <c r="C830" t="s">
        <v>401</v>
      </c>
      <c r="D830" t="s">
        <v>363</v>
      </c>
      <c r="E830" t="s">
        <v>158</v>
      </c>
      <c r="F830">
        <v>2.65</v>
      </c>
      <c r="G830">
        <v>11246.253000000001</v>
      </c>
      <c r="H830">
        <v>331176</v>
      </c>
      <c r="I830">
        <v>33909.343999999997</v>
      </c>
      <c r="J830">
        <v>3.0000000000000001E-3</v>
      </c>
      <c r="K830">
        <v>0.997</v>
      </c>
      <c r="L830">
        <v>1.82</v>
      </c>
      <c r="M830">
        <v>1.9191199999999999</v>
      </c>
      <c r="N830">
        <v>5.45</v>
      </c>
      <c r="O830" t="s">
        <v>189</v>
      </c>
      <c r="P830" s="189">
        <v>44158</v>
      </c>
    </row>
    <row r="831" spans="1:16" x14ac:dyDescent="0.35">
      <c r="A831">
        <v>38</v>
      </c>
      <c r="B831">
        <v>38</v>
      </c>
      <c r="C831" t="s">
        <v>402</v>
      </c>
      <c r="D831" t="s">
        <v>124</v>
      </c>
      <c r="E831" t="s">
        <v>157</v>
      </c>
      <c r="F831">
        <v>2.65</v>
      </c>
      <c r="G831">
        <v>65.394000000000005</v>
      </c>
      <c r="H831">
        <v>1925</v>
      </c>
      <c r="I831">
        <v>33975.277000000002</v>
      </c>
      <c r="J831">
        <v>0</v>
      </c>
      <c r="K831">
        <v>0.997</v>
      </c>
      <c r="O831" t="s">
        <v>393</v>
      </c>
      <c r="P831" s="189">
        <v>44158</v>
      </c>
    </row>
    <row r="832" spans="1:16" x14ac:dyDescent="0.35">
      <c r="A832">
        <v>39</v>
      </c>
      <c r="B832">
        <v>39</v>
      </c>
      <c r="C832" t="s">
        <v>403</v>
      </c>
      <c r="D832" t="s">
        <v>353</v>
      </c>
      <c r="E832" t="s">
        <v>158</v>
      </c>
      <c r="F832">
        <v>2.65</v>
      </c>
      <c r="G832">
        <v>1031.095</v>
      </c>
      <c r="H832">
        <v>29137</v>
      </c>
      <c r="I832">
        <v>34714.773000000001</v>
      </c>
      <c r="J832">
        <v>0</v>
      </c>
      <c r="K832">
        <v>0.997</v>
      </c>
      <c r="L832">
        <v>0.17</v>
      </c>
      <c r="M832">
        <v>0.11600000000000001</v>
      </c>
      <c r="N832">
        <v>-31.76</v>
      </c>
      <c r="O832" t="s">
        <v>189</v>
      </c>
      <c r="P832" s="189">
        <v>44158</v>
      </c>
    </row>
    <row r="833" spans="1:16" x14ac:dyDescent="0.35">
      <c r="A833">
        <v>40</v>
      </c>
      <c r="B833">
        <v>40</v>
      </c>
      <c r="C833" t="s">
        <v>404</v>
      </c>
      <c r="D833" t="s">
        <v>355</v>
      </c>
      <c r="E833" t="s">
        <v>158</v>
      </c>
      <c r="F833">
        <v>2.65</v>
      </c>
      <c r="G833">
        <v>2055.06</v>
      </c>
      <c r="H833">
        <v>59931</v>
      </c>
      <c r="I833">
        <v>36595.254000000001</v>
      </c>
      <c r="J833">
        <v>1E-3</v>
      </c>
      <c r="K833">
        <v>0.997</v>
      </c>
      <c r="L833">
        <v>0.28000000000000003</v>
      </c>
      <c r="M833">
        <v>0.27374999999999999</v>
      </c>
      <c r="N833">
        <v>-2.23</v>
      </c>
      <c r="O833" t="s">
        <v>189</v>
      </c>
      <c r="P833" s="189">
        <v>44158</v>
      </c>
    </row>
    <row r="834" spans="1:16" x14ac:dyDescent="0.35">
      <c r="A834">
        <v>41</v>
      </c>
      <c r="B834">
        <v>41</v>
      </c>
      <c r="C834" t="s">
        <v>405</v>
      </c>
      <c r="D834" t="s">
        <v>357</v>
      </c>
      <c r="E834" t="s">
        <v>158</v>
      </c>
      <c r="F834">
        <v>2.65</v>
      </c>
      <c r="G834">
        <v>3398.498</v>
      </c>
      <c r="H834">
        <v>97760</v>
      </c>
      <c r="I834">
        <v>34187.921999999999</v>
      </c>
      <c r="J834">
        <v>1E-3</v>
      </c>
      <c r="K834">
        <v>0.997</v>
      </c>
      <c r="L834">
        <v>0.44</v>
      </c>
      <c r="M834">
        <v>0.53174999999999994</v>
      </c>
      <c r="N834">
        <v>20.85</v>
      </c>
      <c r="O834" t="s">
        <v>189</v>
      </c>
      <c r="P834" s="189">
        <v>44158</v>
      </c>
    </row>
    <row r="835" spans="1:16" x14ac:dyDescent="0.35">
      <c r="A835">
        <v>42</v>
      </c>
      <c r="B835">
        <v>42</v>
      </c>
      <c r="C835" t="s">
        <v>406</v>
      </c>
      <c r="D835" t="s">
        <v>359</v>
      </c>
      <c r="E835" t="s">
        <v>158</v>
      </c>
      <c r="F835">
        <v>2.65</v>
      </c>
      <c r="G835">
        <v>4496.6629999999996</v>
      </c>
      <c r="H835">
        <v>133073</v>
      </c>
      <c r="I835">
        <v>34225.648000000001</v>
      </c>
      <c r="J835">
        <v>1E-3</v>
      </c>
      <c r="K835">
        <v>0.997</v>
      </c>
      <c r="L835">
        <v>0.71</v>
      </c>
      <c r="M835">
        <v>0.72257000000000005</v>
      </c>
      <c r="N835">
        <v>1.77</v>
      </c>
      <c r="O835" t="s">
        <v>189</v>
      </c>
      <c r="P835" s="189">
        <v>44158</v>
      </c>
    </row>
    <row r="836" spans="1:16" x14ac:dyDescent="0.35">
      <c r="A836">
        <v>43</v>
      </c>
      <c r="B836">
        <v>43</v>
      </c>
      <c r="C836" t="s">
        <v>407</v>
      </c>
      <c r="D836" t="s">
        <v>361</v>
      </c>
      <c r="E836" t="s">
        <v>158</v>
      </c>
      <c r="F836">
        <v>2.65</v>
      </c>
      <c r="G836">
        <v>7280.3969999999999</v>
      </c>
      <c r="H836">
        <v>213942</v>
      </c>
      <c r="I836">
        <v>33805.305</v>
      </c>
      <c r="J836">
        <v>2E-3</v>
      </c>
      <c r="K836">
        <v>0.997</v>
      </c>
      <c r="L836">
        <v>1.1399999999999999</v>
      </c>
      <c r="M836">
        <v>1.22401</v>
      </c>
      <c r="N836">
        <v>7.37</v>
      </c>
      <c r="O836" t="s">
        <v>189</v>
      </c>
      <c r="P836" s="189">
        <v>44158</v>
      </c>
    </row>
    <row r="837" spans="1:16" x14ac:dyDescent="0.35">
      <c r="A837">
        <v>44</v>
      </c>
      <c r="B837">
        <v>44</v>
      </c>
      <c r="C837" t="s">
        <v>408</v>
      </c>
      <c r="D837" t="s">
        <v>363</v>
      </c>
      <c r="E837" t="s">
        <v>158</v>
      </c>
      <c r="F837">
        <v>2.65</v>
      </c>
      <c r="G837">
        <v>11218.585999999999</v>
      </c>
      <c r="H837">
        <v>341307</v>
      </c>
      <c r="I837">
        <v>33640.233999999997</v>
      </c>
      <c r="J837">
        <v>3.0000000000000001E-3</v>
      </c>
      <c r="K837">
        <v>0.997</v>
      </c>
      <c r="L837">
        <v>1.82</v>
      </c>
      <c r="M837">
        <v>1.93007</v>
      </c>
      <c r="N837">
        <v>6.05</v>
      </c>
      <c r="O837" t="s">
        <v>189</v>
      </c>
      <c r="P837" s="189">
        <v>44158</v>
      </c>
    </row>
    <row r="838" spans="1:16" x14ac:dyDescent="0.35">
      <c r="A838">
        <v>45</v>
      </c>
      <c r="B838">
        <v>45</v>
      </c>
      <c r="C838" t="s">
        <v>409</v>
      </c>
      <c r="D838" t="s">
        <v>122</v>
      </c>
      <c r="E838" t="s">
        <v>156</v>
      </c>
      <c r="F838">
        <v>2.64</v>
      </c>
      <c r="G838">
        <v>2.9329999999999998</v>
      </c>
      <c r="H838">
        <v>160</v>
      </c>
      <c r="K838">
        <v>0.997</v>
      </c>
      <c r="O838" t="s">
        <v>189</v>
      </c>
      <c r="P838" s="189">
        <v>44158</v>
      </c>
    </row>
    <row r="839" spans="1:16" x14ac:dyDescent="0.35">
      <c r="A839">
        <v>46</v>
      </c>
      <c r="B839">
        <v>46</v>
      </c>
      <c r="C839" t="s">
        <v>410</v>
      </c>
      <c r="D839" t="s">
        <v>129</v>
      </c>
      <c r="E839" t="s">
        <v>13</v>
      </c>
      <c r="F839">
        <v>2.65</v>
      </c>
      <c r="G839">
        <v>20.206</v>
      </c>
      <c r="H839">
        <v>751</v>
      </c>
      <c r="I839">
        <v>35815.476999999999</v>
      </c>
      <c r="J839">
        <v>0</v>
      </c>
      <c r="K839">
        <v>0.997</v>
      </c>
      <c r="O839" t="s">
        <v>393</v>
      </c>
      <c r="P839" s="189">
        <v>44158</v>
      </c>
    </row>
    <row r="840" spans="1:16" x14ac:dyDescent="0.35">
      <c r="A840">
        <v>47</v>
      </c>
      <c r="B840">
        <v>47</v>
      </c>
      <c r="C840" t="s">
        <v>411</v>
      </c>
      <c r="D840" t="s">
        <v>130</v>
      </c>
      <c r="E840" t="s">
        <v>13</v>
      </c>
      <c r="F840">
        <v>2.65</v>
      </c>
      <c r="G840">
        <v>48.588999999999999</v>
      </c>
      <c r="H840">
        <v>954</v>
      </c>
      <c r="I840">
        <v>38437.144999999997</v>
      </c>
      <c r="J840">
        <v>0</v>
      </c>
      <c r="K840">
        <v>0.997</v>
      </c>
      <c r="O840" t="s">
        <v>350</v>
      </c>
      <c r="P840" s="189">
        <v>44158</v>
      </c>
    </row>
    <row r="841" spans="1:16" x14ac:dyDescent="0.35">
      <c r="A841">
        <v>48</v>
      </c>
      <c r="B841">
        <v>48</v>
      </c>
      <c r="C841" t="s">
        <v>412</v>
      </c>
      <c r="D841" t="s">
        <v>131</v>
      </c>
      <c r="E841" t="s">
        <v>13</v>
      </c>
      <c r="F841">
        <v>2.65</v>
      </c>
      <c r="G841">
        <v>36.054000000000002</v>
      </c>
      <c r="H841">
        <v>960</v>
      </c>
      <c r="I841">
        <v>36556.487999999998</v>
      </c>
      <c r="J841">
        <v>0</v>
      </c>
      <c r="K841">
        <v>0.997</v>
      </c>
      <c r="O841" t="s">
        <v>350</v>
      </c>
      <c r="P841" s="189">
        <v>44158</v>
      </c>
    </row>
    <row r="842" spans="1:16" x14ac:dyDescent="0.35">
      <c r="A842">
        <v>49</v>
      </c>
      <c r="B842">
        <v>49</v>
      </c>
      <c r="C842" t="s">
        <v>413</v>
      </c>
      <c r="D842" t="s">
        <v>132</v>
      </c>
      <c r="E842" t="s">
        <v>13</v>
      </c>
      <c r="F842">
        <v>2.65</v>
      </c>
      <c r="G842">
        <v>3861.7190000000001</v>
      </c>
      <c r="H842">
        <v>116503</v>
      </c>
      <c r="I842">
        <v>37541.629000000001</v>
      </c>
      <c r="J842">
        <v>1E-3</v>
      </c>
      <c r="K842">
        <v>0.997</v>
      </c>
      <c r="M842">
        <v>0.55237999999999998</v>
      </c>
      <c r="O842" t="s">
        <v>189</v>
      </c>
      <c r="P842" s="189">
        <v>44158</v>
      </c>
    </row>
    <row r="843" spans="1:16" x14ac:dyDescent="0.35">
      <c r="A843">
        <v>50</v>
      </c>
      <c r="B843">
        <v>50</v>
      </c>
      <c r="C843" t="s">
        <v>414</v>
      </c>
      <c r="D843" t="s">
        <v>133</v>
      </c>
      <c r="E843" t="s">
        <v>13</v>
      </c>
      <c r="F843">
        <v>2.65</v>
      </c>
      <c r="G843">
        <v>3670.2539999999999</v>
      </c>
      <c r="H843">
        <v>108089</v>
      </c>
      <c r="I843">
        <v>35548.031000000003</v>
      </c>
      <c r="J843">
        <v>1E-3</v>
      </c>
      <c r="K843">
        <v>0.997</v>
      </c>
      <c r="M843">
        <v>0.55467</v>
      </c>
      <c r="O843" t="s">
        <v>189</v>
      </c>
      <c r="P843" s="189">
        <v>44158</v>
      </c>
    </row>
    <row r="844" spans="1:16" x14ac:dyDescent="0.35">
      <c r="A844">
        <v>51</v>
      </c>
      <c r="B844">
        <v>51</v>
      </c>
      <c r="C844" t="s">
        <v>415</v>
      </c>
      <c r="D844" t="s">
        <v>134</v>
      </c>
      <c r="E844" t="s">
        <v>13</v>
      </c>
      <c r="F844">
        <v>2.65</v>
      </c>
      <c r="G844">
        <v>4291.3710000000001</v>
      </c>
      <c r="H844">
        <v>125681</v>
      </c>
      <c r="I844">
        <v>35730.237999999998</v>
      </c>
      <c r="J844">
        <v>1E-3</v>
      </c>
      <c r="K844">
        <v>0.997</v>
      </c>
      <c r="M844">
        <v>0.65525999999999995</v>
      </c>
      <c r="O844" t="s">
        <v>189</v>
      </c>
      <c r="P844" s="189">
        <v>44158</v>
      </c>
    </row>
    <row r="845" spans="1:16" x14ac:dyDescent="0.35">
      <c r="A845">
        <v>52</v>
      </c>
      <c r="B845">
        <v>52</v>
      </c>
      <c r="C845" t="s">
        <v>416</v>
      </c>
      <c r="D845" t="s">
        <v>124</v>
      </c>
      <c r="E845" t="s">
        <v>157</v>
      </c>
      <c r="F845">
        <v>2.65</v>
      </c>
      <c r="G845">
        <v>59.23</v>
      </c>
      <c r="H845">
        <v>1431</v>
      </c>
      <c r="I845">
        <v>35277.616999999998</v>
      </c>
      <c r="J845">
        <v>0</v>
      </c>
      <c r="K845">
        <v>0.997</v>
      </c>
      <c r="O845" t="s">
        <v>393</v>
      </c>
      <c r="P845" s="189">
        <v>44158</v>
      </c>
    </row>
    <row r="846" spans="1:16" x14ac:dyDescent="0.35">
      <c r="A846">
        <v>53</v>
      </c>
      <c r="B846">
        <v>53</v>
      </c>
      <c r="C846" t="s">
        <v>417</v>
      </c>
      <c r="D846" t="s">
        <v>135</v>
      </c>
      <c r="E846" t="s">
        <v>13</v>
      </c>
      <c r="F846">
        <v>2.66</v>
      </c>
      <c r="G846">
        <v>46.087000000000003</v>
      </c>
      <c r="H846">
        <v>738</v>
      </c>
      <c r="I846">
        <v>37072.476999999999</v>
      </c>
      <c r="J846">
        <v>0</v>
      </c>
      <c r="K846">
        <v>0.997</v>
      </c>
      <c r="O846" t="s">
        <v>350</v>
      </c>
      <c r="P846" s="189">
        <v>44158</v>
      </c>
    </row>
    <row r="847" spans="1:16" x14ac:dyDescent="0.35">
      <c r="A847">
        <v>54</v>
      </c>
      <c r="B847">
        <v>54</v>
      </c>
      <c r="C847" t="s">
        <v>418</v>
      </c>
      <c r="D847" t="s">
        <v>136</v>
      </c>
      <c r="E847" t="s">
        <v>13</v>
      </c>
      <c r="F847">
        <v>2.66</v>
      </c>
      <c r="G847">
        <v>22.878</v>
      </c>
      <c r="H847">
        <v>332</v>
      </c>
      <c r="I847">
        <v>38052.292999999998</v>
      </c>
      <c r="J847">
        <v>0</v>
      </c>
      <c r="K847">
        <v>0.997</v>
      </c>
      <c r="O847" t="s">
        <v>350</v>
      </c>
      <c r="P847" s="189">
        <v>44158</v>
      </c>
    </row>
    <row r="848" spans="1:16" x14ac:dyDescent="0.35">
      <c r="A848">
        <v>55</v>
      </c>
      <c r="B848">
        <v>55</v>
      </c>
      <c r="C848" t="s">
        <v>419</v>
      </c>
      <c r="D848" t="s">
        <v>137</v>
      </c>
      <c r="E848" t="s">
        <v>13</v>
      </c>
      <c r="F848">
        <v>2.65</v>
      </c>
      <c r="G848">
        <v>35.243000000000002</v>
      </c>
      <c r="H848">
        <v>1118</v>
      </c>
      <c r="I848">
        <v>34841.288999999997</v>
      </c>
      <c r="J848">
        <v>0</v>
      </c>
      <c r="K848">
        <v>0.997</v>
      </c>
      <c r="O848" t="s">
        <v>350</v>
      </c>
      <c r="P848" s="189">
        <v>44158</v>
      </c>
    </row>
    <row r="849" spans="1:16" x14ac:dyDescent="0.35">
      <c r="A849">
        <v>56</v>
      </c>
      <c r="B849">
        <v>56</v>
      </c>
      <c r="C849" t="s">
        <v>420</v>
      </c>
      <c r="D849" t="s">
        <v>138</v>
      </c>
      <c r="E849" t="s">
        <v>13</v>
      </c>
      <c r="F849">
        <v>2.65</v>
      </c>
      <c r="G849">
        <v>37.984999999999999</v>
      </c>
      <c r="H849">
        <v>1123</v>
      </c>
      <c r="I849">
        <v>33680.504000000001</v>
      </c>
      <c r="J849">
        <v>0</v>
      </c>
      <c r="K849">
        <v>0.997</v>
      </c>
      <c r="O849" t="s">
        <v>350</v>
      </c>
      <c r="P849" s="189">
        <v>44158</v>
      </c>
    </row>
    <row r="850" spans="1:16" x14ac:dyDescent="0.35">
      <c r="A850">
        <v>57</v>
      </c>
      <c r="B850">
        <v>57</v>
      </c>
      <c r="C850" t="s">
        <v>421</v>
      </c>
      <c r="D850" t="s">
        <v>139</v>
      </c>
      <c r="E850" t="s">
        <v>13</v>
      </c>
      <c r="F850">
        <v>2.66</v>
      </c>
      <c r="G850">
        <v>20.323</v>
      </c>
      <c r="H850">
        <v>481</v>
      </c>
      <c r="I850">
        <v>33313.038999999997</v>
      </c>
      <c r="J850">
        <v>0</v>
      </c>
      <c r="K850">
        <v>0.997</v>
      </c>
      <c r="O850" t="s">
        <v>350</v>
      </c>
      <c r="P850" s="189">
        <v>44158</v>
      </c>
    </row>
    <row r="851" spans="1:16" x14ac:dyDescent="0.35">
      <c r="A851">
        <v>58</v>
      </c>
      <c r="B851">
        <v>58</v>
      </c>
      <c r="C851" t="s">
        <v>422</v>
      </c>
      <c r="D851" t="s">
        <v>140</v>
      </c>
      <c r="E851" t="s">
        <v>13</v>
      </c>
      <c r="F851">
        <v>2.65</v>
      </c>
      <c r="G851">
        <v>75.388999999999996</v>
      </c>
      <c r="H851">
        <v>1965</v>
      </c>
      <c r="I851">
        <v>35218.300999999999</v>
      </c>
      <c r="J851">
        <v>0</v>
      </c>
      <c r="K851">
        <v>0.997</v>
      </c>
      <c r="O851" t="s">
        <v>350</v>
      </c>
      <c r="P851" s="189">
        <v>44158</v>
      </c>
    </row>
    <row r="852" spans="1:16" x14ac:dyDescent="0.35">
      <c r="A852">
        <v>59</v>
      </c>
      <c r="B852">
        <v>59</v>
      </c>
      <c r="C852" t="s">
        <v>423</v>
      </c>
      <c r="D852" t="s">
        <v>122</v>
      </c>
      <c r="E852" t="s">
        <v>156</v>
      </c>
      <c r="F852">
        <v>2.65</v>
      </c>
      <c r="G852">
        <v>7.274</v>
      </c>
      <c r="H852">
        <v>181</v>
      </c>
      <c r="K852">
        <v>0.997</v>
      </c>
      <c r="O852" t="s">
        <v>348</v>
      </c>
      <c r="P852" s="189">
        <v>44158</v>
      </c>
    </row>
    <row r="853" spans="1:16" x14ac:dyDescent="0.35">
      <c r="A853">
        <v>60</v>
      </c>
      <c r="B853">
        <v>60</v>
      </c>
      <c r="C853" t="s">
        <v>424</v>
      </c>
      <c r="D853" t="s">
        <v>141</v>
      </c>
      <c r="E853" t="s">
        <v>13</v>
      </c>
      <c r="F853">
        <v>2.65</v>
      </c>
      <c r="G853">
        <v>637827.31299999997</v>
      </c>
      <c r="H853">
        <v>18381228</v>
      </c>
      <c r="I853">
        <v>31820.521000000001</v>
      </c>
      <c r="J853">
        <v>0.2</v>
      </c>
      <c r="K853">
        <v>0.997</v>
      </c>
      <c r="M853">
        <v>135.10664</v>
      </c>
      <c r="O853" t="s">
        <v>189</v>
      </c>
      <c r="P853" s="189">
        <v>44158</v>
      </c>
    </row>
    <row r="854" spans="1:16" x14ac:dyDescent="0.35">
      <c r="A854">
        <v>61</v>
      </c>
      <c r="B854">
        <v>61</v>
      </c>
      <c r="C854" t="s">
        <v>425</v>
      </c>
      <c r="D854" t="s">
        <v>142</v>
      </c>
      <c r="E854" t="s">
        <v>13</v>
      </c>
      <c r="F854">
        <v>2.65</v>
      </c>
      <c r="G854">
        <v>689029.875</v>
      </c>
      <c r="H854">
        <v>19863128</v>
      </c>
      <c r="I854">
        <v>35913.089999999997</v>
      </c>
      <c r="J854">
        <v>0.192</v>
      </c>
      <c r="K854">
        <v>0.997</v>
      </c>
      <c r="M854">
        <v>128.49105</v>
      </c>
      <c r="O854" t="s">
        <v>189</v>
      </c>
      <c r="P854" s="189">
        <v>44158</v>
      </c>
    </row>
    <row r="855" spans="1:16" x14ac:dyDescent="0.35">
      <c r="A855">
        <v>62</v>
      </c>
      <c r="B855">
        <v>62</v>
      </c>
      <c r="C855" t="s">
        <v>426</v>
      </c>
      <c r="D855" t="s">
        <v>143</v>
      </c>
      <c r="E855" t="s">
        <v>13</v>
      </c>
      <c r="F855">
        <v>2.65</v>
      </c>
      <c r="G855">
        <v>696401.18799999997</v>
      </c>
      <c r="H855">
        <v>19752984</v>
      </c>
      <c r="I855">
        <v>34425.737999999998</v>
      </c>
      <c r="J855">
        <v>0.20200000000000001</v>
      </c>
      <c r="K855">
        <v>0.997</v>
      </c>
      <c r="M855">
        <v>136.54168000000001</v>
      </c>
      <c r="O855" t="s">
        <v>189</v>
      </c>
      <c r="P855" s="189">
        <v>44158</v>
      </c>
    </row>
    <row r="856" spans="1:16" x14ac:dyDescent="0.35">
      <c r="A856">
        <v>63</v>
      </c>
      <c r="B856">
        <v>63</v>
      </c>
      <c r="C856" t="s">
        <v>427</v>
      </c>
      <c r="D856" t="s">
        <v>144</v>
      </c>
      <c r="E856" t="s">
        <v>13</v>
      </c>
      <c r="F856">
        <v>2.65</v>
      </c>
      <c r="G856">
        <v>272.51400000000001</v>
      </c>
      <c r="H856">
        <v>7109</v>
      </c>
      <c r="I856">
        <v>33026.402000000002</v>
      </c>
      <c r="J856">
        <v>0</v>
      </c>
      <c r="K856">
        <v>0.997</v>
      </c>
      <c r="O856" t="s">
        <v>350</v>
      </c>
      <c r="P856" s="189">
        <v>44158</v>
      </c>
    </row>
    <row r="857" spans="1:16" x14ac:dyDescent="0.35">
      <c r="A857">
        <v>64</v>
      </c>
      <c r="B857">
        <v>64</v>
      </c>
      <c r="C857" t="s">
        <v>428</v>
      </c>
      <c r="D857" t="s">
        <v>145</v>
      </c>
      <c r="E857" t="s">
        <v>13</v>
      </c>
      <c r="F857">
        <v>2.65</v>
      </c>
      <c r="G857">
        <v>84.635000000000005</v>
      </c>
      <c r="H857">
        <v>2296</v>
      </c>
      <c r="I857">
        <v>33342.656000000003</v>
      </c>
      <c r="J857">
        <v>0</v>
      </c>
      <c r="K857">
        <v>0.997</v>
      </c>
      <c r="O857" t="s">
        <v>350</v>
      </c>
      <c r="P857" s="189">
        <v>44158</v>
      </c>
    </row>
    <row r="858" spans="1:16" x14ac:dyDescent="0.35">
      <c r="A858">
        <v>65</v>
      </c>
      <c r="B858">
        <v>65</v>
      </c>
      <c r="C858" t="s">
        <v>429</v>
      </c>
      <c r="D858" t="s">
        <v>146</v>
      </c>
      <c r="E858" t="s">
        <v>13</v>
      </c>
      <c r="F858">
        <v>2.65</v>
      </c>
      <c r="G858">
        <v>103.47199999999999</v>
      </c>
      <c r="H858">
        <v>2750</v>
      </c>
      <c r="I858">
        <v>35495.684000000001</v>
      </c>
      <c r="J858">
        <v>0</v>
      </c>
      <c r="K858">
        <v>0.997</v>
      </c>
      <c r="O858" t="s">
        <v>350</v>
      </c>
      <c r="P858" s="189">
        <v>44158</v>
      </c>
    </row>
    <row r="859" spans="1:16" x14ac:dyDescent="0.35">
      <c r="A859">
        <v>66</v>
      </c>
      <c r="B859">
        <v>66</v>
      </c>
      <c r="C859" t="s">
        <v>430</v>
      </c>
      <c r="D859" t="s">
        <v>123</v>
      </c>
      <c r="E859" t="s">
        <v>157</v>
      </c>
      <c r="F859">
        <v>2.67</v>
      </c>
      <c r="G859">
        <v>15.721</v>
      </c>
      <c r="H859">
        <v>454</v>
      </c>
      <c r="K859">
        <v>0.997</v>
      </c>
      <c r="O859" t="s">
        <v>348</v>
      </c>
      <c r="P859" s="189">
        <v>44158</v>
      </c>
    </row>
    <row r="860" spans="1:16" x14ac:dyDescent="0.35">
      <c r="A860">
        <v>67</v>
      </c>
      <c r="B860">
        <v>67</v>
      </c>
      <c r="C860" t="s">
        <v>431</v>
      </c>
      <c r="D860" t="s">
        <v>147</v>
      </c>
      <c r="E860" t="s">
        <v>13</v>
      </c>
      <c r="F860">
        <v>2.65</v>
      </c>
      <c r="G860">
        <v>70.968000000000004</v>
      </c>
      <c r="H860">
        <v>1289</v>
      </c>
      <c r="I860">
        <v>41065.688000000002</v>
      </c>
      <c r="J860">
        <v>0</v>
      </c>
      <c r="K860">
        <v>0.997</v>
      </c>
      <c r="O860" t="s">
        <v>350</v>
      </c>
      <c r="P860" s="189">
        <v>44158</v>
      </c>
    </row>
    <row r="861" spans="1:16" x14ac:dyDescent="0.35">
      <c r="A861">
        <v>68</v>
      </c>
      <c r="B861">
        <v>68</v>
      </c>
      <c r="C861" t="s">
        <v>432</v>
      </c>
      <c r="D861" t="s">
        <v>148</v>
      </c>
      <c r="E861" t="s">
        <v>13</v>
      </c>
      <c r="F861">
        <v>2.65</v>
      </c>
      <c r="G861">
        <v>99.183000000000007</v>
      </c>
      <c r="H861">
        <v>2854</v>
      </c>
      <c r="I861">
        <v>36334.883000000002</v>
      </c>
      <c r="J861">
        <v>0</v>
      </c>
      <c r="K861">
        <v>0.997</v>
      </c>
      <c r="O861" t="s">
        <v>350</v>
      </c>
      <c r="P861" s="189">
        <v>44158</v>
      </c>
    </row>
    <row r="862" spans="1:16" x14ac:dyDescent="0.35">
      <c r="A862">
        <v>69</v>
      </c>
      <c r="B862">
        <v>69</v>
      </c>
      <c r="C862" t="s">
        <v>433</v>
      </c>
      <c r="D862" t="s">
        <v>149</v>
      </c>
      <c r="E862" t="s">
        <v>13</v>
      </c>
      <c r="F862">
        <v>2.65</v>
      </c>
      <c r="G862">
        <v>40.615000000000002</v>
      </c>
      <c r="H862">
        <v>1160</v>
      </c>
      <c r="I862">
        <v>33962.336000000003</v>
      </c>
      <c r="J862">
        <v>0</v>
      </c>
      <c r="K862">
        <v>0.997</v>
      </c>
      <c r="O862" t="s">
        <v>350</v>
      </c>
      <c r="P862" s="189">
        <v>44158</v>
      </c>
    </row>
    <row r="863" spans="1:16" x14ac:dyDescent="0.35">
      <c r="A863">
        <v>70</v>
      </c>
      <c r="B863">
        <v>70</v>
      </c>
      <c r="C863" t="s">
        <v>434</v>
      </c>
      <c r="D863" t="s">
        <v>150</v>
      </c>
      <c r="E863" t="s">
        <v>13</v>
      </c>
      <c r="F863">
        <v>2.65</v>
      </c>
      <c r="G863">
        <v>662656.68799999997</v>
      </c>
      <c r="H863">
        <v>18908058</v>
      </c>
      <c r="I863">
        <v>33873.305</v>
      </c>
      <c r="J863">
        <v>0.19600000000000001</v>
      </c>
      <c r="K863">
        <v>0.997</v>
      </c>
      <c r="M863">
        <v>131.38245000000001</v>
      </c>
      <c r="O863" t="s">
        <v>189</v>
      </c>
      <c r="P863" s="189">
        <v>44158</v>
      </c>
    </row>
    <row r="864" spans="1:16" x14ac:dyDescent="0.35">
      <c r="A864">
        <v>71</v>
      </c>
      <c r="B864">
        <v>71</v>
      </c>
      <c r="C864" t="s">
        <v>435</v>
      </c>
      <c r="D864" t="s">
        <v>151</v>
      </c>
      <c r="E864" t="s">
        <v>13</v>
      </c>
      <c r="F864">
        <v>2.65</v>
      </c>
      <c r="G864">
        <v>686166</v>
      </c>
      <c r="H864">
        <v>19567960</v>
      </c>
      <c r="I864">
        <v>34683.413999999997</v>
      </c>
      <c r="J864">
        <v>0.19800000000000001</v>
      </c>
      <c r="K864">
        <v>0.997</v>
      </c>
      <c r="M864">
        <v>133.08632</v>
      </c>
      <c r="O864" t="s">
        <v>189</v>
      </c>
      <c r="P864" s="189">
        <v>44158</v>
      </c>
    </row>
    <row r="865" spans="1:16" x14ac:dyDescent="0.35">
      <c r="A865">
        <v>72</v>
      </c>
      <c r="B865">
        <v>72</v>
      </c>
      <c r="C865" t="s">
        <v>436</v>
      </c>
      <c r="D865" t="s">
        <v>152</v>
      </c>
      <c r="E865" t="s">
        <v>13</v>
      </c>
      <c r="F865">
        <v>2.65</v>
      </c>
      <c r="G865">
        <v>685958.18799999997</v>
      </c>
      <c r="H865">
        <v>19722810</v>
      </c>
      <c r="I865">
        <v>34392.777000000002</v>
      </c>
      <c r="J865">
        <v>0.19900000000000001</v>
      </c>
      <c r="K865">
        <v>0.997</v>
      </c>
      <c r="M865">
        <v>134.33337</v>
      </c>
      <c r="O865" t="s">
        <v>189</v>
      </c>
      <c r="P865" s="189">
        <v>44158</v>
      </c>
    </row>
    <row r="866" spans="1:16" x14ac:dyDescent="0.35">
      <c r="A866">
        <v>73</v>
      </c>
      <c r="B866">
        <v>73</v>
      </c>
      <c r="C866" t="s">
        <v>437</v>
      </c>
      <c r="D866" t="s">
        <v>124</v>
      </c>
      <c r="E866" t="s">
        <v>157</v>
      </c>
      <c r="F866">
        <v>2.65</v>
      </c>
      <c r="G866">
        <v>212.124</v>
      </c>
      <c r="H866">
        <v>6384</v>
      </c>
      <c r="I866">
        <v>35834.434000000001</v>
      </c>
      <c r="J866">
        <v>0</v>
      </c>
      <c r="K866">
        <v>0.997</v>
      </c>
      <c r="O866" t="s">
        <v>350</v>
      </c>
      <c r="P866" s="189">
        <v>44158</v>
      </c>
    </row>
    <row r="867" spans="1:16" x14ac:dyDescent="0.35">
      <c r="A867">
        <v>74</v>
      </c>
      <c r="B867">
        <v>74</v>
      </c>
      <c r="C867" t="s">
        <v>438</v>
      </c>
      <c r="D867" t="s">
        <v>153</v>
      </c>
      <c r="E867" t="s">
        <v>13</v>
      </c>
      <c r="F867">
        <v>2.65</v>
      </c>
      <c r="G867">
        <v>243.215</v>
      </c>
      <c r="H867">
        <v>6252</v>
      </c>
      <c r="I867">
        <v>34104.559000000001</v>
      </c>
      <c r="J867">
        <v>0</v>
      </c>
      <c r="K867">
        <v>0.997</v>
      </c>
      <c r="O867" t="s">
        <v>350</v>
      </c>
      <c r="P867" s="189">
        <v>44158</v>
      </c>
    </row>
    <row r="868" spans="1:16" x14ac:dyDescent="0.35">
      <c r="A868">
        <v>75</v>
      </c>
      <c r="B868">
        <v>75</v>
      </c>
      <c r="C868" t="s">
        <v>439</v>
      </c>
      <c r="D868" t="s">
        <v>154</v>
      </c>
      <c r="E868" t="s">
        <v>13</v>
      </c>
      <c r="F868">
        <v>2.65</v>
      </c>
      <c r="G868">
        <v>56.920999999999999</v>
      </c>
      <c r="H868">
        <v>1696</v>
      </c>
      <c r="I868">
        <v>33587.531000000003</v>
      </c>
      <c r="J868">
        <v>0</v>
      </c>
      <c r="K868">
        <v>0.997</v>
      </c>
      <c r="O868" t="s">
        <v>350</v>
      </c>
      <c r="P868" s="189">
        <v>44158</v>
      </c>
    </row>
    <row r="869" spans="1:16" x14ac:dyDescent="0.35">
      <c r="A869">
        <v>76</v>
      </c>
      <c r="B869">
        <v>76</v>
      </c>
      <c r="C869" t="s">
        <v>440</v>
      </c>
      <c r="D869" t="s">
        <v>155</v>
      </c>
      <c r="E869" t="s">
        <v>13</v>
      </c>
      <c r="F869">
        <v>2.65</v>
      </c>
      <c r="G869">
        <v>104.988</v>
      </c>
      <c r="H869">
        <v>2933</v>
      </c>
      <c r="I869">
        <v>34354.273000000001</v>
      </c>
      <c r="J869">
        <v>0</v>
      </c>
      <c r="K869">
        <v>0.997</v>
      </c>
      <c r="O869" t="s">
        <v>350</v>
      </c>
      <c r="P869" s="189">
        <v>44158</v>
      </c>
    </row>
    <row r="870" spans="1:16" x14ac:dyDescent="0.35">
      <c r="A870">
        <v>77</v>
      </c>
      <c r="B870">
        <v>77</v>
      </c>
      <c r="C870" t="s">
        <v>441</v>
      </c>
      <c r="D870" t="s">
        <v>124</v>
      </c>
      <c r="E870" t="s">
        <v>157</v>
      </c>
      <c r="F870">
        <v>2.65</v>
      </c>
      <c r="G870">
        <v>54.948999999999998</v>
      </c>
      <c r="H870">
        <v>1671</v>
      </c>
      <c r="I870">
        <v>36040.788999999997</v>
      </c>
      <c r="J870">
        <v>0</v>
      </c>
      <c r="K870">
        <v>0.997</v>
      </c>
      <c r="O870" t="s">
        <v>493</v>
      </c>
      <c r="P870" s="189">
        <v>44158</v>
      </c>
    </row>
    <row r="871" spans="1:16" x14ac:dyDescent="0.35">
      <c r="A871">
        <v>78</v>
      </c>
      <c r="B871">
        <v>78</v>
      </c>
      <c r="C871" t="s">
        <v>442</v>
      </c>
      <c r="D871" t="s">
        <v>122</v>
      </c>
      <c r="E871" t="s">
        <v>156</v>
      </c>
      <c r="F871">
        <v>2.75</v>
      </c>
      <c r="G871">
        <v>29.395</v>
      </c>
      <c r="H871">
        <v>394</v>
      </c>
      <c r="K871">
        <v>0.997</v>
      </c>
      <c r="O871" t="s">
        <v>348</v>
      </c>
      <c r="P871" s="189">
        <v>44158</v>
      </c>
    </row>
    <row r="872" spans="1:16" x14ac:dyDescent="0.35">
      <c r="A872">
        <v>79</v>
      </c>
      <c r="B872">
        <v>79</v>
      </c>
      <c r="C872" t="s">
        <v>443</v>
      </c>
      <c r="D872" t="s">
        <v>353</v>
      </c>
      <c r="E872" t="s">
        <v>158</v>
      </c>
      <c r="F872">
        <v>2.65</v>
      </c>
      <c r="G872">
        <v>1015.728</v>
      </c>
      <c r="H872">
        <v>29053</v>
      </c>
      <c r="I872">
        <v>33756.629000000001</v>
      </c>
      <c r="J872">
        <v>0</v>
      </c>
      <c r="K872">
        <v>0.997</v>
      </c>
      <c r="L872">
        <v>0.17</v>
      </c>
      <c r="M872">
        <v>0.11831999999999999</v>
      </c>
      <c r="N872">
        <v>-30.4</v>
      </c>
      <c r="O872" t="s">
        <v>348</v>
      </c>
      <c r="P872" s="189">
        <v>44158</v>
      </c>
    </row>
    <row r="873" spans="1:16" x14ac:dyDescent="0.35">
      <c r="A873">
        <v>80</v>
      </c>
      <c r="B873">
        <v>80</v>
      </c>
      <c r="C873" t="s">
        <v>444</v>
      </c>
      <c r="D873" t="s">
        <v>355</v>
      </c>
      <c r="E873" t="s">
        <v>158</v>
      </c>
      <c r="F873">
        <v>2.65</v>
      </c>
      <c r="G873">
        <v>1956.7840000000001</v>
      </c>
      <c r="H873">
        <v>56560</v>
      </c>
      <c r="I873">
        <v>36770.707000000002</v>
      </c>
      <c r="J873">
        <v>1E-3</v>
      </c>
      <c r="K873">
        <v>0.997</v>
      </c>
      <c r="L873">
        <v>0.28000000000000003</v>
      </c>
      <c r="M873">
        <v>0.25622</v>
      </c>
      <c r="N873">
        <v>-8.49</v>
      </c>
      <c r="O873" t="s">
        <v>189</v>
      </c>
      <c r="P873" s="189">
        <v>44158</v>
      </c>
    </row>
    <row r="874" spans="1:16" x14ac:dyDescent="0.35">
      <c r="A874">
        <v>81</v>
      </c>
      <c r="B874">
        <v>81</v>
      </c>
      <c r="C874" t="s">
        <v>445</v>
      </c>
      <c r="D874" t="s">
        <v>357</v>
      </c>
      <c r="E874" t="s">
        <v>158</v>
      </c>
      <c r="F874">
        <v>2.65</v>
      </c>
      <c r="G874">
        <v>3448.5729999999999</v>
      </c>
      <c r="H874">
        <v>102044</v>
      </c>
      <c r="I874">
        <v>36297.711000000003</v>
      </c>
      <c r="J874">
        <v>1E-3</v>
      </c>
      <c r="K874">
        <v>0.997</v>
      </c>
      <c r="L874">
        <v>0.44</v>
      </c>
      <c r="M874">
        <v>0.50549999999999995</v>
      </c>
      <c r="N874">
        <v>14.89</v>
      </c>
      <c r="O874" t="s">
        <v>189</v>
      </c>
      <c r="P874" s="189">
        <v>44158</v>
      </c>
    </row>
    <row r="875" spans="1:16" x14ac:dyDescent="0.35">
      <c r="A875">
        <v>82</v>
      </c>
      <c r="B875">
        <v>82</v>
      </c>
      <c r="C875" t="s">
        <v>446</v>
      </c>
      <c r="D875" t="s">
        <v>359</v>
      </c>
      <c r="E875" t="s">
        <v>158</v>
      </c>
      <c r="F875">
        <v>2.65</v>
      </c>
      <c r="G875">
        <v>4881.7349999999997</v>
      </c>
      <c r="H875">
        <v>145085</v>
      </c>
      <c r="I875">
        <v>36058.262000000002</v>
      </c>
      <c r="J875">
        <v>1E-3</v>
      </c>
      <c r="K875">
        <v>0.997</v>
      </c>
      <c r="L875">
        <v>0.71</v>
      </c>
      <c r="M875">
        <v>0.74644999999999995</v>
      </c>
      <c r="N875">
        <v>5.13</v>
      </c>
      <c r="O875" t="s">
        <v>189</v>
      </c>
      <c r="P875" s="189">
        <v>44158</v>
      </c>
    </row>
    <row r="876" spans="1:16" x14ac:dyDescent="0.35">
      <c r="A876">
        <v>83</v>
      </c>
      <c r="B876">
        <v>83</v>
      </c>
      <c r="C876" t="s">
        <v>447</v>
      </c>
      <c r="D876" t="s">
        <v>361</v>
      </c>
      <c r="E876" t="s">
        <v>158</v>
      </c>
      <c r="F876">
        <v>2.65</v>
      </c>
      <c r="G876">
        <v>7141.8360000000002</v>
      </c>
      <c r="H876">
        <v>210311</v>
      </c>
      <c r="I876">
        <v>33890.82</v>
      </c>
      <c r="J876">
        <v>2E-3</v>
      </c>
      <c r="K876">
        <v>0.997</v>
      </c>
      <c r="L876">
        <v>1.1399999999999999</v>
      </c>
      <c r="M876">
        <v>1.19634</v>
      </c>
      <c r="N876">
        <v>4.9400000000000004</v>
      </c>
      <c r="O876" t="s">
        <v>189</v>
      </c>
      <c r="P876" s="189">
        <v>44158</v>
      </c>
    </row>
    <row r="877" spans="1:16" x14ac:dyDescent="0.35">
      <c r="A877">
        <v>84</v>
      </c>
      <c r="B877">
        <v>84</v>
      </c>
      <c r="C877" t="s">
        <v>448</v>
      </c>
      <c r="D877" t="s">
        <v>363</v>
      </c>
      <c r="E877" t="s">
        <v>158</v>
      </c>
      <c r="F877">
        <v>2.65</v>
      </c>
      <c r="G877">
        <v>11494.638000000001</v>
      </c>
      <c r="H877">
        <v>336124</v>
      </c>
      <c r="I877">
        <v>34649.968999999997</v>
      </c>
      <c r="J877">
        <v>3.0000000000000001E-3</v>
      </c>
      <c r="K877">
        <v>0.997</v>
      </c>
      <c r="L877">
        <v>1.82</v>
      </c>
      <c r="M877">
        <v>1.9196</v>
      </c>
      <c r="N877">
        <v>5.47</v>
      </c>
      <c r="O877" t="s">
        <v>189</v>
      </c>
      <c r="P877" s="189">
        <v>44158</v>
      </c>
    </row>
    <row r="878" spans="1:16" x14ac:dyDescent="0.35">
      <c r="A878">
        <v>85</v>
      </c>
      <c r="B878">
        <v>85</v>
      </c>
      <c r="C878" t="s">
        <v>449</v>
      </c>
      <c r="D878" t="s">
        <v>123</v>
      </c>
      <c r="E878" t="s">
        <v>157</v>
      </c>
      <c r="F878">
        <v>2.68</v>
      </c>
      <c r="G878">
        <v>9.2989999999999995</v>
      </c>
      <c r="H878">
        <v>203</v>
      </c>
      <c r="K878">
        <v>0.997</v>
      </c>
      <c r="O878" t="s">
        <v>348</v>
      </c>
      <c r="P878" s="189">
        <v>44158</v>
      </c>
    </row>
    <row r="879" spans="1:16" x14ac:dyDescent="0.35">
      <c r="A879">
        <v>86</v>
      </c>
      <c r="B879">
        <v>86</v>
      </c>
      <c r="C879" t="s">
        <v>450</v>
      </c>
      <c r="D879" t="s">
        <v>366</v>
      </c>
      <c r="E879" t="s">
        <v>158</v>
      </c>
      <c r="F879">
        <v>2.65</v>
      </c>
      <c r="G879">
        <v>17015.815999999999</v>
      </c>
      <c r="H879">
        <v>503700</v>
      </c>
      <c r="I879">
        <v>36403.237999999998</v>
      </c>
      <c r="J879">
        <v>5.0000000000000001E-3</v>
      </c>
      <c r="K879">
        <v>0.997</v>
      </c>
      <c r="L879">
        <v>2.91</v>
      </c>
      <c r="M879">
        <v>2.7317</v>
      </c>
      <c r="N879">
        <v>-6.13</v>
      </c>
      <c r="O879" t="s">
        <v>189</v>
      </c>
      <c r="P879" s="189">
        <v>44158</v>
      </c>
    </row>
    <row r="880" spans="1:16" x14ac:dyDescent="0.35">
      <c r="A880">
        <v>87</v>
      </c>
      <c r="B880">
        <v>87</v>
      </c>
      <c r="C880" t="s">
        <v>451</v>
      </c>
      <c r="D880" t="s">
        <v>368</v>
      </c>
      <c r="E880" t="s">
        <v>158</v>
      </c>
      <c r="F880">
        <v>2.65</v>
      </c>
      <c r="G880">
        <v>26487.210999999999</v>
      </c>
      <c r="H880">
        <v>777943</v>
      </c>
      <c r="I880">
        <v>35900.167999999998</v>
      </c>
      <c r="J880">
        <v>7.0000000000000001E-3</v>
      </c>
      <c r="K880">
        <v>0.997</v>
      </c>
      <c r="L880">
        <v>4.66</v>
      </c>
      <c r="M880">
        <v>4.3532999999999999</v>
      </c>
      <c r="N880">
        <v>-6.58</v>
      </c>
      <c r="O880" t="s">
        <v>189</v>
      </c>
      <c r="P880" s="189">
        <v>44158</v>
      </c>
    </row>
    <row r="881" spans="1:16" x14ac:dyDescent="0.35">
      <c r="A881">
        <v>88</v>
      </c>
      <c r="B881">
        <v>88</v>
      </c>
      <c r="C881" t="s">
        <v>452</v>
      </c>
      <c r="D881" t="s">
        <v>371</v>
      </c>
      <c r="E881" t="s">
        <v>158</v>
      </c>
      <c r="F881">
        <v>2.65</v>
      </c>
      <c r="G881">
        <v>43067.457000000002</v>
      </c>
      <c r="H881">
        <v>1273534</v>
      </c>
      <c r="I881">
        <v>33082.625</v>
      </c>
      <c r="J881">
        <v>1.2999999999999999E-2</v>
      </c>
      <c r="K881">
        <v>0.997</v>
      </c>
      <c r="L881">
        <v>7.45</v>
      </c>
      <c r="M881">
        <v>7.7507400000000004</v>
      </c>
      <c r="N881">
        <v>4.04</v>
      </c>
      <c r="O881" t="s">
        <v>189</v>
      </c>
      <c r="P881" s="189">
        <v>44158</v>
      </c>
    </row>
    <row r="882" spans="1:16" x14ac:dyDescent="0.35">
      <c r="A882">
        <v>89</v>
      </c>
      <c r="B882">
        <v>89</v>
      </c>
      <c r="C882" t="s">
        <v>453</v>
      </c>
      <c r="D882" t="s">
        <v>373</v>
      </c>
      <c r="E882" t="s">
        <v>158</v>
      </c>
      <c r="F882">
        <v>2.65</v>
      </c>
      <c r="G882">
        <v>75099.820000000007</v>
      </c>
      <c r="H882">
        <v>2225947</v>
      </c>
      <c r="I882">
        <v>34432.25</v>
      </c>
      <c r="J882">
        <v>2.1999999999999999E-2</v>
      </c>
      <c r="K882">
        <v>0.997</v>
      </c>
      <c r="L882">
        <v>11.92</v>
      </c>
      <c r="M882">
        <v>13.087680000000001</v>
      </c>
      <c r="N882">
        <v>9.8000000000000007</v>
      </c>
      <c r="O882" t="s">
        <v>189</v>
      </c>
      <c r="P882" s="189">
        <v>44158</v>
      </c>
    </row>
    <row r="883" spans="1:16" x14ac:dyDescent="0.35">
      <c r="A883">
        <v>90</v>
      </c>
      <c r="B883">
        <v>90</v>
      </c>
      <c r="C883" t="s">
        <v>454</v>
      </c>
      <c r="D883" t="s">
        <v>375</v>
      </c>
      <c r="E883" t="s">
        <v>158</v>
      </c>
      <c r="F883">
        <v>2.65</v>
      </c>
      <c r="G883">
        <v>133696.859</v>
      </c>
      <c r="H883">
        <v>3914060</v>
      </c>
      <c r="I883">
        <v>36870.190999999999</v>
      </c>
      <c r="J883">
        <v>3.5999999999999997E-2</v>
      </c>
      <c r="K883">
        <v>0.997</v>
      </c>
      <c r="L883">
        <v>19.07</v>
      </c>
      <c r="M883">
        <v>21.969249999999999</v>
      </c>
      <c r="N883">
        <v>15.2</v>
      </c>
      <c r="O883" t="s">
        <v>189</v>
      </c>
      <c r="P883" s="189">
        <v>44158</v>
      </c>
    </row>
    <row r="884" spans="1:16" x14ac:dyDescent="0.35">
      <c r="A884">
        <v>91</v>
      </c>
      <c r="B884">
        <v>91</v>
      </c>
      <c r="C884" t="s">
        <v>455</v>
      </c>
      <c r="D884" t="s">
        <v>377</v>
      </c>
      <c r="E884" t="s">
        <v>158</v>
      </c>
      <c r="F884">
        <v>2.65</v>
      </c>
      <c r="G884">
        <v>189827.45300000001</v>
      </c>
      <c r="H884">
        <v>5621227</v>
      </c>
      <c r="I884">
        <v>37336.027000000002</v>
      </c>
      <c r="J884">
        <v>5.0999999999999997E-2</v>
      </c>
      <c r="K884">
        <v>0.997</v>
      </c>
      <c r="L884">
        <v>30.52</v>
      </c>
      <c r="M884">
        <v>31.076339999999998</v>
      </c>
      <c r="N884">
        <v>1.82</v>
      </c>
      <c r="O884" t="s">
        <v>189</v>
      </c>
      <c r="P884" s="189">
        <v>44158</v>
      </c>
    </row>
    <row r="885" spans="1:16" x14ac:dyDescent="0.35">
      <c r="A885">
        <v>92</v>
      </c>
      <c r="B885">
        <v>92</v>
      </c>
      <c r="C885" t="s">
        <v>456</v>
      </c>
      <c r="D885" t="s">
        <v>124</v>
      </c>
      <c r="E885" t="s">
        <v>157</v>
      </c>
      <c r="F885">
        <v>2.65</v>
      </c>
      <c r="G885">
        <v>122.00700000000001</v>
      </c>
      <c r="H885">
        <v>3292</v>
      </c>
      <c r="I885">
        <v>37023.516000000003</v>
      </c>
      <c r="J885">
        <v>0</v>
      </c>
      <c r="K885">
        <v>0.997</v>
      </c>
      <c r="O885" t="s">
        <v>350</v>
      </c>
      <c r="P885" s="189">
        <v>44158</v>
      </c>
    </row>
    <row r="886" spans="1:16" x14ac:dyDescent="0.35">
      <c r="A886">
        <v>93</v>
      </c>
      <c r="B886">
        <v>93</v>
      </c>
      <c r="C886" t="s">
        <v>457</v>
      </c>
      <c r="D886" t="s">
        <v>380</v>
      </c>
      <c r="E886" t="s">
        <v>158</v>
      </c>
      <c r="F886">
        <v>2.65</v>
      </c>
      <c r="G886">
        <v>289306.31300000002</v>
      </c>
      <c r="H886">
        <v>8436817</v>
      </c>
      <c r="I886">
        <v>36169.313000000002</v>
      </c>
      <c r="J886">
        <v>0.08</v>
      </c>
      <c r="K886">
        <v>0.997</v>
      </c>
      <c r="L886">
        <v>48.83</v>
      </c>
      <c r="M886">
        <v>49.745269999999998</v>
      </c>
      <c r="N886">
        <v>1.87</v>
      </c>
      <c r="O886" t="s">
        <v>189</v>
      </c>
      <c r="P886" s="189">
        <v>44159</v>
      </c>
    </row>
    <row r="887" spans="1:16" x14ac:dyDescent="0.35">
      <c r="A887">
        <v>94</v>
      </c>
      <c r="B887">
        <v>94</v>
      </c>
      <c r="C887" t="s">
        <v>458</v>
      </c>
      <c r="D887" t="s">
        <v>382</v>
      </c>
      <c r="E887" t="s">
        <v>158</v>
      </c>
      <c r="F887">
        <v>2.65</v>
      </c>
      <c r="G887">
        <v>433477.56300000002</v>
      </c>
      <c r="H887">
        <v>12554088</v>
      </c>
      <c r="I887">
        <v>34693.082000000002</v>
      </c>
      <c r="J887">
        <v>0.125</v>
      </c>
      <c r="K887">
        <v>0.997</v>
      </c>
      <c r="L887">
        <v>78.13</v>
      </c>
      <c r="M887">
        <v>79.905150000000006</v>
      </c>
      <c r="N887">
        <v>2.27</v>
      </c>
      <c r="O887" t="s">
        <v>189</v>
      </c>
      <c r="P887" s="189">
        <v>44159</v>
      </c>
    </row>
    <row r="888" spans="1:16" x14ac:dyDescent="0.35">
      <c r="A888">
        <v>95</v>
      </c>
      <c r="B888">
        <v>95</v>
      </c>
      <c r="C888" t="s">
        <v>459</v>
      </c>
      <c r="D888" t="s">
        <v>384</v>
      </c>
      <c r="E888" t="s">
        <v>158</v>
      </c>
      <c r="F888">
        <v>2.65</v>
      </c>
      <c r="G888">
        <v>621589.5</v>
      </c>
      <c r="H888">
        <v>17811714</v>
      </c>
      <c r="I888">
        <v>36845.703000000001</v>
      </c>
      <c r="J888">
        <v>0.16900000000000001</v>
      </c>
      <c r="K888">
        <v>0.997</v>
      </c>
      <c r="L888">
        <v>125</v>
      </c>
      <c r="M888">
        <v>111.10733999999999</v>
      </c>
      <c r="N888">
        <v>-11.11</v>
      </c>
      <c r="O888" t="s">
        <v>189</v>
      </c>
      <c r="P888" s="189">
        <v>44159</v>
      </c>
    </row>
    <row r="889" spans="1:16" x14ac:dyDescent="0.35">
      <c r="A889">
        <v>96</v>
      </c>
      <c r="B889">
        <v>96</v>
      </c>
      <c r="C889" t="s">
        <v>460</v>
      </c>
      <c r="D889" t="s">
        <v>386</v>
      </c>
      <c r="E889" t="s">
        <v>158</v>
      </c>
      <c r="F889">
        <v>2.65</v>
      </c>
      <c r="G889">
        <v>799396.875</v>
      </c>
      <c r="H889">
        <v>22652376</v>
      </c>
      <c r="I889">
        <v>36388.050999999999</v>
      </c>
      <c r="J889">
        <v>0.22</v>
      </c>
      <c r="K889">
        <v>0.997</v>
      </c>
      <c r="L889">
        <v>156.25</v>
      </c>
      <c r="M889">
        <v>150.30224999999999</v>
      </c>
      <c r="N889">
        <v>-3.81</v>
      </c>
      <c r="O889" t="s">
        <v>189</v>
      </c>
      <c r="P889" s="189">
        <v>44159</v>
      </c>
    </row>
    <row r="890" spans="1:16" x14ac:dyDescent="0.35">
      <c r="A890">
        <v>97</v>
      </c>
      <c r="B890">
        <v>97</v>
      </c>
      <c r="C890" t="s">
        <v>461</v>
      </c>
      <c r="D890" t="s">
        <v>388</v>
      </c>
      <c r="E890" t="s">
        <v>158</v>
      </c>
      <c r="F890">
        <v>2.65</v>
      </c>
      <c r="G890">
        <v>1213751.25</v>
      </c>
      <c r="H890">
        <v>33633596</v>
      </c>
      <c r="I890">
        <v>35195.254000000001</v>
      </c>
      <c r="J890">
        <v>0.34499999999999997</v>
      </c>
      <c r="K890">
        <v>0.997</v>
      </c>
      <c r="L890">
        <v>250</v>
      </c>
      <c r="M890">
        <v>266.54752000000002</v>
      </c>
      <c r="N890">
        <v>6.62</v>
      </c>
      <c r="O890" t="s">
        <v>189</v>
      </c>
      <c r="P890" s="189">
        <v>44159</v>
      </c>
    </row>
    <row r="891" spans="1:16" x14ac:dyDescent="0.35">
      <c r="A891">
        <v>98</v>
      </c>
      <c r="B891">
        <v>98</v>
      </c>
      <c r="C891" t="s">
        <v>462</v>
      </c>
      <c r="D891" t="s">
        <v>122</v>
      </c>
      <c r="E891" t="s">
        <v>156</v>
      </c>
      <c r="F891">
        <v>2.65</v>
      </c>
      <c r="G891">
        <v>190.76499999999999</v>
      </c>
      <c r="H891">
        <v>5700</v>
      </c>
      <c r="K891">
        <v>0.997</v>
      </c>
      <c r="O891" t="s">
        <v>348</v>
      </c>
      <c r="P891" s="189">
        <v>44159</v>
      </c>
    </row>
    <row r="892" spans="1:16" x14ac:dyDescent="0.35">
      <c r="A892">
        <v>99</v>
      </c>
      <c r="B892">
        <v>99</v>
      </c>
      <c r="C892" t="s">
        <v>463</v>
      </c>
      <c r="D892" t="s">
        <v>125</v>
      </c>
      <c r="E892" t="s">
        <v>18</v>
      </c>
      <c r="F892">
        <v>2.65</v>
      </c>
      <c r="G892">
        <v>3979.43</v>
      </c>
      <c r="H892">
        <v>116367</v>
      </c>
      <c r="I892">
        <v>35430.559000000001</v>
      </c>
      <c r="J892">
        <v>1E-3</v>
      </c>
      <c r="K892">
        <v>0.997</v>
      </c>
      <c r="L892">
        <v>0.63</v>
      </c>
      <c r="M892">
        <v>0.60877999999999999</v>
      </c>
      <c r="N892">
        <v>-3.37</v>
      </c>
      <c r="O892" t="s">
        <v>189</v>
      </c>
      <c r="P892" s="189">
        <v>44159</v>
      </c>
    </row>
    <row r="893" spans="1:16" x14ac:dyDescent="0.35">
      <c r="A893">
        <v>100</v>
      </c>
      <c r="B893">
        <v>100</v>
      </c>
      <c r="C893" t="s">
        <v>464</v>
      </c>
      <c r="D893" t="s">
        <v>126</v>
      </c>
      <c r="E893" t="s">
        <v>18</v>
      </c>
      <c r="F893">
        <v>2.65</v>
      </c>
      <c r="G893">
        <v>19007.379000000001</v>
      </c>
      <c r="H893">
        <v>562991</v>
      </c>
      <c r="I893">
        <v>39598.042999999998</v>
      </c>
      <c r="J893">
        <v>5.0000000000000001E-3</v>
      </c>
      <c r="K893">
        <v>0.997</v>
      </c>
      <c r="L893">
        <v>2.5</v>
      </c>
      <c r="M893">
        <v>2.8070599999999999</v>
      </c>
      <c r="N893">
        <v>12.28</v>
      </c>
      <c r="O893" t="s">
        <v>189</v>
      </c>
      <c r="P893" s="189">
        <v>44159</v>
      </c>
    </row>
    <row r="894" spans="1:16" x14ac:dyDescent="0.35">
      <c r="A894">
        <v>101</v>
      </c>
      <c r="B894">
        <v>101</v>
      </c>
      <c r="C894" t="s">
        <v>465</v>
      </c>
      <c r="D894" t="s">
        <v>127</v>
      </c>
      <c r="E894" t="s">
        <v>18</v>
      </c>
      <c r="F894">
        <v>2.65</v>
      </c>
      <c r="G894">
        <v>42555.237999999998</v>
      </c>
      <c r="H894">
        <v>1260814</v>
      </c>
      <c r="I894">
        <v>38674.035000000003</v>
      </c>
      <c r="J894">
        <v>1.0999999999999999E-2</v>
      </c>
      <c r="K894">
        <v>0.997</v>
      </c>
      <c r="L894">
        <v>6.25</v>
      </c>
      <c r="M894">
        <v>6.53491</v>
      </c>
      <c r="N894">
        <v>4.5599999999999996</v>
      </c>
      <c r="O894" t="s">
        <v>189</v>
      </c>
      <c r="P894" s="189">
        <v>44159</v>
      </c>
    </row>
    <row r="895" spans="1:16" x14ac:dyDescent="0.35">
      <c r="A895">
        <v>102</v>
      </c>
      <c r="B895">
        <v>102</v>
      </c>
      <c r="C895" t="s">
        <v>466</v>
      </c>
      <c r="D895" t="s">
        <v>128</v>
      </c>
      <c r="E895" t="s">
        <v>18</v>
      </c>
      <c r="F895">
        <v>2.65</v>
      </c>
      <c r="G895">
        <v>156770.42199999999</v>
      </c>
      <c r="H895">
        <v>4610806</v>
      </c>
      <c r="I895">
        <v>35777.035000000003</v>
      </c>
      <c r="J895">
        <v>4.3999999999999997E-2</v>
      </c>
      <c r="K895">
        <v>0.997</v>
      </c>
      <c r="L895">
        <v>25</v>
      </c>
      <c r="M895">
        <v>26.670590000000001</v>
      </c>
      <c r="N895">
        <v>6.68</v>
      </c>
      <c r="O895" t="s">
        <v>189</v>
      </c>
      <c r="P895" s="189">
        <v>44159</v>
      </c>
    </row>
    <row r="896" spans="1:16" x14ac:dyDescent="0.35">
      <c r="A896">
        <v>103</v>
      </c>
      <c r="B896">
        <v>103</v>
      </c>
      <c r="C896" t="s">
        <v>467</v>
      </c>
      <c r="D896" t="s">
        <v>122</v>
      </c>
      <c r="E896" t="s">
        <v>156</v>
      </c>
      <c r="F896">
        <v>2.66</v>
      </c>
      <c r="G896">
        <v>48.534999999999997</v>
      </c>
      <c r="H896">
        <v>646</v>
      </c>
      <c r="K896">
        <v>0.997</v>
      </c>
      <c r="O896" t="s">
        <v>348</v>
      </c>
      <c r="P896" s="189">
        <v>44159</v>
      </c>
    </row>
    <row r="897" spans="1:16" x14ac:dyDescent="0.35">
      <c r="A897">
        <v>104</v>
      </c>
      <c r="B897">
        <v>104</v>
      </c>
      <c r="C897" t="s">
        <v>468</v>
      </c>
      <c r="D897" t="s">
        <v>124</v>
      </c>
      <c r="E897" t="s">
        <v>157</v>
      </c>
      <c r="F897">
        <v>2.65</v>
      </c>
      <c r="G897">
        <v>66.616</v>
      </c>
      <c r="H897">
        <v>1643</v>
      </c>
      <c r="I897">
        <v>37009.660000000003</v>
      </c>
      <c r="J897">
        <v>0</v>
      </c>
      <c r="K897">
        <v>0.997</v>
      </c>
      <c r="O897" t="s">
        <v>393</v>
      </c>
      <c r="P897" s="189">
        <v>44159</v>
      </c>
    </row>
    <row r="898" spans="1:16" x14ac:dyDescent="0.35">
      <c r="A898">
        <v>105</v>
      </c>
      <c r="B898">
        <v>105</v>
      </c>
      <c r="C898" t="s">
        <v>469</v>
      </c>
      <c r="D898" t="s">
        <v>353</v>
      </c>
      <c r="E898" t="s">
        <v>158</v>
      </c>
      <c r="F898">
        <v>2.65</v>
      </c>
      <c r="G898">
        <v>1045.7929999999999</v>
      </c>
      <c r="H898">
        <v>32103</v>
      </c>
      <c r="I898">
        <v>36119.101999999999</v>
      </c>
      <c r="J898">
        <v>0</v>
      </c>
      <c r="K898">
        <v>0.997</v>
      </c>
      <c r="L898">
        <v>0.17</v>
      </c>
      <c r="M898">
        <v>0.11154</v>
      </c>
      <c r="N898">
        <v>-34.39</v>
      </c>
      <c r="O898" t="s">
        <v>189</v>
      </c>
      <c r="P898" s="189">
        <v>44159</v>
      </c>
    </row>
    <row r="899" spans="1:16" x14ac:dyDescent="0.35">
      <c r="A899">
        <v>106</v>
      </c>
      <c r="B899">
        <v>106</v>
      </c>
      <c r="C899" t="s">
        <v>470</v>
      </c>
      <c r="D899" t="s">
        <v>355</v>
      </c>
      <c r="E899" t="s">
        <v>158</v>
      </c>
      <c r="F899">
        <v>2.65</v>
      </c>
      <c r="G899">
        <v>2080.0340000000001</v>
      </c>
      <c r="H899">
        <v>60858</v>
      </c>
      <c r="I899">
        <v>37791.870999999999</v>
      </c>
      <c r="J899">
        <v>1E-3</v>
      </c>
      <c r="K899">
        <v>0.997</v>
      </c>
      <c r="L899">
        <v>0.28000000000000003</v>
      </c>
      <c r="M899">
        <v>0.26708999999999999</v>
      </c>
      <c r="N899">
        <v>-4.6100000000000003</v>
      </c>
      <c r="O899" t="s">
        <v>189</v>
      </c>
      <c r="P899" s="189">
        <v>44159</v>
      </c>
    </row>
    <row r="900" spans="1:16" x14ac:dyDescent="0.35">
      <c r="A900">
        <v>107</v>
      </c>
      <c r="B900">
        <v>107</v>
      </c>
      <c r="C900" t="s">
        <v>471</v>
      </c>
      <c r="D900" t="s">
        <v>357</v>
      </c>
      <c r="E900" t="s">
        <v>158</v>
      </c>
      <c r="F900">
        <v>2.65</v>
      </c>
      <c r="G900">
        <v>3597.8609999999999</v>
      </c>
      <c r="H900">
        <v>106337</v>
      </c>
      <c r="I900">
        <v>37101.148000000001</v>
      </c>
      <c r="J900">
        <v>1E-3</v>
      </c>
      <c r="K900">
        <v>0.997</v>
      </c>
      <c r="L900">
        <v>0.44</v>
      </c>
      <c r="M900">
        <v>0.51724000000000003</v>
      </c>
      <c r="N900">
        <v>17.55</v>
      </c>
      <c r="O900" t="s">
        <v>189</v>
      </c>
      <c r="P900" s="189">
        <v>44159</v>
      </c>
    </row>
    <row r="901" spans="1:16" x14ac:dyDescent="0.35">
      <c r="A901">
        <v>108</v>
      </c>
      <c r="B901">
        <v>108</v>
      </c>
      <c r="C901" t="s">
        <v>472</v>
      </c>
      <c r="D901" t="s">
        <v>359</v>
      </c>
      <c r="E901" t="s">
        <v>158</v>
      </c>
      <c r="F901">
        <v>2.65</v>
      </c>
      <c r="G901">
        <v>4702.09</v>
      </c>
      <c r="H901">
        <v>135939</v>
      </c>
      <c r="I901">
        <v>36060.398000000001</v>
      </c>
      <c r="J901">
        <v>1E-3</v>
      </c>
      <c r="K901">
        <v>0.997</v>
      </c>
      <c r="L901">
        <v>0.71</v>
      </c>
      <c r="M901">
        <v>0.71667000000000003</v>
      </c>
      <c r="N901">
        <v>0.94</v>
      </c>
      <c r="O901" t="s">
        <v>189</v>
      </c>
      <c r="P901" s="189">
        <v>44159</v>
      </c>
    </row>
    <row r="902" spans="1:16" x14ac:dyDescent="0.35">
      <c r="A902">
        <v>109</v>
      </c>
      <c r="B902">
        <v>109</v>
      </c>
      <c r="C902" t="s">
        <v>473</v>
      </c>
      <c r="D902" t="s">
        <v>361</v>
      </c>
      <c r="E902" t="s">
        <v>158</v>
      </c>
      <c r="F902">
        <v>2.65</v>
      </c>
      <c r="G902">
        <v>7578.7910000000002</v>
      </c>
      <c r="H902">
        <v>222935</v>
      </c>
      <c r="I902">
        <v>35058.343999999997</v>
      </c>
      <c r="J902">
        <v>2E-3</v>
      </c>
      <c r="K902">
        <v>0.997</v>
      </c>
      <c r="L902">
        <v>1.1399999999999999</v>
      </c>
      <c r="M902">
        <v>1.2288699999999999</v>
      </c>
      <c r="N902">
        <v>7.8</v>
      </c>
      <c r="O902" t="s">
        <v>189</v>
      </c>
      <c r="P902" s="189">
        <v>44159</v>
      </c>
    </row>
    <row r="903" spans="1:16" x14ac:dyDescent="0.35">
      <c r="A903">
        <v>110</v>
      </c>
      <c r="B903">
        <v>110</v>
      </c>
      <c r="C903" t="s">
        <v>474</v>
      </c>
      <c r="D903" t="s">
        <v>363</v>
      </c>
      <c r="E903" t="s">
        <v>158</v>
      </c>
      <c r="F903">
        <v>2.65</v>
      </c>
      <c r="G903">
        <v>12025.298000000001</v>
      </c>
      <c r="H903">
        <v>351434</v>
      </c>
      <c r="I903">
        <v>35763.523000000001</v>
      </c>
      <c r="J903">
        <v>3.0000000000000001E-3</v>
      </c>
      <c r="K903">
        <v>0.997</v>
      </c>
      <c r="L903">
        <v>1.82</v>
      </c>
      <c r="M903">
        <v>1.9465699999999999</v>
      </c>
      <c r="N903">
        <v>6.95</v>
      </c>
      <c r="O903" t="s">
        <v>189</v>
      </c>
      <c r="P903" s="189">
        <v>44159</v>
      </c>
    </row>
    <row r="904" spans="1:16" x14ac:dyDescent="0.35">
      <c r="A904">
        <v>111</v>
      </c>
      <c r="B904">
        <v>111</v>
      </c>
      <c r="C904" t="s">
        <v>475</v>
      </c>
      <c r="D904" t="s">
        <v>124</v>
      </c>
      <c r="E904" t="s">
        <v>157</v>
      </c>
      <c r="F904">
        <v>2.65</v>
      </c>
      <c r="G904">
        <v>22.222000000000001</v>
      </c>
      <c r="H904">
        <v>484</v>
      </c>
      <c r="I904">
        <v>12664.324000000001</v>
      </c>
      <c r="J904">
        <v>0</v>
      </c>
      <c r="K904">
        <v>0.997</v>
      </c>
      <c r="O904" t="s">
        <v>350</v>
      </c>
      <c r="P904" s="189">
        <v>44159</v>
      </c>
    </row>
    <row r="905" spans="1:16" x14ac:dyDescent="0.35">
      <c r="A905">
        <v>112</v>
      </c>
      <c r="B905">
        <v>112</v>
      </c>
      <c r="C905" t="s">
        <v>476</v>
      </c>
      <c r="D905" t="s">
        <v>353</v>
      </c>
      <c r="E905" t="s">
        <v>158</v>
      </c>
      <c r="F905">
        <v>2.65</v>
      </c>
      <c r="G905">
        <v>983.62800000000004</v>
      </c>
      <c r="H905">
        <v>29409</v>
      </c>
      <c r="I905">
        <v>35462.612999999998</v>
      </c>
      <c r="J905">
        <v>0</v>
      </c>
      <c r="K905">
        <v>0.997</v>
      </c>
      <c r="L905">
        <v>0.17</v>
      </c>
      <c r="M905">
        <v>0.10428999999999999</v>
      </c>
      <c r="N905">
        <v>-38.65</v>
      </c>
      <c r="O905" t="s">
        <v>189</v>
      </c>
      <c r="P905" s="189">
        <v>44159</v>
      </c>
    </row>
    <row r="906" spans="1:16" x14ac:dyDescent="0.35">
      <c r="A906">
        <v>113</v>
      </c>
      <c r="B906">
        <v>113</v>
      </c>
      <c r="C906" t="s">
        <v>477</v>
      </c>
      <c r="D906" t="s">
        <v>355</v>
      </c>
      <c r="E906" t="s">
        <v>158</v>
      </c>
      <c r="F906">
        <v>2.65</v>
      </c>
      <c r="G906">
        <v>2147.1909999999998</v>
      </c>
      <c r="H906">
        <v>62832</v>
      </c>
      <c r="I906">
        <v>37730.300999999999</v>
      </c>
      <c r="J906">
        <v>1E-3</v>
      </c>
      <c r="K906">
        <v>0.997</v>
      </c>
      <c r="L906">
        <v>0.28000000000000003</v>
      </c>
      <c r="M906">
        <v>0.27823999999999999</v>
      </c>
      <c r="N906">
        <v>-0.63</v>
      </c>
      <c r="O906" t="s">
        <v>189</v>
      </c>
      <c r="P906" s="189">
        <v>44159</v>
      </c>
    </row>
    <row r="907" spans="1:16" x14ac:dyDescent="0.35">
      <c r="A907">
        <v>114</v>
      </c>
      <c r="B907">
        <v>114</v>
      </c>
      <c r="C907" t="s">
        <v>478</v>
      </c>
      <c r="D907" t="s">
        <v>357</v>
      </c>
      <c r="E907" t="s">
        <v>158</v>
      </c>
      <c r="F907">
        <v>2.65</v>
      </c>
      <c r="G907">
        <v>3533.6779999999999</v>
      </c>
      <c r="H907">
        <v>107018</v>
      </c>
      <c r="I907">
        <v>37717.949000000001</v>
      </c>
      <c r="J907">
        <v>1E-3</v>
      </c>
      <c r="K907">
        <v>0.997</v>
      </c>
      <c r="L907">
        <v>0.44</v>
      </c>
      <c r="M907">
        <v>0.49762000000000001</v>
      </c>
      <c r="N907">
        <v>13.1</v>
      </c>
      <c r="O907" t="s">
        <v>189</v>
      </c>
      <c r="P907" s="189">
        <v>44159</v>
      </c>
    </row>
    <row r="908" spans="1:16" x14ac:dyDescent="0.35">
      <c r="A908">
        <v>115</v>
      </c>
      <c r="B908">
        <v>115</v>
      </c>
      <c r="C908" t="s">
        <v>479</v>
      </c>
      <c r="D908" t="s">
        <v>359</v>
      </c>
      <c r="E908" t="s">
        <v>158</v>
      </c>
      <c r="F908">
        <v>2.65</v>
      </c>
      <c r="G908">
        <v>4677.835</v>
      </c>
      <c r="H908">
        <v>139603</v>
      </c>
      <c r="I908">
        <v>36561.788999999997</v>
      </c>
      <c r="J908">
        <v>1E-3</v>
      </c>
      <c r="K908">
        <v>0.997</v>
      </c>
      <c r="L908">
        <v>0.71</v>
      </c>
      <c r="M908">
        <v>0.70204</v>
      </c>
      <c r="N908">
        <v>-1.1200000000000001</v>
      </c>
      <c r="O908" t="s">
        <v>189</v>
      </c>
      <c r="P908" s="189">
        <v>44159</v>
      </c>
    </row>
    <row r="909" spans="1:16" x14ac:dyDescent="0.35">
      <c r="A909">
        <v>116</v>
      </c>
      <c r="B909">
        <v>116</v>
      </c>
      <c r="C909" t="s">
        <v>480</v>
      </c>
      <c r="D909" t="s">
        <v>361</v>
      </c>
      <c r="E909" t="s">
        <v>158</v>
      </c>
      <c r="F909">
        <v>2.65</v>
      </c>
      <c r="G909">
        <v>7474.03</v>
      </c>
      <c r="H909">
        <v>220792</v>
      </c>
      <c r="I909">
        <v>34807.703000000001</v>
      </c>
      <c r="J909">
        <v>2E-3</v>
      </c>
      <c r="K909">
        <v>0.997</v>
      </c>
      <c r="L909">
        <v>1.1399999999999999</v>
      </c>
      <c r="M909">
        <v>1.2201900000000001</v>
      </c>
      <c r="N909">
        <v>7.03</v>
      </c>
      <c r="O909" t="s">
        <v>189</v>
      </c>
      <c r="P909" s="189">
        <v>44159</v>
      </c>
    </row>
    <row r="910" spans="1:16" x14ac:dyDescent="0.35">
      <c r="A910">
        <v>117</v>
      </c>
      <c r="B910">
        <v>117</v>
      </c>
      <c r="C910" t="s">
        <v>481</v>
      </c>
      <c r="D910" t="s">
        <v>363</v>
      </c>
      <c r="E910" t="s">
        <v>158</v>
      </c>
      <c r="F910">
        <v>2.65</v>
      </c>
      <c r="G910">
        <v>11785.349</v>
      </c>
      <c r="H910">
        <v>348689</v>
      </c>
      <c r="I910">
        <v>35477.815999999999</v>
      </c>
      <c r="J910">
        <v>3.0000000000000001E-3</v>
      </c>
      <c r="K910">
        <v>0.997</v>
      </c>
      <c r="L910">
        <v>1.82</v>
      </c>
      <c r="M910">
        <v>1.92231</v>
      </c>
      <c r="N910">
        <v>5.62</v>
      </c>
      <c r="O910" t="s">
        <v>189</v>
      </c>
      <c r="P910" s="189">
        <v>44159</v>
      </c>
    </row>
    <row r="911" spans="1:16" x14ac:dyDescent="0.35">
      <c r="A911">
        <v>118</v>
      </c>
      <c r="B911">
        <v>118</v>
      </c>
      <c r="C911" t="s">
        <v>482</v>
      </c>
      <c r="D911" t="s">
        <v>122</v>
      </c>
      <c r="E911" t="s">
        <v>156</v>
      </c>
      <c r="K911">
        <v>0.997</v>
      </c>
      <c r="P911" s="189">
        <v>44159</v>
      </c>
    </row>
    <row r="912" spans="1:16" x14ac:dyDescent="0.35">
      <c r="A912">
        <v>119</v>
      </c>
      <c r="B912">
        <v>119</v>
      </c>
      <c r="C912" t="s">
        <v>483</v>
      </c>
      <c r="D912" t="s">
        <v>353</v>
      </c>
      <c r="E912" t="s">
        <v>158</v>
      </c>
      <c r="F912">
        <v>2.65</v>
      </c>
      <c r="G912">
        <v>1105.723</v>
      </c>
      <c r="H912">
        <v>32191</v>
      </c>
      <c r="I912">
        <v>35970.531000000003</v>
      </c>
      <c r="J912">
        <v>0</v>
      </c>
      <c r="K912">
        <v>0.997</v>
      </c>
      <c r="L912">
        <v>0.17</v>
      </c>
      <c r="M912">
        <v>0.12218999999999999</v>
      </c>
      <c r="N912">
        <v>-28.12</v>
      </c>
      <c r="O912" t="s">
        <v>189</v>
      </c>
      <c r="P912" s="189">
        <v>44159</v>
      </c>
    </row>
    <row r="913" spans="1:16" x14ac:dyDescent="0.35">
      <c r="A913">
        <v>120</v>
      </c>
      <c r="B913">
        <v>120</v>
      </c>
      <c r="C913" t="s">
        <v>484</v>
      </c>
      <c r="D913" t="s">
        <v>355</v>
      </c>
      <c r="E913" t="s">
        <v>158</v>
      </c>
      <c r="F913">
        <v>2.65</v>
      </c>
      <c r="G913">
        <v>2290.5250000000001</v>
      </c>
      <c r="H913">
        <v>67744</v>
      </c>
      <c r="I913">
        <v>37755.714999999997</v>
      </c>
      <c r="J913">
        <v>1E-3</v>
      </c>
      <c r="K913">
        <v>0.997</v>
      </c>
      <c r="L913">
        <v>0.28000000000000003</v>
      </c>
      <c r="M913">
        <v>0.30064999999999997</v>
      </c>
      <c r="N913">
        <v>7.38</v>
      </c>
      <c r="O913" t="s">
        <v>189</v>
      </c>
      <c r="P913" s="189">
        <v>44159</v>
      </c>
    </row>
    <row r="914" spans="1:16" x14ac:dyDescent="0.35">
      <c r="A914">
        <v>121</v>
      </c>
      <c r="B914">
        <v>121</v>
      </c>
      <c r="C914" t="s">
        <v>485</v>
      </c>
      <c r="D914" t="s">
        <v>357</v>
      </c>
      <c r="E914" t="s">
        <v>158</v>
      </c>
      <c r="F914">
        <v>2.65</v>
      </c>
      <c r="G914">
        <v>3538.3760000000002</v>
      </c>
      <c r="H914">
        <v>103766</v>
      </c>
      <c r="I914">
        <v>36696.269999999997</v>
      </c>
      <c r="J914">
        <v>1E-3</v>
      </c>
      <c r="K914">
        <v>0.997</v>
      </c>
      <c r="L914">
        <v>0.44</v>
      </c>
      <c r="M914">
        <v>0.51395000000000002</v>
      </c>
      <c r="N914">
        <v>16.809999999999999</v>
      </c>
      <c r="O914" t="s">
        <v>189</v>
      </c>
      <c r="P914" s="189">
        <v>44159</v>
      </c>
    </row>
    <row r="915" spans="1:16" x14ac:dyDescent="0.35">
      <c r="A915">
        <v>122</v>
      </c>
      <c r="B915">
        <v>122</v>
      </c>
      <c r="C915" t="s">
        <v>486</v>
      </c>
      <c r="D915" t="s">
        <v>359</v>
      </c>
      <c r="E915" t="s">
        <v>158</v>
      </c>
      <c r="F915">
        <v>2.65</v>
      </c>
      <c r="G915">
        <v>4899.5339999999997</v>
      </c>
      <c r="H915">
        <v>144733</v>
      </c>
      <c r="I915">
        <v>36844.078000000001</v>
      </c>
      <c r="J915">
        <v>1E-3</v>
      </c>
      <c r="K915">
        <v>0.997</v>
      </c>
      <c r="L915">
        <v>0.71</v>
      </c>
      <c r="M915">
        <v>0.73209999999999997</v>
      </c>
      <c r="N915">
        <v>3.11</v>
      </c>
      <c r="O915" t="s">
        <v>189</v>
      </c>
      <c r="P915" s="189">
        <v>44159</v>
      </c>
    </row>
    <row r="916" spans="1:16" x14ac:dyDescent="0.35">
      <c r="A916">
        <v>123</v>
      </c>
      <c r="B916">
        <v>123</v>
      </c>
      <c r="C916" t="s">
        <v>487</v>
      </c>
      <c r="D916" t="s">
        <v>361</v>
      </c>
      <c r="E916" t="s">
        <v>158</v>
      </c>
      <c r="F916">
        <v>2.65</v>
      </c>
      <c r="G916">
        <v>7780.4250000000002</v>
      </c>
      <c r="H916">
        <v>229346</v>
      </c>
      <c r="I916">
        <v>35534.512000000002</v>
      </c>
      <c r="J916">
        <v>2E-3</v>
      </c>
      <c r="K916">
        <v>0.997</v>
      </c>
      <c r="L916">
        <v>1.1399999999999999</v>
      </c>
      <c r="M916">
        <v>1.2454700000000001</v>
      </c>
      <c r="N916">
        <v>9.25</v>
      </c>
      <c r="O916" t="s">
        <v>189</v>
      </c>
      <c r="P916" s="189">
        <v>44159</v>
      </c>
    </row>
    <row r="917" spans="1:16" x14ac:dyDescent="0.35">
      <c r="A917">
        <v>124</v>
      </c>
      <c r="B917">
        <v>124</v>
      </c>
      <c r="C917" t="s">
        <v>488</v>
      </c>
      <c r="D917" t="s">
        <v>363</v>
      </c>
      <c r="E917" t="s">
        <v>158</v>
      </c>
      <c r="F917">
        <v>2.65</v>
      </c>
      <c r="G917">
        <v>12088.213</v>
      </c>
      <c r="H917">
        <v>356663</v>
      </c>
      <c r="I917">
        <v>36225.75</v>
      </c>
      <c r="J917">
        <v>3.0000000000000001E-3</v>
      </c>
      <c r="K917">
        <v>0.997</v>
      </c>
      <c r="L917">
        <v>1.82</v>
      </c>
      <c r="M917">
        <v>1.93129</v>
      </c>
      <c r="N917">
        <v>6.11</v>
      </c>
      <c r="O917" t="s">
        <v>189</v>
      </c>
      <c r="P917" s="189">
        <v>44159</v>
      </c>
    </row>
    <row r="918" spans="1:16" x14ac:dyDescent="0.35">
      <c r="A918">
        <v>125</v>
      </c>
      <c r="B918">
        <v>125</v>
      </c>
      <c r="C918" t="s">
        <v>489</v>
      </c>
      <c r="D918" t="s">
        <v>122</v>
      </c>
      <c r="E918" t="s">
        <v>156</v>
      </c>
      <c r="F918">
        <v>2.66</v>
      </c>
      <c r="G918">
        <v>13.691000000000001</v>
      </c>
      <c r="H918">
        <v>211</v>
      </c>
      <c r="K918">
        <v>0.997</v>
      </c>
      <c r="O918" t="s">
        <v>348</v>
      </c>
      <c r="P918" s="189">
        <v>44159</v>
      </c>
    </row>
    <row r="919" spans="1:16" x14ac:dyDescent="0.35">
      <c r="A919">
        <v>126</v>
      </c>
      <c r="B919">
        <v>126</v>
      </c>
      <c r="C919" t="s">
        <v>490</v>
      </c>
      <c r="D919" t="s">
        <v>122</v>
      </c>
      <c r="E919" t="s">
        <v>156</v>
      </c>
      <c r="F919">
        <v>2.75</v>
      </c>
      <c r="G919">
        <v>49.988999999999997</v>
      </c>
      <c r="H919">
        <v>547</v>
      </c>
      <c r="K919">
        <v>0.997</v>
      </c>
      <c r="O919" t="s">
        <v>348</v>
      </c>
      <c r="P919" s="189">
        <v>44159</v>
      </c>
    </row>
    <row r="920" spans="1:16" x14ac:dyDescent="0.35">
      <c r="A920">
        <v>127</v>
      </c>
      <c r="B920">
        <v>127</v>
      </c>
      <c r="C920" t="s">
        <v>491</v>
      </c>
      <c r="D920" t="s">
        <v>122</v>
      </c>
      <c r="E920" t="s">
        <v>156</v>
      </c>
      <c r="F920">
        <v>2.65</v>
      </c>
      <c r="G920">
        <v>2.4239999999999999</v>
      </c>
      <c r="H920">
        <v>74</v>
      </c>
      <c r="K920">
        <v>0.997</v>
      </c>
      <c r="O920" t="s">
        <v>348</v>
      </c>
      <c r="P920" s="189">
        <v>44159</v>
      </c>
    </row>
    <row r="922" spans="1:16" x14ac:dyDescent="0.35">
      <c r="A922" t="s">
        <v>502</v>
      </c>
    </row>
    <row r="924" spans="1:16" x14ac:dyDescent="0.35">
      <c r="B924" t="s">
        <v>209</v>
      </c>
      <c r="C924" t="s">
        <v>210</v>
      </c>
      <c r="D924" t="s">
        <v>211</v>
      </c>
      <c r="E924" t="s">
        <v>7</v>
      </c>
      <c r="F924" t="s">
        <v>212</v>
      </c>
      <c r="G924" t="s">
        <v>213</v>
      </c>
      <c r="H924" t="s">
        <v>214</v>
      </c>
      <c r="I924" t="s">
        <v>215</v>
      </c>
      <c r="J924" t="s">
        <v>216</v>
      </c>
      <c r="K924" t="s">
        <v>217</v>
      </c>
      <c r="L924" t="s">
        <v>341</v>
      </c>
      <c r="M924" t="s">
        <v>90</v>
      </c>
      <c r="N924" t="s">
        <v>220</v>
      </c>
      <c r="O924" t="s">
        <v>342</v>
      </c>
      <c r="P924" t="s">
        <v>343</v>
      </c>
    </row>
    <row r="925" spans="1:16" x14ac:dyDescent="0.35">
      <c r="A925">
        <v>1</v>
      </c>
      <c r="B925">
        <v>1</v>
      </c>
      <c r="C925" t="s">
        <v>344</v>
      </c>
      <c r="D925" t="s">
        <v>122</v>
      </c>
      <c r="E925" t="s">
        <v>156</v>
      </c>
      <c r="F925">
        <v>3.24</v>
      </c>
      <c r="G925">
        <v>64.051000000000002</v>
      </c>
      <c r="H925">
        <v>641</v>
      </c>
      <c r="K925">
        <v>0.99399999999999999</v>
      </c>
      <c r="O925" t="s">
        <v>348</v>
      </c>
      <c r="P925" s="189">
        <v>44158</v>
      </c>
    </row>
    <row r="926" spans="1:16" x14ac:dyDescent="0.35">
      <c r="A926">
        <v>2</v>
      </c>
      <c r="B926">
        <v>2</v>
      </c>
      <c r="C926" t="s">
        <v>345</v>
      </c>
      <c r="D926" t="s">
        <v>122</v>
      </c>
      <c r="E926" t="s">
        <v>156</v>
      </c>
      <c r="F926">
        <v>3.24</v>
      </c>
      <c r="G926">
        <v>66.091999999999999</v>
      </c>
      <c r="H926">
        <v>715</v>
      </c>
      <c r="K926">
        <v>0.99399999999999999</v>
      </c>
      <c r="O926" t="s">
        <v>189</v>
      </c>
      <c r="P926" s="189">
        <v>44158</v>
      </c>
    </row>
    <row r="927" spans="1:16" x14ac:dyDescent="0.35">
      <c r="A927">
        <v>3</v>
      </c>
      <c r="B927">
        <v>3</v>
      </c>
      <c r="C927" t="s">
        <v>346</v>
      </c>
      <c r="D927" t="s">
        <v>122</v>
      </c>
      <c r="E927" t="s">
        <v>156</v>
      </c>
      <c r="F927">
        <v>3.2</v>
      </c>
      <c r="G927">
        <v>50.478999999999999</v>
      </c>
      <c r="H927">
        <v>528</v>
      </c>
      <c r="K927">
        <v>0.99399999999999999</v>
      </c>
      <c r="O927" t="s">
        <v>189</v>
      </c>
      <c r="P927" s="189">
        <v>44158</v>
      </c>
    </row>
    <row r="928" spans="1:16" x14ac:dyDescent="0.35">
      <c r="A928">
        <v>4</v>
      </c>
      <c r="B928">
        <v>4</v>
      </c>
      <c r="C928" t="s">
        <v>347</v>
      </c>
      <c r="D928" t="s">
        <v>123</v>
      </c>
      <c r="E928" t="s">
        <v>157</v>
      </c>
      <c r="F928">
        <v>3.3</v>
      </c>
      <c r="G928">
        <v>43.052</v>
      </c>
      <c r="H928">
        <v>544</v>
      </c>
      <c r="K928">
        <v>0.99399999999999999</v>
      </c>
      <c r="O928" t="s">
        <v>348</v>
      </c>
      <c r="P928" s="189">
        <v>44158</v>
      </c>
    </row>
    <row r="929" spans="1:16" x14ac:dyDescent="0.35">
      <c r="A929">
        <v>5</v>
      </c>
      <c r="B929">
        <v>5</v>
      </c>
      <c r="C929" t="s">
        <v>349</v>
      </c>
      <c r="D929" t="s">
        <v>124</v>
      </c>
      <c r="E929" t="s">
        <v>157</v>
      </c>
      <c r="F929">
        <v>3.25</v>
      </c>
      <c r="G929">
        <v>18.166</v>
      </c>
      <c r="H929">
        <v>557</v>
      </c>
      <c r="I929">
        <v>10173.215</v>
      </c>
      <c r="J929">
        <v>0</v>
      </c>
      <c r="K929">
        <v>0.99399999999999999</v>
      </c>
      <c r="O929" t="s">
        <v>393</v>
      </c>
      <c r="P929" s="189">
        <v>44158</v>
      </c>
    </row>
    <row r="930" spans="1:16" x14ac:dyDescent="0.35">
      <c r="A930">
        <v>6</v>
      </c>
      <c r="B930">
        <v>6</v>
      </c>
      <c r="C930" t="s">
        <v>351</v>
      </c>
      <c r="D930" t="s">
        <v>122</v>
      </c>
      <c r="E930" t="s">
        <v>156</v>
      </c>
      <c r="F930">
        <v>3.21</v>
      </c>
      <c r="G930">
        <v>1.82</v>
      </c>
      <c r="H930">
        <v>169</v>
      </c>
      <c r="K930">
        <v>0.99399999999999999</v>
      </c>
      <c r="O930" t="s">
        <v>189</v>
      </c>
      <c r="P930" s="189">
        <v>44158</v>
      </c>
    </row>
    <row r="931" spans="1:16" x14ac:dyDescent="0.35">
      <c r="A931">
        <v>7</v>
      </c>
      <c r="B931">
        <v>7</v>
      </c>
      <c r="C931" t="s">
        <v>352</v>
      </c>
      <c r="D931" t="s">
        <v>353</v>
      </c>
      <c r="E931" t="s">
        <v>158</v>
      </c>
      <c r="F931">
        <v>3.25</v>
      </c>
      <c r="G931">
        <v>361.46199999999999</v>
      </c>
      <c r="H931">
        <v>9725</v>
      </c>
      <c r="I931">
        <v>9730.5709999999999</v>
      </c>
      <c r="J931">
        <v>0</v>
      </c>
      <c r="K931">
        <v>0.99399999999999999</v>
      </c>
      <c r="L931">
        <v>0.17</v>
      </c>
      <c r="M931">
        <v>0.11196</v>
      </c>
      <c r="N931">
        <v>-34.14</v>
      </c>
      <c r="O931" t="s">
        <v>189</v>
      </c>
      <c r="P931" s="189">
        <v>44158</v>
      </c>
    </row>
    <row r="932" spans="1:16" x14ac:dyDescent="0.35">
      <c r="A932">
        <v>8</v>
      </c>
      <c r="B932">
        <v>8</v>
      </c>
      <c r="C932" t="s">
        <v>354</v>
      </c>
      <c r="D932" t="s">
        <v>355</v>
      </c>
      <c r="E932" t="s">
        <v>158</v>
      </c>
      <c r="F932">
        <v>3.25</v>
      </c>
      <c r="G932">
        <v>566.75099999999998</v>
      </c>
      <c r="H932">
        <v>15043</v>
      </c>
      <c r="I932">
        <v>11120.537</v>
      </c>
      <c r="J932">
        <v>1E-3</v>
      </c>
      <c r="K932">
        <v>0.99399999999999999</v>
      </c>
      <c r="L932">
        <v>0.28000000000000003</v>
      </c>
      <c r="M932">
        <v>0.18562999999999999</v>
      </c>
      <c r="N932">
        <v>-33.700000000000003</v>
      </c>
      <c r="O932" t="s">
        <v>189</v>
      </c>
      <c r="P932" s="189">
        <v>44158</v>
      </c>
    </row>
    <row r="933" spans="1:16" x14ac:dyDescent="0.35">
      <c r="A933">
        <v>9</v>
      </c>
      <c r="B933">
        <v>9</v>
      </c>
      <c r="C933" t="s">
        <v>356</v>
      </c>
      <c r="D933" t="s">
        <v>357</v>
      </c>
      <c r="E933" t="s">
        <v>158</v>
      </c>
      <c r="F933">
        <v>3.25</v>
      </c>
      <c r="G933">
        <v>1490.3130000000001</v>
      </c>
      <c r="H933">
        <v>38142</v>
      </c>
      <c r="I933">
        <v>10876.152</v>
      </c>
      <c r="J933">
        <v>1E-3</v>
      </c>
      <c r="K933">
        <v>0.99399999999999999</v>
      </c>
      <c r="L933">
        <v>0.44</v>
      </c>
      <c r="M933">
        <v>0.64466000000000001</v>
      </c>
      <c r="N933">
        <v>46.51</v>
      </c>
      <c r="O933" t="s">
        <v>189</v>
      </c>
      <c r="P933" s="189">
        <v>44158</v>
      </c>
    </row>
    <row r="934" spans="1:16" x14ac:dyDescent="0.35">
      <c r="A934">
        <v>10</v>
      </c>
      <c r="B934">
        <v>10</v>
      </c>
      <c r="C934" t="s">
        <v>358</v>
      </c>
      <c r="D934" t="s">
        <v>359</v>
      </c>
      <c r="E934" t="s">
        <v>158</v>
      </c>
      <c r="F934">
        <v>3.25</v>
      </c>
      <c r="G934">
        <v>1231.5070000000001</v>
      </c>
      <c r="H934">
        <v>33415</v>
      </c>
      <c r="I934">
        <v>10360.406999999999</v>
      </c>
      <c r="J934">
        <v>1E-3</v>
      </c>
      <c r="K934">
        <v>0.99399999999999999</v>
      </c>
      <c r="L934">
        <v>0.71</v>
      </c>
      <c r="M934">
        <v>0.54778000000000004</v>
      </c>
      <c r="N934">
        <v>-22.85</v>
      </c>
      <c r="O934" t="s">
        <v>189</v>
      </c>
      <c r="P934" s="189">
        <v>44158</v>
      </c>
    </row>
    <row r="935" spans="1:16" x14ac:dyDescent="0.35">
      <c r="A935">
        <v>11</v>
      </c>
      <c r="B935">
        <v>11</v>
      </c>
      <c r="C935" t="s">
        <v>360</v>
      </c>
      <c r="D935" t="s">
        <v>361</v>
      </c>
      <c r="E935" t="s">
        <v>158</v>
      </c>
      <c r="F935">
        <v>3.25</v>
      </c>
      <c r="G935">
        <v>2790.3589999999999</v>
      </c>
      <c r="H935">
        <v>74985</v>
      </c>
      <c r="I935">
        <v>10282.522000000001</v>
      </c>
      <c r="J935">
        <v>3.0000000000000001E-3</v>
      </c>
      <c r="K935">
        <v>0.99399999999999999</v>
      </c>
      <c r="L935">
        <v>1.1399999999999999</v>
      </c>
      <c r="M935">
        <v>1.36172</v>
      </c>
      <c r="N935">
        <v>19.45</v>
      </c>
      <c r="O935" t="s">
        <v>189</v>
      </c>
      <c r="P935" s="189">
        <v>44158</v>
      </c>
    </row>
    <row r="936" spans="1:16" x14ac:dyDescent="0.35">
      <c r="A936">
        <v>12</v>
      </c>
      <c r="B936">
        <v>12</v>
      </c>
      <c r="C936" t="s">
        <v>362</v>
      </c>
      <c r="D936" t="s">
        <v>363</v>
      </c>
      <c r="E936" t="s">
        <v>158</v>
      </c>
      <c r="F936">
        <v>3.25</v>
      </c>
      <c r="G936">
        <v>3754.326</v>
      </c>
      <c r="H936">
        <v>101025</v>
      </c>
      <c r="I936">
        <v>10162.121999999999</v>
      </c>
      <c r="J936">
        <v>4.0000000000000001E-3</v>
      </c>
      <c r="K936">
        <v>0.99399999999999999</v>
      </c>
      <c r="L936">
        <v>1.82</v>
      </c>
      <c r="M936">
        <v>1.88558</v>
      </c>
      <c r="N936">
        <v>3.6</v>
      </c>
      <c r="O936" t="s">
        <v>189</v>
      </c>
      <c r="P936" s="189">
        <v>44158</v>
      </c>
    </row>
    <row r="937" spans="1:16" x14ac:dyDescent="0.35">
      <c r="A937">
        <v>13</v>
      </c>
      <c r="B937">
        <v>13</v>
      </c>
      <c r="C937" t="s">
        <v>364</v>
      </c>
      <c r="D937" t="s">
        <v>123</v>
      </c>
      <c r="E937" t="s">
        <v>157</v>
      </c>
      <c r="F937">
        <v>3.25</v>
      </c>
      <c r="G937">
        <v>43.496000000000002</v>
      </c>
      <c r="H937">
        <v>761</v>
      </c>
      <c r="K937">
        <v>0.99399999999999999</v>
      </c>
      <c r="O937" t="s">
        <v>348</v>
      </c>
      <c r="P937" s="189">
        <v>44158</v>
      </c>
    </row>
    <row r="938" spans="1:16" x14ac:dyDescent="0.35">
      <c r="A938">
        <v>14</v>
      </c>
      <c r="B938">
        <v>14</v>
      </c>
      <c r="C938" t="s">
        <v>365</v>
      </c>
      <c r="D938" t="s">
        <v>366</v>
      </c>
      <c r="E938" t="s">
        <v>158</v>
      </c>
      <c r="F938">
        <v>3.25</v>
      </c>
      <c r="G938">
        <v>4767.6580000000004</v>
      </c>
      <c r="H938">
        <v>128384</v>
      </c>
      <c r="I938">
        <v>10490.147000000001</v>
      </c>
      <c r="J938">
        <v>5.0000000000000001E-3</v>
      </c>
      <c r="K938">
        <v>0.99399999999999999</v>
      </c>
      <c r="L938">
        <v>2.91</v>
      </c>
      <c r="M938">
        <v>2.3401200000000002</v>
      </c>
      <c r="N938">
        <v>-19.579999999999998</v>
      </c>
      <c r="O938" t="s">
        <v>189</v>
      </c>
      <c r="P938" s="189">
        <v>44158</v>
      </c>
    </row>
    <row r="939" spans="1:16" x14ac:dyDescent="0.35">
      <c r="A939">
        <v>15</v>
      </c>
      <c r="B939">
        <v>15</v>
      </c>
      <c r="C939" t="s">
        <v>367</v>
      </c>
      <c r="D939" t="s">
        <v>368</v>
      </c>
      <c r="E939" t="s">
        <v>158</v>
      </c>
      <c r="F939">
        <v>3.25</v>
      </c>
      <c r="G939">
        <v>10289.727999999999</v>
      </c>
      <c r="H939">
        <v>279833</v>
      </c>
      <c r="I939">
        <v>9708.6329999999998</v>
      </c>
      <c r="J939">
        <v>1.0999999999999999E-2</v>
      </c>
      <c r="K939">
        <v>0.99399999999999999</v>
      </c>
      <c r="L939">
        <v>4.66</v>
      </c>
      <c r="M939">
        <v>5.5827600000000004</v>
      </c>
      <c r="N939">
        <v>19.8</v>
      </c>
      <c r="O939" t="s">
        <v>189</v>
      </c>
      <c r="P939" s="189">
        <v>44158</v>
      </c>
    </row>
    <row r="940" spans="1:16" x14ac:dyDescent="0.35">
      <c r="A940">
        <v>16</v>
      </c>
      <c r="B940">
        <v>16</v>
      </c>
      <c r="C940" t="s">
        <v>370</v>
      </c>
      <c r="D940" t="s">
        <v>371</v>
      </c>
      <c r="E940" t="s">
        <v>158</v>
      </c>
      <c r="F940">
        <v>3.25</v>
      </c>
      <c r="G940">
        <v>14118.135</v>
      </c>
      <c r="H940">
        <v>384250</v>
      </c>
      <c r="I940">
        <v>9783.8610000000008</v>
      </c>
      <c r="J940">
        <v>1.4E-2</v>
      </c>
      <c r="K940">
        <v>0.99399999999999999</v>
      </c>
      <c r="L940">
        <v>7.45</v>
      </c>
      <c r="M940">
        <v>7.64168</v>
      </c>
      <c r="N940">
        <v>2.57</v>
      </c>
      <c r="O940" t="s">
        <v>189</v>
      </c>
      <c r="P940" s="189">
        <v>44158</v>
      </c>
    </row>
    <row r="941" spans="1:16" x14ac:dyDescent="0.35">
      <c r="A941">
        <v>17</v>
      </c>
      <c r="B941">
        <v>17</v>
      </c>
      <c r="C941" t="s">
        <v>372</v>
      </c>
      <c r="D941" t="s">
        <v>373</v>
      </c>
      <c r="E941" t="s">
        <v>158</v>
      </c>
      <c r="F941">
        <v>3.25</v>
      </c>
      <c r="G941">
        <v>21835.18</v>
      </c>
      <c r="H941">
        <v>595031</v>
      </c>
      <c r="I941">
        <v>11453.623</v>
      </c>
      <c r="J941">
        <v>1.9E-2</v>
      </c>
      <c r="K941">
        <v>0.99399999999999999</v>
      </c>
      <c r="L941">
        <v>11.92</v>
      </c>
      <c r="M941">
        <v>10.13869</v>
      </c>
      <c r="N941">
        <v>-14.94</v>
      </c>
      <c r="O941" t="s">
        <v>189</v>
      </c>
      <c r="P941" s="189">
        <v>44158</v>
      </c>
    </row>
    <row r="942" spans="1:16" x14ac:dyDescent="0.35">
      <c r="A942">
        <v>18</v>
      </c>
      <c r="B942">
        <v>18</v>
      </c>
      <c r="C942" t="s">
        <v>374</v>
      </c>
      <c r="D942" t="s">
        <v>375</v>
      </c>
      <c r="E942" t="s">
        <v>158</v>
      </c>
      <c r="F942">
        <v>3.25</v>
      </c>
      <c r="G942">
        <v>44740.945</v>
      </c>
      <c r="H942">
        <v>1217712</v>
      </c>
      <c r="I942">
        <v>10865.012000000001</v>
      </c>
      <c r="J942">
        <v>4.1000000000000002E-2</v>
      </c>
      <c r="K942">
        <v>0.99399999999999999</v>
      </c>
      <c r="L942">
        <v>19.07</v>
      </c>
      <c r="M942">
        <v>22.16103</v>
      </c>
      <c r="N942">
        <v>16.21</v>
      </c>
      <c r="O942" t="s">
        <v>189</v>
      </c>
      <c r="P942" s="189">
        <v>44158</v>
      </c>
    </row>
    <row r="943" spans="1:16" x14ac:dyDescent="0.35">
      <c r="A943">
        <v>19</v>
      </c>
      <c r="B943">
        <v>19</v>
      </c>
      <c r="C943" t="s">
        <v>376</v>
      </c>
      <c r="D943" t="s">
        <v>377</v>
      </c>
      <c r="E943" t="s">
        <v>158</v>
      </c>
      <c r="F943">
        <v>3.25</v>
      </c>
      <c r="G943">
        <v>60740.434000000001</v>
      </c>
      <c r="H943">
        <v>1636760</v>
      </c>
      <c r="I943">
        <v>11101.751</v>
      </c>
      <c r="J943">
        <v>5.5E-2</v>
      </c>
      <c r="K943">
        <v>0.99399999999999999</v>
      </c>
      <c r="L943">
        <v>30.52</v>
      </c>
      <c r="M943">
        <v>29.606850000000001</v>
      </c>
      <c r="N943">
        <v>-2.99</v>
      </c>
      <c r="O943" t="s">
        <v>189</v>
      </c>
      <c r="P943" s="189">
        <v>44158</v>
      </c>
    </row>
    <row r="944" spans="1:16" x14ac:dyDescent="0.35">
      <c r="A944">
        <v>20</v>
      </c>
      <c r="B944">
        <v>20</v>
      </c>
      <c r="C944" t="s">
        <v>378</v>
      </c>
      <c r="D944" t="s">
        <v>124</v>
      </c>
      <c r="E944" t="s">
        <v>157</v>
      </c>
      <c r="F944">
        <v>3.25</v>
      </c>
      <c r="G944">
        <v>58.274999999999999</v>
      </c>
      <c r="H944">
        <v>1024</v>
      </c>
      <c r="I944">
        <v>11173.664000000001</v>
      </c>
      <c r="J944">
        <v>0</v>
      </c>
      <c r="K944">
        <v>0.99399999999999999</v>
      </c>
      <c r="O944" t="s">
        <v>393</v>
      </c>
      <c r="P944" s="189">
        <v>44158</v>
      </c>
    </row>
    <row r="945" spans="1:16" x14ac:dyDescent="0.35">
      <c r="A945">
        <v>21</v>
      </c>
      <c r="B945">
        <v>21</v>
      </c>
      <c r="C945" t="s">
        <v>379</v>
      </c>
      <c r="D945" t="s">
        <v>380</v>
      </c>
      <c r="E945" t="s">
        <v>158</v>
      </c>
      <c r="F945">
        <v>3.25</v>
      </c>
      <c r="G945">
        <v>92595.516000000003</v>
      </c>
      <c r="H945">
        <v>2486691</v>
      </c>
      <c r="I945">
        <v>10508.111000000001</v>
      </c>
      <c r="J945">
        <v>8.7999999999999995E-2</v>
      </c>
      <c r="K945">
        <v>0.99399999999999999</v>
      </c>
      <c r="L945">
        <v>48.83</v>
      </c>
      <c r="M945">
        <v>48.287619999999997</v>
      </c>
      <c r="N945">
        <v>-1.1100000000000001</v>
      </c>
      <c r="O945" t="s">
        <v>189</v>
      </c>
      <c r="P945" s="189">
        <v>44158</v>
      </c>
    </row>
    <row r="946" spans="1:16" x14ac:dyDescent="0.35">
      <c r="A946">
        <v>22</v>
      </c>
      <c r="B946">
        <v>22</v>
      </c>
      <c r="C946" t="s">
        <v>381</v>
      </c>
      <c r="D946" t="s">
        <v>382</v>
      </c>
      <c r="E946" t="s">
        <v>158</v>
      </c>
      <c r="F946">
        <v>3.25</v>
      </c>
      <c r="G946">
        <v>133000.71900000001</v>
      </c>
      <c r="H946">
        <v>3594597</v>
      </c>
      <c r="I946">
        <v>9989.2639999999992</v>
      </c>
      <c r="J946">
        <v>0.13300000000000001</v>
      </c>
      <c r="K946">
        <v>0.99399999999999999</v>
      </c>
      <c r="L946">
        <v>78.13</v>
      </c>
      <c r="M946">
        <v>74.19229</v>
      </c>
      <c r="N946">
        <v>-5.04</v>
      </c>
      <c r="O946" t="s">
        <v>189</v>
      </c>
      <c r="P946" s="189">
        <v>44158</v>
      </c>
    </row>
    <row r="947" spans="1:16" x14ac:dyDescent="0.35">
      <c r="A947">
        <v>23</v>
      </c>
      <c r="B947">
        <v>23</v>
      </c>
      <c r="C947" t="s">
        <v>383</v>
      </c>
      <c r="D947" t="s">
        <v>384</v>
      </c>
      <c r="E947" t="s">
        <v>158</v>
      </c>
      <c r="F947">
        <v>3.25</v>
      </c>
      <c r="G947">
        <v>208385.20300000001</v>
      </c>
      <c r="H947">
        <v>5623033</v>
      </c>
      <c r="I947">
        <v>10623.775</v>
      </c>
      <c r="J947">
        <v>0.19600000000000001</v>
      </c>
      <c r="K947">
        <v>0.99399999999999999</v>
      </c>
      <c r="L947">
        <v>125</v>
      </c>
      <c r="M947">
        <v>111.99951</v>
      </c>
      <c r="N947">
        <v>-10.4</v>
      </c>
      <c r="O947" t="s">
        <v>189</v>
      </c>
      <c r="P947" s="189">
        <v>44158</v>
      </c>
    </row>
    <row r="948" spans="1:16" x14ac:dyDescent="0.35">
      <c r="A948">
        <v>24</v>
      </c>
      <c r="B948">
        <v>24</v>
      </c>
      <c r="C948" t="s">
        <v>385</v>
      </c>
      <c r="D948" t="s">
        <v>386</v>
      </c>
      <c r="E948" t="s">
        <v>158</v>
      </c>
      <c r="F948">
        <v>3.25</v>
      </c>
      <c r="G948">
        <v>278826.625</v>
      </c>
      <c r="H948">
        <v>7470329</v>
      </c>
      <c r="I948">
        <v>10923.09</v>
      </c>
      <c r="J948">
        <v>0.255</v>
      </c>
      <c r="K948">
        <v>0.99399999999999999</v>
      </c>
      <c r="L948">
        <v>156.25</v>
      </c>
      <c r="M948">
        <v>149.36546999999999</v>
      </c>
      <c r="N948">
        <v>-4.41</v>
      </c>
      <c r="O948" t="s">
        <v>189</v>
      </c>
      <c r="P948" s="189">
        <v>44158</v>
      </c>
    </row>
    <row r="949" spans="1:16" x14ac:dyDescent="0.35">
      <c r="A949">
        <v>25</v>
      </c>
      <c r="B949">
        <v>25</v>
      </c>
      <c r="C949" t="s">
        <v>387</v>
      </c>
      <c r="D949" t="s">
        <v>388</v>
      </c>
      <c r="E949" t="s">
        <v>158</v>
      </c>
      <c r="F949">
        <v>3.25</v>
      </c>
      <c r="G949">
        <v>386971.28100000002</v>
      </c>
      <c r="H949">
        <v>10065610</v>
      </c>
      <c r="I949">
        <v>9730.6779999999999</v>
      </c>
      <c r="J949">
        <v>0.39800000000000002</v>
      </c>
      <c r="K949">
        <v>0.99399999999999999</v>
      </c>
      <c r="L949">
        <v>250</v>
      </c>
      <c r="M949">
        <v>249.10413</v>
      </c>
      <c r="N949">
        <v>-0.36</v>
      </c>
      <c r="O949" t="s">
        <v>189</v>
      </c>
      <c r="P949" s="189">
        <v>44158</v>
      </c>
    </row>
    <row r="950" spans="1:16" x14ac:dyDescent="0.35">
      <c r="A950">
        <v>26</v>
      </c>
      <c r="B950">
        <v>26</v>
      </c>
      <c r="C950" t="s">
        <v>389</v>
      </c>
      <c r="D950" t="s">
        <v>122</v>
      </c>
      <c r="E950" t="s">
        <v>156</v>
      </c>
      <c r="F950">
        <v>3.25</v>
      </c>
      <c r="G950">
        <v>87.034999999999997</v>
      </c>
      <c r="H950">
        <v>1492</v>
      </c>
      <c r="K950">
        <v>0.99399999999999999</v>
      </c>
      <c r="O950" t="s">
        <v>189</v>
      </c>
      <c r="P950" s="189">
        <v>44158</v>
      </c>
    </row>
    <row r="951" spans="1:16" x14ac:dyDescent="0.35">
      <c r="A951">
        <v>27</v>
      </c>
      <c r="B951">
        <v>27</v>
      </c>
      <c r="C951" t="s">
        <v>390</v>
      </c>
      <c r="D951" t="s">
        <v>125</v>
      </c>
      <c r="E951" t="s">
        <v>18</v>
      </c>
      <c r="F951">
        <v>3.25</v>
      </c>
      <c r="G951">
        <v>1071.0039999999999</v>
      </c>
      <c r="H951">
        <v>29043</v>
      </c>
      <c r="I951">
        <v>10475.948</v>
      </c>
      <c r="J951">
        <v>1E-3</v>
      </c>
      <c r="K951">
        <v>0.99399999999999999</v>
      </c>
      <c r="L951">
        <v>0.63</v>
      </c>
      <c r="M951">
        <v>0.45906000000000002</v>
      </c>
      <c r="N951">
        <v>-27.13</v>
      </c>
      <c r="O951" t="s">
        <v>189</v>
      </c>
      <c r="P951" s="189">
        <v>44158</v>
      </c>
    </row>
    <row r="952" spans="1:16" x14ac:dyDescent="0.35">
      <c r="A952">
        <v>28</v>
      </c>
      <c r="B952">
        <v>28</v>
      </c>
      <c r="C952" t="s">
        <v>391</v>
      </c>
      <c r="D952" t="s">
        <v>126</v>
      </c>
      <c r="E952" t="s">
        <v>18</v>
      </c>
      <c r="F952">
        <v>3.25</v>
      </c>
      <c r="G952">
        <v>7202.33</v>
      </c>
      <c r="H952">
        <v>195015</v>
      </c>
      <c r="I952">
        <v>11635.099</v>
      </c>
      <c r="J952">
        <v>6.0000000000000001E-3</v>
      </c>
      <c r="K952">
        <v>0.99399999999999999</v>
      </c>
      <c r="L952">
        <v>2.5</v>
      </c>
      <c r="M952">
        <v>3.2201599999999999</v>
      </c>
      <c r="N952">
        <v>28.81</v>
      </c>
      <c r="O952" t="s">
        <v>189</v>
      </c>
      <c r="P952" s="189">
        <v>44158</v>
      </c>
    </row>
    <row r="953" spans="1:16" x14ac:dyDescent="0.35">
      <c r="A953">
        <v>29</v>
      </c>
      <c r="B953">
        <v>29</v>
      </c>
      <c r="C953" t="s">
        <v>392</v>
      </c>
      <c r="D953" t="s">
        <v>127</v>
      </c>
      <c r="E953" t="s">
        <v>18</v>
      </c>
      <c r="F953">
        <v>3.25</v>
      </c>
      <c r="G953">
        <v>13334.585999999999</v>
      </c>
      <c r="H953">
        <v>368465</v>
      </c>
      <c r="I953">
        <v>12150.41</v>
      </c>
      <c r="J953">
        <v>1.0999999999999999E-2</v>
      </c>
      <c r="K953">
        <v>0.99399999999999999</v>
      </c>
      <c r="L953">
        <v>6.25</v>
      </c>
      <c r="M953">
        <v>5.7846200000000003</v>
      </c>
      <c r="N953">
        <v>-7.45</v>
      </c>
      <c r="O953" t="s">
        <v>189</v>
      </c>
      <c r="P953" s="189">
        <v>44158</v>
      </c>
    </row>
    <row r="954" spans="1:16" x14ac:dyDescent="0.35">
      <c r="A954">
        <v>30</v>
      </c>
      <c r="B954">
        <v>30</v>
      </c>
      <c r="C954" t="s">
        <v>394</v>
      </c>
      <c r="D954" t="s">
        <v>128</v>
      </c>
      <c r="E954" t="s">
        <v>18</v>
      </c>
      <c r="F954">
        <v>3.25</v>
      </c>
      <c r="G954">
        <v>46874.167999999998</v>
      </c>
      <c r="H954">
        <v>1286494</v>
      </c>
      <c r="I954">
        <v>10343.043</v>
      </c>
      <c r="J954">
        <v>4.4999999999999998E-2</v>
      </c>
      <c r="K954">
        <v>0.99399999999999999</v>
      </c>
      <c r="L954">
        <v>25</v>
      </c>
      <c r="M954">
        <v>24.431809999999999</v>
      </c>
      <c r="N954">
        <v>-2.27</v>
      </c>
      <c r="O954" t="s">
        <v>189</v>
      </c>
      <c r="P954" s="189">
        <v>44158</v>
      </c>
    </row>
    <row r="955" spans="1:16" x14ac:dyDescent="0.35">
      <c r="A955">
        <v>31</v>
      </c>
      <c r="B955">
        <v>31</v>
      </c>
      <c r="C955" t="s">
        <v>395</v>
      </c>
      <c r="D955" t="s">
        <v>122</v>
      </c>
      <c r="E955" t="s">
        <v>156</v>
      </c>
      <c r="K955">
        <v>0.99399999999999999</v>
      </c>
      <c r="P955" s="189">
        <v>44158</v>
      </c>
    </row>
    <row r="956" spans="1:16" x14ac:dyDescent="0.35">
      <c r="A956">
        <v>32</v>
      </c>
      <c r="B956">
        <v>32</v>
      </c>
      <c r="C956" t="s">
        <v>396</v>
      </c>
      <c r="D956" t="s">
        <v>353</v>
      </c>
      <c r="E956" t="s">
        <v>158</v>
      </c>
      <c r="F956">
        <v>3.25</v>
      </c>
      <c r="G956">
        <v>305.13499999999999</v>
      </c>
      <c r="H956">
        <v>7545</v>
      </c>
      <c r="I956">
        <v>11255</v>
      </c>
      <c r="J956">
        <v>0</v>
      </c>
      <c r="K956">
        <v>0.99399999999999999</v>
      </c>
      <c r="L956">
        <v>0.17</v>
      </c>
      <c r="M956">
        <v>5.8450000000000002E-2</v>
      </c>
      <c r="N956">
        <v>-65.62</v>
      </c>
      <c r="O956" t="s">
        <v>189</v>
      </c>
      <c r="P956" s="189">
        <v>44158</v>
      </c>
    </row>
    <row r="957" spans="1:16" x14ac:dyDescent="0.35">
      <c r="A957">
        <v>33</v>
      </c>
      <c r="B957">
        <v>33</v>
      </c>
      <c r="C957" t="s">
        <v>397</v>
      </c>
      <c r="D957" t="s">
        <v>355</v>
      </c>
      <c r="E957" t="s">
        <v>158</v>
      </c>
      <c r="F957">
        <v>3.25</v>
      </c>
      <c r="G957">
        <v>629.30399999999997</v>
      </c>
      <c r="H957">
        <v>16713</v>
      </c>
      <c r="I957">
        <v>12190.334999999999</v>
      </c>
      <c r="J957">
        <v>1E-3</v>
      </c>
      <c r="K957">
        <v>0.99399999999999999</v>
      </c>
      <c r="L957">
        <v>0.28000000000000003</v>
      </c>
      <c r="M957">
        <v>0.18914</v>
      </c>
      <c r="N957">
        <v>-32.450000000000003</v>
      </c>
      <c r="O957" t="s">
        <v>189</v>
      </c>
      <c r="P957" s="189">
        <v>44158</v>
      </c>
    </row>
    <row r="958" spans="1:16" x14ac:dyDescent="0.35">
      <c r="A958">
        <v>34</v>
      </c>
      <c r="B958">
        <v>34</v>
      </c>
      <c r="C958" t="s">
        <v>398</v>
      </c>
      <c r="D958" t="s">
        <v>357</v>
      </c>
      <c r="E958" t="s">
        <v>158</v>
      </c>
      <c r="F958">
        <v>3.25</v>
      </c>
      <c r="G958">
        <v>1584.2139999999999</v>
      </c>
      <c r="H958">
        <v>41103</v>
      </c>
      <c r="I958">
        <v>11718.064</v>
      </c>
      <c r="J958">
        <v>1E-3</v>
      </c>
      <c r="K958">
        <v>0.99399999999999999</v>
      </c>
      <c r="L958">
        <v>0.44</v>
      </c>
      <c r="M958">
        <v>0.63488999999999995</v>
      </c>
      <c r="N958">
        <v>44.29</v>
      </c>
      <c r="O958" t="s">
        <v>189</v>
      </c>
      <c r="P958" s="189">
        <v>44158</v>
      </c>
    </row>
    <row r="959" spans="1:16" x14ac:dyDescent="0.35">
      <c r="A959">
        <v>35</v>
      </c>
      <c r="B959">
        <v>35</v>
      </c>
      <c r="C959" t="s">
        <v>399</v>
      </c>
      <c r="D959" t="s">
        <v>359</v>
      </c>
      <c r="E959" t="s">
        <v>158</v>
      </c>
      <c r="F959">
        <v>3.25</v>
      </c>
      <c r="G959">
        <v>1250.0940000000001</v>
      </c>
      <c r="H959">
        <v>32864</v>
      </c>
      <c r="I959">
        <v>11317.867</v>
      </c>
      <c r="J959">
        <v>1E-3</v>
      </c>
      <c r="K959">
        <v>0.99399999999999999</v>
      </c>
      <c r="L959">
        <v>0.71</v>
      </c>
      <c r="M959">
        <v>0.50290000000000001</v>
      </c>
      <c r="N959">
        <v>-29.17</v>
      </c>
      <c r="O959" t="s">
        <v>189</v>
      </c>
      <c r="P959" s="189">
        <v>44158</v>
      </c>
    </row>
    <row r="960" spans="1:16" x14ac:dyDescent="0.35">
      <c r="A960">
        <v>36</v>
      </c>
      <c r="B960">
        <v>36</v>
      </c>
      <c r="C960" t="s">
        <v>400</v>
      </c>
      <c r="D960" t="s">
        <v>361</v>
      </c>
      <c r="E960" t="s">
        <v>158</v>
      </c>
      <c r="F960">
        <v>3.25</v>
      </c>
      <c r="G960">
        <v>2686.308</v>
      </c>
      <c r="H960">
        <v>72115</v>
      </c>
      <c r="I960">
        <v>10528.761</v>
      </c>
      <c r="J960">
        <v>3.0000000000000001E-3</v>
      </c>
      <c r="K960">
        <v>0.99399999999999999</v>
      </c>
      <c r="L960">
        <v>1.1399999999999999</v>
      </c>
      <c r="M960">
        <v>1.2750600000000001</v>
      </c>
      <c r="N960">
        <v>11.85</v>
      </c>
      <c r="O960" t="s">
        <v>189</v>
      </c>
      <c r="P960" s="189">
        <v>44158</v>
      </c>
    </row>
    <row r="961" spans="1:16" x14ac:dyDescent="0.35">
      <c r="A961">
        <v>37</v>
      </c>
      <c r="B961">
        <v>37</v>
      </c>
      <c r="C961" t="s">
        <v>401</v>
      </c>
      <c r="D961" t="s">
        <v>363</v>
      </c>
      <c r="E961" t="s">
        <v>158</v>
      </c>
      <c r="F961">
        <v>3.25</v>
      </c>
      <c r="G961">
        <v>3925.7930000000001</v>
      </c>
      <c r="H961">
        <v>105378</v>
      </c>
      <c r="I961">
        <v>11242.785</v>
      </c>
      <c r="J961">
        <v>3.0000000000000001E-3</v>
      </c>
      <c r="K961">
        <v>0.99399999999999999</v>
      </c>
      <c r="L961">
        <v>1.82</v>
      </c>
      <c r="M961">
        <v>1.7773300000000001</v>
      </c>
      <c r="N961">
        <v>-2.34</v>
      </c>
      <c r="O961" t="s">
        <v>189</v>
      </c>
      <c r="P961" s="189">
        <v>44158</v>
      </c>
    </row>
    <row r="962" spans="1:16" x14ac:dyDescent="0.35">
      <c r="A962">
        <v>38</v>
      </c>
      <c r="B962">
        <v>38</v>
      </c>
      <c r="C962" t="s">
        <v>402</v>
      </c>
      <c r="D962" t="s">
        <v>124</v>
      </c>
      <c r="E962" t="s">
        <v>157</v>
      </c>
      <c r="F962">
        <v>3.24</v>
      </c>
      <c r="G962">
        <v>8.5</v>
      </c>
      <c r="H962">
        <v>344</v>
      </c>
      <c r="I962">
        <v>12048.315000000001</v>
      </c>
      <c r="J962">
        <v>0</v>
      </c>
      <c r="K962">
        <v>0.99399999999999999</v>
      </c>
      <c r="O962" t="s">
        <v>393</v>
      </c>
      <c r="P962" s="189">
        <v>44158</v>
      </c>
    </row>
    <row r="963" spans="1:16" x14ac:dyDescent="0.35">
      <c r="A963">
        <v>39</v>
      </c>
      <c r="B963">
        <v>39</v>
      </c>
      <c r="C963" t="s">
        <v>403</v>
      </c>
      <c r="D963" t="s">
        <v>353</v>
      </c>
      <c r="E963" t="s">
        <v>158</v>
      </c>
      <c r="F963">
        <v>3.25</v>
      </c>
      <c r="G963">
        <v>332.15100000000001</v>
      </c>
      <c r="H963">
        <v>8955</v>
      </c>
      <c r="I963">
        <v>11228.034</v>
      </c>
      <c r="J963">
        <v>0</v>
      </c>
      <c r="K963">
        <v>0.99399999999999999</v>
      </c>
      <c r="L963">
        <v>0.17</v>
      </c>
      <c r="M963">
        <v>7.1620000000000003E-2</v>
      </c>
      <c r="N963">
        <v>-57.87</v>
      </c>
      <c r="O963" t="s">
        <v>189</v>
      </c>
      <c r="P963" s="189">
        <v>44158</v>
      </c>
    </row>
    <row r="964" spans="1:16" x14ac:dyDescent="0.35">
      <c r="A964">
        <v>40</v>
      </c>
      <c r="B964">
        <v>40</v>
      </c>
      <c r="C964" t="s">
        <v>404</v>
      </c>
      <c r="D964" t="s">
        <v>355</v>
      </c>
      <c r="E964" t="s">
        <v>158</v>
      </c>
      <c r="F964">
        <v>3.25</v>
      </c>
      <c r="G964">
        <v>518.19399999999996</v>
      </c>
      <c r="H964">
        <v>14739</v>
      </c>
      <c r="I964">
        <v>11829.165999999999</v>
      </c>
      <c r="J964">
        <v>0</v>
      </c>
      <c r="K964">
        <v>0.99399999999999999</v>
      </c>
      <c r="L964">
        <v>0.28000000000000003</v>
      </c>
      <c r="M964">
        <v>0.14746000000000001</v>
      </c>
      <c r="N964">
        <v>-47.33</v>
      </c>
      <c r="O964" t="s">
        <v>189</v>
      </c>
      <c r="P964" s="189">
        <v>44158</v>
      </c>
    </row>
    <row r="965" spans="1:16" x14ac:dyDescent="0.35">
      <c r="A965">
        <v>41</v>
      </c>
      <c r="B965">
        <v>41</v>
      </c>
      <c r="C965" t="s">
        <v>405</v>
      </c>
      <c r="D965" t="s">
        <v>357</v>
      </c>
      <c r="E965" t="s">
        <v>158</v>
      </c>
      <c r="F965">
        <v>3.25</v>
      </c>
      <c r="G965">
        <v>1553.9659999999999</v>
      </c>
      <c r="H965">
        <v>40896</v>
      </c>
      <c r="I965">
        <v>11542.465</v>
      </c>
      <c r="J965">
        <v>1E-3</v>
      </c>
      <c r="K965">
        <v>0.99399999999999999</v>
      </c>
      <c r="L965">
        <v>0.44</v>
      </c>
      <c r="M965">
        <v>0.63188</v>
      </c>
      <c r="N965">
        <v>43.61</v>
      </c>
      <c r="O965" t="s">
        <v>189</v>
      </c>
      <c r="P965" s="189">
        <v>44158</v>
      </c>
    </row>
    <row r="966" spans="1:16" x14ac:dyDescent="0.35">
      <c r="A966">
        <v>42</v>
      </c>
      <c r="B966">
        <v>42</v>
      </c>
      <c r="C966" t="s">
        <v>406</v>
      </c>
      <c r="D966" t="s">
        <v>359</v>
      </c>
      <c r="E966" t="s">
        <v>158</v>
      </c>
      <c r="F966">
        <v>3.25</v>
      </c>
      <c r="G966">
        <v>1403.1189999999999</v>
      </c>
      <c r="H966">
        <v>37945</v>
      </c>
      <c r="I966">
        <v>11854.473</v>
      </c>
      <c r="J966">
        <v>1E-3</v>
      </c>
      <c r="K966">
        <v>0.99399999999999999</v>
      </c>
      <c r="L966">
        <v>0.71</v>
      </c>
      <c r="M966">
        <v>0.54508999999999996</v>
      </c>
      <c r="N966">
        <v>-23.23</v>
      </c>
      <c r="O966" t="s">
        <v>189</v>
      </c>
      <c r="P966" s="189">
        <v>44158</v>
      </c>
    </row>
    <row r="967" spans="1:16" x14ac:dyDescent="0.35">
      <c r="A967">
        <v>43</v>
      </c>
      <c r="B967">
        <v>43</v>
      </c>
      <c r="C967" t="s">
        <v>407</v>
      </c>
      <c r="D967" t="s">
        <v>361</v>
      </c>
      <c r="E967" t="s">
        <v>158</v>
      </c>
      <c r="F967">
        <v>3.25</v>
      </c>
      <c r="G967">
        <v>2752.2550000000001</v>
      </c>
      <c r="H967">
        <v>76585</v>
      </c>
      <c r="I967">
        <v>10775.112999999999</v>
      </c>
      <c r="J967">
        <v>3.0000000000000001E-3</v>
      </c>
      <c r="K967">
        <v>0.99399999999999999</v>
      </c>
      <c r="L967">
        <v>1.1399999999999999</v>
      </c>
      <c r="M967">
        <v>1.2766</v>
      </c>
      <c r="N967">
        <v>11.98</v>
      </c>
      <c r="O967" t="s">
        <v>189</v>
      </c>
      <c r="P967" s="189">
        <v>44158</v>
      </c>
    </row>
    <row r="968" spans="1:16" x14ac:dyDescent="0.35">
      <c r="A968">
        <v>44</v>
      </c>
      <c r="B968">
        <v>44</v>
      </c>
      <c r="C968" t="s">
        <v>408</v>
      </c>
      <c r="D968" t="s">
        <v>363</v>
      </c>
      <c r="E968" t="s">
        <v>158</v>
      </c>
      <c r="F968">
        <v>3.25</v>
      </c>
      <c r="G968">
        <v>3868.4029999999998</v>
      </c>
      <c r="H968">
        <v>104825</v>
      </c>
      <c r="I968">
        <v>10874.418</v>
      </c>
      <c r="J968">
        <v>4.0000000000000001E-3</v>
      </c>
      <c r="K968">
        <v>0.99399999999999999</v>
      </c>
      <c r="L968">
        <v>1.82</v>
      </c>
      <c r="M968">
        <v>1.81233</v>
      </c>
      <c r="N968">
        <v>-0.42</v>
      </c>
      <c r="O968" t="s">
        <v>189</v>
      </c>
      <c r="P968" s="189">
        <v>44158</v>
      </c>
    </row>
    <row r="969" spans="1:16" x14ac:dyDescent="0.35">
      <c r="A969">
        <v>45</v>
      </c>
      <c r="B969">
        <v>45</v>
      </c>
      <c r="C969" t="s">
        <v>409</v>
      </c>
      <c r="D969" t="s">
        <v>122</v>
      </c>
      <c r="E969" t="s">
        <v>156</v>
      </c>
      <c r="F969">
        <v>3.28</v>
      </c>
      <c r="G969">
        <v>56.314</v>
      </c>
      <c r="H969">
        <v>578</v>
      </c>
      <c r="K969">
        <v>0.99399999999999999</v>
      </c>
      <c r="O969" t="s">
        <v>348</v>
      </c>
      <c r="P969" s="189">
        <v>44158</v>
      </c>
    </row>
    <row r="970" spans="1:16" x14ac:dyDescent="0.35">
      <c r="A970">
        <v>46</v>
      </c>
      <c r="B970">
        <v>46</v>
      </c>
      <c r="C970" t="s">
        <v>410</v>
      </c>
      <c r="D970" t="s">
        <v>129</v>
      </c>
      <c r="E970" t="s">
        <v>13</v>
      </c>
      <c r="F970">
        <v>3.21</v>
      </c>
      <c r="G970">
        <v>84.168000000000006</v>
      </c>
      <c r="H970">
        <v>702</v>
      </c>
      <c r="I970">
        <v>11440.534</v>
      </c>
      <c r="J970">
        <v>0</v>
      </c>
      <c r="K970">
        <v>0.99399999999999999</v>
      </c>
      <c r="O970" t="s">
        <v>350</v>
      </c>
      <c r="P970" s="189">
        <v>44158</v>
      </c>
    </row>
    <row r="971" spans="1:16" x14ac:dyDescent="0.35">
      <c r="A971">
        <v>47</v>
      </c>
      <c r="B971">
        <v>47</v>
      </c>
      <c r="C971" t="s">
        <v>411</v>
      </c>
      <c r="D971" t="s">
        <v>130</v>
      </c>
      <c r="E971" t="s">
        <v>13</v>
      </c>
      <c r="F971">
        <v>3.25</v>
      </c>
      <c r="G971">
        <v>133.33500000000001</v>
      </c>
      <c r="H971">
        <v>1209</v>
      </c>
      <c r="I971">
        <v>13256.198</v>
      </c>
      <c r="J971">
        <v>0</v>
      </c>
      <c r="K971">
        <v>0.99399999999999999</v>
      </c>
      <c r="O971" t="s">
        <v>350</v>
      </c>
      <c r="P971" s="189">
        <v>44158</v>
      </c>
    </row>
    <row r="972" spans="1:16" x14ac:dyDescent="0.35">
      <c r="A972">
        <v>48</v>
      </c>
      <c r="B972">
        <v>48</v>
      </c>
      <c r="C972" t="s">
        <v>412</v>
      </c>
      <c r="D972" t="s">
        <v>131</v>
      </c>
      <c r="E972" t="s">
        <v>13</v>
      </c>
      <c r="I972">
        <v>11719.4</v>
      </c>
      <c r="K972">
        <v>0.99399999999999999</v>
      </c>
      <c r="P972" s="189">
        <v>44158</v>
      </c>
    </row>
    <row r="973" spans="1:16" x14ac:dyDescent="0.35">
      <c r="A973">
        <v>49</v>
      </c>
      <c r="B973">
        <v>49</v>
      </c>
      <c r="C973" t="s">
        <v>413</v>
      </c>
      <c r="D973" t="s">
        <v>132</v>
      </c>
      <c r="E973" t="s">
        <v>13</v>
      </c>
      <c r="F973">
        <v>3.25</v>
      </c>
      <c r="G973">
        <v>33506.410000000003</v>
      </c>
      <c r="H973">
        <v>915674</v>
      </c>
      <c r="I973">
        <v>11316.626</v>
      </c>
      <c r="J973">
        <v>0.03</v>
      </c>
      <c r="K973">
        <v>0.99399999999999999</v>
      </c>
      <c r="M973">
        <v>15.84877</v>
      </c>
      <c r="O973" t="s">
        <v>189</v>
      </c>
      <c r="P973" s="189">
        <v>44158</v>
      </c>
    </row>
    <row r="974" spans="1:16" x14ac:dyDescent="0.35">
      <c r="A974">
        <v>50</v>
      </c>
      <c r="B974">
        <v>50</v>
      </c>
      <c r="C974" t="s">
        <v>414</v>
      </c>
      <c r="D974" t="s">
        <v>133</v>
      </c>
      <c r="E974" t="s">
        <v>13</v>
      </c>
      <c r="F974">
        <v>3.25</v>
      </c>
      <c r="G974">
        <v>29692.798999999999</v>
      </c>
      <c r="H974">
        <v>819239</v>
      </c>
      <c r="I974">
        <v>11121.704</v>
      </c>
      <c r="J974">
        <v>2.7E-2</v>
      </c>
      <c r="K974">
        <v>0.99399999999999999</v>
      </c>
      <c r="M974">
        <v>14.268879999999999</v>
      </c>
      <c r="O974" t="s">
        <v>189</v>
      </c>
      <c r="P974" s="189">
        <v>44158</v>
      </c>
    </row>
    <row r="975" spans="1:16" x14ac:dyDescent="0.35">
      <c r="A975">
        <v>51</v>
      </c>
      <c r="B975">
        <v>51</v>
      </c>
      <c r="C975" t="s">
        <v>415</v>
      </c>
      <c r="D975" t="s">
        <v>134</v>
      </c>
      <c r="E975" t="s">
        <v>13</v>
      </c>
      <c r="F975">
        <v>3.25</v>
      </c>
      <c r="G975">
        <v>31607.668000000001</v>
      </c>
      <c r="H975">
        <v>866983</v>
      </c>
      <c r="I975">
        <v>11384.287</v>
      </c>
      <c r="J975">
        <v>2.8000000000000001E-2</v>
      </c>
      <c r="K975">
        <v>0.99399999999999999</v>
      </c>
      <c r="M975">
        <v>14.847390000000001</v>
      </c>
      <c r="O975" t="s">
        <v>189</v>
      </c>
      <c r="P975" s="189">
        <v>44158</v>
      </c>
    </row>
    <row r="976" spans="1:16" x14ac:dyDescent="0.35">
      <c r="A976">
        <v>52</v>
      </c>
      <c r="B976">
        <v>52</v>
      </c>
      <c r="C976" t="s">
        <v>416</v>
      </c>
      <c r="D976" t="s">
        <v>124</v>
      </c>
      <c r="E976" t="s">
        <v>157</v>
      </c>
      <c r="F976">
        <v>3.25</v>
      </c>
      <c r="G976">
        <v>30.158999999999999</v>
      </c>
      <c r="H976">
        <v>885</v>
      </c>
      <c r="I976">
        <v>11975.843000000001</v>
      </c>
      <c r="J976">
        <v>0</v>
      </c>
      <c r="K976">
        <v>0.99399999999999999</v>
      </c>
      <c r="O976" t="s">
        <v>393</v>
      </c>
      <c r="P976" s="189">
        <v>44158</v>
      </c>
    </row>
    <row r="977" spans="1:16" x14ac:dyDescent="0.35">
      <c r="A977">
        <v>53</v>
      </c>
      <c r="B977">
        <v>53</v>
      </c>
      <c r="C977" t="s">
        <v>417</v>
      </c>
      <c r="D977" t="s">
        <v>135</v>
      </c>
      <c r="E977" t="s">
        <v>13</v>
      </c>
      <c r="F977">
        <v>3.25</v>
      </c>
      <c r="G977">
        <v>54.334000000000003</v>
      </c>
      <c r="H977">
        <v>622</v>
      </c>
      <c r="I977">
        <v>11676.331</v>
      </c>
      <c r="J977">
        <v>0</v>
      </c>
      <c r="K977">
        <v>0.99399999999999999</v>
      </c>
      <c r="O977" t="s">
        <v>393</v>
      </c>
      <c r="P977" s="189">
        <v>44158</v>
      </c>
    </row>
    <row r="978" spans="1:16" x14ac:dyDescent="0.35">
      <c r="A978">
        <v>54</v>
      </c>
      <c r="B978">
        <v>54</v>
      </c>
      <c r="C978" t="s">
        <v>418</v>
      </c>
      <c r="D978" t="s">
        <v>136</v>
      </c>
      <c r="E978" t="s">
        <v>13</v>
      </c>
      <c r="F978">
        <v>3.23</v>
      </c>
      <c r="G978">
        <v>42.634</v>
      </c>
      <c r="H978">
        <v>734</v>
      </c>
      <c r="I978">
        <v>11894.549000000001</v>
      </c>
      <c r="J978">
        <v>0</v>
      </c>
      <c r="K978">
        <v>0.99399999999999999</v>
      </c>
      <c r="O978" t="s">
        <v>350</v>
      </c>
      <c r="P978" s="189">
        <v>44158</v>
      </c>
    </row>
    <row r="979" spans="1:16" x14ac:dyDescent="0.35">
      <c r="A979">
        <v>55</v>
      </c>
      <c r="B979">
        <v>55</v>
      </c>
      <c r="C979" t="s">
        <v>419</v>
      </c>
      <c r="D979" t="s">
        <v>137</v>
      </c>
      <c r="E979" t="s">
        <v>13</v>
      </c>
      <c r="F979">
        <v>3.24</v>
      </c>
      <c r="G979">
        <v>28.431999999999999</v>
      </c>
      <c r="H979">
        <v>575</v>
      </c>
      <c r="I979">
        <v>11048.28</v>
      </c>
      <c r="J979">
        <v>0</v>
      </c>
      <c r="K979">
        <v>0.99399999999999999</v>
      </c>
      <c r="O979" t="s">
        <v>393</v>
      </c>
      <c r="P979" s="189">
        <v>44158</v>
      </c>
    </row>
    <row r="980" spans="1:16" x14ac:dyDescent="0.35">
      <c r="A980">
        <v>56</v>
      </c>
      <c r="B980">
        <v>56</v>
      </c>
      <c r="C980" t="s">
        <v>420</v>
      </c>
      <c r="D980" t="s">
        <v>138</v>
      </c>
      <c r="E980" t="s">
        <v>13</v>
      </c>
      <c r="F980">
        <v>3.25</v>
      </c>
      <c r="G980">
        <v>159.608</v>
      </c>
      <c r="H980">
        <v>2999</v>
      </c>
      <c r="I980">
        <v>9862.1119999999992</v>
      </c>
      <c r="J980">
        <v>0</v>
      </c>
      <c r="K980">
        <v>0.99399999999999999</v>
      </c>
      <c r="M980">
        <v>1.9000000000000001E-4</v>
      </c>
      <c r="O980" t="s">
        <v>189</v>
      </c>
      <c r="P980" s="189">
        <v>44158</v>
      </c>
    </row>
    <row r="981" spans="1:16" x14ac:dyDescent="0.35">
      <c r="A981">
        <v>57</v>
      </c>
      <c r="B981">
        <v>57</v>
      </c>
      <c r="C981" t="s">
        <v>421</v>
      </c>
      <c r="D981" t="s">
        <v>139</v>
      </c>
      <c r="E981" t="s">
        <v>13</v>
      </c>
      <c r="F981">
        <v>3.25</v>
      </c>
      <c r="G981">
        <v>131.48099999999999</v>
      </c>
      <c r="H981">
        <v>3142</v>
      </c>
      <c r="I981">
        <v>9161.5239999999994</v>
      </c>
      <c r="J981">
        <v>0</v>
      </c>
      <c r="K981">
        <v>0.99399999999999999</v>
      </c>
      <c r="O981" t="s">
        <v>350</v>
      </c>
      <c r="P981" s="189">
        <v>44158</v>
      </c>
    </row>
    <row r="982" spans="1:16" x14ac:dyDescent="0.35">
      <c r="A982">
        <v>58</v>
      </c>
      <c r="B982">
        <v>58</v>
      </c>
      <c r="C982" t="s">
        <v>422</v>
      </c>
      <c r="D982" t="s">
        <v>140</v>
      </c>
      <c r="E982" t="s">
        <v>13</v>
      </c>
      <c r="F982">
        <v>3.25</v>
      </c>
      <c r="G982">
        <v>134.29300000000001</v>
      </c>
      <c r="H982">
        <v>3308</v>
      </c>
      <c r="I982">
        <v>9049.1970000000001</v>
      </c>
      <c r="J982">
        <v>0</v>
      </c>
      <c r="K982">
        <v>0.99399999999999999</v>
      </c>
      <c r="O982" t="s">
        <v>393</v>
      </c>
      <c r="P982" s="189">
        <v>44158</v>
      </c>
    </row>
    <row r="983" spans="1:16" x14ac:dyDescent="0.35">
      <c r="A983">
        <v>59</v>
      </c>
      <c r="B983">
        <v>59</v>
      </c>
      <c r="C983" t="s">
        <v>423</v>
      </c>
      <c r="D983" t="s">
        <v>122</v>
      </c>
      <c r="E983" t="s">
        <v>156</v>
      </c>
      <c r="K983">
        <v>0.99399999999999999</v>
      </c>
      <c r="P983" s="189">
        <v>44158</v>
      </c>
    </row>
    <row r="984" spans="1:16" x14ac:dyDescent="0.35">
      <c r="A984">
        <v>60</v>
      </c>
      <c r="B984">
        <v>60</v>
      </c>
      <c r="C984" t="s">
        <v>424</v>
      </c>
      <c r="D984" t="s">
        <v>141</v>
      </c>
      <c r="E984" t="s">
        <v>13</v>
      </c>
      <c r="F984">
        <v>3.25</v>
      </c>
      <c r="G984">
        <v>208258.06299999999</v>
      </c>
      <c r="H984">
        <v>5472016</v>
      </c>
      <c r="I984">
        <v>8897.7530000000006</v>
      </c>
      <c r="J984">
        <v>0.23400000000000001</v>
      </c>
      <c r="K984">
        <v>0.99399999999999999</v>
      </c>
      <c r="M984">
        <v>135.73080999999999</v>
      </c>
      <c r="O984" t="s">
        <v>189</v>
      </c>
      <c r="P984" s="189">
        <v>44158</v>
      </c>
    </row>
    <row r="985" spans="1:16" x14ac:dyDescent="0.35">
      <c r="A985">
        <v>61</v>
      </c>
      <c r="B985">
        <v>61</v>
      </c>
      <c r="C985" t="s">
        <v>425</v>
      </c>
      <c r="D985" t="s">
        <v>142</v>
      </c>
      <c r="E985" t="s">
        <v>13</v>
      </c>
      <c r="F985">
        <v>3.25</v>
      </c>
      <c r="G985">
        <v>231957.54699999999</v>
      </c>
      <c r="H985">
        <v>6248865</v>
      </c>
      <c r="I985">
        <v>10825.349</v>
      </c>
      <c r="J985">
        <v>0.214</v>
      </c>
      <c r="K985">
        <v>0.99399999999999999</v>
      </c>
      <c r="M985">
        <v>123.24624</v>
      </c>
      <c r="O985" t="s">
        <v>189</v>
      </c>
      <c r="P985" s="189">
        <v>44158</v>
      </c>
    </row>
    <row r="986" spans="1:16" x14ac:dyDescent="0.35">
      <c r="A986">
        <v>62</v>
      </c>
      <c r="B986">
        <v>62</v>
      </c>
      <c r="C986" t="s">
        <v>426</v>
      </c>
      <c r="D986" t="s">
        <v>143</v>
      </c>
      <c r="E986" t="s">
        <v>13</v>
      </c>
      <c r="F986">
        <v>3.25</v>
      </c>
      <c r="G986">
        <v>236618.67199999999</v>
      </c>
      <c r="H986">
        <v>6307770</v>
      </c>
      <c r="I986">
        <v>9994.4330000000009</v>
      </c>
      <c r="J986">
        <v>0.23699999999999999</v>
      </c>
      <c r="K986">
        <v>0.99399999999999999</v>
      </c>
      <c r="M986">
        <v>137.44783000000001</v>
      </c>
      <c r="O986" t="s">
        <v>189</v>
      </c>
      <c r="P986" s="189">
        <v>44158</v>
      </c>
    </row>
    <row r="987" spans="1:16" x14ac:dyDescent="0.35">
      <c r="A987">
        <v>63</v>
      </c>
      <c r="B987">
        <v>63</v>
      </c>
      <c r="C987" t="s">
        <v>427</v>
      </c>
      <c r="D987" t="s">
        <v>144</v>
      </c>
      <c r="E987" t="s">
        <v>13</v>
      </c>
      <c r="F987">
        <v>3.25</v>
      </c>
      <c r="G987">
        <v>147.506</v>
      </c>
      <c r="H987">
        <v>3836</v>
      </c>
      <c r="I987">
        <v>8190.83</v>
      </c>
      <c r="J987">
        <v>0</v>
      </c>
      <c r="K987">
        <v>0.99399999999999999</v>
      </c>
      <c r="M987">
        <v>9.92E-3</v>
      </c>
      <c r="O987" t="s">
        <v>189</v>
      </c>
      <c r="P987" s="189">
        <v>44158</v>
      </c>
    </row>
    <row r="988" spans="1:16" x14ac:dyDescent="0.35">
      <c r="A988">
        <v>64</v>
      </c>
      <c r="B988">
        <v>64</v>
      </c>
      <c r="C988" t="s">
        <v>428</v>
      </c>
      <c r="D988" t="s">
        <v>145</v>
      </c>
      <c r="E988" t="s">
        <v>13</v>
      </c>
      <c r="F988">
        <v>3.25</v>
      </c>
      <c r="G988">
        <v>84.120999999999995</v>
      </c>
      <c r="H988">
        <v>1180</v>
      </c>
      <c r="I988">
        <v>9179.4110000000001</v>
      </c>
      <c r="J988">
        <v>0</v>
      </c>
      <c r="K988">
        <v>0.99399999999999999</v>
      </c>
      <c r="O988" t="s">
        <v>393</v>
      </c>
      <c r="P988" s="189">
        <v>44158</v>
      </c>
    </row>
    <row r="989" spans="1:16" x14ac:dyDescent="0.35">
      <c r="A989">
        <v>65</v>
      </c>
      <c r="B989">
        <v>65</v>
      </c>
      <c r="C989" t="s">
        <v>429</v>
      </c>
      <c r="D989" t="s">
        <v>146</v>
      </c>
      <c r="E989" t="s">
        <v>13</v>
      </c>
      <c r="F989">
        <v>3.25</v>
      </c>
      <c r="G989">
        <v>62.151000000000003</v>
      </c>
      <c r="H989">
        <v>1381</v>
      </c>
      <c r="I989">
        <v>10046.605</v>
      </c>
      <c r="J989">
        <v>0</v>
      </c>
      <c r="K989">
        <v>0.99399999999999999</v>
      </c>
      <c r="O989" t="s">
        <v>350</v>
      </c>
      <c r="P989" s="189">
        <v>44158</v>
      </c>
    </row>
    <row r="990" spans="1:16" x14ac:dyDescent="0.35">
      <c r="A990">
        <v>66</v>
      </c>
      <c r="B990">
        <v>66</v>
      </c>
      <c r="C990" t="s">
        <v>430</v>
      </c>
      <c r="D990" t="s">
        <v>123</v>
      </c>
      <c r="E990" t="s">
        <v>157</v>
      </c>
      <c r="F990">
        <v>3.21</v>
      </c>
      <c r="G990">
        <v>6.5380000000000003</v>
      </c>
      <c r="H990">
        <v>147</v>
      </c>
      <c r="K990">
        <v>0.99399999999999999</v>
      </c>
      <c r="O990" t="s">
        <v>496</v>
      </c>
      <c r="P990" s="189">
        <v>44158</v>
      </c>
    </row>
    <row r="991" spans="1:16" x14ac:dyDescent="0.35">
      <c r="A991">
        <v>67</v>
      </c>
      <c r="B991">
        <v>67</v>
      </c>
      <c r="C991" t="s">
        <v>431</v>
      </c>
      <c r="D991" t="s">
        <v>147</v>
      </c>
      <c r="E991" t="s">
        <v>13</v>
      </c>
      <c r="F991">
        <v>3.25</v>
      </c>
      <c r="G991">
        <v>106.976</v>
      </c>
      <c r="H991">
        <v>2961</v>
      </c>
      <c r="I991">
        <v>11574.24</v>
      </c>
      <c r="J991">
        <v>0</v>
      </c>
      <c r="K991">
        <v>0.99399999999999999</v>
      </c>
      <c r="O991" t="s">
        <v>350</v>
      </c>
      <c r="P991" s="189">
        <v>44158</v>
      </c>
    </row>
    <row r="992" spans="1:16" x14ac:dyDescent="0.35">
      <c r="A992">
        <v>68</v>
      </c>
      <c r="B992">
        <v>68</v>
      </c>
      <c r="C992" t="s">
        <v>432</v>
      </c>
      <c r="D992" t="s">
        <v>148</v>
      </c>
      <c r="E992" t="s">
        <v>13</v>
      </c>
      <c r="F992">
        <v>3.25</v>
      </c>
      <c r="G992">
        <v>149.67500000000001</v>
      </c>
      <c r="H992">
        <v>2844</v>
      </c>
      <c r="I992">
        <v>8454.8860000000004</v>
      </c>
      <c r="J992">
        <v>0</v>
      </c>
      <c r="K992">
        <v>0.99399999999999999</v>
      </c>
      <c r="M992">
        <v>8.2900000000000005E-3</v>
      </c>
      <c r="O992" t="s">
        <v>348</v>
      </c>
      <c r="P992" s="189">
        <v>44158</v>
      </c>
    </row>
    <row r="993" spans="1:16" x14ac:dyDescent="0.35">
      <c r="A993">
        <v>69</v>
      </c>
      <c r="B993">
        <v>69</v>
      </c>
      <c r="C993" t="s">
        <v>433</v>
      </c>
      <c r="D993" t="s">
        <v>149</v>
      </c>
      <c r="E993" t="s">
        <v>13</v>
      </c>
      <c r="F993">
        <v>3.25</v>
      </c>
      <c r="G993">
        <v>128.60400000000001</v>
      </c>
      <c r="H993">
        <v>2937</v>
      </c>
      <c r="I993">
        <v>8997.7009999999991</v>
      </c>
      <c r="J993">
        <v>0</v>
      </c>
      <c r="K993">
        <v>0.99399999999999999</v>
      </c>
      <c r="O993" t="s">
        <v>393</v>
      </c>
      <c r="P993" s="189">
        <v>44158</v>
      </c>
    </row>
    <row r="994" spans="1:16" x14ac:dyDescent="0.35">
      <c r="A994">
        <v>70</v>
      </c>
      <c r="B994">
        <v>70</v>
      </c>
      <c r="C994" t="s">
        <v>434</v>
      </c>
      <c r="D994" t="s">
        <v>150</v>
      </c>
      <c r="E994" t="s">
        <v>13</v>
      </c>
      <c r="F994">
        <v>3.25</v>
      </c>
      <c r="G994">
        <v>214740.04699999999</v>
      </c>
      <c r="H994">
        <v>5692729</v>
      </c>
      <c r="I994">
        <v>9464.1190000000006</v>
      </c>
      <c r="J994">
        <v>0.22700000000000001</v>
      </c>
      <c r="K994">
        <v>0.99399999999999999</v>
      </c>
      <c r="M994">
        <v>131.18843000000001</v>
      </c>
      <c r="O994" t="s">
        <v>189</v>
      </c>
      <c r="P994" s="189">
        <v>44158</v>
      </c>
    </row>
    <row r="995" spans="1:16" x14ac:dyDescent="0.35">
      <c r="A995">
        <v>71</v>
      </c>
      <c r="B995">
        <v>71</v>
      </c>
      <c r="C995" t="s">
        <v>435</v>
      </c>
      <c r="D995" t="s">
        <v>151</v>
      </c>
      <c r="E995" t="s">
        <v>13</v>
      </c>
      <c r="F995">
        <v>3.25</v>
      </c>
      <c r="G995">
        <v>216414.15599999999</v>
      </c>
      <c r="H995">
        <v>5761683</v>
      </c>
      <c r="I995">
        <v>8344.3080000000009</v>
      </c>
      <c r="J995">
        <v>0.25900000000000001</v>
      </c>
      <c r="K995">
        <v>0.99399999999999999</v>
      </c>
      <c r="M995">
        <v>152.02770000000001</v>
      </c>
      <c r="O995" t="s">
        <v>189</v>
      </c>
      <c r="P995" s="189">
        <v>44158</v>
      </c>
    </row>
    <row r="996" spans="1:16" x14ac:dyDescent="0.35">
      <c r="A996">
        <v>72</v>
      </c>
      <c r="B996">
        <v>72</v>
      </c>
      <c r="C996" t="s">
        <v>436</v>
      </c>
      <c r="D996" t="s">
        <v>152</v>
      </c>
      <c r="E996" t="s">
        <v>13</v>
      </c>
      <c r="F996">
        <v>3.25</v>
      </c>
      <c r="G996">
        <v>209803.17199999999</v>
      </c>
      <c r="H996">
        <v>5591388</v>
      </c>
      <c r="I996">
        <v>8994.7739999999994</v>
      </c>
      <c r="J996">
        <v>0.23300000000000001</v>
      </c>
      <c r="K996">
        <v>0.99399999999999999</v>
      </c>
      <c r="M996">
        <v>135.21731</v>
      </c>
      <c r="O996" t="s">
        <v>189</v>
      </c>
      <c r="P996" s="189">
        <v>44158</v>
      </c>
    </row>
    <row r="997" spans="1:16" x14ac:dyDescent="0.35">
      <c r="A997">
        <v>73</v>
      </c>
      <c r="B997">
        <v>73</v>
      </c>
      <c r="C997" t="s">
        <v>437</v>
      </c>
      <c r="D997" t="s">
        <v>124</v>
      </c>
      <c r="E997" t="s">
        <v>157</v>
      </c>
      <c r="F997">
        <v>3.25</v>
      </c>
      <c r="G997">
        <v>81.037999999999997</v>
      </c>
      <c r="H997">
        <v>2420</v>
      </c>
      <c r="I997">
        <v>10773.584000000001</v>
      </c>
      <c r="J997">
        <v>0</v>
      </c>
      <c r="K997">
        <v>0.99399999999999999</v>
      </c>
      <c r="O997" t="s">
        <v>393</v>
      </c>
      <c r="P997" s="189">
        <v>44158</v>
      </c>
    </row>
    <row r="998" spans="1:16" x14ac:dyDescent="0.35">
      <c r="A998">
        <v>74</v>
      </c>
      <c r="B998">
        <v>74</v>
      </c>
      <c r="C998" t="s">
        <v>438</v>
      </c>
      <c r="D998" t="s">
        <v>153</v>
      </c>
      <c r="E998" t="s">
        <v>13</v>
      </c>
      <c r="F998">
        <v>3.24</v>
      </c>
      <c r="G998">
        <v>65.747</v>
      </c>
      <c r="H998">
        <v>1251</v>
      </c>
      <c r="I998">
        <v>9773.6820000000007</v>
      </c>
      <c r="J998">
        <v>0</v>
      </c>
      <c r="K998">
        <v>0.99399999999999999</v>
      </c>
      <c r="O998" t="s">
        <v>393</v>
      </c>
      <c r="P998" s="189">
        <v>44158</v>
      </c>
    </row>
    <row r="999" spans="1:16" x14ac:dyDescent="0.35">
      <c r="A999">
        <v>75</v>
      </c>
      <c r="B999">
        <v>75</v>
      </c>
      <c r="C999" t="s">
        <v>439</v>
      </c>
      <c r="D999" t="s">
        <v>154</v>
      </c>
      <c r="E999" t="s">
        <v>13</v>
      </c>
      <c r="F999">
        <v>3.24</v>
      </c>
      <c r="G999">
        <v>40.734999999999999</v>
      </c>
      <c r="H999">
        <v>798</v>
      </c>
      <c r="I999">
        <v>9471.6959999999999</v>
      </c>
      <c r="J999">
        <v>0</v>
      </c>
      <c r="K999">
        <v>0.99399999999999999</v>
      </c>
      <c r="O999" t="s">
        <v>393</v>
      </c>
      <c r="P999" s="189">
        <v>44158</v>
      </c>
    </row>
    <row r="1000" spans="1:16" x14ac:dyDescent="0.35">
      <c r="A1000">
        <v>76</v>
      </c>
      <c r="B1000">
        <v>76</v>
      </c>
      <c r="C1000" t="s">
        <v>440</v>
      </c>
      <c r="D1000" t="s">
        <v>155</v>
      </c>
      <c r="E1000" t="s">
        <v>13</v>
      </c>
      <c r="F1000">
        <v>3.25</v>
      </c>
      <c r="G1000">
        <v>164.24700000000001</v>
      </c>
      <c r="H1000">
        <v>1293</v>
      </c>
      <c r="I1000">
        <v>9756.3469999999998</v>
      </c>
      <c r="J1000">
        <v>0</v>
      </c>
      <c r="K1000">
        <v>0.99399999999999999</v>
      </c>
      <c r="M1000">
        <v>3.6600000000000001E-3</v>
      </c>
      <c r="O1000" t="s">
        <v>348</v>
      </c>
      <c r="P1000" s="189">
        <v>44158</v>
      </c>
    </row>
    <row r="1001" spans="1:16" x14ac:dyDescent="0.35">
      <c r="A1001">
        <v>77</v>
      </c>
      <c r="B1001">
        <v>77</v>
      </c>
      <c r="C1001" t="s">
        <v>441</v>
      </c>
      <c r="D1001" t="s">
        <v>124</v>
      </c>
      <c r="E1001" t="s">
        <v>157</v>
      </c>
      <c r="I1001">
        <v>10459.237999999999</v>
      </c>
      <c r="K1001">
        <v>0.99399999999999999</v>
      </c>
      <c r="P1001" s="189">
        <v>44158</v>
      </c>
    </row>
    <row r="1002" spans="1:16" x14ac:dyDescent="0.35">
      <c r="A1002">
        <v>78</v>
      </c>
      <c r="B1002">
        <v>78</v>
      </c>
      <c r="C1002" t="s">
        <v>442</v>
      </c>
      <c r="D1002" t="s">
        <v>122</v>
      </c>
      <c r="E1002" t="s">
        <v>156</v>
      </c>
      <c r="F1002">
        <v>3.19</v>
      </c>
      <c r="G1002">
        <v>91.733999999999995</v>
      </c>
      <c r="H1002">
        <v>574</v>
      </c>
      <c r="K1002">
        <v>0.99399999999999999</v>
      </c>
      <c r="O1002" t="s">
        <v>348</v>
      </c>
      <c r="P1002" s="189">
        <v>44158</v>
      </c>
    </row>
    <row r="1003" spans="1:16" x14ac:dyDescent="0.35">
      <c r="A1003">
        <v>79</v>
      </c>
      <c r="B1003">
        <v>79</v>
      </c>
      <c r="C1003" t="s">
        <v>443</v>
      </c>
      <c r="D1003" t="s">
        <v>353</v>
      </c>
      <c r="E1003" t="s">
        <v>158</v>
      </c>
      <c r="F1003">
        <v>3.25</v>
      </c>
      <c r="G1003">
        <v>334.84199999999998</v>
      </c>
      <c r="H1003">
        <v>8353</v>
      </c>
      <c r="I1003">
        <v>10426.968000000001</v>
      </c>
      <c r="J1003">
        <v>0</v>
      </c>
      <c r="K1003">
        <v>0.99399999999999999</v>
      </c>
      <c r="L1003">
        <v>0.17</v>
      </c>
      <c r="M1003">
        <v>8.5120000000000001E-2</v>
      </c>
      <c r="N1003">
        <v>-49.93</v>
      </c>
      <c r="O1003" t="s">
        <v>189</v>
      </c>
      <c r="P1003" s="189">
        <v>44158</v>
      </c>
    </row>
    <row r="1004" spans="1:16" x14ac:dyDescent="0.35">
      <c r="A1004">
        <v>80</v>
      </c>
      <c r="B1004">
        <v>80</v>
      </c>
      <c r="C1004" t="s">
        <v>444</v>
      </c>
      <c r="D1004" t="s">
        <v>355</v>
      </c>
      <c r="E1004" t="s">
        <v>158</v>
      </c>
      <c r="F1004">
        <v>3.25</v>
      </c>
      <c r="G1004">
        <v>582.10199999999998</v>
      </c>
      <c r="H1004">
        <v>14804</v>
      </c>
      <c r="I1004">
        <v>11531.981</v>
      </c>
      <c r="J1004">
        <v>1E-3</v>
      </c>
      <c r="K1004">
        <v>0.99399999999999999</v>
      </c>
      <c r="L1004">
        <v>0.28000000000000003</v>
      </c>
      <c r="M1004">
        <v>0.18303</v>
      </c>
      <c r="N1004">
        <v>-34.630000000000003</v>
      </c>
      <c r="O1004" t="s">
        <v>189</v>
      </c>
      <c r="P1004" s="189">
        <v>44158</v>
      </c>
    </row>
    <row r="1005" spans="1:16" x14ac:dyDescent="0.35">
      <c r="A1005">
        <v>81</v>
      </c>
      <c r="B1005">
        <v>81</v>
      </c>
      <c r="C1005" t="s">
        <v>445</v>
      </c>
      <c r="D1005" t="s">
        <v>357</v>
      </c>
      <c r="E1005" t="s">
        <v>158</v>
      </c>
      <c r="F1005">
        <v>3.25</v>
      </c>
      <c r="G1005">
        <v>1453.7439999999999</v>
      </c>
      <c r="H1005">
        <v>41948</v>
      </c>
      <c r="I1005">
        <v>10908.972</v>
      </c>
      <c r="J1005">
        <v>1E-3</v>
      </c>
      <c r="K1005">
        <v>0.99399999999999999</v>
      </c>
      <c r="L1005">
        <v>0.44</v>
      </c>
      <c r="M1005">
        <v>0.62458000000000002</v>
      </c>
      <c r="N1005">
        <v>41.95</v>
      </c>
      <c r="O1005" t="s">
        <v>189</v>
      </c>
      <c r="P1005" s="189">
        <v>44158</v>
      </c>
    </row>
    <row r="1006" spans="1:16" x14ac:dyDescent="0.35">
      <c r="A1006">
        <v>82</v>
      </c>
      <c r="B1006">
        <v>82</v>
      </c>
      <c r="C1006" t="s">
        <v>446</v>
      </c>
      <c r="D1006" t="s">
        <v>359</v>
      </c>
      <c r="E1006" t="s">
        <v>158</v>
      </c>
      <c r="F1006">
        <v>3.25</v>
      </c>
      <c r="G1006">
        <v>1271.26</v>
      </c>
      <c r="H1006">
        <v>34273</v>
      </c>
      <c r="I1006">
        <v>10369.82</v>
      </c>
      <c r="J1006">
        <v>1E-3</v>
      </c>
      <c r="K1006">
        <v>0.99399999999999999</v>
      </c>
      <c r="L1006">
        <v>0.71</v>
      </c>
      <c r="M1006">
        <v>0.56766000000000005</v>
      </c>
      <c r="N1006">
        <v>-20.05</v>
      </c>
      <c r="O1006" t="s">
        <v>189</v>
      </c>
      <c r="P1006" s="189">
        <v>44158</v>
      </c>
    </row>
    <row r="1007" spans="1:16" x14ac:dyDescent="0.35">
      <c r="A1007">
        <v>83</v>
      </c>
      <c r="B1007">
        <v>83</v>
      </c>
      <c r="C1007" t="s">
        <v>447</v>
      </c>
      <c r="D1007" t="s">
        <v>361</v>
      </c>
      <c r="E1007" t="s">
        <v>158</v>
      </c>
      <c r="F1007">
        <v>3.25</v>
      </c>
      <c r="G1007">
        <v>2877.7089999999998</v>
      </c>
      <c r="H1007">
        <v>74907</v>
      </c>
      <c r="I1007">
        <v>9679.8729999999996</v>
      </c>
      <c r="J1007">
        <v>3.0000000000000001E-3</v>
      </c>
      <c r="K1007">
        <v>0.99399999999999999</v>
      </c>
      <c r="L1007">
        <v>1.1399999999999999</v>
      </c>
      <c r="M1007">
        <v>1.50013</v>
      </c>
      <c r="N1007">
        <v>31.59</v>
      </c>
      <c r="O1007" t="s">
        <v>189</v>
      </c>
      <c r="P1007" s="189">
        <v>44158</v>
      </c>
    </row>
    <row r="1008" spans="1:16" x14ac:dyDescent="0.35">
      <c r="A1008">
        <v>84</v>
      </c>
      <c r="B1008">
        <v>84</v>
      </c>
      <c r="C1008" t="s">
        <v>448</v>
      </c>
      <c r="D1008" t="s">
        <v>363</v>
      </c>
      <c r="E1008" t="s">
        <v>158</v>
      </c>
      <c r="F1008">
        <v>3.25</v>
      </c>
      <c r="G1008">
        <v>4052.7249999999999</v>
      </c>
      <c r="H1008">
        <v>110355</v>
      </c>
      <c r="I1008">
        <v>10265.066000000001</v>
      </c>
      <c r="J1008">
        <v>4.0000000000000001E-3</v>
      </c>
      <c r="K1008">
        <v>0.99399999999999999</v>
      </c>
      <c r="L1008">
        <v>1.82</v>
      </c>
      <c r="M1008">
        <v>2.0211199999999998</v>
      </c>
      <c r="N1008">
        <v>11.05</v>
      </c>
      <c r="O1008" t="s">
        <v>189</v>
      </c>
      <c r="P1008" s="189">
        <v>44158</v>
      </c>
    </row>
    <row r="1009" spans="1:16" x14ac:dyDescent="0.35">
      <c r="A1009">
        <v>85</v>
      </c>
      <c r="B1009">
        <v>85</v>
      </c>
      <c r="C1009" t="s">
        <v>449</v>
      </c>
      <c r="D1009" t="s">
        <v>123</v>
      </c>
      <c r="E1009" t="s">
        <v>157</v>
      </c>
      <c r="I1009">
        <v>3.524</v>
      </c>
      <c r="K1009">
        <v>0.99399999999999999</v>
      </c>
      <c r="P1009" s="189">
        <v>44158</v>
      </c>
    </row>
    <row r="1010" spans="1:16" x14ac:dyDescent="0.35">
      <c r="A1010">
        <v>86</v>
      </c>
      <c r="B1010">
        <v>86</v>
      </c>
      <c r="C1010" t="s">
        <v>450</v>
      </c>
      <c r="D1010" t="s">
        <v>366</v>
      </c>
      <c r="E1010" t="s">
        <v>158</v>
      </c>
      <c r="F1010">
        <v>3.25</v>
      </c>
      <c r="G1010">
        <v>4873.0140000000001</v>
      </c>
      <c r="H1010">
        <v>136983</v>
      </c>
      <c r="I1010">
        <v>11516.313</v>
      </c>
      <c r="J1010">
        <v>4.0000000000000001E-3</v>
      </c>
      <c r="K1010">
        <v>0.99399999999999999</v>
      </c>
      <c r="L1010">
        <v>2.91</v>
      </c>
      <c r="M1010">
        <v>2.1725400000000001</v>
      </c>
      <c r="N1010">
        <v>-25.34</v>
      </c>
      <c r="O1010" t="s">
        <v>189</v>
      </c>
      <c r="P1010" s="189">
        <v>44158</v>
      </c>
    </row>
    <row r="1011" spans="1:16" x14ac:dyDescent="0.35">
      <c r="A1011">
        <v>87</v>
      </c>
      <c r="B1011">
        <v>87</v>
      </c>
      <c r="C1011" t="s">
        <v>451</v>
      </c>
      <c r="D1011" t="s">
        <v>368</v>
      </c>
      <c r="E1011" t="s">
        <v>158</v>
      </c>
      <c r="F1011">
        <v>3.25</v>
      </c>
      <c r="G1011">
        <v>11089.063</v>
      </c>
      <c r="H1011">
        <v>302811</v>
      </c>
      <c r="I1011">
        <v>9848.4459999999999</v>
      </c>
      <c r="J1011">
        <v>1.0999999999999999E-2</v>
      </c>
      <c r="K1011">
        <v>0.99399999999999999</v>
      </c>
      <c r="L1011">
        <v>4.66</v>
      </c>
      <c r="M1011">
        <v>5.9376899999999999</v>
      </c>
      <c r="N1011">
        <v>27.42</v>
      </c>
      <c r="O1011" t="s">
        <v>189</v>
      </c>
      <c r="P1011" s="189">
        <v>44158</v>
      </c>
    </row>
    <row r="1012" spans="1:16" x14ac:dyDescent="0.35">
      <c r="A1012">
        <v>88</v>
      </c>
      <c r="B1012">
        <v>88</v>
      </c>
      <c r="C1012" t="s">
        <v>452</v>
      </c>
      <c r="D1012" t="s">
        <v>371</v>
      </c>
      <c r="E1012" t="s">
        <v>158</v>
      </c>
      <c r="F1012">
        <v>3.25</v>
      </c>
      <c r="G1012">
        <v>15005.965</v>
      </c>
      <c r="H1012">
        <v>402023</v>
      </c>
      <c r="I1012">
        <v>10084.968999999999</v>
      </c>
      <c r="J1012">
        <v>1.4999999999999999E-2</v>
      </c>
      <c r="K1012">
        <v>0.99399999999999999</v>
      </c>
      <c r="L1012">
        <v>7.45</v>
      </c>
      <c r="M1012">
        <v>7.8835600000000001</v>
      </c>
      <c r="N1012">
        <v>5.82</v>
      </c>
      <c r="O1012" t="s">
        <v>189</v>
      </c>
      <c r="P1012" s="189">
        <v>44158</v>
      </c>
    </row>
    <row r="1013" spans="1:16" x14ac:dyDescent="0.35">
      <c r="A1013">
        <v>89</v>
      </c>
      <c r="B1013">
        <v>89</v>
      </c>
      <c r="C1013" t="s">
        <v>453</v>
      </c>
      <c r="D1013" t="s">
        <v>373</v>
      </c>
      <c r="E1013" t="s">
        <v>158</v>
      </c>
      <c r="F1013">
        <v>3.25</v>
      </c>
      <c r="G1013">
        <v>22863.998</v>
      </c>
      <c r="H1013">
        <v>623795</v>
      </c>
      <c r="I1013">
        <v>10773.109</v>
      </c>
      <c r="J1013">
        <v>2.1000000000000001E-2</v>
      </c>
      <c r="K1013">
        <v>0.99399999999999999</v>
      </c>
      <c r="L1013">
        <v>11.92</v>
      </c>
      <c r="M1013">
        <v>11.30477</v>
      </c>
      <c r="N1013">
        <v>-5.16</v>
      </c>
      <c r="O1013" t="s">
        <v>189</v>
      </c>
      <c r="P1013" s="189">
        <v>44158</v>
      </c>
    </row>
    <row r="1014" spans="1:16" x14ac:dyDescent="0.35">
      <c r="A1014">
        <v>90</v>
      </c>
      <c r="B1014">
        <v>90</v>
      </c>
      <c r="C1014" t="s">
        <v>454</v>
      </c>
      <c r="D1014" t="s">
        <v>375</v>
      </c>
      <c r="E1014" t="s">
        <v>158</v>
      </c>
      <c r="F1014">
        <v>3.25</v>
      </c>
      <c r="G1014">
        <v>45678.59</v>
      </c>
      <c r="H1014">
        <v>1249665</v>
      </c>
      <c r="I1014">
        <v>11209.78</v>
      </c>
      <c r="J1014">
        <v>4.1000000000000002E-2</v>
      </c>
      <c r="K1014">
        <v>0.99399999999999999</v>
      </c>
      <c r="L1014">
        <v>19.07</v>
      </c>
      <c r="M1014">
        <v>21.925550000000001</v>
      </c>
      <c r="N1014">
        <v>14.97</v>
      </c>
      <c r="O1014" t="s">
        <v>189</v>
      </c>
      <c r="P1014" s="189">
        <v>44158</v>
      </c>
    </row>
    <row r="1015" spans="1:16" x14ac:dyDescent="0.35">
      <c r="A1015">
        <v>91</v>
      </c>
      <c r="B1015">
        <v>91</v>
      </c>
      <c r="C1015" t="s">
        <v>455</v>
      </c>
      <c r="D1015" t="s">
        <v>377</v>
      </c>
      <c r="E1015" t="s">
        <v>158</v>
      </c>
      <c r="F1015">
        <v>3.25</v>
      </c>
      <c r="G1015">
        <v>63296.690999999999</v>
      </c>
      <c r="H1015">
        <v>1727377</v>
      </c>
      <c r="I1015">
        <v>10679.77</v>
      </c>
      <c r="J1015">
        <v>5.8999999999999997E-2</v>
      </c>
      <c r="K1015">
        <v>0.99399999999999999</v>
      </c>
      <c r="L1015">
        <v>30.52</v>
      </c>
      <c r="M1015">
        <v>32.128639999999997</v>
      </c>
      <c r="N1015">
        <v>5.27</v>
      </c>
      <c r="O1015" t="s">
        <v>189</v>
      </c>
      <c r="P1015" s="189">
        <v>44158</v>
      </c>
    </row>
    <row r="1016" spans="1:16" x14ac:dyDescent="0.35">
      <c r="A1016">
        <v>92</v>
      </c>
      <c r="B1016">
        <v>92</v>
      </c>
      <c r="C1016" t="s">
        <v>456</v>
      </c>
      <c r="D1016" t="s">
        <v>124</v>
      </c>
      <c r="E1016" t="s">
        <v>157</v>
      </c>
      <c r="F1016">
        <v>3.31</v>
      </c>
      <c r="G1016">
        <v>12.677</v>
      </c>
      <c r="H1016">
        <v>214</v>
      </c>
      <c r="I1016">
        <v>10166.878000000001</v>
      </c>
      <c r="J1016">
        <v>0</v>
      </c>
      <c r="K1016">
        <v>0.99399999999999999</v>
      </c>
      <c r="O1016" t="s">
        <v>350</v>
      </c>
      <c r="P1016" s="189">
        <v>44158</v>
      </c>
    </row>
    <row r="1017" spans="1:16" x14ac:dyDescent="0.35">
      <c r="A1017">
        <v>93</v>
      </c>
      <c r="B1017">
        <v>93</v>
      </c>
      <c r="C1017" t="s">
        <v>457</v>
      </c>
      <c r="D1017" t="s">
        <v>380</v>
      </c>
      <c r="E1017" t="s">
        <v>158</v>
      </c>
      <c r="F1017">
        <v>3.25</v>
      </c>
      <c r="G1017">
        <v>92582.195000000007</v>
      </c>
      <c r="H1017">
        <v>2506564</v>
      </c>
      <c r="I1017">
        <v>10697.722</v>
      </c>
      <c r="J1017">
        <v>8.6999999999999994E-2</v>
      </c>
      <c r="K1017">
        <v>0.99399999999999999</v>
      </c>
      <c r="L1017">
        <v>48.83</v>
      </c>
      <c r="M1017">
        <v>47.397300000000001</v>
      </c>
      <c r="N1017">
        <v>-2.93</v>
      </c>
      <c r="O1017" t="s">
        <v>189</v>
      </c>
      <c r="P1017" s="189">
        <v>44159</v>
      </c>
    </row>
    <row r="1018" spans="1:16" x14ac:dyDescent="0.35">
      <c r="A1018">
        <v>94</v>
      </c>
      <c r="B1018">
        <v>94</v>
      </c>
      <c r="C1018" t="s">
        <v>458</v>
      </c>
      <c r="D1018" t="s">
        <v>382</v>
      </c>
      <c r="E1018" t="s">
        <v>158</v>
      </c>
      <c r="F1018">
        <v>3.25</v>
      </c>
      <c r="G1018">
        <v>143420.45300000001</v>
      </c>
      <c r="H1018">
        <v>3838232</v>
      </c>
      <c r="I1018">
        <v>10158.705</v>
      </c>
      <c r="J1018">
        <v>0.14099999999999999</v>
      </c>
      <c r="K1018">
        <v>0.99399999999999999</v>
      </c>
      <c r="L1018">
        <v>78.13</v>
      </c>
      <c r="M1018">
        <v>78.909180000000006</v>
      </c>
      <c r="N1018">
        <v>1</v>
      </c>
      <c r="O1018" t="s">
        <v>189</v>
      </c>
      <c r="P1018" s="189">
        <v>44159</v>
      </c>
    </row>
    <row r="1019" spans="1:16" x14ac:dyDescent="0.35">
      <c r="A1019">
        <v>95</v>
      </c>
      <c r="B1019">
        <v>95</v>
      </c>
      <c r="C1019" t="s">
        <v>459</v>
      </c>
      <c r="D1019" t="s">
        <v>384</v>
      </c>
      <c r="E1019" t="s">
        <v>158</v>
      </c>
      <c r="F1019">
        <v>3.25</v>
      </c>
      <c r="G1019">
        <v>218987.391</v>
      </c>
      <c r="H1019">
        <v>5837530</v>
      </c>
      <c r="I1019">
        <v>10158.638999999999</v>
      </c>
      <c r="J1019">
        <v>0.216</v>
      </c>
      <c r="K1019">
        <v>0.99399999999999999</v>
      </c>
      <c r="L1019">
        <v>125</v>
      </c>
      <c r="M1019">
        <v>124.05676</v>
      </c>
      <c r="N1019">
        <v>-0.75</v>
      </c>
      <c r="O1019" t="s">
        <v>189</v>
      </c>
      <c r="P1019" s="189">
        <v>44159</v>
      </c>
    </row>
    <row r="1020" spans="1:16" x14ac:dyDescent="0.35">
      <c r="A1020">
        <v>96</v>
      </c>
      <c r="B1020">
        <v>96</v>
      </c>
      <c r="C1020" t="s">
        <v>460</v>
      </c>
      <c r="D1020" t="s">
        <v>386</v>
      </c>
      <c r="E1020" t="s">
        <v>158</v>
      </c>
      <c r="F1020">
        <v>3.25</v>
      </c>
      <c r="G1020">
        <v>278772.78100000002</v>
      </c>
      <c r="H1020">
        <v>7373114</v>
      </c>
      <c r="I1020">
        <v>9865.15</v>
      </c>
      <c r="J1020">
        <v>0.28299999999999997</v>
      </c>
      <c r="K1020">
        <v>0.99399999999999999</v>
      </c>
      <c r="L1020">
        <v>156.25</v>
      </c>
      <c r="M1020">
        <v>167.34128999999999</v>
      </c>
      <c r="N1020">
        <v>7.1</v>
      </c>
      <c r="O1020" t="s">
        <v>189</v>
      </c>
      <c r="P1020" s="189">
        <v>44159</v>
      </c>
    </row>
    <row r="1021" spans="1:16" x14ac:dyDescent="0.35">
      <c r="A1021">
        <v>97</v>
      </c>
      <c r="B1021">
        <v>97</v>
      </c>
      <c r="C1021" t="s">
        <v>461</v>
      </c>
      <c r="D1021" t="s">
        <v>388</v>
      </c>
      <c r="E1021" t="s">
        <v>158</v>
      </c>
      <c r="F1021">
        <v>3.25</v>
      </c>
      <c r="G1021">
        <v>401981.25</v>
      </c>
      <c r="H1021">
        <v>10638402</v>
      </c>
      <c r="I1021">
        <v>9832.2199999999993</v>
      </c>
      <c r="J1021">
        <v>0.40899999999999997</v>
      </c>
      <c r="K1021">
        <v>0.99399999999999999</v>
      </c>
      <c r="L1021">
        <v>250</v>
      </c>
      <c r="M1021">
        <v>257.64722999999998</v>
      </c>
      <c r="N1021">
        <v>3.06</v>
      </c>
      <c r="O1021" t="s">
        <v>189</v>
      </c>
      <c r="P1021" s="189">
        <v>44159</v>
      </c>
    </row>
    <row r="1022" spans="1:16" x14ac:dyDescent="0.35">
      <c r="A1022">
        <v>98</v>
      </c>
      <c r="B1022">
        <v>98</v>
      </c>
      <c r="C1022" t="s">
        <v>462</v>
      </c>
      <c r="D1022" t="s">
        <v>122</v>
      </c>
      <c r="E1022" t="s">
        <v>156</v>
      </c>
      <c r="F1022">
        <v>3.25</v>
      </c>
      <c r="G1022">
        <v>191.709</v>
      </c>
      <c r="H1022">
        <v>1927</v>
      </c>
      <c r="K1022">
        <v>0.99399999999999999</v>
      </c>
      <c r="O1022" t="s">
        <v>348</v>
      </c>
      <c r="P1022" s="189">
        <v>44159</v>
      </c>
    </row>
    <row r="1023" spans="1:16" x14ac:dyDescent="0.35">
      <c r="A1023">
        <v>99</v>
      </c>
      <c r="B1023">
        <v>99</v>
      </c>
      <c r="C1023" t="s">
        <v>463</v>
      </c>
      <c r="D1023" t="s">
        <v>125</v>
      </c>
      <c r="E1023" t="s">
        <v>18</v>
      </c>
      <c r="F1023">
        <v>3.25</v>
      </c>
      <c r="G1023">
        <v>1148.222</v>
      </c>
      <c r="H1023">
        <v>30281</v>
      </c>
      <c r="I1023">
        <v>10532.541999999999</v>
      </c>
      <c r="J1023">
        <v>1E-3</v>
      </c>
      <c r="K1023">
        <v>0.99399999999999999</v>
      </c>
      <c r="L1023">
        <v>0.63</v>
      </c>
      <c r="M1023">
        <v>0.49524000000000001</v>
      </c>
      <c r="N1023">
        <v>-21.39</v>
      </c>
      <c r="O1023" t="s">
        <v>189</v>
      </c>
      <c r="P1023" s="189">
        <v>44159</v>
      </c>
    </row>
    <row r="1024" spans="1:16" x14ac:dyDescent="0.35">
      <c r="A1024">
        <v>100</v>
      </c>
      <c r="B1024">
        <v>100</v>
      </c>
      <c r="C1024" t="s">
        <v>464</v>
      </c>
      <c r="D1024" t="s">
        <v>126</v>
      </c>
      <c r="E1024" t="s">
        <v>18</v>
      </c>
      <c r="F1024">
        <v>3.25</v>
      </c>
      <c r="G1024">
        <v>5734.268</v>
      </c>
      <c r="H1024">
        <v>154740</v>
      </c>
      <c r="I1024">
        <v>6178.0860000000002</v>
      </c>
      <c r="J1024">
        <v>8.9999999999999993E-3</v>
      </c>
      <c r="K1024">
        <v>0.99399999999999999</v>
      </c>
      <c r="L1024">
        <v>2.5</v>
      </c>
      <c r="M1024">
        <v>4.8762800000000004</v>
      </c>
      <c r="N1024">
        <v>95.05</v>
      </c>
      <c r="O1024" t="s">
        <v>189</v>
      </c>
      <c r="P1024" s="189">
        <v>44159</v>
      </c>
    </row>
    <row r="1025" spans="1:16" x14ac:dyDescent="0.35">
      <c r="A1025">
        <v>101</v>
      </c>
      <c r="B1025">
        <v>101</v>
      </c>
      <c r="C1025" t="s">
        <v>465</v>
      </c>
      <c r="D1025" t="s">
        <v>127</v>
      </c>
      <c r="E1025" t="s">
        <v>18</v>
      </c>
      <c r="F1025">
        <v>3.25</v>
      </c>
      <c r="G1025">
        <v>12606.851000000001</v>
      </c>
      <c r="H1025">
        <v>342443</v>
      </c>
      <c r="I1025">
        <v>10931.824000000001</v>
      </c>
      <c r="J1025">
        <v>1.2E-2</v>
      </c>
      <c r="K1025">
        <v>0.99399999999999999</v>
      </c>
      <c r="L1025">
        <v>6.25</v>
      </c>
      <c r="M1025">
        <v>6.0840399999999999</v>
      </c>
      <c r="N1025">
        <v>-2.66</v>
      </c>
      <c r="O1025" t="s">
        <v>189</v>
      </c>
      <c r="P1025" s="189">
        <v>44159</v>
      </c>
    </row>
    <row r="1026" spans="1:16" x14ac:dyDescent="0.35">
      <c r="A1026">
        <v>102</v>
      </c>
      <c r="B1026">
        <v>102</v>
      </c>
      <c r="C1026" t="s">
        <v>466</v>
      </c>
      <c r="D1026" t="s">
        <v>128</v>
      </c>
      <c r="E1026" t="s">
        <v>18</v>
      </c>
      <c r="F1026">
        <v>3.25</v>
      </c>
      <c r="G1026">
        <v>47936.487999999998</v>
      </c>
      <c r="H1026">
        <v>1305538</v>
      </c>
      <c r="I1026">
        <v>9113.9110000000001</v>
      </c>
      <c r="J1026">
        <v>5.2999999999999999E-2</v>
      </c>
      <c r="K1026">
        <v>0.99399999999999999</v>
      </c>
      <c r="L1026">
        <v>25</v>
      </c>
      <c r="M1026">
        <v>28.438459999999999</v>
      </c>
      <c r="N1026">
        <v>13.75</v>
      </c>
      <c r="O1026" t="s">
        <v>189</v>
      </c>
      <c r="P1026" s="189">
        <v>44159</v>
      </c>
    </row>
    <row r="1027" spans="1:16" x14ac:dyDescent="0.35">
      <c r="A1027">
        <v>103</v>
      </c>
      <c r="B1027">
        <v>103</v>
      </c>
      <c r="C1027" t="s">
        <v>467</v>
      </c>
      <c r="D1027" t="s">
        <v>122</v>
      </c>
      <c r="E1027" t="s">
        <v>156</v>
      </c>
      <c r="F1027">
        <v>3.26</v>
      </c>
      <c r="G1027">
        <v>89.381</v>
      </c>
      <c r="H1027">
        <v>786</v>
      </c>
      <c r="K1027">
        <v>0.99399999999999999</v>
      </c>
      <c r="O1027" t="s">
        <v>348</v>
      </c>
      <c r="P1027" s="189">
        <v>44159</v>
      </c>
    </row>
    <row r="1028" spans="1:16" x14ac:dyDescent="0.35">
      <c r="A1028">
        <v>104</v>
      </c>
      <c r="B1028">
        <v>104</v>
      </c>
      <c r="C1028" t="s">
        <v>468</v>
      </c>
      <c r="D1028" t="s">
        <v>124</v>
      </c>
      <c r="E1028" t="s">
        <v>157</v>
      </c>
      <c r="F1028">
        <v>3.24</v>
      </c>
      <c r="G1028">
        <v>116.384</v>
      </c>
      <c r="H1028">
        <v>1307</v>
      </c>
      <c r="I1028">
        <v>9387.1970000000001</v>
      </c>
      <c r="J1028">
        <v>0</v>
      </c>
      <c r="K1028">
        <v>0.99399999999999999</v>
      </c>
      <c r="O1028" t="s">
        <v>350</v>
      </c>
      <c r="P1028" s="189">
        <v>44159</v>
      </c>
    </row>
    <row r="1029" spans="1:16" x14ac:dyDescent="0.35">
      <c r="A1029">
        <v>105</v>
      </c>
      <c r="B1029">
        <v>105</v>
      </c>
      <c r="C1029" t="s">
        <v>469</v>
      </c>
      <c r="D1029" t="s">
        <v>353</v>
      </c>
      <c r="E1029" t="s">
        <v>158</v>
      </c>
      <c r="F1029">
        <v>3.25</v>
      </c>
      <c r="G1029">
        <v>390.738</v>
      </c>
      <c r="H1029">
        <v>9523</v>
      </c>
      <c r="I1029">
        <v>9798.5419999999995</v>
      </c>
      <c r="J1029">
        <v>0</v>
      </c>
      <c r="K1029">
        <v>0.99399999999999999</v>
      </c>
      <c r="L1029">
        <v>0.17</v>
      </c>
      <c r="M1029">
        <v>0.12651000000000001</v>
      </c>
      <c r="N1029">
        <v>-25.58</v>
      </c>
      <c r="O1029" t="s">
        <v>189</v>
      </c>
      <c r="P1029" s="189">
        <v>44159</v>
      </c>
    </row>
    <row r="1030" spans="1:16" x14ac:dyDescent="0.35">
      <c r="A1030">
        <v>106</v>
      </c>
      <c r="B1030">
        <v>106</v>
      </c>
      <c r="C1030" t="s">
        <v>470</v>
      </c>
      <c r="D1030" t="s">
        <v>355</v>
      </c>
      <c r="E1030" t="s">
        <v>158</v>
      </c>
      <c r="F1030">
        <v>3.25</v>
      </c>
      <c r="G1030">
        <v>564.93200000000002</v>
      </c>
      <c r="H1030">
        <v>15445</v>
      </c>
      <c r="I1030">
        <v>10690.253000000001</v>
      </c>
      <c r="J1030">
        <v>1E-3</v>
      </c>
      <c r="K1030">
        <v>0.99399999999999999</v>
      </c>
      <c r="L1030">
        <v>0.28000000000000003</v>
      </c>
      <c r="M1030">
        <v>0.19566</v>
      </c>
      <c r="N1030">
        <v>-30.12</v>
      </c>
      <c r="O1030" t="s">
        <v>189</v>
      </c>
      <c r="P1030" s="189">
        <v>44159</v>
      </c>
    </row>
    <row r="1031" spans="1:16" x14ac:dyDescent="0.35">
      <c r="A1031">
        <v>107</v>
      </c>
      <c r="B1031">
        <v>107</v>
      </c>
      <c r="C1031" t="s">
        <v>471</v>
      </c>
      <c r="D1031" t="s">
        <v>357</v>
      </c>
      <c r="E1031" t="s">
        <v>158</v>
      </c>
      <c r="F1031">
        <v>3.25</v>
      </c>
      <c r="G1031">
        <v>1654.7180000000001</v>
      </c>
      <c r="H1031">
        <v>43523</v>
      </c>
      <c r="I1031">
        <v>10546.275</v>
      </c>
      <c r="J1031">
        <v>2E-3</v>
      </c>
      <c r="K1031">
        <v>0.99399999999999999</v>
      </c>
      <c r="L1031">
        <v>0.44</v>
      </c>
      <c r="M1031">
        <v>0.75070000000000003</v>
      </c>
      <c r="N1031">
        <v>70.61</v>
      </c>
      <c r="O1031" t="s">
        <v>189</v>
      </c>
      <c r="P1031" s="189">
        <v>44159</v>
      </c>
    </row>
    <row r="1032" spans="1:16" x14ac:dyDescent="0.35">
      <c r="A1032">
        <v>108</v>
      </c>
      <c r="B1032">
        <v>108</v>
      </c>
      <c r="C1032" t="s">
        <v>472</v>
      </c>
      <c r="D1032" t="s">
        <v>359</v>
      </c>
      <c r="E1032" t="s">
        <v>158</v>
      </c>
      <c r="F1032">
        <v>3.25</v>
      </c>
      <c r="G1032">
        <v>1374.5930000000001</v>
      </c>
      <c r="H1032">
        <v>37593</v>
      </c>
      <c r="I1032">
        <v>10312.553</v>
      </c>
      <c r="J1032">
        <v>1E-3</v>
      </c>
      <c r="K1032">
        <v>0.99399999999999999</v>
      </c>
      <c r="L1032">
        <v>0.71</v>
      </c>
      <c r="M1032">
        <v>0.62475000000000003</v>
      </c>
      <c r="N1032">
        <v>-12.01</v>
      </c>
      <c r="O1032" t="s">
        <v>189</v>
      </c>
      <c r="P1032" s="189">
        <v>44159</v>
      </c>
    </row>
    <row r="1033" spans="1:16" x14ac:dyDescent="0.35">
      <c r="A1033">
        <v>109</v>
      </c>
      <c r="B1033">
        <v>109</v>
      </c>
      <c r="C1033" t="s">
        <v>473</v>
      </c>
      <c r="D1033" t="s">
        <v>361</v>
      </c>
      <c r="E1033" t="s">
        <v>158</v>
      </c>
      <c r="F1033">
        <v>3.25</v>
      </c>
      <c r="G1033">
        <v>2912.181</v>
      </c>
      <c r="H1033">
        <v>77185</v>
      </c>
      <c r="I1033">
        <v>9162.68</v>
      </c>
      <c r="J1033">
        <v>3.0000000000000001E-3</v>
      </c>
      <c r="K1033">
        <v>0.99399999999999999</v>
      </c>
      <c r="L1033">
        <v>1.1399999999999999</v>
      </c>
      <c r="M1033">
        <v>1.60985</v>
      </c>
      <c r="N1033">
        <v>41.22</v>
      </c>
      <c r="O1033" t="s">
        <v>189</v>
      </c>
      <c r="P1033" s="189">
        <v>44159</v>
      </c>
    </row>
    <row r="1034" spans="1:16" x14ac:dyDescent="0.35">
      <c r="A1034">
        <v>110</v>
      </c>
      <c r="B1034">
        <v>110</v>
      </c>
      <c r="C1034" t="s">
        <v>474</v>
      </c>
      <c r="D1034" t="s">
        <v>363</v>
      </c>
      <c r="E1034" t="s">
        <v>158</v>
      </c>
      <c r="F1034">
        <v>3.25</v>
      </c>
      <c r="G1034">
        <v>3771.7530000000002</v>
      </c>
      <c r="H1034">
        <v>100105</v>
      </c>
      <c r="I1034">
        <v>9531.2849999999999</v>
      </c>
      <c r="J1034">
        <v>4.0000000000000001E-3</v>
      </c>
      <c r="K1034">
        <v>0.99399999999999999</v>
      </c>
      <c r="L1034">
        <v>1.82</v>
      </c>
      <c r="M1034">
        <v>2.0260099999999999</v>
      </c>
      <c r="N1034">
        <v>11.32</v>
      </c>
      <c r="O1034" t="s">
        <v>189</v>
      </c>
      <c r="P1034" s="189">
        <v>44159</v>
      </c>
    </row>
    <row r="1035" spans="1:16" x14ac:dyDescent="0.35">
      <c r="A1035">
        <v>111</v>
      </c>
      <c r="B1035">
        <v>111</v>
      </c>
      <c r="C1035" t="s">
        <v>475</v>
      </c>
      <c r="D1035" t="s">
        <v>124</v>
      </c>
      <c r="E1035" t="s">
        <v>157</v>
      </c>
      <c r="F1035">
        <v>3.26</v>
      </c>
      <c r="G1035">
        <v>32.978000000000002</v>
      </c>
      <c r="H1035">
        <v>469</v>
      </c>
      <c r="I1035">
        <v>4318.83</v>
      </c>
      <c r="J1035">
        <v>0</v>
      </c>
      <c r="K1035">
        <v>0.99399999999999999</v>
      </c>
      <c r="O1035" t="s">
        <v>393</v>
      </c>
      <c r="P1035" s="189">
        <v>44159</v>
      </c>
    </row>
    <row r="1036" spans="1:16" x14ac:dyDescent="0.35">
      <c r="A1036">
        <v>112</v>
      </c>
      <c r="B1036">
        <v>112</v>
      </c>
      <c r="C1036" t="s">
        <v>476</v>
      </c>
      <c r="D1036" t="s">
        <v>353</v>
      </c>
      <c r="E1036" t="s">
        <v>158</v>
      </c>
      <c r="F1036">
        <v>3.25</v>
      </c>
      <c r="G1036">
        <v>291.10899999999998</v>
      </c>
      <c r="H1036">
        <v>7256</v>
      </c>
      <c r="I1036">
        <v>9861.8379999999997</v>
      </c>
      <c r="J1036">
        <v>0</v>
      </c>
      <c r="K1036">
        <v>0.99399999999999999</v>
      </c>
      <c r="L1036">
        <v>0.17</v>
      </c>
      <c r="M1036">
        <v>7.1290000000000006E-2</v>
      </c>
      <c r="N1036">
        <v>-58.07</v>
      </c>
      <c r="O1036" t="s">
        <v>348</v>
      </c>
      <c r="P1036" s="189">
        <v>44159</v>
      </c>
    </row>
    <row r="1037" spans="1:16" x14ac:dyDescent="0.35">
      <c r="A1037">
        <v>113</v>
      </c>
      <c r="B1037">
        <v>113</v>
      </c>
      <c r="C1037" t="s">
        <v>477</v>
      </c>
      <c r="D1037" t="s">
        <v>355</v>
      </c>
      <c r="E1037" t="s">
        <v>158</v>
      </c>
      <c r="F1037">
        <v>3.25</v>
      </c>
      <c r="G1037">
        <v>589.08799999999997</v>
      </c>
      <c r="H1037">
        <v>15622</v>
      </c>
      <c r="I1037">
        <v>10913.814</v>
      </c>
      <c r="J1037">
        <v>1E-3</v>
      </c>
      <c r="K1037">
        <v>0.99399999999999999</v>
      </c>
      <c r="L1037">
        <v>0.28000000000000003</v>
      </c>
      <c r="M1037">
        <v>0.20169000000000001</v>
      </c>
      <c r="N1037">
        <v>-27.97</v>
      </c>
      <c r="O1037" t="s">
        <v>189</v>
      </c>
      <c r="P1037" s="189">
        <v>44159</v>
      </c>
    </row>
    <row r="1038" spans="1:16" x14ac:dyDescent="0.35">
      <c r="A1038">
        <v>114</v>
      </c>
      <c r="B1038">
        <v>114</v>
      </c>
      <c r="C1038" t="s">
        <v>478</v>
      </c>
      <c r="D1038" t="s">
        <v>357</v>
      </c>
      <c r="E1038" t="s">
        <v>158</v>
      </c>
      <c r="F1038">
        <v>3.25</v>
      </c>
      <c r="G1038">
        <v>1572.2190000000001</v>
      </c>
      <c r="H1038">
        <v>38941</v>
      </c>
      <c r="I1038">
        <v>9692.3940000000002</v>
      </c>
      <c r="J1038">
        <v>2E-3</v>
      </c>
      <c r="K1038">
        <v>0.99399999999999999</v>
      </c>
      <c r="L1038">
        <v>0.44</v>
      </c>
      <c r="M1038">
        <v>0.77903999999999995</v>
      </c>
      <c r="N1038">
        <v>77.06</v>
      </c>
      <c r="O1038" t="s">
        <v>189</v>
      </c>
      <c r="P1038" s="189">
        <v>44159</v>
      </c>
    </row>
    <row r="1039" spans="1:16" x14ac:dyDescent="0.35">
      <c r="A1039">
        <v>115</v>
      </c>
      <c r="B1039">
        <v>115</v>
      </c>
      <c r="C1039" t="s">
        <v>479</v>
      </c>
      <c r="D1039" t="s">
        <v>359</v>
      </c>
      <c r="E1039" t="s">
        <v>158</v>
      </c>
      <c r="F1039">
        <v>3.25</v>
      </c>
      <c r="G1039">
        <v>1355.567</v>
      </c>
      <c r="H1039">
        <v>35995</v>
      </c>
      <c r="I1039">
        <v>9741.0550000000003</v>
      </c>
      <c r="J1039">
        <v>1E-3</v>
      </c>
      <c r="K1039">
        <v>0.99399999999999999</v>
      </c>
      <c r="L1039">
        <v>0.71</v>
      </c>
      <c r="M1039">
        <v>0.65605000000000002</v>
      </c>
      <c r="N1039">
        <v>-7.6</v>
      </c>
      <c r="O1039" t="s">
        <v>189</v>
      </c>
      <c r="P1039" s="189">
        <v>44159</v>
      </c>
    </row>
    <row r="1040" spans="1:16" x14ac:dyDescent="0.35">
      <c r="A1040">
        <v>116</v>
      </c>
      <c r="B1040">
        <v>116</v>
      </c>
      <c r="C1040" t="s">
        <v>480</v>
      </c>
      <c r="D1040" t="s">
        <v>361</v>
      </c>
      <c r="E1040" t="s">
        <v>158</v>
      </c>
      <c r="F1040">
        <v>3.25</v>
      </c>
      <c r="G1040">
        <v>2749.0949999999998</v>
      </c>
      <c r="H1040">
        <v>72310</v>
      </c>
      <c r="I1040">
        <v>8925.4490000000005</v>
      </c>
      <c r="J1040">
        <v>3.0000000000000001E-3</v>
      </c>
      <c r="K1040">
        <v>0.99399999999999999</v>
      </c>
      <c r="L1040">
        <v>1.1399999999999999</v>
      </c>
      <c r="M1040">
        <v>1.55738</v>
      </c>
      <c r="N1040">
        <v>36.61</v>
      </c>
      <c r="O1040" t="s">
        <v>189</v>
      </c>
      <c r="P1040" s="189">
        <v>44159</v>
      </c>
    </row>
    <row r="1041" spans="1:16" x14ac:dyDescent="0.35">
      <c r="A1041">
        <v>117</v>
      </c>
      <c r="B1041">
        <v>117</v>
      </c>
      <c r="C1041" t="s">
        <v>481</v>
      </c>
      <c r="D1041" t="s">
        <v>363</v>
      </c>
      <c r="E1041" t="s">
        <v>158</v>
      </c>
      <c r="F1041">
        <v>3.25</v>
      </c>
      <c r="G1041">
        <v>3863.0569999999998</v>
      </c>
      <c r="H1041">
        <v>105763</v>
      </c>
      <c r="I1041">
        <v>9877.4850000000006</v>
      </c>
      <c r="J1041">
        <v>4.0000000000000001E-3</v>
      </c>
      <c r="K1041">
        <v>0.99399999999999999</v>
      </c>
      <c r="L1041">
        <v>1.82</v>
      </c>
      <c r="M1041">
        <v>2.00129</v>
      </c>
      <c r="N1041">
        <v>9.9600000000000009</v>
      </c>
      <c r="O1041" t="s">
        <v>189</v>
      </c>
      <c r="P1041" s="189">
        <v>44159</v>
      </c>
    </row>
    <row r="1042" spans="1:16" x14ac:dyDescent="0.35">
      <c r="A1042">
        <v>118</v>
      </c>
      <c r="B1042">
        <v>118</v>
      </c>
      <c r="C1042" t="s">
        <v>482</v>
      </c>
      <c r="D1042" t="s">
        <v>122</v>
      </c>
      <c r="E1042" t="s">
        <v>156</v>
      </c>
      <c r="F1042">
        <v>3.2</v>
      </c>
      <c r="G1042">
        <v>49.8</v>
      </c>
      <c r="H1042">
        <v>661</v>
      </c>
      <c r="K1042">
        <v>0.99399999999999999</v>
      </c>
      <c r="O1042" t="s">
        <v>348</v>
      </c>
      <c r="P1042" s="189">
        <v>44159</v>
      </c>
    </row>
    <row r="1043" spans="1:16" x14ac:dyDescent="0.35">
      <c r="A1043">
        <v>119</v>
      </c>
      <c r="B1043">
        <v>119</v>
      </c>
      <c r="C1043" t="s">
        <v>483</v>
      </c>
      <c r="D1043" t="s">
        <v>353</v>
      </c>
      <c r="E1043" t="s">
        <v>158</v>
      </c>
      <c r="F1043">
        <v>3.25</v>
      </c>
      <c r="G1043">
        <v>369.46699999999998</v>
      </c>
      <c r="H1043">
        <v>9542</v>
      </c>
      <c r="I1043">
        <v>8900.1869999999999</v>
      </c>
      <c r="J1043">
        <v>0</v>
      </c>
      <c r="K1043">
        <v>0.99399999999999999</v>
      </c>
      <c r="L1043">
        <v>0.17</v>
      </c>
      <c r="M1043">
        <v>0.13522999999999999</v>
      </c>
      <c r="N1043">
        <v>-20.45</v>
      </c>
      <c r="O1043" t="s">
        <v>189</v>
      </c>
      <c r="P1043" s="189">
        <v>44159</v>
      </c>
    </row>
    <row r="1044" spans="1:16" x14ac:dyDescent="0.35">
      <c r="A1044">
        <v>120</v>
      </c>
      <c r="B1044">
        <v>120</v>
      </c>
      <c r="C1044" t="s">
        <v>484</v>
      </c>
      <c r="D1044" t="s">
        <v>355</v>
      </c>
      <c r="E1044" t="s">
        <v>158</v>
      </c>
      <c r="F1044">
        <v>3.25</v>
      </c>
      <c r="G1044">
        <v>530.25900000000001</v>
      </c>
      <c r="H1044">
        <v>14582</v>
      </c>
      <c r="I1044">
        <v>9899.1749999999993</v>
      </c>
      <c r="J1044">
        <v>1E-3</v>
      </c>
      <c r="K1044">
        <v>0.99399999999999999</v>
      </c>
      <c r="L1044">
        <v>0.28000000000000003</v>
      </c>
      <c r="M1044">
        <v>0.19950000000000001</v>
      </c>
      <c r="N1044">
        <v>-28.75</v>
      </c>
      <c r="O1044" t="s">
        <v>348</v>
      </c>
      <c r="P1044" s="189">
        <v>44159</v>
      </c>
    </row>
    <row r="1045" spans="1:16" x14ac:dyDescent="0.35">
      <c r="A1045">
        <v>121</v>
      </c>
      <c r="B1045">
        <v>121</v>
      </c>
      <c r="C1045" t="s">
        <v>485</v>
      </c>
      <c r="D1045" t="s">
        <v>357</v>
      </c>
      <c r="E1045" t="s">
        <v>158</v>
      </c>
      <c r="F1045">
        <v>3.25</v>
      </c>
      <c r="G1045">
        <v>1511.87</v>
      </c>
      <c r="H1045">
        <v>41215</v>
      </c>
      <c r="I1045">
        <v>9065.4410000000007</v>
      </c>
      <c r="J1045">
        <v>2E-3</v>
      </c>
      <c r="K1045">
        <v>0.99399999999999999</v>
      </c>
      <c r="L1045">
        <v>0.44</v>
      </c>
      <c r="M1045">
        <v>0.80337999999999998</v>
      </c>
      <c r="N1045">
        <v>82.59</v>
      </c>
      <c r="O1045" t="s">
        <v>348</v>
      </c>
      <c r="P1045" s="189">
        <v>44159</v>
      </c>
    </row>
    <row r="1046" spans="1:16" x14ac:dyDescent="0.35">
      <c r="A1046">
        <v>122</v>
      </c>
      <c r="B1046">
        <v>122</v>
      </c>
      <c r="C1046" t="s">
        <v>486</v>
      </c>
      <c r="D1046" t="s">
        <v>359</v>
      </c>
      <c r="E1046" t="s">
        <v>158</v>
      </c>
      <c r="F1046">
        <v>3.25</v>
      </c>
      <c r="G1046">
        <v>1248.6890000000001</v>
      </c>
      <c r="H1046">
        <v>32255</v>
      </c>
      <c r="I1046">
        <v>9599.27</v>
      </c>
      <c r="J1046">
        <v>1E-3</v>
      </c>
      <c r="K1046">
        <v>0.99399999999999999</v>
      </c>
      <c r="L1046">
        <v>0.71</v>
      </c>
      <c r="M1046">
        <v>0.60760999999999998</v>
      </c>
      <c r="N1046">
        <v>-14.42</v>
      </c>
      <c r="O1046" t="s">
        <v>189</v>
      </c>
      <c r="P1046" s="189">
        <v>44159</v>
      </c>
    </row>
    <row r="1047" spans="1:16" x14ac:dyDescent="0.35">
      <c r="A1047">
        <v>123</v>
      </c>
      <c r="B1047">
        <v>123</v>
      </c>
      <c r="C1047" t="s">
        <v>487</v>
      </c>
      <c r="D1047" t="s">
        <v>361</v>
      </c>
      <c r="E1047" t="s">
        <v>158</v>
      </c>
      <c r="F1047">
        <v>3.25</v>
      </c>
      <c r="G1047">
        <v>2588.2530000000002</v>
      </c>
      <c r="H1047">
        <v>67985</v>
      </c>
      <c r="I1047">
        <v>8059.2290000000003</v>
      </c>
      <c r="J1047">
        <v>3.0000000000000001E-3</v>
      </c>
      <c r="K1047">
        <v>0.99399999999999999</v>
      </c>
      <c r="L1047">
        <v>1.1399999999999999</v>
      </c>
      <c r="M1047">
        <v>1.6275999999999999</v>
      </c>
      <c r="N1047">
        <v>42.77</v>
      </c>
      <c r="O1047" t="s">
        <v>189</v>
      </c>
      <c r="P1047" s="189">
        <v>44159</v>
      </c>
    </row>
    <row r="1048" spans="1:16" x14ac:dyDescent="0.35">
      <c r="A1048">
        <v>124</v>
      </c>
      <c r="B1048">
        <v>124</v>
      </c>
      <c r="C1048" t="s">
        <v>488</v>
      </c>
      <c r="D1048" t="s">
        <v>363</v>
      </c>
      <c r="E1048" t="s">
        <v>158</v>
      </c>
      <c r="F1048">
        <v>3.25</v>
      </c>
      <c r="G1048">
        <v>3943.5590000000002</v>
      </c>
      <c r="H1048">
        <v>106325</v>
      </c>
      <c r="I1048">
        <v>8519.9210000000003</v>
      </c>
      <c r="J1048">
        <v>5.0000000000000001E-3</v>
      </c>
      <c r="K1048">
        <v>0.99399999999999999</v>
      </c>
      <c r="L1048">
        <v>1.82</v>
      </c>
      <c r="M1048">
        <v>2.38489</v>
      </c>
      <c r="N1048">
        <v>31.04</v>
      </c>
      <c r="O1048" t="s">
        <v>189</v>
      </c>
      <c r="P1048" s="189">
        <v>44159</v>
      </c>
    </row>
    <row r="1049" spans="1:16" x14ac:dyDescent="0.35">
      <c r="A1049">
        <v>125</v>
      </c>
      <c r="B1049">
        <v>125</v>
      </c>
      <c r="C1049" t="s">
        <v>489</v>
      </c>
      <c r="D1049" t="s">
        <v>122</v>
      </c>
      <c r="E1049" t="s">
        <v>156</v>
      </c>
      <c r="F1049">
        <v>3.21</v>
      </c>
      <c r="G1049">
        <v>59.636000000000003</v>
      </c>
      <c r="H1049">
        <v>545</v>
      </c>
      <c r="K1049">
        <v>0.99399999999999999</v>
      </c>
      <c r="O1049" t="s">
        <v>348</v>
      </c>
      <c r="P1049" s="189">
        <v>44159</v>
      </c>
    </row>
    <row r="1050" spans="1:16" x14ac:dyDescent="0.35">
      <c r="A1050">
        <v>126</v>
      </c>
      <c r="B1050">
        <v>126</v>
      </c>
      <c r="C1050" t="s">
        <v>490</v>
      </c>
      <c r="D1050" t="s">
        <v>122</v>
      </c>
      <c r="E1050" t="s">
        <v>156</v>
      </c>
      <c r="F1050">
        <v>3.15</v>
      </c>
      <c r="G1050">
        <v>83.195999999999998</v>
      </c>
      <c r="H1050">
        <v>909</v>
      </c>
      <c r="K1050">
        <v>0.99399999999999999</v>
      </c>
      <c r="O1050" t="s">
        <v>348</v>
      </c>
      <c r="P1050" s="189">
        <v>44159</v>
      </c>
    </row>
    <row r="1051" spans="1:16" x14ac:dyDescent="0.35">
      <c r="A1051">
        <v>127</v>
      </c>
      <c r="B1051">
        <v>127</v>
      </c>
      <c r="C1051" t="s">
        <v>491</v>
      </c>
      <c r="D1051" t="s">
        <v>122</v>
      </c>
      <c r="E1051" t="s">
        <v>156</v>
      </c>
      <c r="F1051">
        <v>3.16</v>
      </c>
      <c r="G1051">
        <v>66.668000000000006</v>
      </c>
      <c r="H1051">
        <v>687</v>
      </c>
      <c r="K1051">
        <v>0.99399999999999999</v>
      </c>
      <c r="O1051" t="s">
        <v>348</v>
      </c>
      <c r="P1051" s="189">
        <v>44159</v>
      </c>
    </row>
    <row r="1053" spans="1:16" x14ac:dyDescent="0.35">
      <c r="A1053" t="s">
        <v>503</v>
      </c>
    </row>
    <row r="1055" spans="1:16" x14ac:dyDescent="0.35">
      <c r="B1055" t="s">
        <v>209</v>
      </c>
      <c r="C1055" t="s">
        <v>210</v>
      </c>
      <c r="D1055" t="s">
        <v>211</v>
      </c>
      <c r="E1055" t="s">
        <v>7</v>
      </c>
      <c r="F1055" t="s">
        <v>212</v>
      </c>
      <c r="G1055" t="s">
        <v>213</v>
      </c>
      <c r="H1055" t="s">
        <v>214</v>
      </c>
      <c r="I1055" t="s">
        <v>215</v>
      </c>
      <c r="J1055" t="s">
        <v>216</v>
      </c>
      <c r="K1055" t="s">
        <v>217</v>
      </c>
      <c r="L1055" t="s">
        <v>341</v>
      </c>
      <c r="M1055" t="s">
        <v>90</v>
      </c>
      <c r="N1055" t="s">
        <v>220</v>
      </c>
      <c r="O1055" t="s">
        <v>342</v>
      </c>
      <c r="P1055" t="s">
        <v>343</v>
      </c>
    </row>
    <row r="1056" spans="1:16" x14ac:dyDescent="0.35">
      <c r="A1056">
        <v>1</v>
      </c>
      <c r="B1056">
        <v>1</v>
      </c>
      <c r="C1056" t="s">
        <v>344</v>
      </c>
      <c r="D1056" t="s">
        <v>122</v>
      </c>
      <c r="E1056" t="s">
        <v>156</v>
      </c>
      <c r="F1056">
        <v>3.48</v>
      </c>
      <c r="G1056">
        <v>0.82599999999999996</v>
      </c>
      <c r="H1056">
        <v>51</v>
      </c>
      <c r="K1056">
        <v>0.995</v>
      </c>
      <c r="O1056" t="s">
        <v>348</v>
      </c>
      <c r="P1056" s="189">
        <v>44158</v>
      </c>
    </row>
    <row r="1057" spans="1:16" x14ac:dyDescent="0.35">
      <c r="A1057">
        <v>2</v>
      </c>
      <c r="B1057">
        <v>2</v>
      </c>
      <c r="C1057" t="s">
        <v>345</v>
      </c>
      <c r="D1057" t="s">
        <v>122</v>
      </c>
      <c r="E1057" t="s">
        <v>156</v>
      </c>
      <c r="F1057">
        <v>3.54</v>
      </c>
      <c r="G1057">
        <v>9.2100000000000009</v>
      </c>
      <c r="H1057">
        <v>111</v>
      </c>
      <c r="K1057">
        <v>0.995</v>
      </c>
      <c r="O1057" t="s">
        <v>348</v>
      </c>
      <c r="P1057" s="189">
        <v>44158</v>
      </c>
    </row>
    <row r="1058" spans="1:16" x14ac:dyDescent="0.35">
      <c r="A1058">
        <v>3</v>
      </c>
      <c r="B1058">
        <v>3</v>
      </c>
      <c r="C1058" t="s">
        <v>346</v>
      </c>
      <c r="D1058" t="s">
        <v>122</v>
      </c>
      <c r="E1058" t="s">
        <v>156</v>
      </c>
      <c r="F1058">
        <v>3.4</v>
      </c>
      <c r="G1058">
        <v>2.286</v>
      </c>
      <c r="H1058">
        <v>77</v>
      </c>
      <c r="K1058">
        <v>0.995</v>
      </c>
      <c r="O1058" t="s">
        <v>348</v>
      </c>
      <c r="P1058" s="189">
        <v>44158</v>
      </c>
    </row>
    <row r="1059" spans="1:16" x14ac:dyDescent="0.35">
      <c r="A1059">
        <v>4</v>
      </c>
      <c r="B1059">
        <v>4</v>
      </c>
      <c r="C1059" t="s">
        <v>347</v>
      </c>
      <c r="D1059" t="s">
        <v>123</v>
      </c>
      <c r="E1059" t="s">
        <v>157</v>
      </c>
      <c r="F1059">
        <v>3.6</v>
      </c>
      <c r="G1059">
        <v>15.792</v>
      </c>
      <c r="H1059">
        <v>173</v>
      </c>
      <c r="K1059">
        <v>0.995</v>
      </c>
      <c r="O1059" t="s">
        <v>348</v>
      </c>
      <c r="P1059" s="189">
        <v>44158</v>
      </c>
    </row>
    <row r="1060" spans="1:16" x14ac:dyDescent="0.35">
      <c r="A1060">
        <v>5</v>
      </c>
      <c r="B1060">
        <v>5</v>
      </c>
      <c r="C1060" t="s">
        <v>349</v>
      </c>
      <c r="D1060" t="s">
        <v>124</v>
      </c>
      <c r="E1060" t="s">
        <v>157</v>
      </c>
      <c r="F1060">
        <v>3.48</v>
      </c>
      <c r="G1060">
        <v>19.907</v>
      </c>
      <c r="H1060">
        <v>704</v>
      </c>
      <c r="I1060">
        <v>10173.215</v>
      </c>
      <c r="J1060">
        <v>0</v>
      </c>
      <c r="K1060">
        <v>0.995</v>
      </c>
      <c r="O1060" t="s">
        <v>393</v>
      </c>
      <c r="P1060" s="189">
        <v>44158</v>
      </c>
    </row>
    <row r="1061" spans="1:16" x14ac:dyDescent="0.35">
      <c r="A1061">
        <v>6</v>
      </c>
      <c r="B1061">
        <v>6</v>
      </c>
      <c r="C1061" t="s">
        <v>351</v>
      </c>
      <c r="D1061" t="s">
        <v>122</v>
      </c>
      <c r="E1061" t="s">
        <v>156</v>
      </c>
      <c r="F1061">
        <v>3.49</v>
      </c>
      <c r="G1061">
        <v>2.4900000000000002</v>
      </c>
      <c r="H1061">
        <v>101</v>
      </c>
      <c r="K1061">
        <v>0.995</v>
      </c>
      <c r="O1061" t="s">
        <v>348</v>
      </c>
      <c r="P1061" s="189">
        <v>44158</v>
      </c>
    </row>
    <row r="1062" spans="1:16" x14ac:dyDescent="0.35">
      <c r="A1062">
        <v>7</v>
      </c>
      <c r="B1062">
        <v>7</v>
      </c>
      <c r="C1062" t="s">
        <v>352</v>
      </c>
      <c r="D1062" t="s">
        <v>353</v>
      </c>
      <c r="E1062" t="s">
        <v>158</v>
      </c>
      <c r="F1062">
        <v>3.48</v>
      </c>
      <c r="G1062">
        <v>76.018000000000001</v>
      </c>
      <c r="H1062">
        <v>2541</v>
      </c>
      <c r="I1062">
        <v>9730.5709999999999</v>
      </c>
      <c r="J1062">
        <v>0</v>
      </c>
      <c r="K1062">
        <v>0.995</v>
      </c>
      <c r="L1062">
        <v>0.17</v>
      </c>
      <c r="M1062">
        <v>9.2509999999999995E-2</v>
      </c>
      <c r="N1062">
        <v>-45.58</v>
      </c>
      <c r="O1062" t="s">
        <v>348</v>
      </c>
      <c r="P1062" s="189">
        <v>44158</v>
      </c>
    </row>
    <row r="1063" spans="1:16" x14ac:dyDescent="0.35">
      <c r="A1063">
        <v>8</v>
      </c>
      <c r="B1063">
        <v>8</v>
      </c>
      <c r="C1063" t="s">
        <v>354</v>
      </c>
      <c r="D1063" t="s">
        <v>355</v>
      </c>
      <c r="E1063" t="s">
        <v>158</v>
      </c>
      <c r="F1063">
        <v>3.48</v>
      </c>
      <c r="G1063">
        <v>150.39599999999999</v>
      </c>
      <c r="H1063">
        <v>5053</v>
      </c>
      <c r="I1063">
        <v>11120.537</v>
      </c>
      <c r="J1063">
        <v>0</v>
      </c>
      <c r="K1063">
        <v>0.995</v>
      </c>
      <c r="L1063">
        <v>0.28000000000000003</v>
      </c>
      <c r="M1063">
        <v>0.23707</v>
      </c>
      <c r="N1063">
        <v>-15.33</v>
      </c>
      <c r="O1063" t="s">
        <v>348</v>
      </c>
      <c r="P1063" s="189">
        <v>44158</v>
      </c>
    </row>
    <row r="1064" spans="1:16" x14ac:dyDescent="0.35">
      <c r="A1064">
        <v>9</v>
      </c>
      <c r="B1064">
        <v>9</v>
      </c>
      <c r="C1064" t="s">
        <v>356</v>
      </c>
      <c r="D1064" t="s">
        <v>357</v>
      </c>
      <c r="E1064" t="s">
        <v>158</v>
      </c>
      <c r="F1064">
        <v>3.48</v>
      </c>
      <c r="G1064">
        <v>400.48399999999998</v>
      </c>
      <c r="H1064">
        <v>13499</v>
      </c>
      <c r="I1064">
        <v>10876.152</v>
      </c>
      <c r="J1064">
        <v>0</v>
      </c>
      <c r="K1064">
        <v>0.995</v>
      </c>
      <c r="L1064">
        <v>0.44</v>
      </c>
      <c r="M1064">
        <v>0.82674999999999998</v>
      </c>
      <c r="N1064">
        <v>87.9</v>
      </c>
      <c r="O1064" t="s">
        <v>348</v>
      </c>
      <c r="P1064" s="189">
        <v>44158</v>
      </c>
    </row>
    <row r="1065" spans="1:16" x14ac:dyDescent="0.35">
      <c r="A1065">
        <v>10</v>
      </c>
      <c r="B1065">
        <v>10</v>
      </c>
      <c r="C1065" t="s">
        <v>358</v>
      </c>
      <c r="D1065" t="s">
        <v>359</v>
      </c>
      <c r="E1065" t="s">
        <v>158</v>
      </c>
      <c r="F1065">
        <v>3.48</v>
      </c>
      <c r="G1065">
        <v>269.78800000000001</v>
      </c>
      <c r="H1065">
        <v>9343</v>
      </c>
      <c r="I1065">
        <v>10360.406999999999</v>
      </c>
      <c r="J1065">
        <v>0</v>
      </c>
      <c r="K1065">
        <v>0.995</v>
      </c>
      <c r="L1065">
        <v>0.71</v>
      </c>
      <c r="M1065">
        <v>0.55384999999999995</v>
      </c>
      <c r="N1065">
        <v>-21.99</v>
      </c>
      <c r="O1065" t="s">
        <v>348</v>
      </c>
      <c r="P1065" s="189">
        <v>44158</v>
      </c>
    </row>
    <row r="1066" spans="1:16" x14ac:dyDescent="0.35">
      <c r="A1066">
        <v>11</v>
      </c>
      <c r="B1066">
        <v>11</v>
      </c>
      <c r="C1066" t="s">
        <v>360</v>
      </c>
      <c r="D1066" t="s">
        <v>361</v>
      </c>
      <c r="E1066" t="s">
        <v>158</v>
      </c>
      <c r="F1066">
        <v>3.48</v>
      </c>
      <c r="G1066">
        <v>527.81399999999996</v>
      </c>
      <c r="H1066">
        <v>18224</v>
      </c>
      <c r="I1066">
        <v>10282.522000000001</v>
      </c>
      <c r="J1066">
        <v>1E-3</v>
      </c>
      <c r="K1066">
        <v>0.995</v>
      </c>
      <c r="L1066">
        <v>1.1399999999999999</v>
      </c>
      <c r="M1066">
        <v>1.19401</v>
      </c>
      <c r="N1066">
        <v>4.74</v>
      </c>
      <c r="O1066" t="s">
        <v>348</v>
      </c>
      <c r="P1066" s="189">
        <v>44158</v>
      </c>
    </row>
    <row r="1067" spans="1:16" x14ac:dyDescent="0.35">
      <c r="A1067">
        <v>12</v>
      </c>
      <c r="B1067">
        <v>12</v>
      </c>
      <c r="C1067" t="s">
        <v>362</v>
      </c>
      <c r="D1067" t="s">
        <v>363</v>
      </c>
      <c r="E1067" t="s">
        <v>158</v>
      </c>
      <c r="F1067">
        <v>3.48</v>
      </c>
      <c r="G1067">
        <v>722.73500000000001</v>
      </c>
      <c r="H1067">
        <v>24808</v>
      </c>
      <c r="I1067">
        <v>10162.121999999999</v>
      </c>
      <c r="J1067">
        <v>1E-3</v>
      </c>
      <c r="K1067">
        <v>0.995</v>
      </c>
      <c r="L1067">
        <v>1.82</v>
      </c>
      <c r="M1067">
        <v>1.69495</v>
      </c>
      <c r="N1067">
        <v>-6.87</v>
      </c>
      <c r="O1067" t="s">
        <v>348</v>
      </c>
      <c r="P1067" s="189">
        <v>44158</v>
      </c>
    </row>
    <row r="1068" spans="1:16" x14ac:dyDescent="0.35">
      <c r="A1068">
        <v>13</v>
      </c>
      <c r="B1068">
        <v>13</v>
      </c>
      <c r="C1068" t="s">
        <v>364</v>
      </c>
      <c r="D1068" t="s">
        <v>123</v>
      </c>
      <c r="E1068" t="s">
        <v>157</v>
      </c>
      <c r="F1068">
        <v>3.53</v>
      </c>
      <c r="G1068">
        <v>5.2359999999999998</v>
      </c>
      <c r="H1068">
        <v>227</v>
      </c>
      <c r="K1068">
        <v>0.995</v>
      </c>
      <c r="O1068" t="s">
        <v>348</v>
      </c>
      <c r="P1068" s="189">
        <v>44158</v>
      </c>
    </row>
    <row r="1069" spans="1:16" x14ac:dyDescent="0.35">
      <c r="A1069">
        <v>14</v>
      </c>
      <c r="B1069">
        <v>14</v>
      </c>
      <c r="C1069" t="s">
        <v>365</v>
      </c>
      <c r="D1069" t="s">
        <v>366</v>
      </c>
      <c r="E1069" t="s">
        <v>158</v>
      </c>
      <c r="F1069">
        <v>3.48</v>
      </c>
      <c r="G1069">
        <v>961.14300000000003</v>
      </c>
      <c r="H1069">
        <v>32731</v>
      </c>
      <c r="I1069">
        <v>10490.147000000001</v>
      </c>
      <c r="J1069">
        <v>1E-3</v>
      </c>
      <c r="K1069">
        <v>0.995</v>
      </c>
      <c r="L1069">
        <v>2.91</v>
      </c>
      <c r="M1069">
        <v>2.214</v>
      </c>
      <c r="N1069">
        <v>-23.92</v>
      </c>
      <c r="O1069" t="s">
        <v>189</v>
      </c>
      <c r="P1069" s="189">
        <v>44158</v>
      </c>
    </row>
    <row r="1070" spans="1:16" x14ac:dyDescent="0.35">
      <c r="A1070">
        <v>15</v>
      </c>
      <c r="B1070">
        <v>15</v>
      </c>
      <c r="C1070" t="s">
        <v>367</v>
      </c>
      <c r="D1070" t="s">
        <v>368</v>
      </c>
      <c r="E1070" t="s">
        <v>158</v>
      </c>
      <c r="F1070">
        <v>3.48</v>
      </c>
      <c r="G1070">
        <v>2133.0450000000001</v>
      </c>
      <c r="H1070">
        <v>71385</v>
      </c>
      <c r="I1070">
        <v>9708.6329999999998</v>
      </c>
      <c r="J1070">
        <v>2E-3</v>
      </c>
      <c r="K1070">
        <v>0.995</v>
      </c>
      <c r="L1070">
        <v>4.66</v>
      </c>
      <c r="M1070">
        <v>5.4574100000000003</v>
      </c>
      <c r="N1070">
        <v>17.11</v>
      </c>
      <c r="O1070" t="s">
        <v>189</v>
      </c>
      <c r="P1070" s="189">
        <v>44158</v>
      </c>
    </row>
    <row r="1071" spans="1:16" x14ac:dyDescent="0.35">
      <c r="A1071">
        <v>16</v>
      </c>
      <c r="B1071">
        <v>16</v>
      </c>
      <c r="C1071" t="s">
        <v>370</v>
      </c>
      <c r="D1071" t="s">
        <v>371</v>
      </c>
      <c r="E1071" t="s">
        <v>158</v>
      </c>
      <c r="F1071">
        <v>3.48</v>
      </c>
      <c r="G1071">
        <v>2800.8440000000001</v>
      </c>
      <c r="H1071">
        <v>93515</v>
      </c>
      <c r="I1071">
        <v>9783.8610000000008</v>
      </c>
      <c r="J1071">
        <v>3.0000000000000001E-3</v>
      </c>
      <c r="K1071">
        <v>0.995</v>
      </c>
      <c r="L1071">
        <v>7.45</v>
      </c>
      <c r="M1071">
        <v>7.1436599999999997</v>
      </c>
      <c r="N1071">
        <v>-4.1100000000000003</v>
      </c>
      <c r="O1071" t="s">
        <v>189</v>
      </c>
      <c r="P1071" s="189">
        <v>44158</v>
      </c>
    </row>
    <row r="1072" spans="1:16" x14ac:dyDescent="0.35">
      <c r="A1072">
        <v>17</v>
      </c>
      <c r="B1072">
        <v>17</v>
      </c>
      <c r="C1072" t="s">
        <v>372</v>
      </c>
      <c r="D1072" t="s">
        <v>373</v>
      </c>
      <c r="E1072" t="s">
        <v>158</v>
      </c>
      <c r="F1072">
        <v>3.48</v>
      </c>
      <c r="G1072">
        <v>4996.4319999999998</v>
      </c>
      <c r="H1072">
        <v>166370</v>
      </c>
      <c r="I1072">
        <v>11453.623</v>
      </c>
      <c r="J1072">
        <v>4.0000000000000001E-3</v>
      </c>
      <c r="K1072">
        <v>0.995</v>
      </c>
      <c r="L1072">
        <v>11.92</v>
      </c>
      <c r="M1072">
        <v>10.94401</v>
      </c>
      <c r="N1072">
        <v>-8.19</v>
      </c>
      <c r="O1072" t="s">
        <v>189</v>
      </c>
      <c r="P1072" s="189">
        <v>44158</v>
      </c>
    </row>
    <row r="1073" spans="1:16" x14ac:dyDescent="0.35">
      <c r="A1073">
        <v>18</v>
      </c>
      <c r="B1073">
        <v>18</v>
      </c>
      <c r="C1073" t="s">
        <v>374</v>
      </c>
      <c r="D1073" t="s">
        <v>375</v>
      </c>
      <c r="E1073" t="s">
        <v>158</v>
      </c>
      <c r="F1073">
        <v>3.48</v>
      </c>
      <c r="G1073">
        <v>9734.1450000000004</v>
      </c>
      <c r="H1073">
        <v>318777</v>
      </c>
      <c r="I1073">
        <v>10865.012000000001</v>
      </c>
      <c r="J1073">
        <v>8.9999999999999993E-3</v>
      </c>
      <c r="K1073">
        <v>0.995</v>
      </c>
      <c r="L1073">
        <v>19.07</v>
      </c>
      <c r="M1073">
        <v>22.606999999999999</v>
      </c>
      <c r="N1073">
        <v>18.55</v>
      </c>
      <c r="O1073" t="s">
        <v>189</v>
      </c>
      <c r="P1073" s="189">
        <v>44158</v>
      </c>
    </row>
    <row r="1074" spans="1:16" x14ac:dyDescent="0.35">
      <c r="A1074">
        <v>19</v>
      </c>
      <c r="B1074">
        <v>19</v>
      </c>
      <c r="C1074" t="s">
        <v>376</v>
      </c>
      <c r="D1074" t="s">
        <v>377</v>
      </c>
      <c r="E1074" t="s">
        <v>158</v>
      </c>
      <c r="F1074">
        <v>3.48</v>
      </c>
      <c r="G1074">
        <v>13404.200999999999</v>
      </c>
      <c r="H1074">
        <v>440392</v>
      </c>
      <c r="I1074">
        <v>11101.751</v>
      </c>
      <c r="J1074">
        <v>1.2E-2</v>
      </c>
      <c r="K1074">
        <v>0.995</v>
      </c>
      <c r="L1074">
        <v>30.52</v>
      </c>
      <c r="M1074">
        <v>30.52129</v>
      </c>
      <c r="N1074">
        <v>0</v>
      </c>
      <c r="O1074" t="s">
        <v>189</v>
      </c>
      <c r="P1074" s="189">
        <v>44158</v>
      </c>
    </row>
    <row r="1075" spans="1:16" x14ac:dyDescent="0.35">
      <c r="A1075">
        <v>20</v>
      </c>
      <c r="B1075">
        <v>20</v>
      </c>
      <c r="C1075" t="s">
        <v>378</v>
      </c>
      <c r="D1075" t="s">
        <v>124</v>
      </c>
      <c r="E1075" t="s">
        <v>157</v>
      </c>
      <c r="F1075">
        <v>3.48</v>
      </c>
      <c r="G1075">
        <v>33.320999999999998</v>
      </c>
      <c r="H1075">
        <v>1070</v>
      </c>
      <c r="I1075">
        <v>11173.664000000001</v>
      </c>
      <c r="J1075">
        <v>0</v>
      </c>
      <c r="K1075">
        <v>0.995</v>
      </c>
      <c r="O1075" t="s">
        <v>393</v>
      </c>
      <c r="P1075" s="189">
        <v>44158</v>
      </c>
    </row>
    <row r="1076" spans="1:16" x14ac:dyDescent="0.35">
      <c r="A1076">
        <v>21</v>
      </c>
      <c r="B1076">
        <v>21</v>
      </c>
      <c r="C1076" t="s">
        <v>379</v>
      </c>
      <c r="D1076" t="s">
        <v>380</v>
      </c>
      <c r="E1076" t="s">
        <v>158</v>
      </c>
      <c r="F1076">
        <v>3.48</v>
      </c>
      <c r="G1076">
        <v>19948.268</v>
      </c>
      <c r="H1076">
        <v>645349</v>
      </c>
      <c r="I1076">
        <v>10508.111000000001</v>
      </c>
      <c r="J1076">
        <v>1.9E-2</v>
      </c>
      <c r="K1076">
        <v>0.995</v>
      </c>
      <c r="L1076">
        <v>48.83</v>
      </c>
      <c r="M1076">
        <v>48.11157</v>
      </c>
      <c r="N1076">
        <v>-1.47</v>
      </c>
      <c r="O1076" t="s">
        <v>189</v>
      </c>
      <c r="P1076" s="189">
        <v>44158</v>
      </c>
    </row>
    <row r="1077" spans="1:16" x14ac:dyDescent="0.35">
      <c r="A1077">
        <v>22</v>
      </c>
      <c r="B1077">
        <v>22</v>
      </c>
      <c r="C1077" t="s">
        <v>381</v>
      </c>
      <c r="D1077" t="s">
        <v>382</v>
      </c>
      <c r="E1077" t="s">
        <v>158</v>
      </c>
      <c r="F1077">
        <v>3.48</v>
      </c>
      <c r="G1077">
        <v>30695.456999999999</v>
      </c>
      <c r="H1077">
        <v>997521</v>
      </c>
      <c r="I1077">
        <v>9989.2639999999992</v>
      </c>
      <c r="J1077">
        <v>3.1E-2</v>
      </c>
      <c r="K1077">
        <v>0.995</v>
      </c>
      <c r="L1077">
        <v>78.13</v>
      </c>
      <c r="M1077">
        <v>78.117339999999999</v>
      </c>
      <c r="N1077">
        <v>-0.02</v>
      </c>
      <c r="O1077" t="s">
        <v>189</v>
      </c>
      <c r="P1077" s="189">
        <v>44158</v>
      </c>
    </row>
    <row r="1078" spans="1:16" x14ac:dyDescent="0.35">
      <c r="A1078">
        <v>23</v>
      </c>
      <c r="B1078">
        <v>23</v>
      </c>
      <c r="C1078" t="s">
        <v>383</v>
      </c>
      <c r="D1078" t="s">
        <v>384</v>
      </c>
      <c r="E1078" t="s">
        <v>158</v>
      </c>
      <c r="F1078">
        <v>3.48</v>
      </c>
      <c r="G1078">
        <v>49368.879000000001</v>
      </c>
      <c r="H1078">
        <v>1625311</v>
      </c>
      <c r="I1078">
        <v>10623.775</v>
      </c>
      <c r="J1078">
        <v>4.5999999999999999E-2</v>
      </c>
      <c r="K1078">
        <v>0.995</v>
      </c>
      <c r="L1078">
        <v>125</v>
      </c>
      <c r="M1078">
        <v>118.54846999999999</v>
      </c>
      <c r="N1078">
        <v>-5.16</v>
      </c>
      <c r="O1078" t="s">
        <v>189</v>
      </c>
      <c r="P1078" s="189">
        <v>44158</v>
      </c>
    </row>
    <row r="1079" spans="1:16" x14ac:dyDescent="0.35">
      <c r="A1079">
        <v>24</v>
      </c>
      <c r="B1079">
        <v>24</v>
      </c>
      <c r="C1079" t="s">
        <v>385</v>
      </c>
      <c r="D1079" t="s">
        <v>386</v>
      </c>
      <c r="E1079" t="s">
        <v>158</v>
      </c>
      <c r="F1079">
        <v>3.48</v>
      </c>
      <c r="G1079">
        <v>67692.226999999999</v>
      </c>
      <c r="H1079">
        <v>2185550</v>
      </c>
      <c r="I1079">
        <v>10923.09</v>
      </c>
      <c r="J1079">
        <v>6.2E-2</v>
      </c>
      <c r="K1079">
        <v>0.995</v>
      </c>
      <c r="L1079">
        <v>156.25</v>
      </c>
      <c r="M1079">
        <v>158.60589999999999</v>
      </c>
      <c r="N1079">
        <v>1.51</v>
      </c>
      <c r="O1079" t="s">
        <v>189</v>
      </c>
      <c r="P1079" s="189">
        <v>44158</v>
      </c>
    </row>
    <row r="1080" spans="1:16" x14ac:dyDescent="0.35">
      <c r="A1080">
        <v>25</v>
      </c>
      <c r="B1080">
        <v>25</v>
      </c>
      <c r="C1080" t="s">
        <v>387</v>
      </c>
      <c r="D1080" t="s">
        <v>388</v>
      </c>
      <c r="E1080" t="s">
        <v>158</v>
      </c>
      <c r="F1080">
        <v>3.48</v>
      </c>
      <c r="G1080">
        <v>97595.797000000006</v>
      </c>
      <c r="H1080">
        <v>3123183</v>
      </c>
      <c r="I1080">
        <v>9730.6779999999999</v>
      </c>
      <c r="J1080">
        <v>0.1</v>
      </c>
      <c r="K1080">
        <v>0.995</v>
      </c>
      <c r="L1080">
        <v>250</v>
      </c>
      <c r="M1080">
        <v>258.70780000000002</v>
      </c>
      <c r="N1080">
        <v>3.48</v>
      </c>
      <c r="O1080" t="s">
        <v>189</v>
      </c>
      <c r="P1080" s="189">
        <v>44158</v>
      </c>
    </row>
    <row r="1081" spans="1:16" x14ac:dyDescent="0.35">
      <c r="A1081">
        <v>26</v>
      </c>
      <c r="B1081">
        <v>26</v>
      </c>
      <c r="C1081" t="s">
        <v>389</v>
      </c>
      <c r="D1081" t="s">
        <v>122</v>
      </c>
      <c r="E1081" t="s">
        <v>156</v>
      </c>
      <c r="F1081">
        <v>3.48</v>
      </c>
      <c r="G1081">
        <v>20.559000000000001</v>
      </c>
      <c r="H1081">
        <v>696</v>
      </c>
      <c r="K1081">
        <v>0.995</v>
      </c>
      <c r="O1081" t="s">
        <v>348</v>
      </c>
      <c r="P1081" s="189">
        <v>44158</v>
      </c>
    </row>
    <row r="1082" spans="1:16" x14ac:dyDescent="0.35">
      <c r="A1082">
        <v>27</v>
      </c>
      <c r="B1082">
        <v>27</v>
      </c>
      <c r="C1082" t="s">
        <v>390</v>
      </c>
      <c r="D1082" t="s">
        <v>125</v>
      </c>
      <c r="E1082" t="s">
        <v>18</v>
      </c>
      <c r="F1082">
        <v>3.48</v>
      </c>
      <c r="G1082">
        <v>234.13800000000001</v>
      </c>
      <c r="H1082">
        <v>7814</v>
      </c>
      <c r="I1082">
        <v>10475.948</v>
      </c>
      <c r="J1082">
        <v>0</v>
      </c>
      <c r="K1082">
        <v>0.995</v>
      </c>
      <c r="L1082">
        <v>0.63</v>
      </c>
      <c r="M1082">
        <v>0.46045000000000003</v>
      </c>
      <c r="N1082">
        <v>-26.91</v>
      </c>
      <c r="O1082" t="s">
        <v>348</v>
      </c>
      <c r="P1082" s="189">
        <v>44158</v>
      </c>
    </row>
    <row r="1083" spans="1:16" x14ac:dyDescent="0.35">
      <c r="A1083">
        <v>28</v>
      </c>
      <c r="B1083">
        <v>28</v>
      </c>
      <c r="C1083" t="s">
        <v>391</v>
      </c>
      <c r="D1083" t="s">
        <v>126</v>
      </c>
      <c r="E1083" t="s">
        <v>18</v>
      </c>
      <c r="F1083">
        <v>3.48</v>
      </c>
      <c r="G1083">
        <v>1541.29</v>
      </c>
      <c r="H1083">
        <v>52945</v>
      </c>
      <c r="I1083">
        <v>11635.099</v>
      </c>
      <c r="J1083">
        <v>1E-3</v>
      </c>
      <c r="K1083">
        <v>0.995</v>
      </c>
      <c r="L1083">
        <v>2.5</v>
      </c>
      <c r="M1083">
        <v>3.2481499999999999</v>
      </c>
      <c r="N1083">
        <v>29.93</v>
      </c>
      <c r="O1083" t="s">
        <v>348</v>
      </c>
      <c r="P1083" s="189">
        <v>44158</v>
      </c>
    </row>
    <row r="1084" spans="1:16" x14ac:dyDescent="0.35">
      <c r="A1084">
        <v>29</v>
      </c>
      <c r="B1084">
        <v>29</v>
      </c>
      <c r="C1084" t="s">
        <v>392</v>
      </c>
      <c r="D1084" t="s">
        <v>127</v>
      </c>
      <c r="E1084" t="s">
        <v>18</v>
      </c>
      <c r="F1084">
        <v>3.48</v>
      </c>
      <c r="G1084">
        <v>2821.402</v>
      </c>
      <c r="H1084">
        <v>93332</v>
      </c>
      <c r="I1084">
        <v>12150.41</v>
      </c>
      <c r="J1084">
        <v>2E-3</v>
      </c>
      <c r="K1084">
        <v>0.995</v>
      </c>
      <c r="L1084">
        <v>6.25</v>
      </c>
      <c r="M1084">
        <v>5.7740400000000003</v>
      </c>
      <c r="N1084">
        <v>-7.62</v>
      </c>
      <c r="O1084" t="s">
        <v>189</v>
      </c>
      <c r="P1084" s="189">
        <v>44158</v>
      </c>
    </row>
    <row r="1085" spans="1:16" x14ac:dyDescent="0.35">
      <c r="A1085">
        <v>30</v>
      </c>
      <c r="B1085">
        <v>30</v>
      </c>
      <c r="C1085" t="s">
        <v>394</v>
      </c>
      <c r="D1085" t="s">
        <v>128</v>
      </c>
      <c r="E1085" t="s">
        <v>18</v>
      </c>
      <c r="F1085">
        <v>3.48</v>
      </c>
      <c r="G1085">
        <v>10033.755999999999</v>
      </c>
      <c r="H1085">
        <v>330538</v>
      </c>
      <c r="I1085">
        <v>10343.043</v>
      </c>
      <c r="J1085">
        <v>0.01</v>
      </c>
      <c r="K1085">
        <v>0.995</v>
      </c>
      <c r="L1085">
        <v>25</v>
      </c>
      <c r="M1085">
        <v>24.49098</v>
      </c>
      <c r="N1085">
        <v>-2.04</v>
      </c>
      <c r="O1085" t="s">
        <v>189</v>
      </c>
      <c r="P1085" s="189">
        <v>44158</v>
      </c>
    </row>
    <row r="1086" spans="1:16" x14ac:dyDescent="0.35">
      <c r="A1086">
        <v>31</v>
      </c>
      <c r="B1086">
        <v>31</v>
      </c>
      <c r="C1086" t="s">
        <v>395</v>
      </c>
      <c r="D1086" t="s">
        <v>122</v>
      </c>
      <c r="E1086" t="s">
        <v>156</v>
      </c>
      <c r="F1086">
        <v>3.48</v>
      </c>
      <c r="G1086">
        <v>2.3719999999999999</v>
      </c>
      <c r="H1086">
        <v>126</v>
      </c>
      <c r="K1086">
        <v>0.995</v>
      </c>
      <c r="O1086" t="s">
        <v>348</v>
      </c>
      <c r="P1086" s="189">
        <v>44158</v>
      </c>
    </row>
    <row r="1087" spans="1:16" x14ac:dyDescent="0.35">
      <c r="A1087">
        <v>32</v>
      </c>
      <c r="B1087">
        <v>32</v>
      </c>
      <c r="C1087" t="s">
        <v>396</v>
      </c>
      <c r="D1087" t="s">
        <v>353</v>
      </c>
      <c r="E1087" t="s">
        <v>158</v>
      </c>
      <c r="F1087">
        <v>3.48</v>
      </c>
      <c r="G1087">
        <v>96.456999999999994</v>
      </c>
      <c r="H1087">
        <v>3267</v>
      </c>
      <c r="I1087">
        <v>11255</v>
      </c>
      <c r="J1087">
        <v>0</v>
      </c>
      <c r="K1087">
        <v>0.995</v>
      </c>
      <c r="L1087">
        <v>0.17</v>
      </c>
      <c r="M1087">
        <v>0.11169</v>
      </c>
      <c r="N1087">
        <v>-34.299999999999997</v>
      </c>
      <c r="O1087" t="s">
        <v>189</v>
      </c>
      <c r="P1087" s="189">
        <v>44158</v>
      </c>
    </row>
    <row r="1088" spans="1:16" x14ac:dyDescent="0.35">
      <c r="A1088">
        <v>33</v>
      </c>
      <c r="B1088">
        <v>33</v>
      </c>
      <c r="C1088" t="s">
        <v>397</v>
      </c>
      <c r="D1088" t="s">
        <v>355</v>
      </c>
      <c r="E1088" t="s">
        <v>158</v>
      </c>
      <c r="F1088">
        <v>3.48</v>
      </c>
      <c r="G1088">
        <v>160.94900000000001</v>
      </c>
      <c r="H1088">
        <v>5460</v>
      </c>
      <c r="I1088">
        <v>12190.334999999999</v>
      </c>
      <c r="J1088">
        <v>0</v>
      </c>
      <c r="K1088">
        <v>0.995</v>
      </c>
      <c r="L1088">
        <v>0.28000000000000003</v>
      </c>
      <c r="M1088">
        <v>0.22894</v>
      </c>
      <c r="N1088">
        <v>-18.239999999999998</v>
      </c>
      <c r="O1088" t="s">
        <v>348</v>
      </c>
      <c r="P1088" s="189">
        <v>44158</v>
      </c>
    </row>
    <row r="1089" spans="1:16" x14ac:dyDescent="0.35">
      <c r="A1089">
        <v>34</v>
      </c>
      <c r="B1089">
        <v>34</v>
      </c>
      <c r="C1089" t="s">
        <v>398</v>
      </c>
      <c r="D1089" t="s">
        <v>357</v>
      </c>
      <c r="E1089" t="s">
        <v>158</v>
      </c>
      <c r="F1089">
        <v>3.48</v>
      </c>
      <c r="G1089">
        <v>419.59399999999999</v>
      </c>
      <c r="H1089">
        <v>14218</v>
      </c>
      <c r="I1089">
        <v>11718.064</v>
      </c>
      <c r="J1089">
        <v>0</v>
      </c>
      <c r="K1089">
        <v>0.995</v>
      </c>
      <c r="L1089">
        <v>0.44</v>
      </c>
      <c r="M1089">
        <v>0.80106999999999995</v>
      </c>
      <c r="N1089">
        <v>82.06</v>
      </c>
      <c r="O1089" t="s">
        <v>348</v>
      </c>
      <c r="P1089" s="189">
        <v>44158</v>
      </c>
    </row>
    <row r="1090" spans="1:16" x14ac:dyDescent="0.35">
      <c r="A1090">
        <v>35</v>
      </c>
      <c r="B1090">
        <v>35</v>
      </c>
      <c r="C1090" t="s">
        <v>399</v>
      </c>
      <c r="D1090" t="s">
        <v>359</v>
      </c>
      <c r="E1090" t="s">
        <v>158</v>
      </c>
      <c r="F1090">
        <v>3.48</v>
      </c>
      <c r="G1090">
        <v>286.428</v>
      </c>
      <c r="H1090">
        <v>9994</v>
      </c>
      <c r="I1090">
        <v>11317.867</v>
      </c>
      <c r="J1090">
        <v>0</v>
      </c>
      <c r="K1090">
        <v>0.995</v>
      </c>
      <c r="L1090">
        <v>0.71</v>
      </c>
      <c r="M1090">
        <v>0.53530999999999995</v>
      </c>
      <c r="N1090">
        <v>-24.6</v>
      </c>
      <c r="O1090" t="s">
        <v>348</v>
      </c>
      <c r="P1090" s="189">
        <v>44158</v>
      </c>
    </row>
    <row r="1091" spans="1:16" x14ac:dyDescent="0.35">
      <c r="A1091">
        <v>36</v>
      </c>
      <c r="B1091">
        <v>36</v>
      </c>
      <c r="C1091" t="s">
        <v>400</v>
      </c>
      <c r="D1091" t="s">
        <v>361</v>
      </c>
      <c r="E1091" t="s">
        <v>158</v>
      </c>
      <c r="F1091">
        <v>3.48</v>
      </c>
      <c r="G1091">
        <v>541.63400000000001</v>
      </c>
      <c r="H1091">
        <v>18738</v>
      </c>
      <c r="I1091">
        <v>10528.761</v>
      </c>
      <c r="J1091">
        <v>1E-3</v>
      </c>
      <c r="K1091">
        <v>0.995</v>
      </c>
      <c r="L1091">
        <v>1.1399999999999999</v>
      </c>
      <c r="M1091">
        <v>1.1968399999999999</v>
      </c>
      <c r="N1091">
        <v>4.99</v>
      </c>
      <c r="O1091" t="s">
        <v>348</v>
      </c>
      <c r="P1091" s="189">
        <v>44158</v>
      </c>
    </row>
    <row r="1092" spans="1:16" x14ac:dyDescent="0.35">
      <c r="A1092">
        <v>37</v>
      </c>
      <c r="B1092">
        <v>37</v>
      </c>
      <c r="C1092" t="s">
        <v>401</v>
      </c>
      <c r="D1092" t="s">
        <v>363</v>
      </c>
      <c r="E1092" t="s">
        <v>158</v>
      </c>
      <c r="F1092">
        <v>3.48</v>
      </c>
      <c r="G1092">
        <v>827.98099999999999</v>
      </c>
      <c r="H1092">
        <v>28603</v>
      </c>
      <c r="I1092">
        <v>11242.785</v>
      </c>
      <c r="J1092">
        <v>1E-3</v>
      </c>
      <c r="K1092">
        <v>0.995</v>
      </c>
      <c r="L1092">
        <v>1.82</v>
      </c>
      <c r="M1092">
        <v>1.7588699999999999</v>
      </c>
      <c r="N1092">
        <v>-3.36</v>
      </c>
      <c r="O1092" t="s">
        <v>189</v>
      </c>
      <c r="P1092" s="189">
        <v>44158</v>
      </c>
    </row>
    <row r="1093" spans="1:16" x14ac:dyDescent="0.35">
      <c r="A1093">
        <v>38</v>
      </c>
      <c r="B1093">
        <v>38</v>
      </c>
      <c r="C1093" t="s">
        <v>402</v>
      </c>
      <c r="D1093" t="s">
        <v>124</v>
      </c>
      <c r="E1093" t="s">
        <v>157</v>
      </c>
      <c r="F1093">
        <v>3.48</v>
      </c>
      <c r="G1093">
        <v>32.465000000000003</v>
      </c>
      <c r="H1093">
        <v>1024</v>
      </c>
      <c r="I1093">
        <v>12048.315000000001</v>
      </c>
      <c r="J1093">
        <v>0</v>
      </c>
      <c r="K1093">
        <v>0.995</v>
      </c>
      <c r="O1093" t="s">
        <v>350</v>
      </c>
      <c r="P1093" s="189">
        <v>44158</v>
      </c>
    </row>
    <row r="1094" spans="1:16" x14ac:dyDescent="0.35">
      <c r="A1094">
        <v>39</v>
      </c>
      <c r="B1094">
        <v>39</v>
      </c>
      <c r="C1094" t="s">
        <v>403</v>
      </c>
      <c r="D1094" t="s">
        <v>353</v>
      </c>
      <c r="E1094" t="s">
        <v>158</v>
      </c>
      <c r="F1094">
        <v>3.48</v>
      </c>
      <c r="G1094">
        <v>88.638999999999996</v>
      </c>
      <c r="H1094">
        <v>3102</v>
      </c>
      <c r="I1094">
        <v>11228.034</v>
      </c>
      <c r="J1094">
        <v>0</v>
      </c>
      <c r="K1094">
        <v>0.995</v>
      </c>
      <c r="L1094">
        <v>0.17</v>
      </c>
      <c r="M1094">
        <v>9.4589999999999994E-2</v>
      </c>
      <c r="N1094">
        <v>-44.36</v>
      </c>
      <c r="O1094" t="s">
        <v>189</v>
      </c>
      <c r="P1094" s="189">
        <v>44158</v>
      </c>
    </row>
    <row r="1095" spans="1:16" x14ac:dyDescent="0.35">
      <c r="A1095">
        <v>40</v>
      </c>
      <c r="B1095">
        <v>40</v>
      </c>
      <c r="C1095" t="s">
        <v>404</v>
      </c>
      <c r="D1095" t="s">
        <v>355</v>
      </c>
      <c r="E1095" t="s">
        <v>158</v>
      </c>
      <c r="F1095">
        <v>3.48</v>
      </c>
      <c r="G1095">
        <v>149.47800000000001</v>
      </c>
      <c r="H1095">
        <v>5371</v>
      </c>
      <c r="I1095">
        <v>11829.165999999999</v>
      </c>
      <c r="J1095">
        <v>0</v>
      </c>
      <c r="K1095">
        <v>0.995</v>
      </c>
      <c r="L1095">
        <v>0.28000000000000003</v>
      </c>
      <c r="M1095">
        <v>0.21460000000000001</v>
      </c>
      <c r="N1095">
        <v>-23.36</v>
      </c>
      <c r="O1095" t="s">
        <v>189</v>
      </c>
      <c r="P1095" s="189">
        <v>44158</v>
      </c>
    </row>
    <row r="1096" spans="1:16" x14ac:dyDescent="0.35">
      <c r="A1096">
        <v>41</v>
      </c>
      <c r="B1096">
        <v>41</v>
      </c>
      <c r="C1096" t="s">
        <v>405</v>
      </c>
      <c r="D1096" t="s">
        <v>357</v>
      </c>
      <c r="E1096" t="s">
        <v>158</v>
      </c>
      <c r="F1096">
        <v>3.48</v>
      </c>
      <c r="G1096">
        <v>397.97699999999998</v>
      </c>
      <c r="H1096">
        <v>13732</v>
      </c>
      <c r="I1096">
        <v>11542.465</v>
      </c>
      <c r="J1096">
        <v>0</v>
      </c>
      <c r="K1096">
        <v>0.995</v>
      </c>
      <c r="L1096">
        <v>0.44</v>
      </c>
      <c r="M1096">
        <v>0.76744999999999997</v>
      </c>
      <c r="N1096">
        <v>74.42</v>
      </c>
      <c r="O1096" t="s">
        <v>348</v>
      </c>
      <c r="P1096" s="189">
        <v>44158</v>
      </c>
    </row>
    <row r="1097" spans="1:16" x14ac:dyDescent="0.35">
      <c r="A1097">
        <v>42</v>
      </c>
      <c r="B1097">
        <v>42</v>
      </c>
      <c r="C1097" t="s">
        <v>406</v>
      </c>
      <c r="D1097" t="s">
        <v>359</v>
      </c>
      <c r="E1097" t="s">
        <v>158</v>
      </c>
      <c r="F1097">
        <v>3.48</v>
      </c>
      <c r="G1097">
        <v>280.30200000000002</v>
      </c>
      <c r="H1097">
        <v>9542</v>
      </c>
      <c r="I1097">
        <v>11854.473</v>
      </c>
      <c r="J1097">
        <v>0</v>
      </c>
      <c r="K1097">
        <v>0.995</v>
      </c>
      <c r="L1097">
        <v>0.71</v>
      </c>
      <c r="M1097">
        <v>0.49323</v>
      </c>
      <c r="N1097">
        <v>-30.53</v>
      </c>
      <c r="O1097" t="s">
        <v>348</v>
      </c>
      <c r="P1097" s="189">
        <v>44158</v>
      </c>
    </row>
    <row r="1098" spans="1:16" x14ac:dyDescent="0.35">
      <c r="A1098">
        <v>43</v>
      </c>
      <c r="B1098">
        <v>43</v>
      </c>
      <c r="C1098" t="s">
        <v>407</v>
      </c>
      <c r="D1098" t="s">
        <v>361</v>
      </c>
      <c r="E1098" t="s">
        <v>158</v>
      </c>
      <c r="F1098">
        <v>3.48</v>
      </c>
      <c r="G1098">
        <v>572.38400000000001</v>
      </c>
      <c r="H1098">
        <v>19665</v>
      </c>
      <c r="I1098">
        <v>10775.112999999999</v>
      </c>
      <c r="J1098">
        <v>1E-3</v>
      </c>
      <c r="K1098">
        <v>0.995</v>
      </c>
      <c r="L1098">
        <v>1.1399999999999999</v>
      </c>
      <c r="M1098">
        <v>1.2393099999999999</v>
      </c>
      <c r="N1098">
        <v>8.7100000000000009</v>
      </c>
      <c r="O1098" t="s">
        <v>348</v>
      </c>
      <c r="P1098" s="189">
        <v>44158</v>
      </c>
    </row>
    <row r="1099" spans="1:16" x14ac:dyDescent="0.35">
      <c r="A1099">
        <v>44</v>
      </c>
      <c r="B1099">
        <v>44</v>
      </c>
      <c r="C1099" t="s">
        <v>408</v>
      </c>
      <c r="D1099" t="s">
        <v>363</v>
      </c>
      <c r="E1099" t="s">
        <v>158</v>
      </c>
      <c r="F1099">
        <v>3.48</v>
      </c>
      <c r="G1099">
        <v>759.40200000000004</v>
      </c>
      <c r="H1099">
        <v>25597</v>
      </c>
      <c r="I1099">
        <v>10874.418</v>
      </c>
      <c r="J1099">
        <v>1E-3</v>
      </c>
      <c r="K1099">
        <v>0.995</v>
      </c>
      <c r="L1099">
        <v>1.82</v>
      </c>
      <c r="M1099">
        <v>1.66238</v>
      </c>
      <c r="N1099">
        <v>-8.66</v>
      </c>
      <c r="O1099" t="s">
        <v>348</v>
      </c>
      <c r="P1099" s="189">
        <v>44158</v>
      </c>
    </row>
    <row r="1100" spans="1:16" x14ac:dyDescent="0.35">
      <c r="A1100">
        <v>45</v>
      </c>
      <c r="B1100">
        <v>45</v>
      </c>
      <c r="C1100" t="s">
        <v>409</v>
      </c>
      <c r="D1100" t="s">
        <v>122</v>
      </c>
      <c r="E1100" t="s">
        <v>156</v>
      </c>
      <c r="F1100">
        <v>3.43</v>
      </c>
      <c r="G1100">
        <v>10.672000000000001</v>
      </c>
      <c r="H1100">
        <v>237</v>
      </c>
      <c r="K1100">
        <v>0.995</v>
      </c>
      <c r="O1100" t="s">
        <v>348</v>
      </c>
      <c r="P1100" s="189">
        <v>44158</v>
      </c>
    </row>
    <row r="1101" spans="1:16" x14ac:dyDescent="0.35">
      <c r="A1101">
        <v>46</v>
      </c>
      <c r="B1101">
        <v>46</v>
      </c>
      <c r="C1101" t="s">
        <v>410</v>
      </c>
      <c r="D1101" t="s">
        <v>129</v>
      </c>
      <c r="E1101" t="s">
        <v>13</v>
      </c>
      <c r="F1101">
        <v>3.48</v>
      </c>
      <c r="G1101">
        <v>3711.0819999999999</v>
      </c>
      <c r="H1101">
        <v>121322</v>
      </c>
      <c r="I1101">
        <v>11440.534</v>
      </c>
      <c r="J1101">
        <v>3.0000000000000001E-3</v>
      </c>
      <c r="K1101">
        <v>0.995</v>
      </c>
      <c r="M1101">
        <v>8.1092200000000005</v>
      </c>
      <c r="O1101" t="s">
        <v>189</v>
      </c>
      <c r="P1101" s="189">
        <v>44158</v>
      </c>
    </row>
    <row r="1102" spans="1:16" x14ac:dyDescent="0.35">
      <c r="A1102">
        <v>47</v>
      </c>
      <c r="B1102">
        <v>47</v>
      </c>
      <c r="C1102" t="s">
        <v>411</v>
      </c>
      <c r="D1102" t="s">
        <v>130</v>
      </c>
      <c r="E1102" t="s">
        <v>13</v>
      </c>
      <c r="F1102">
        <v>3.48</v>
      </c>
      <c r="G1102">
        <v>4811.6059999999998</v>
      </c>
      <c r="H1102">
        <v>159244</v>
      </c>
      <c r="I1102">
        <v>13256.198</v>
      </c>
      <c r="J1102">
        <v>4.0000000000000001E-3</v>
      </c>
      <c r="K1102">
        <v>0.995</v>
      </c>
      <c r="M1102">
        <v>9.0871200000000005</v>
      </c>
      <c r="O1102" t="s">
        <v>189</v>
      </c>
      <c r="P1102" s="189">
        <v>44158</v>
      </c>
    </row>
    <row r="1103" spans="1:16" x14ac:dyDescent="0.35">
      <c r="A1103">
        <v>48</v>
      </c>
      <c r="B1103">
        <v>48</v>
      </c>
      <c r="C1103" t="s">
        <v>412</v>
      </c>
      <c r="D1103" t="s">
        <v>131</v>
      </c>
      <c r="E1103" t="s">
        <v>13</v>
      </c>
      <c r="F1103">
        <v>3.48</v>
      </c>
      <c r="G1103">
        <v>3409.6489999999999</v>
      </c>
      <c r="H1103">
        <v>110851</v>
      </c>
      <c r="I1103">
        <v>11719.4</v>
      </c>
      <c r="J1103">
        <v>3.0000000000000001E-3</v>
      </c>
      <c r="K1103">
        <v>0.995</v>
      </c>
      <c r="M1103">
        <v>7.2619499999999997</v>
      </c>
      <c r="O1103" t="s">
        <v>189</v>
      </c>
      <c r="P1103" s="189">
        <v>44158</v>
      </c>
    </row>
    <row r="1104" spans="1:16" x14ac:dyDescent="0.35">
      <c r="A1104">
        <v>49</v>
      </c>
      <c r="B1104">
        <v>49</v>
      </c>
      <c r="C1104" t="s">
        <v>413</v>
      </c>
      <c r="D1104" t="s">
        <v>132</v>
      </c>
      <c r="E1104" t="s">
        <v>13</v>
      </c>
      <c r="F1104">
        <v>3.48</v>
      </c>
      <c r="G1104">
        <v>40.494999999999997</v>
      </c>
      <c r="H1104">
        <v>1302</v>
      </c>
      <c r="I1104">
        <v>11316.626</v>
      </c>
      <c r="J1104">
        <v>0</v>
      </c>
      <c r="K1104">
        <v>0.995</v>
      </c>
      <c r="O1104" t="s">
        <v>350</v>
      </c>
      <c r="P1104" s="189">
        <v>44158</v>
      </c>
    </row>
    <row r="1105" spans="1:16" x14ac:dyDescent="0.35">
      <c r="A1105">
        <v>50</v>
      </c>
      <c r="B1105">
        <v>50</v>
      </c>
      <c r="C1105" t="s">
        <v>414</v>
      </c>
      <c r="D1105" t="s">
        <v>133</v>
      </c>
      <c r="E1105" t="s">
        <v>13</v>
      </c>
      <c r="F1105">
        <v>3.48</v>
      </c>
      <c r="G1105">
        <v>29.885999999999999</v>
      </c>
      <c r="H1105">
        <v>940</v>
      </c>
      <c r="I1105">
        <v>11121.704</v>
      </c>
      <c r="J1105">
        <v>0</v>
      </c>
      <c r="K1105">
        <v>0.995</v>
      </c>
      <c r="O1105" t="s">
        <v>350</v>
      </c>
      <c r="P1105" s="189">
        <v>44158</v>
      </c>
    </row>
    <row r="1106" spans="1:16" x14ac:dyDescent="0.35">
      <c r="A1106">
        <v>51</v>
      </c>
      <c r="B1106">
        <v>51</v>
      </c>
      <c r="C1106" t="s">
        <v>415</v>
      </c>
      <c r="D1106" t="s">
        <v>134</v>
      </c>
      <c r="E1106" t="s">
        <v>13</v>
      </c>
      <c r="F1106">
        <v>3.48</v>
      </c>
      <c r="G1106">
        <v>33.682000000000002</v>
      </c>
      <c r="H1106">
        <v>1221</v>
      </c>
      <c r="I1106">
        <v>11384.287</v>
      </c>
      <c r="J1106">
        <v>0</v>
      </c>
      <c r="K1106">
        <v>0.995</v>
      </c>
      <c r="O1106" t="s">
        <v>350</v>
      </c>
      <c r="P1106" s="189">
        <v>44158</v>
      </c>
    </row>
    <row r="1107" spans="1:16" x14ac:dyDescent="0.35">
      <c r="A1107">
        <v>52</v>
      </c>
      <c r="B1107">
        <v>52</v>
      </c>
      <c r="C1107" t="s">
        <v>416</v>
      </c>
      <c r="D1107" t="s">
        <v>124</v>
      </c>
      <c r="E1107" t="s">
        <v>157</v>
      </c>
      <c r="F1107">
        <v>3.48</v>
      </c>
      <c r="G1107">
        <v>28.652000000000001</v>
      </c>
      <c r="H1107">
        <v>771</v>
      </c>
      <c r="I1107">
        <v>11975.843000000001</v>
      </c>
      <c r="J1107">
        <v>0</v>
      </c>
      <c r="K1107">
        <v>0.995</v>
      </c>
      <c r="O1107" t="s">
        <v>350</v>
      </c>
      <c r="P1107" s="189">
        <v>44158</v>
      </c>
    </row>
    <row r="1108" spans="1:16" x14ac:dyDescent="0.35">
      <c r="A1108">
        <v>53</v>
      </c>
      <c r="B1108">
        <v>53</v>
      </c>
      <c r="C1108" t="s">
        <v>417</v>
      </c>
      <c r="D1108" t="s">
        <v>135</v>
      </c>
      <c r="E1108" t="s">
        <v>13</v>
      </c>
      <c r="F1108">
        <v>3.48</v>
      </c>
      <c r="G1108">
        <v>24.934000000000001</v>
      </c>
      <c r="H1108">
        <v>939</v>
      </c>
      <c r="I1108">
        <v>11676.331</v>
      </c>
      <c r="J1108">
        <v>0</v>
      </c>
      <c r="K1108">
        <v>0.995</v>
      </c>
      <c r="O1108" t="s">
        <v>350</v>
      </c>
      <c r="P1108" s="189">
        <v>44158</v>
      </c>
    </row>
    <row r="1109" spans="1:16" x14ac:dyDescent="0.35">
      <c r="A1109">
        <v>54</v>
      </c>
      <c r="B1109">
        <v>54</v>
      </c>
      <c r="C1109" t="s">
        <v>418</v>
      </c>
      <c r="D1109" t="s">
        <v>136</v>
      </c>
      <c r="E1109" t="s">
        <v>13</v>
      </c>
      <c r="F1109">
        <v>3.48</v>
      </c>
      <c r="G1109">
        <v>26.242000000000001</v>
      </c>
      <c r="H1109">
        <v>767</v>
      </c>
      <c r="I1109">
        <v>11894.549000000001</v>
      </c>
      <c r="J1109">
        <v>0</v>
      </c>
      <c r="K1109">
        <v>0.995</v>
      </c>
      <c r="O1109" t="s">
        <v>350</v>
      </c>
      <c r="P1109" s="189">
        <v>44158</v>
      </c>
    </row>
    <row r="1110" spans="1:16" x14ac:dyDescent="0.35">
      <c r="A1110">
        <v>55</v>
      </c>
      <c r="B1110">
        <v>55</v>
      </c>
      <c r="C1110" t="s">
        <v>419</v>
      </c>
      <c r="D1110" t="s">
        <v>137</v>
      </c>
      <c r="E1110" t="s">
        <v>13</v>
      </c>
      <c r="F1110">
        <v>3.48</v>
      </c>
      <c r="G1110">
        <v>24.268999999999998</v>
      </c>
      <c r="H1110">
        <v>516</v>
      </c>
      <c r="I1110">
        <v>11048.28</v>
      </c>
      <c r="J1110">
        <v>0</v>
      </c>
      <c r="K1110">
        <v>0.995</v>
      </c>
      <c r="O1110" t="s">
        <v>350</v>
      </c>
      <c r="P1110" s="189">
        <v>44158</v>
      </c>
    </row>
    <row r="1111" spans="1:16" x14ac:dyDescent="0.35">
      <c r="A1111">
        <v>56</v>
      </c>
      <c r="B1111">
        <v>56</v>
      </c>
      <c r="C1111" t="s">
        <v>420</v>
      </c>
      <c r="D1111" t="s">
        <v>138</v>
      </c>
      <c r="E1111" t="s">
        <v>13</v>
      </c>
      <c r="F1111">
        <v>3.48</v>
      </c>
      <c r="G1111">
        <v>43379.383000000002</v>
      </c>
      <c r="H1111">
        <v>1400961</v>
      </c>
      <c r="I1111">
        <v>9862.1119999999992</v>
      </c>
      <c r="J1111">
        <v>4.3999999999999997E-2</v>
      </c>
      <c r="K1111">
        <v>0.995</v>
      </c>
      <c r="M1111">
        <v>112.15138</v>
      </c>
      <c r="O1111" t="s">
        <v>189</v>
      </c>
      <c r="P1111" s="189">
        <v>44158</v>
      </c>
    </row>
    <row r="1112" spans="1:16" x14ac:dyDescent="0.35">
      <c r="A1112">
        <v>57</v>
      </c>
      <c r="B1112">
        <v>57</v>
      </c>
      <c r="C1112" t="s">
        <v>421</v>
      </c>
      <c r="D1112" t="s">
        <v>139</v>
      </c>
      <c r="E1112" t="s">
        <v>13</v>
      </c>
      <c r="F1112">
        <v>3.48</v>
      </c>
      <c r="G1112">
        <v>43472.313000000002</v>
      </c>
      <c r="H1112">
        <v>1406561</v>
      </c>
      <c r="I1112">
        <v>9161.5239999999994</v>
      </c>
      <c r="J1112">
        <v>4.7E-2</v>
      </c>
      <c r="K1112">
        <v>0.995</v>
      </c>
      <c r="M1112">
        <v>121.07568999999999</v>
      </c>
      <c r="O1112" t="s">
        <v>189</v>
      </c>
      <c r="P1112" s="189">
        <v>44158</v>
      </c>
    </row>
    <row r="1113" spans="1:16" x14ac:dyDescent="0.35">
      <c r="A1113">
        <v>58</v>
      </c>
      <c r="B1113">
        <v>58</v>
      </c>
      <c r="C1113" t="s">
        <v>422</v>
      </c>
      <c r="D1113" t="s">
        <v>140</v>
      </c>
      <c r="E1113" t="s">
        <v>13</v>
      </c>
      <c r="F1113">
        <v>3.48</v>
      </c>
      <c r="G1113">
        <v>42736.262000000002</v>
      </c>
      <c r="H1113">
        <v>1384160</v>
      </c>
      <c r="I1113">
        <v>9049.1970000000001</v>
      </c>
      <c r="J1113">
        <v>4.7E-2</v>
      </c>
      <c r="K1113">
        <v>0.995</v>
      </c>
      <c r="M1113">
        <v>120.49742999999999</v>
      </c>
      <c r="O1113" t="s">
        <v>189</v>
      </c>
      <c r="P1113" s="189">
        <v>44158</v>
      </c>
    </row>
    <row r="1114" spans="1:16" x14ac:dyDescent="0.35">
      <c r="A1114">
        <v>59</v>
      </c>
      <c r="B1114">
        <v>59</v>
      </c>
      <c r="C1114" t="s">
        <v>423</v>
      </c>
      <c r="D1114" t="s">
        <v>122</v>
      </c>
      <c r="E1114" t="s">
        <v>156</v>
      </c>
      <c r="F1114">
        <v>3.48</v>
      </c>
      <c r="G1114">
        <v>19.074999999999999</v>
      </c>
      <c r="H1114">
        <v>513</v>
      </c>
      <c r="K1114">
        <v>0.995</v>
      </c>
      <c r="O1114" t="s">
        <v>348</v>
      </c>
      <c r="P1114" s="189">
        <v>44158</v>
      </c>
    </row>
    <row r="1115" spans="1:16" x14ac:dyDescent="0.35">
      <c r="A1115">
        <v>60</v>
      </c>
      <c r="B1115">
        <v>60</v>
      </c>
      <c r="C1115" t="s">
        <v>424</v>
      </c>
      <c r="D1115" t="s">
        <v>141</v>
      </c>
      <c r="E1115" t="s">
        <v>13</v>
      </c>
      <c r="F1115">
        <v>3.48</v>
      </c>
      <c r="G1115">
        <v>77.155000000000001</v>
      </c>
      <c r="H1115">
        <v>1940</v>
      </c>
      <c r="I1115">
        <v>8897.7530000000006</v>
      </c>
      <c r="J1115">
        <v>0</v>
      </c>
      <c r="K1115">
        <v>0.995</v>
      </c>
      <c r="M1115">
        <v>0.11425</v>
      </c>
      <c r="O1115" t="s">
        <v>189</v>
      </c>
      <c r="P1115" s="189">
        <v>44158</v>
      </c>
    </row>
    <row r="1116" spans="1:16" x14ac:dyDescent="0.35">
      <c r="A1116">
        <v>61</v>
      </c>
      <c r="B1116">
        <v>61</v>
      </c>
      <c r="C1116" t="s">
        <v>425</v>
      </c>
      <c r="D1116" t="s">
        <v>142</v>
      </c>
      <c r="E1116" t="s">
        <v>13</v>
      </c>
      <c r="F1116">
        <v>3.48</v>
      </c>
      <c r="G1116">
        <v>73.03</v>
      </c>
      <c r="H1116">
        <v>2627</v>
      </c>
      <c r="I1116">
        <v>10825.349</v>
      </c>
      <c r="J1116">
        <v>0</v>
      </c>
      <c r="K1116">
        <v>0.995</v>
      </c>
      <c r="M1116">
        <v>6.5530000000000005E-2</v>
      </c>
      <c r="O1116" t="s">
        <v>348</v>
      </c>
      <c r="P1116" s="189">
        <v>44158</v>
      </c>
    </row>
    <row r="1117" spans="1:16" x14ac:dyDescent="0.35">
      <c r="A1117">
        <v>62</v>
      </c>
      <c r="B1117">
        <v>62</v>
      </c>
      <c r="C1117" t="s">
        <v>426</v>
      </c>
      <c r="D1117" t="s">
        <v>143</v>
      </c>
      <c r="E1117" t="s">
        <v>13</v>
      </c>
      <c r="F1117">
        <v>3.48</v>
      </c>
      <c r="G1117">
        <v>58.564999999999998</v>
      </c>
      <c r="H1117">
        <v>1986</v>
      </c>
      <c r="I1117">
        <v>9994.4330000000009</v>
      </c>
      <c r="J1117">
        <v>0</v>
      </c>
      <c r="K1117">
        <v>0.995</v>
      </c>
      <c r="M1117">
        <v>4.3090000000000003E-2</v>
      </c>
      <c r="O1117" t="s">
        <v>189</v>
      </c>
      <c r="P1117" s="189">
        <v>44158</v>
      </c>
    </row>
    <row r="1118" spans="1:16" x14ac:dyDescent="0.35">
      <c r="A1118">
        <v>63</v>
      </c>
      <c r="B1118">
        <v>63</v>
      </c>
      <c r="C1118" t="s">
        <v>427</v>
      </c>
      <c r="D1118" t="s">
        <v>144</v>
      </c>
      <c r="E1118" t="s">
        <v>13</v>
      </c>
      <c r="F1118">
        <v>3.48</v>
      </c>
      <c r="G1118">
        <v>26.114999999999998</v>
      </c>
      <c r="H1118">
        <v>857</v>
      </c>
      <c r="I1118">
        <v>8190.83</v>
      </c>
      <c r="J1118">
        <v>0</v>
      </c>
      <c r="K1118">
        <v>0.995</v>
      </c>
      <c r="O1118" t="s">
        <v>350</v>
      </c>
      <c r="P1118" s="189">
        <v>44158</v>
      </c>
    </row>
    <row r="1119" spans="1:16" x14ac:dyDescent="0.35">
      <c r="A1119">
        <v>64</v>
      </c>
      <c r="B1119">
        <v>64</v>
      </c>
      <c r="C1119" t="s">
        <v>428</v>
      </c>
      <c r="D1119" t="s">
        <v>145</v>
      </c>
      <c r="E1119" t="s">
        <v>13</v>
      </c>
      <c r="F1119">
        <v>3.48</v>
      </c>
      <c r="G1119">
        <v>23.96</v>
      </c>
      <c r="H1119">
        <v>691</v>
      </c>
      <c r="I1119">
        <v>9179.4110000000001</v>
      </c>
      <c r="J1119">
        <v>0</v>
      </c>
      <c r="K1119">
        <v>0.995</v>
      </c>
      <c r="O1119" t="s">
        <v>350</v>
      </c>
      <c r="P1119" s="189">
        <v>44158</v>
      </c>
    </row>
    <row r="1120" spans="1:16" x14ac:dyDescent="0.35">
      <c r="A1120">
        <v>65</v>
      </c>
      <c r="B1120">
        <v>65</v>
      </c>
      <c r="C1120" t="s">
        <v>429</v>
      </c>
      <c r="D1120" t="s">
        <v>146</v>
      </c>
      <c r="E1120" t="s">
        <v>13</v>
      </c>
      <c r="F1120">
        <v>3.48</v>
      </c>
      <c r="G1120">
        <v>25.058</v>
      </c>
      <c r="H1120">
        <v>756</v>
      </c>
      <c r="I1120">
        <v>10046.605</v>
      </c>
      <c r="J1120">
        <v>0</v>
      </c>
      <c r="K1120">
        <v>0.995</v>
      </c>
      <c r="O1120" t="s">
        <v>350</v>
      </c>
      <c r="P1120" s="189">
        <v>44158</v>
      </c>
    </row>
    <row r="1121" spans="1:16" x14ac:dyDescent="0.35">
      <c r="A1121">
        <v>66</v>
      </c>
      <c r="B1121">
        <v>66</v>
      </c>
      <c r="C1121" t="s">
        <v>430</v>
      </c>
      <c r="D1121" t="s">
        <v>123</v>
      </c>
      <c r="E1121" t="s">
        <v>157</v>
      </c>
      <c r="F1121">
        <v>3.53</v>
      </c>
      <c r="G1121">
        <v>1.7470000000000001</v>
      </c>
      <c r="H1121">
        <v>81</v>
      </c>
      <c r="K1121">
        <v>0.995</v>
      </c>
      <c r="O1121" t="s">
        <v>348</v>
      </c>
      <c r="P1121" s="189">
        <v>44158</v>
      </c>
    </row>
    <row r="1122" spans="1:16" x14ac:dyDescent="0.35">
      <c r="A1122">
        <v>67</v>
      </c>
      <c r="B1122">
        <v>67</v>
      </c>
      <c r="C1122" t="s">
        <v>431</v>
      </c>
      <c r="D1122" t="s">
        <v>147</v>
      </c>
      <c r="E1122" t="s">
        <v>13</v>
      </c>
      <c r="F1122">
        <v>3.48</v>
      </c>
      <c r="G1122">
        <v>50968.483999999997</v>
      </c>
      <c r="H1122">
        <v>1646832</v>
      </c>
      <c r="I1122">
        <v>11574.24</v>
      </c>
      <c r="J1122">
        <v>4.3999999999999997E-2</v>
      </c>
      <c r="K1122">
        <v>0.995</v>
      </c>
      <c r="M1122">
        <v>112.28069000000001</v>
      </c>
      <c r="O1122" t="s">
        <v>189</v>
      </c>
      <c r="P1122" s="189">
        <v>44158</v>
      </c>
    </row>
    <row r="1123" spans="1:16" x14ac:dyDescent="0.35">
      <c r="A1123">
        <v>68</v>
      </c>
      <c r="B1123">
        <v>68</v>
      </c>
      <c r="C1123" t="s">
        <v>432</v>
      </c>
      <c r="D1123" t="s">
        <v>148</v>
      </c>
      <c r="E1123" t="s">
        <v>13</v>
      </c>
      <c r="F1123">
        <v>3.48</v>
      </c>
      <c r="G1123">
        <v>41411.648000000001</v>
      </c>
      <c r="H1123">
        <v>1337742</v>
      </c>
      <c r="I1123">
        <v>8454.8860000000004</v>
      </c>
      <c r="J1123">
        <v>4.9000000000000002E-2</v>
      </c>
      <c r="K1123">
        <v>0.995</v>
      </c>
      <c r="M1123">
        <v>125.01640999999999</v>
      </c>
      <c r="O1123" t="s">
        <v>189</v>
      </c>
      <c r="P1123" s="189">
        <v>44158</v>
      </c>
    </row>
    <row r="1124" spans="1:16" x14ac:dyDescent="0.35">
      <c r="A1124">
        <v>69</v>
      </c>
      <c r="B1124">
        <v>69</v>
      </c>
      <c r="C1124" t="s">
        <v>433</v>
      </c>
      <c r="D1124" t="s">
        <v>149</v>
      </c>
      <c r="E1124" t="s">
        <v>13</v>
      </c>
      <c r="F1124">
        <v>3.48</v>
      </c>
      <c r="G1124">
        <v>44135.258000000002</v>
      </c>
      <c r="H1124">
        <v>1418305</v>
      </c>
      <c r="I1124">
        <v>8997.7009999999991</v>
      </c>
      <c r="J1124">
        <v>4.9000000000000002E-2</v>
      </c>
      <c r="K1124">
        <v>0.995</v>
      </c>
      <c r="M1124">
        <v>125.2025</v>
      </c>
      <c r="O1124" t="s">
        <v>189</v>
      </c>
      <c r="P1124" s="189">
        <v>44158</v>
      </c>
    </row>
    <row r="1125" spans="1:16" x14ac:dyDescent="0.35">
      <c r="A1125">
        <v>70</v>
      </c>
      <c r="B1125">
        <v>70</v>
      </c>
      <c r="C1125" t="s">
        <v>434</v>
      </c>
      <c r="D1125" t="s">
        <v>150</v>
      </c>
      <c r="E1125" t="s">
        <v>13</v>
      </c>
      <c r="F1125">
        <v>3.48</v>
      </c>
      <c r="G1125">
        <v>81.135000000000005</v>
      </c>
      <c r="H1125">
        <v>2930</v>
      </c>
      <c r="I1125">
        <v>9464.1190000000006</v>
      </c>
      <c r="J1125">
        <v>0</v>
      </c>
      <c r="K1125">
        <v>0.995</v>
      </c>
      <c r="M1125">
        <v>0.11176</v>
      </c>
      <c r="O1125" t="s">
        <v>348</v>
      </c>
      <c r="P1125" s="189">
        <v>44158</v>
      </c>
    </row>
    <row r="1126" spans="1:16" x14ac:dyDescent="0.35">
      <c r="A1126">
        <v>71</v>
      </c>
      <c r="B1126">
        <v>71</v>
      </c>
      <c r="C1126" t="s">
        <v>435</v>
      </c>
      <c r="D1126" t="s">
        <v>151</v>
      </c>
      <c r="E1126" t="s">
        <v>13</v>
      </c>
      <c r="F1126">
        <v>3.48</v>
      </c>
      <c r="G1126">
        <v>50.627000000000002</v>
      </c>
      <c r="H1126">
        <v>1825</v>
      </c>
      <c r="I1126">
        <v>8344.3080000000009</v>
      </c>
      <c r="J1126">
        <v>0</v>
      </c>
      <c r="K1126">
        <v>0.995</v>
      </c>
      <c r="M1126">
        <v>4.8340000000000001E-2</v>
      </c>
      <c r="O1126" t="s">
        <v>348</v>
      </c>
      <c r="P1126" s="189">
        <v>44158</v>
      </c>
    </row>
    <row r="1127" spans="1:16" x14ac:dyDescent="0.35">
      <c r="A1127">
        <v>72</v>
      </c>
      <c r="B1127">
        <v>72</v>
      </c>
      <c r="C1127" t="s">
        <v>436</v>
      </c>
      <c r="D1127" t="s">
        <v>152</v>
      </c>
      <c r="E1127" t="s">
        <v>13</v>
      </c>
      <c r="F1127">
        <v>3.48</v>
      </c>
      <c r="G1127">
        <v>52.271000000000001</v>
      </c>
      <c r="H1127">
        <v>1924</v>
      </c>
      <c r="I1127">
        <v>8994.7739999999994</v>
      </c>
      <c r="J1127">
        <v>0</v>
      </c>
      <c r="K1127">
        <v>0.995</v>
      </c>
      <c r="M1127">
        <v>4.1860000000000001E-2</v>
      </c>
      <c r="O1127" t="s">
        <v>348</v>
      </c>
      <c r="P1127" s="189">
        <v>44158</v>
      </c>
    </row>
    <row r="1128" spans="1:16" x14ac:dyDescent="0.35">
      <c r="A1128">
        <v>73</v>
      </c>
      <c r="B1128">
        <v>73</v>
      </c>
      <c r="C1128" t="s">
        <v>437</v>
      </c>
      <c r="D1128" t="s">
        <v>124</v>
      </c>
      <c r="E1128" t="s">
        <v>157</v>
      </c>
      <c r="F1128">
        <v>3.48</v>
      </c>
      <c r="G1128">
        <v>24.97</v>
      </c>
      <c r="H1128">
        <v>652</v>
      </c>
      <c r="I1128">
        <v>10773.584000000001</v>
      </c>
      <c r="J1128">
        <v>0</v>
      </c>
      <c r="K1128">
        <v>0.995</v>
      </c>
      <c r="O1128" t="s">
        <v>350</v>
      </c>
      <c r="P1128" s="189">
        <v>44158</v>
      </c>
    </row>
    <row r="1129" spans="1:16" x14ac:dyDescent="0.35">
      <c r="A1129">
        <v>74</v>
      </c>
      <c r="B1129">
        <v>74</v>
      </c>
      <c r="C1129" t="s">
        <v>438</v>
      </c>
      <c r="D1129" t="s">
        <v>153</v>
      </c>
      <c r="E1129" t="s">
        <v>13</v>
      </c>
      <c r="F1129">
        <v>3.48</v>
      </c>
      <c r="G1129">
        <v>22.398</v>
      </c>
      <c r="H1129">
        <v>811</v>
      </c>
      <c r="I1129">
        <v>9773.6820000000007</v>
      </c>
      <c r="J1129">
        <v>0</v>
      </c>
      <c r="K1129">
        <v>0.995</v>
      </c>
      <c r="O1129" t="s">
        <v>350</v>
      </c>
      <c r="P1129" s="189">
        <v>44158</v>
      </c>
    </row>
    <row r="1130" spans="1:16" x14ac:dyDescent="0.35">
      <c r="A1130">
        <v>75</v>
      </c>
      <c r="B1130">
        <v>75</v>
      </c>
      <c r="C1130" t="s">
        <v>439</v>
      </c>
      <c r="D1130" t="s">
        <v>154</v>
      </c>
      <c r="E1130" t="s">
        <v>13</v>
      </c>
      <c r="F1130">
        <v>3.48</v>
      </c>
      <c r="G1130">
        <v>30.817</v>
      </c>
      <c r="H1130">
        <v>960</v>
      </c>
      <c r="I1130">
        <v>9471.6959999999999</v>
      </c>
      <c r="J1130">
        <v>0</v>
      </c>
      <c r="K1130">
        <v>0.995</v>
      </c>
      <c r="O1130" t="s">
        <v>350</v>
      </c>
      <c r="P1130" s="189">
        <v>44158</v>
      </c>
    </row>
    <row r="1131" spans="1:16" x14ac:dyDescent="0.35">
      <c r="A1131">
        <v>76</v>
      </c>
      <c r="B1131">
        <v>76</v>
      </c>
      <c r="C1131" t="s">
        <v>440</v>
      </c>
      <c r="D1131" t="s">
        <v>155</v>
      </c>
      <c r="E1131" t="s">
        <v>13</v>
      </c>
      <c r="F1131">
        <v>3.48</v>
      </c>
      <c r="G1131">
        <v>24.207000000000001</v>
      </c>
      <c r="H1131">
        <v>564</v>
      </c>
      <c r="I1131">
        <v>9756.3469999999998</v>
      </c>
      <c r="J1131">
        <v>0</v>
      </c>
      <c r="K1131">
        <v>0.995</v>
      </c>
      <c r="O1131" t="s">
        <v>493</v>
      </c>
      <c r="P1131" s="189">
        <v>44158</v>
      </c>
    </row>
    <row r="1132" spans="1:16" x14ac:dyDescent="0.35">
      <c r="A1132">
        <v>77</v>
      </c>
      <c r="B1132">
        <v>77</v>
      </c>
      <c r="C1132" t="s">
        <v>441</v>
      </c>
      <c r="D1132" t="s">
        <v>124</v>
      </c>
      <c r="E1132" t="s">
        <v>157</v>
      </c>
      <c r="F1132">
        <v>3.48</v>
      </c>
      <c r="G1132">
        <v>26.431000000000001</v>
      </c>
      <c r="H1132">
        <v>815</v>
      </c>
      <c r="I1132">
        <v>10459.237999999999</v>
      </c>
      <c r="J1132">
        <v>0</v>
      </c>
      <c r="K1132">
        <v>0.995</v>
      </c>
      <c r="O1132" t="s">
        <v>493</v>
      </c>
      <c r="P1132" s="189">
        <v>44158</v>
      </c>
    </row>
    <row r="1133" spans="1:16" x14ac:dyDescent="0.35">
      <c r="A1133">
        <v>78</v>
      </c>
      <c r="B1133">
        <v>78</v>
      </c>
      <c r="C1133" t="s">
        <v>442</v>
      </c>
      <c r="D1133" t="s">
        <v>122</v>
      </c>
      <c r="E1133" t="s">
        <v>156</v>
      </c>
      <c r="F1133">
        <v>3.49</v>
      </c>
      <c r="G1133">
        <v>5.2930000000000001</v>
      </c>
      <c r="H1133">
        <v>146</v>
      </c>
      <c r="K1133">
        <v>0.995</v>
      </c>
      <c r="O1133" t="s">
        <v>348</v>
      </c>
      <c r="P1133" s="189">
        <v>44158</v>
      </c>
    </row>
    <row r="1134" spans="1:16" x14ac:dyDescent="0.35">
      <c r="A1134">
        <v>79</v>
      </c>
      <c r="B1134">
        <v>79</v>
      </c>
      <c r="C1134" t="s">
        <v>443</v>
      </c>
      <c r="D1134" t="s">
        <v>353</v>
      </c>
      <c r="E1134" t="s">
        <v>158</v>
      </c>
      <c r="F1134">
        <v>3.48</v>
      </c>
      <c r="G1134">
        <v>93.003</v>
      </c>
      <c r="H1134">
        <v>2974</v>
      </c>
      <c r="I1134">
        <v>10426.968000000001</v>
      </c>
      <c r="J1134">
        <v>0</v>
      </c>
      <c r="K1134">
        <v>0.995</v>
      </c>
      <c r="L1134">
        <v>0.17</v>
      </c>
      <c r="M1134">
        <v>0.12053</v>
      </c>
      <c r="N1134">
        <v>-29.1</v>
      </c>
      <c r="O1134" t="s">
        <v>189</v>
      </c>
      <c r="P1134" s="189">
        <v>44158</v>
      </c>
    </row>
    <row r="1135" spans="1:16" x14ac:dyDescent="0.35">
      <c r="A1135">
        <v>80</v>
      </c>
      <c r="B1135">
        <v>80</v>
      </c>
      <c r="C1135" t="s">
        <v>444</v>
      </c>
      <c r="D1135" t="s">
        <v>355</v>
      </c>
      <c r="E1135" t="s">
        <v>158</v>
      </c>
      <c r="F1135">
        <v>3.48</v>
      </c>
      <c r="G1135">
        <v>132.244</v>
      </c>
      <c r="H1135">
        <v>4290</v>
      </c>
      <c r="I1135">
        <v>11531.981</v>
      </c>
      <c r="J1135">
        <v>0</v>
      </c>
      <c r="K1135">
        <v>0.995</v>
      </c>
      <c r="L1135">
        <v>0.28000000000000003</v>
      </c>
      <c r="M1135">
        <v>0.18501999999999999</v>
      </c>
      <c r="N1135">
        <v>-33.92</v>
      </c>
      <c r="O1135" t="s">
        <v>189</v>
      </c>
      <c r="P1135" s="189">
        <v>44158</v>
      </c>
    </row>
    <row r="1136" spans="1:16" x14ac:dyDescent="0.35">
      <c r="A1136">
        <v>81</v>
      </c>
      <c r="B1136">
        <v>81</v>
      </c>
      <c r="C1136" t="s">
        <v>445</v>
      </c>
      <c r="D1136" t="s">
        <v>357</v>
      </c>
      <c r="E1136" t="s">
        <v>158</v>
      </c>
      <c r="F1136">
        <v>3.48</v>
      </c>
      <c r="G1136">
        <v>397.12400000000002</v>
      </c>
      <c r="H1136">
        <v>13495</v>
      </c>
      <c r="I1136">
        <v>10908.972</v>
      </c>
      <c r="J1136">
        <v>0</v>
      </c>
      <c r="K1136">
        <v>0.995</v>
      </c>
      <c r="L1136">
        <v>0.44</v>
      </c>
      <c r="M1136">
        <v>0.81615000000000004</v>
      </c>
      <c r="N1136">
        <v>85.49</v>
      </c>
      <c r="O1136" t="s">
        <v>348</v>
      </c>
      <c r="P1136" s="189">
        <v>44158</v>
      </c>
    </row>
    <row r="1137" spans="1:16" x14ac:dyDescent="0.35">
      <c r="A1137">
        <v>82</v>
      </c>
      <c r="B1137">
        <v>82</v>
      </c>
      <c r="C1137" t="s">
        <v>446</v>
      </c>
      <c r="D1137" t="s">
        <v>359</v>
      </c>
      <c r="E1137" t="s">
        <v>158</v>
      </c>
      <c r="F1137">
        <v>3.48</v>
      </c>
      <c r="G1137">
        <v>269.65899999999999</v>
      </c>
      <c r="H1137">
        <v>9183</v>
      </c>
      <c r="I1137">
        <v>10369.82</v>
      </c>
      <c r="J1137">
        <v>0</v>
      </c>
      <c r="K1137">
        <v>0.995</v>
      </c>
      <c r="L1137">
        <v>0.71</v>
      </c>
      <c r="M1137">
        <v>0.55293999999999999</v>
      </c>
      <c r="N1137">
        <v>-22.12</v>
      </c>
      <c r="O1137" t="s">
        <v>348</v>
      </c>
      <c r="P1137" s="189">
        <v>44158</v>
      </c>
    </row>
    <row r="1138" spans="1:16" x14ac:dyDescent="0.35">
      <c r="A1138">
        <v>83</v>
      </c>
      <c r="B1138">
        <v>83</v>
      </c>
      <c r="C1138" t="s">
        <v>447</v>
      </c>
      <c r="D1138" t="s">
        <v>361</v>
      </c>
      <c r="E1138" t="s">
        <v>158</v>
      </c>
      <c r="F1138">
        <v>3.48</v>
      </c>
      <c r="G1138">
        <v>548.50699999999995</v>
      </c>
      <c r="H1138">
        <v>18901</v>
      </c>
      <c r="I1138">
        <v>9679.8729999999996</v>
      </c>
      <c r="J1138">
        <v>1E-3</v>
      </c>
      <c r="K1138">
        <v>0.995</v>
      </c>
      <c r="L1138">
        <v>1.1399999999999999</v>
      </c>
      <c r="M1138">
        <v>1.32901</v>
      </c>
      <c r="N1138">
        <v>16.579999999999998</v>
      </c>
      <c r="O1138" t="s">
        <v>348</v>
      </c>
      <c r="P1138" s="189">
        <v>44158</v>
      </c>
    </row>
    <row r="1139" spans="1:16" x14ac:dyDescent="0.35">
      <c r="A1139">
        <v>84</v>
      </c>
      <c r="B1139">
        <v>84</v>
      </c>
      <c r="C1139" t="s">
        <v>448</v>
      </c>
      <c r="D1139" t="s">
        <v>363</v>
      </c>
      <c r="E1139" t="s">
        <v>158</v>
      </c>
      <c r="F1139">
        <v>3.48</v>
      </c>
      <c r="G1139">
        <v>722.99400000000003</v>
      </c>
      <c r="H1139">
        <v>24870</v>
      </c>
      <c r="I1139">
        <v>10265.066000000001</v>
      </c>
      <c r="J1139">
        <v>1E-3</v>
      </c>
      <c r="K1139">
        <v>0.995</v>
      </c>
      <c r="L1139">
        <v>1.82</v>
      </c>
      <c r="M1139">
        <v>1.67753</v>
      </c>
      <c r="N1139">
        <v>-7.83</v>
      </c>
      <c r="O1139" t="s">
        <v>348</v>
      </c>
      <c r="P1139" s="189">
        <v>44158</v>
      </c>
    </row>
    <row r="1140" spans="1:16" x14ac:dyDescent="0.35">
      <c r="A1140">
        <v>85</v>
      </c>
      <c r="B1140">
        <v>85</v>
      </c>
      <c r="C1140" t="s">
        <v>449</v>
      </c>
      <c r="D1140" t="s">
        <v>123</v>
      </c>
      <c r="E1140" t="s">
        <v>157</v>
      </c>
      <c r="F1140">
        <v>3.55</v>
      </c>
      <c r="G1140">
        <v>1.865</v>
      </c>
      <c r="H1140">
        <v>73</v>
      </c>
      <c r="I1140">
        <v>3.524</v>
      </c>
      <c r="J1140">
        <v>5.0000000000000001E-3</v>
      </c>
      <c r="K1140">
        <v>0.995</v>
      </c>
      <c r="M1140">
        <v>13.30186</v>
      </c>
      <c r="O1140" t="s">
        <v>348</v>
      </c>
      <c r="P1140" s="189">
        <v>44158</v>
      </c>
    </row>
    <row r="1141" spans="1:16" x14ac:dyDescent="0.35">
      <c r="A1141">
        <v>86</v>
      </c>
      <c r="B1141">
        <v>86</v>
      </c>
      <c r="C1141" t="s">
        <v>450</v>
      </c>
      <c r="D1141" t="s">
        <v>366</v>
      </c>
      <c r="E1141" t="s">
        <v>158</v>
      </c>
      <c r="F1141">
        <v>3.48</v>
      </c>
      <c r="G1141">
        <v>1026.99</v>
      </c>
      <c r="H1141">
        <v>34671</v>
      </c>
      <c r="I1141">
        <v>11516.313</v>
      </c>
      <c r="J1141">
        <v>1E-3</v>
      </c>
      <c r="K1141">
        <v>0.995</v>
      </c>
      <c r="L1141">
        <v>2.91</v>
      </c>
      <c r="M1141">
        <v>2.1520600000000001</v>
      </c>
      <c r="N1141">
        <v>-26.05</v>
      </c>
      <c r="O1141" t="s">
        <v>348</v>
      </c>
      <c r="P1141" s="189">
        <v>44158</v>
      </c>
    </row>
    <row r="1142" spans="1:16" x14ac:dyDescent="0.35">
      <c r="A1142">
        <v>87</v>
      </c>
      <c r="B1142">
        <v>87</v>
      </c>
      <c r="C1142" t="s">
        <v>451</v>
      </c>
      <c r="D1142" t="s">
        <v>368</v>
      </c>
      <c r="E1142" t="s">
        <v>158</v>
      </c>
      <c r="F1142">
        <v>3.48</v>
      </c>
      <c r="G1142">
        <v>2207.9189999999999</v>
      </c>
      <c r="H1142">
        <v>71839</v>
      </c>
      <c r="I1142">
        <v>9848.4459999999999</v>
      </c>
      <c r="J1142">
        <v>2E-3</v>
      </c>
      <c r="K1142">
        <v>0.995</v>
      </c>
      <c r="L1142">
        <v>4.66</v>
      </c>
      <c r="M1142">
        <v>5.57097</v>
      </c>
      <c r="N1142">
        <v>19.55</v>
      </c>
      <c r="O1142" t="s">
        <v>189</v>
      </c>
      <c r="P1142" s="189">
        <v>44158</v>
      </c>
    </row>
    <row r="1143" spans="1:16" x14ac:dyDescent="0.35">
      <c r="A1143">
        <v>88</v>
      </c>
      <c r="B1143">
        <v>88</v>
      </c>
      <c r="C1143" t="s">
        <v>452</v>
      </c>
      <c r="D1143" t="s">
        <v>371</v>
      </c>
      <c r="E1143" t="s">
        <v>158</v>
      </c>
      <c r="F1143">
        <v>3.48</v>
      </c>
      <c r="G1143">
        <v>2886.2249999999999</v>
      </c>
      <c r="H1143">
        <v>93590</v>
      </c>
      <c r="I1143">
        <v>10084.968999999999</v>
      </c>
      <c r="J1143">
        <v>3.0000000000000001E-3</v>
      </c>
      <c r="K1143">
        <v>0.995</v>
      </c>
      <c r="L1143">
        <v>7.45</v>
      </c>
      <c r="M1143">
        <v>7.14161</v>
      </c>
      <c r="N1143">
        <v>-4.1399999999999997</v>
      </c>
      <c r="O1143" t="s">
        <v>189</v>
      </c>
      <c r="P1143" s="189">
        <v>44158</v>
      </c>
    </row>
    <row r="1144" spans="1:16" x14ac:dyDescent="0.35">
      <c r="A1144">
        <v>89</v>
      </c>
      <c r="B1144">
        <v>89</v>
      </c>
      <c r="C1144" t="s">
        <v>453</v>
      </c>
      <c r="D1144" t="s">
        <v>373</v>
      </c>
      <c r="E1144" t="s">
        <v>158</v>
      </c>
      <c r="F1144">
        <v>3.48</v>
      </c>
      <c r="G1144">
        <v>4827.9859999999999</v>
      </c>
      <c r="H1144">
        <v>156305</v>
      </c>
      <c r="I1144">
        <v>10773.109</v>
      </c>
      <c r="J1144">
        <v>4.0000000000000001E-3</v>
      </c>
      <c r="K1144">
        <v>0.995</v>
      </c>
      <c r="L1144">
        <v>11.92</v>
      </c>
      <c r="M1144">
        <v>11.24619</v>
      </c>
      <c r="N1144">
        <v>-5.65</v>
      </c>
      <c r="O1144" t="s">
        <v>189</v>
      </c>
      <c r="P1144" s="189">
        <v>44158</v>
      </c>
    </row>
    <row r="1145" spans="1:16" x14ac:dyDescent="0.35">
      <c r="A1145">
        <v>90</v>
      </c>
      <c r="B1145">
        <v>90</v>
      </c>
      <c r="C1145" t="s">
        <v>454</v>
      </c>
      <c r="D1145" t="s">
        <v>375</v>
      </c>
      <c r="E1145" t="s">
        <v>158</v>
      </c>
      <c r="F1145">
        <v>3.48</v>
      </c>
      <c r="G1145">
        <v>10000.793</v>
      </c>
      <c r="H1145">
        <v>325065</v>
      </c>
      <c r="I1145">
        <v>11209.78</v>
      </c>
      <c r="J1145">
        <v>8.9999999999999993E-3</v>
      </c>
      <c r="K1145">
        <v>0.995</v>
      </c>
      <c r="L1145">
        <v>19.07</v>
      </c>
      <c r="M1145">
        <v>22.511320000000001</v>
      </c>
      <c r="N1145">
        <v>18.05</v>
      </c>
      <c r="O1145" t="s">
        <v>189</v>
      </c>
      <c r="P1145" s="189">
        <v>44158</v>
      </c>
    </row>
    <row r="1146" spans="1:16" x14ac:dyDescent="0.35">
      <c r="A1146">
        <v>91</v>
      </c>
      <c r="B1146">
        <v>91</v>
      </c>
      <c r="C1146" t="s">
        <v>455</v>
      </c>
      <c r="D1146" t="s">
        <v>377</v>
      </c>
      <c r="E1146" t="s">
        <v>158</v>
      </c>
      <c r="F1146">
        <v>3.48</v>
      </c>
      <c r="G1146">
        <v>13072.130999999999</v>
      </c>
      <c r="H1146">
        <v>428255</v>
      </c>
      <c r="I1146">
        <v>10679.77</v>
      </c>
      <c r="J1146">
        <v>1.2E-2</v>
      </c>
      <c r="K1146">
        <v>0.995</v>
      </c>
      <c r="L1146">
        <v>30.52</v>
      </c>
      <c r="M1146">
        <v>30.943680000000001</v>
      </c>
      <c r="N1146">
        <v>1.39</v>
      </c>
      <c r="O1146" t="s">
        <v>189</v>
      </c>
      <c r="P1146" s="189">
        <v>44158</v>
      </c>
    </row>
    <row r="1147" spans="1:16" x14ac:dyDescent="0.35">
      <c r="A1147">
        <v>92</v>
      </c>
      <c r="B1147">
        <v>92</v>
      </c>
      <c r="C1147" t="s">
        <v>456</v>
      </c>
      <c r="D1147" t="s">
        <v>124</v>
      </c>
      <c r="E1147" t="s">
        <v>157</v>
      </c>
      <c r="F1147">
        <v>3.48</v>
      </c>
      <c r="G1147">
        <v>32.773000000000003</v>
      </c>
      <c r="H1147">
        <v>1001</v>
      </c>
      <c r="I1147">
        <v>10166.878000000001</v>
      </c>
      <c r="J1147">
        <v>0</v>
      </c>
      <c r="K1147">
        <v>0.995</v>
      </c>
      <c r="O1147" t="s">
        <v>350</v>
      </c>
      <c r="P1147" s="189">
        <v>44158</v>
      </c>
    </row>
    <row r="1148" spans="1:16" x14ac:dyDescent="0.35">
      <c r="A1148">
        <v>93</v>
      </c>
      <c r="B1148">
        <v>93</v>
      </c>
      <c r="C1148" t="s">
        <v>457</v>
      </c>
      <c r="D1148" t="s">
        <v>380</v>
      </c>
      <c r="E1148" t="s">
        <v>158</v>
      </c>
      <c r="F1148">
        <v>3.48</v>
      </c>
      <c r="G1148">
        <v>19642.855</v>
      </c>
      <c r="H1148">
        <v>633581</v>
      </c>
      <c r="I1148">
        <v>10697.722</v>
      </c>
      <c r="J1148">
        <v>1.7999999999999999E-2</v>
      </c>
      <c r="K1148">
        <v>0.995</v>
      </c>
      <c r="L1148">
        <v>48.83</v>
      </c>
      <c r="M1148">
        <v>46.526310000000002</v>
      </c>
      <c r="N1148">
        <v>-4.72</v>
      </c>
      <c r="O1148" t="s">
        <v>189</v>
      </c>
      <c r="P1148" s="189">
        <v>44159</v>
      </c>
    </row>
    <row r="1149" spans="1:16" x14ac:dyDescent="0.35">
      <c r="A1149">
        <v>94</v>
      </c>
      <c r="B1149">
        <v>94</v>
      </c>
      <c r="C1149" t="s">
        <v>458</v>
      </c>
      <c r="D1149" t="s">
        <v>382</v>
      </c>
      <c r="E1149" t="s">
        <v>158</v>
      </c>
      <c r="F1149">
        <v>3.48</v>
      </c>
      <c r="G1149">
        <v>31198.275000000001</v>
      </c>
      <c r="H1149">
        <v>1010198</v>
      </c>
      <c r="I1149">
        <v>10158.705</v>
      </c>
      <c r="J1149">
        <v>3.1E-2</v>
      </c>
      <c r="K1149">
        <v>0.995</v>
      </c>
      <c r="L1149">
        <v>78.13</v>
      </c>
      <c r="M1149">
        <v>78.07235</v>
      </c>
      <c r="N1149">
        <v>-7.0000000000000007E-2</v>
      </c>
      <c r="O1149" t="s">
        <v>189</v>
      </c>
      <c r="P1149" s="189">
        <v>44159</v>
      </c>
    </row>
    <row r="1150" spans="1:16" x14ac:dyDescent="0.35">
      <c r="A1150">
        <v>95</v>
      </c>
      <c r="B1150">
        <v>95</v>
      </c>
      <c r="C1150" t="s">
        <v>459</v>
      </c>
      <c r="D1150" t="s">
        <v>384</v>
      </c>
      <c r="E1150" t="s">
        <v>158</v>
      </c>
      <c r="F1150">
        <v>3.48</v>
      </c>
      <c r="G1150">
        <v>47129.315999999999</v>
      </c>
      <c r="H1150">
        <v>1509683</v>
      </c>
      <c r="I1150">
        <v>10158.638999999999</v>
      </c>
      <c r="J1150">
        <v>4.5999999999999999E-2</v>
      </c>
      <c r="K1150">
        <v>0.995</v>
      </c>
      <c r="L1150">
        <v>125</v>
      </c>
      <c r="M1150">
        <v>118.35048999999999</v>
      </c>
      <c r="N1150">
        <v>-5.32</v>
      </c>
      <c r="O1150" t="s">
        <v>189</v>
      </c>
      <c r="P1150" s="189">
        <v>44159</v>
      </c>
    </row>
    <row r="1151" spans="1:16" x14ac:dyDescent="0.35">
      <c r="A1151">
        <v>96</v>
      </c>
      <c r="B1151">
        <v>96</v>
      </c>
      <c r="C1151" t="s">
        <v>460</v>
      </c>
      <c r="D1151" t="s">
        <v>386</v>
      </c>
      <c r="E1151" t="s">
        <v>158</v>
      </c>
      <c r="F1151">
        <v>3.48</v>
      </c>
      <c r="G1151">
        <v>63054.847999999998</v>
      </c>
      <c r="H1151">
        <v>2014088</v>
      </c>
      <c r="I1151">
        <v>9865.15</v>
      </c>
      <c r="J1151">
        <v>6.4000000000000001E-2</v>
      </c>
      <c r="K1151">
        <v>0.995</v>
      </c>
      <c r="L1151">
        <v>156.25</v>
      </c>
      <c r="M1151">
        <v>163.64946</v>
      </c>
      <c r="N1151">
        <v>4.74</v>
      </c>
      <c r="O1151" t="s">
        <v>189</v>
      </c>
      <c r="P1151" s="189">
        <v>44159</v>
      </c>
    </row>
    <row r="1152" spans="1:16" x14ac:dyDescent="0.35">
      <c r="A1152">
        <v>97</v>
      </c>
      <c r="B1152">
        <v>97</v>
      </c>
      <c r="C1152" t="s">
        <v>461</v>
      </c>
      <c r="D1152" t="s">
        <v>388</v>
      </c>
      <c r="E1152" t="s">
        <v>158</v>
      </c>
      <c r="F1152">
        <v>3.48</v>
      </c>
      <c r="G1152">
        <v>92332.866999999998</v>
      </c>
      <c r="H1152">
        <v>2901464</v>
      </c>
      <c r="I1152">
        <v>9832.2199999999993</v>
      </c>
      <c r="J1152">
        <v>9.4E-2</v>
      </c>
      <c r="K1152">
        <v>0.995</v>
      </c>
      <c r="L1152">
        <v>250</v>
      </c>
      <c r="M1152">
        <v>241.91417000000001</v>
      </c>
      <c r="N1152">
        <v>-3.23</v>
      </c>
      <c r="O1152" t="s">
        <v>189</v>
      </c>
      <c r="P1152" s="189">
        <v>44159</v>
      </c>
    </row>
    <row r="1153" spans="1:16" x14ac:dyDescent="0.35">
      <c r="A1153">
        <v>98</v>
      </c>
      <c r="B1153">
        <v>98</v>
      </c>
      <c r="C1153" t="s">
        <v>462</v>
      </c>
      <c r="D1153" t="s">
        <v>122</v>
      </c>
      <c r="E1153" t="s">
        <v>156</v>
      </c>
      <c r="F1153">
        <v>3.48</v>
      </c>
      <c r="G1153">
        <v>40.173999999999999</v>
      </c>
      <c r="H1153">
        <v>694</v>
      </c>
      <c r="K1153">
        <v>0.995</v>
      </c>
      <c r="O1153" t="s">
        <v>348</v>
      </c>
      <c r="P1153" s="189">
        <v>44159</v>
      </c>
    </row>
    <row r="1154" spans="1:16" x14ac:dyDescent="0.35">
      <c r="A1154">
        <v>99</v>
      </c>
      <c r="B1154">
        <v>99</v>
      </c>
      <c r="C1154" t="s">
        <v>463</v>
      </c>
      <c r="D1154" t="s">
        <v>125</v>
      </c>
      <c r="E1154" t="s">
        <v>18</v>
      </c>
      <c r="F1154">
        <v>3.48</v>
      </c>
      <c r="G1154">
        <v>226.375</v>
      </c>
      <c r="H1154">
        <v>7665</v>
      </c>
      <c r="I1154">
        <v>10532.541999999999</v>
      </c>
      <c r="J1154">
        <v>0</v>
      </c>
      <c r="K1154">
        <v>0.995</v>
      </c>
      <c r="L1154">
        <v>0.63</v>
      </c>
      <c r="M1154">
        <v>0.43875999999999998</v>
      </c>
      <c r="N1154">
        <v>-30.36</v>
      </c>
      <c r="O1154" t="s">
        <v>189</v>
      </c>
      <c r="P1154" s="189">
        <v>44159</v>
      </c>
    </row>
    <row r="1155" spans="1:16" x14ac:dyDescent="0.35">
      <c r="A1155">
        <v>100</v>
      </c>
      <c r="B1155">
        <v>100</v>
      </c>
      <c r="C1155" t="s">
        <v>464</v>
      </c>
      <c r="D1155" t="s">
        <v>126</v>
      </c>
      <c r="E1155" t="s">
        <v>18</v>
      </c>
      <c r="F1155">
        <v>3.48</v>
      </c>
      <c r="G1155">
        <v>824.58299999999997</v>
      </c>
      <c r="H1155">
        <v>27864</v>
      </c>
      <c r="I1155">
        <v>6178.0860000000002</v>
      </c>
      <c r="J1155">
        <v>1E-3</v>
      </c>
      <c r="K1155">
        <v>0.995</v>
      </c>
      <c r="L1155">
        <v>2.5</v>
      </c>
      <c r="M1155">
        <v>3.2734700000000001</v>
      </c>
      <c r="N1155">
        <v>30.94</v>
      </c>
      <c r="O1155" t="s">
        <v>189</v>
      </c>
      <c r="P1155" s="189">
        <v>44159</v>
      </c>
    </row>
    <row r="1156" spans="1:16" x14ac:dyDescent="0.35">
      <c r="A1156">
        <v>101</v>
      </c>
      <c r="B1156">
        <v>101</v>
      </c>
      <c r="C1156" t="s">
        <v>465</v>
      </c>
      <c r="D1156" t="s">
        <v>127</v>
      </c>
      <c r="E1156" t="s">
        <v>18</v>
      </c>
      <c r="F1156">
        <v>3.48</v>
      </c>
      <c r="G1156">
        <v>2458.6289999999999</v>
      </c>
      <c r="H1156">
        <v>82647</v>
      </c>
      <c r="I1156">
        <v>10931.824000000001</v>
      </c>
      <c r="J1156">
        <v>2E-3</v>
      </c>
      <c r="K1156">
        <v>0.995</v>
      </c>
      <c r="L1156">
        <v>6.25</v>
      </c>
      <c r="M1156">
        <v>5.5891099999999998</v>
      </c>
      <c r="N1156">
        <v>-10.57</v>
      </c>
      <c r="O1156" t="s">
        <v>189</v>
      </c>
      <c r="P1156" s="189">
        <v>44159</v>
      </c>
    </row>
    <row r="1157" spans="1:16" x14ac:dyDescent="0.35">
      <c r="A1157">
        <v>102</v>
      </c>
      <c r="B1157">
        <v>102</v>
      </c>
      <c r="C1157" t="s">
        <v>466</v>
      </c>
      <c r="D1157" t="s">
        <v>128</v>
      </c>
      <c r="E1157" t="s">
        <v>18</v>
      </c>
      <c r="F1157">
        <v>3.48</v>
      </c>
      <c r="G1157">
        <v>9092.92</v>
      </c>
      <c r="H1157">
        <v>297083</v>
      </c>
      <c r="I1157">
        <v>9113.9110000000001</v>
      </c>
      <c r="J1157">
        <v>0.01</v>
      </c>
      <c r="K1157">
        <v>0.995</v>
      </c>
      <c r="L1157">
        <v>25</v>
      </c>
      <c r="M1157">
        <v>25.192080000000001</v>
      </c>
      <c r="N1157">
        <v>0.77</v>
      </c>
      <c r="O1157" t="s">
        <v>189</v>
      </c>
      <c r="P1157" s="189">
        <v>44159</v>
      </c>
    </row>
    <row r="1158" spans="1:16" x14ac:dyDescent="0.35">
      <c r="A1158">
        <v>103</v>
      </c>
      <c r="B1158">
        <v>103</v>
      </c>
      <c r="C1158" t="s">
        <v>467</v>
      </c>
      <c r="D1158" t="s">
        <v>122</v>
      </c>
      <c r="E1158" t="s">
        <v>156</v>
      </c>
      <c r="F1158">
        <v>3.44</v>
      </c>
      <c r="G1158">
        <v>5.4669999999999996</v>
      </c>
      <c r="H1158">
        <v>68</v>
      </c>
      <c r="K1158">
        <v>0.995</v>
      </c>
      <c r="O1158" t="s">
        <v>494</v>
      </c>
      <c r="P1158" s="189">
        <v>44159</v>
      </c>
    </row>
    <row r="1159" spans="1:16" x14ac:dyDescent="0.35">
      <c r="A1159">
        <v>104</v>
      </c>
      <c r="B1159">
        <v>104</v>
      </c>
      <c r="C1159" t="s">
        <v>468</v>
      </c>
      <c r="D1159" t="s">
        <v>124</v>
      </c>
      <c r="E1159" t="s">
        <v>157</v>
      </c>
      <c r="F1159">
        <v>3.48</v>
      </c>
      <c r="G1159">
        <v>24.036000000000001</v>
      </c>
      <c r="H1159">
        <v>656</v>
      </c>
      <c r="I1159">
        <v>9387.1970000000001</v>
      </c>
      <c r="J1159">
        <v>0</v>
      </c>
      <c r="K1159">
        <v>0.995</v>
      </c>
      <c r="O1159" t="s">
        <v>393</v>
      </c>
      <c r="P1159" s="189">
        <v>44159</v>
      </c>
    </row>
    <row r="1160" spans="1:16" x14ac:dyDescent="0.35">
      <c r="A1160">
        <v>105</v>
      </c>
      <c r="B1160">
        <v>105</v>
      </c>
      <c r="C1160" t="s">
        <v>469</v>
      </c>
      <c r="D1160" t="s">
        <v>353</v>
      </c>
      <c r="E1160" t="s">
        <v>158</v>
      </c>
      <c r="F1160">
        <v>3.48</v>
      </c>
      <c r="G1160">
        <v>89.665999999999997</v>
      </c>
      <c r="H1160">
        <v>2956</v>
      </c>
      <c r="I1160">
        <v>9798.5419999999995</v>
      </c>
      <c r="J1160">
        <v>0</v>
      </c>
      <c r="K1160">
        <v>0.995</v>
      </c>
      <c r="L1160">
        <v>0.17</v>
      </c>
      <c r="M1160">
        <v>0.12639</v>
      </c>
      <c r="N1160">
        <v>-25.65</v>
      </c>
      <c r="O1160" t="s">
        <v>189</v>
      </c>
      <c r="P1160" s="189">
        <v>44159</v>
      </c>
    </row>
    <row r="1161" spans="1:16" x14ac:dyDescent="0.35">
      <c r="A1161">
        <v>106</v>
      </c>
      <c r="B1161">
        <v>106</v>
      </c>
      <c r="C1161" t="s">
        <v>470</v>
      </c>
      <c r="D1161" t="s">
        <v>355</v>
      </c>
      <c r="E1161" t="s">
        <v>158</v>
      </c>
      <c r="F1161">
        <v>3.48</v>
      </c>
      <c r="G1161">
        <v>126.176</v>
      </c>
      <c r="H1161">
        <v>4428</v>
      </c>
      <c r="I1161">
        <v>10690.253000000001</v>
      </c>
      <c r="J1161">
        <v>0</v>
      </c>
      <c r="K1161">
        <v>0.995</v>
      </c>
      <c r="L1161">
        <v>0.28000000000000003</v>
      </c>
      <c r="M1161">
        <v>0.19350999999999999</v>
      </c>
      <c r="N1161">
        <v>-30.89</v>
      </c>
      <c r="O1161" t="s">
        <v>189</v>
      </c>
      <c r="P1161" s="189">
        <v>44159</v>
      </c>
    </row>
    <row r="1162" spans="1:16" x14ac:dyDescent="0.35">
      <c r="A1162">
        <v>107</v>
      </c>
      <c r="B1162">
        <v>107</v>
      </c>
      <c r="C1162" t="s">
        <v>471</v>
      </c>
      <c r="D1162" t="s">
        <v>357</v>
      </c>
      <c r="E1162" t="s">
        <v>158</v>
      </c>
      <c r="F1162">
        <v>3.48</v>
      </c>
      <c r="G1162">
        <v>359.25400000000002</v>
      </c>
      <c r="H1162">
        <v>12358</v>
      </c>
      <c r="I1162">
        <v>10546.275</v>
      </c>
      <c r="J1162">
        <v>0</v>
      </c>
      <c r="K1162">
        <v>0.995</v>
      </c>
      <c r="L1162">
        <v>0.44</v>
      </c>
      <c r="M1162">
        <v>0.75695000000000001</v>
      </c>
      <c r="N1162">
        <v>72.03</v>
      </c>
      <c r="O1162" t="s">
        <v>348</v>
      </c>
      <c r="P1162" s="189">
        <v>44159</v>
      </c>
    </row>
    <row r="1163" spans="1:16" x14ac:dyDescent="0.35">
      <c r="A1163">
        <v>108</v>
      </c>
      <c r="B1163">
        <v>108</v>
      </c>
      <c r="C1163" t="s">
        <v>472</v>
      </c>
      <c r="D1163" t="s">
        <v>359</v>
      </c>
      <c r="E1163" t="s">
        <v>158</v>
      </c>
      <c r="F1163">
        <v>3.48</v>
      </c>
      <c r="G1163">
        <v>270.06700000000001</v>
      </c>
      <c r="H1163">
        <v>9229</v>
      </c>
      <c r="I1163">
        <v>10312.553</v>
      </c>
      <c r="J1163">
        <v>0</v>
      </c>
      <c r="K1163">
        <v>0.995</v>
      </c>
      <c r="L1163">
        <v>0.71</v>
      </c>
      <c r="M1163">
        <v>0.55759000000000003</v>
      </c>
      <c r="N1163">
        <v>-21.47</v>
      </c>
      <c r="O1163" t="s">
        <v>189</v>
      </c>
      <c r="P1163" s="189">
        <v>44159</v>
      </c>
    </row>
    <row r="1164" spans="1:16" x14ac:dyDescent="0.35">
      <c r="A1164">
        <v>109</v>
      </c>
      <c r="B1164">
        <v>109</v>
      </c>
      <c r="C1164" t="s">
        <v>473</v>
      </c>
      <c r="D1164" t="s">
        <v>361</v>
      </c>
      <c r="E1164" t="s">
        <v>158</v>
      </c>
      <c r="F1164">
        <v>3.48</v>
      </c>
      <c r="G1164">
        <v>498.66899999999998</v>
      </c>
      <c r="H1164">
        <v>17122</v>
      </c>
      <c r="I1164">
        <v>9162.68</v>
      </c>
      <c r="J1164">
        <v>1E-3</v>
      </c>
      <c r="K1164">
        <v>0.995</v>
      </c>
      <c r="L1164">
        <v>1.1399999999999999</v>
      </c>
      <c r="M1164">
        <v>1.2722899999999999</v>
      </c>
      <c r="N1164">
        <v>11.6</v>
      </c>
      <c r="O1164" t="s">
        <v>189</v>
      </c>
      <c r="P1164" s="189">
        <v>44159</v>
      </c>
    </row>
    <row r="1165" spans="1:16" x14ac:dyDescent="0.35">
      <c r="A1165">
        <v>110</v>
      </c>
      <c r="B1165">
        <v>110</v>
      </c>
      <c r="C1165" t="s">
        <v>474</v>
      </c>
      <c r="D1165" t="s">
        <v>363</v>
      </c>
      <c r="E1165" t="s">
        <v>158</v>
      </c>
      <c r="F1165">
        <v>3.48</v>
      </c>
      <c r="G1165">
        <v>691.84900000000005</v>
      </c>
      <c r="H1165">
        <v>23128</v>
      </c>
      <c r="I1165">
        <v>9531.2849999999999</v>
      </c>
      <c r="J1165">
        <v>1E-3</v>
      </c>
      <c r="K1165">
        <v>0.995</v>
      </c>
      <c r="L1165">
        <v>1.82</v>
      </c>
      <c r="M1165">
        <v>1.7320800000000001</v>
      </c>
      <c r="N1165">
        <v>-4.83</v>
      </c>
      <c r="O1165" t="s">
        <v>348</v>
      </c>
      <c r="P1165" s="189">
        <v>44159</v>
      </c>
    </row>
    <row r="1166" spans="1:16" x14ac:dyDescent="0.35">
      <c r="A1166">
        <v>111</v>
      </c>
      <c r="B1166">
        <v>111</v>
      </c>
      <c r="C1166" t="s">
        <v>475</v>
      </c>
      <c r="D1166" t="s">
        <v>124</v>
      </c>
      <c r="E1166" t="s">
        <v>157</v>
      </c>
      <c r="F1166">
        <v>3.48</v>
      </c>
      <c r="G1166">
        <v>20.635000000000002</v>
      </c>
      <c r="H1166">
        <v>411</v>
      </c>
      <c r="I1166">
        <v>4318.83</v>
      </c>
      <c r="J1166">
        <v>0</v>
      </c>
      <c r="K1166">
        <v>0.995</v>
      </c>
      <c r="M1166">
        <v>1.5709999999999998E-2</v>
      </c>
      <c r="O1166" t="s">
        <v>348</v>
      </c>
      <c r="P1166" s="189">
        <v>44159</v>
      </c>
    </row>
    <row r="1167" spans="1:16" x14ac:dyDescent="0.35">
      <c r="A1167">
        <v>112</v>
      </c>
      <c r="B1167">
        <v>112</v>
      </c>
      <c r="C1167" t="s">
        <v>476</v>
      </c>
      <c r="D1167" t="s">
        <v>353</v>
      </c>
      <c r="E1167" t="s">
        <v>158</v>
      </c>
      <c r="F1167">
        <v>3.48</v>
      </c>
      <c r="G1167">
        <v>87.608999999999995</v>
      </c>
      <c r="H1167">
        <v>2972</v>
      </c>
      <c r="I1167">
        <v>9861.8379999999997</v>
      </c>
      <c r="J1167">
        <v>0</v>
      </c>
      <c r="K1167">
        <v>0.995</v>
      </c>
      <c r="L1167">
        <v>0.17</v>
      </c>
      <c r="M1167">
        <v>0.11962</v>
      </c>
      <c r="N1167">
        <v>-29.63</v>
      </c>
      <c r="O1167" t="s">
        <v>348</v>
      </c>
      <c r="P1167" s="189">
        <v>44159</v>
      </c>
    </row>
    <row r="1168" spans="1:16" x14ac:dyDescent="0.35">
      <c r="A1168">
        <v>113</v>
      </c>
      <c r="B1168">
        <v>113</v>
      </c>
      <c r="C1168" t="s">
        <v>477</v>
      </c>
      <c r="D1168" t="s">
        <v>355</v>
      </c>
      <c r="E1168" t="s">
        <v>158</v>
      </c>
      <c r="F1168">
        <v>3.48</v>
      </c>
      <c r="G1168">
        <v>133.24100000000001</v>
      </c>
      <c r="H1168">
        <v>4606</v>
      </c>
      <c r="I1168">
        <v>10913.814</v>
      </c>
      <c r="J1168">
        <v>0</v>
      </c>
      <c r="K1168">
        <v>0.995</v>
      </c>
      <c r="L1168">
        <v>0.28000000000000003</v>
      </c>
      <c r="M1168">
        <v>0.20377000000000001</v>
      </c>
      <c r="N1168">
        <v>-27.22</v>
      </c>
      <c r="O1168" t="s">
        <v>348</v>
      </c>
      <c r="P1168" s="189">
        <v>44159</v>
      </c>
    </row>
    <row r="1169" spans="1:16" x14ac:dyDescent="0.35">
      <c r="A1169">
        <v>114</v>
      </c>
      <c r="B1169">
        <v>114</v>
      </c>
      <c r="C1169" t="s">
        <v>478</v>
      </c>
      <c r="D1169" t="s">
        <v>357</v>
      </c>
      <c r="E1169" t="s">
        <v>158</v>
      </c>
      <c r="F1169">
        <v>3.48</v>
      </c>
      <c r="G1169">
        <v>346.95</v>
      </c>
      <c r="H1169">
        <v>11689</v>
      </c>
      <c r="I1169">
        <v>9692.3940000000002</v>
      </c>
      <c r="J1169">
        <v>0</v>
      </c>
      <c r="K1169">
        <v>0.995</v>
      </c>
      <c r="L1169">
        <v>0.44</v>
      </c>
      <c r="M1169">
        <v>0.80078000000000005</v>
      </c>
      <c r="N1169">
        <v>82</v>
      </c>
      <c r="O1169" t="s">
        <v>348</v>
      </c>
      <c r="P1169" s="189">
        <v>44159</v>
      </c>
    </row>
    <row r="1170" spans="1:16" x14ac:dyDescent="0.35">
      <c r="A1170">
        <v>115</v>
      </c>
      <c r="B1170">
        <v>115</v>
      </c>
      <c r="C1170" t="s">
        <v>479</v>
      </c>
      <c r="D1170" t="s">
        <v>359</v>
      </c>
      <c r="E1170" t="s">
        <v>158</v>
      </c>
      <c r="F1170">
        <v>3.48</v>
      </c>
      <c r="G1170">
        <v>241.77699999999999</v>
      </c>
      <c r="H1170">
        <v>8413</v>
      </c>
      <c r="I1170">
        <v>9741.0550000000003</v>
      </c>
      <c r="J1170">
        <v>0</v>
      </c>
      <c r="K1170">
        <v>0.995</v>
      </c>
      <c r="L1170">
        <v>0.71</v>
      </c>
      <c r="M1170">
        <v>0.52298</v>
      </c>
      <c r="N1170">
        <v>-26.34</v>
      </c>
      <c r="O1170" t="s">
        <v>348</v>
      </c>
      <c r="P1170" s="189">
        <v>44159</v>
      </c>
    </row>
    <row r="1171" spans="1:16" x14ac:dyDescent="0.35">
      <c r="A1171">
        <v>116</v>
      </c>
      <c r="B1171">
        <v>116</v>
      </c>
      <c r="C1171" t="s">
        <v>480</v>
      </c>
      <c r="D1171" t="s">
        <v>361</v>
      </c>
      <c r="E1171" t="s">
        <v>158</v>
      </c>
      <c r="F1171">
        <v>3.48</v>
      </c>
      <c r="G1171">
        <v>464.42200000000003</v>
      </c>
      <c r="H1171">
        <v>16113</v>
      </c>
      <c r="I1171">
        <v>8925.4490000000005</v>
      </c>
      <c r="J1171">
        <v>1E-3</v>
      </c>
      <c r="K1171">
        <v>0.995</v>
      </c>
      <c r="L1171">
        <v>1.1399999999999999</v>
      </c>
      <c r="M1171">
        <v>1.2117800000000001</v>
      </c>
      <c r="N1171">
        <v>6.3</v>
      </c>
      <c r="O1171" t="s">
        <v>348</v>
      </c>
      <c r="P1171" s="189">
        <v>44159</v>
      </c>
    </row>
    <row r="1172" spans="1:16" x14ac:dyDescent="0.35">
      <c r="A1172">
        <v>117</v>
      </c>
      <c r="B1172">
        <v>117</v>
      </c>
      <c r="C1172" t="s">
        <v>481</v>
      </c>
      <c r="D1172" t="s">
        <v>363</v>
      </c>
      <c r="E1172" t="s">
        <v>158</v>
      </c>
      <c r="F1172">
        <v>3.48</v>
      </c>
      <c r="G1172">
        <v>722.28499999999997</v>
      </c>
      <c r="H1172">
        <v>24130</v>
      </c>
      <c r="I1172">
        <v>9877.4850000000006</v>
      </c>
      <c r="J1172">
        <v>1E-3</v>
      </c>
      <c r="K1172">
        <v>0.995</v>
      </c>
      <c r="L1172">
        <v>1.82</v>
      </c>
      <c r="M1172">
        <v>1.7456799999999999</v>
      </c>
      <c r="N1172">
        <v>-4.08</v>
      </c>
      <c r="O1172" t="s">
        <v>348</v>
      </c>
      <c r="P1172" s="189">
        <v>44159</v>
      </c>
    </row>
    <row r="1173" spans="1:16" x14ac:dyDescent="0.35">
      <c r="A1173">
        <v>118</v>
      </c>
      <c r="B1173">
        <v>118</v>
      </c>
      <c r="C1173" t="s">
        <v>482</v>
      </c>
      <c r="D1173" t="s">
        <v>122</v>
      </c>
      <c r="E1173" t="s">
        <v>156</v>
      </c>
      <c r="F1173">
        <v>3.57</v>
      </c>
      <c r="G1173">
        <v>2.5649999999999999</v>
      </c>
      <c r="H1173">
        <v>101</v>
      </c>
      <c r="K1173">
        <v>0.995</v>
      </c>
      <c r="O1173" t="s">
        <v>348</v>
      </c>
      <c r="P1173" s="189">
        <v>44159</v>
      </c>
    </row>
    <row r="1174" spans="1:16" x14ac:dyDescent="0.35">
      <c r="A1174">
        <v>119</v>
      </c>
      <c r="B1174">
        <v>119</v>
      </c>
      <c r="C1174" t="s">
        <v>483</v>
      </c>
      <c r="D1174" t="s">
        <v>353</v>
      </c>
      <c r="E1174" t="s">
        <v>158</v>
      </c>
      <c r="F1174">
        <v>3.48</v>
      </c>
      <c r="G1174">
        <v>66.421999999999997</v>
      </c>
      <c r="H1174">
        <v>2167</v>
      </c>
      <c r="I1174">
        <v>8900.1869999999999</v>
      </c>
      <c r="J1174">
        <v>0</v>
      </c>
      <c r="K1174">
        <v>0.995</v>
      </c>
      <c r="L1174">
        <v>0.17</v>
      </c>
      <c r="M1174">
        <v>8.3669999999999994E-2</v>
      </c>
      <c r="N1174">
        <v>-50.78</v>
      </c>
      <c r="O1174" t="s">
        <v>189</v>
      </c>
      <c r="P1174" s="189">
        <v>44159</v>
      </c>
    </row>
    <row r="1175" spans="1:16" x14ac:dyDescent="0.35">
      <c r="A1175">
        <v>120</v>
      </c>
      <c r="B1175">
        <v>120</v>
      </c>
      <c r="C1175" t="s">
        <v>484</v>
      </c>
      <c r="D1175" t="s">
        <v>355</v>
      </c>
      <c r="E1175" t="s">
        <v>158</v>
      </c>
      <c r="F1175">
        <v>3.48</v>
      </c>
      <c r="G1175">
        <v>134.751</v>
      </c>
      <c r="H1175">
        <v>4468</v>
      </c>
      <c r="I1175">
        <v>9899.1749999999993</v>
      </c>
      <c r="J1175">
        <v>0</v>
      </c>
      <c r="K1175">
        <v>0.995</v>
      </c>
      <c r="L1175">
        <v>0.28000000000000003</v>
      </c>
      <c r="M1175">
        <v>0.23930000000000001</v>
      </c>
      <c r="N1175">
        <v>-14.54</v>
      </c>
      <c r="O1175" t="s">
        <v>189</v>
      </c>
      <c r="P1175" s="189">
        <v>44159</v>
      </c>
    </row>
    <row r="1176" spans="1:16" x14ac:dyDescent="0.35">
      <c r="A1176">
        <v>121</v>
      </c>
      <c r="B1176">
        <v>121</v>
      </c>
      <c r="C1176" t="s">
        <v>485</v>
      </c>
      <c r="D1176" t="s">
        <v>357</v>
      </c>
      <c r="E1176" t="s">
        <v>158</v>
      </c>
      <c r="F1176">
        <v>3.48</v>
      </c>
      <c r="G1176">
        <v>338.57600000000002</v>
      </c>
      <c r="H1176">
        <v>11860</v>
      </c>
      <c r="I1176">
        <v>9065.4410000000007</v>
      </c>
      <c r="J1176">
        <v>0</v>
      </c>
      <c r="K1176">
        <v>0.995</v>
      </c>
      <c r="L1176">
        <v>0.44</v>
      </c>
      <c r="M1176">
        <v>0.84006000000000003</v>
      </c>
      <c r="N1176">
        <v>90.92</v>
      </c>
      <c r="O1176" t="s">
        <v>189</v>
      </c>
      <c r="P1176" s="189">
        <v>44159</v>
      </c>
    </row>
    <row r="1177" spans="1:16" x14ac:dyDescent="0.35">
      <c r="A1177">
        <v>122</v>
      </c>
      <c r="B1177">
        <v>122</v>
      </c>
      <c r="C1177" t="s">
        <v>486</v>
      </c>
      <c r="D1177" t="s">
        <v>359</v>
      </c>
      <c r="E1177" t="s">
        <v>158</v>
      </c>
      <c r="F1177">
        <v>3.48</v>
      </c>
      <c r="G1177">
        <v>252.29</v>
      </c>
      <c r="H1177">
        <v>8791</v>
      </c>
      <c r="I1177">
        <v>9599.27</v>
      </c>
      <c r="J1177">
        <v>0</v>
      </c>
      <c r="K1177">
        <v>0.995</v>
      </c>
      <c r="L1177">
        <v>0.71</v>
      </c>
      <c r="M1177">
        <v>0.55996999999999997</v>
      </c>
      <c r="N1177">
        <v>-21.13</v>
      </c>
      <c r="O1177" t="s">
        <v>189</v>
      </c>
      <c r="P1177" s="189">
        <v>44159</v>
      </c>
    </row>
    <row r="1178" spans="1:16" x14ac:dyDescent="0.35">
      <c r="A1178">
        <v>123</v>
      </c>
      <c r="B1178">
        <v>123</v>
      </c>
      <c r="C1178" t="s">
        <v>487</v>
      </c>
      <c r="D1178" t="s">
        <v>361</v>
      </c>
      <c r="E1178" t="s">
        <v>158</v>
      </c>
      <c r="F1178">
        <v>3.48</v>
      </c>
      <c r="G1178">
        <v>430.803</v>
      </c>
      <c r="H1178">
        <v>15089</v>
      </c>
      <c r="I1178">
        <v>8059.2290000000003</v>
      </c>
      <c r="J1178">
        <v>1E-3</v>
      </c>
      <c r="K1178">
        <v>0.995</v>
      </c>
      <c r="L1178">
        <v>1.1399999999999999</v>
      </c>
      <c r="M1178">
        <v>1.24776</v>
      </c>
      <c r="N1178">
        <v>9.4499999999999993</v>
      </c>
      <c r="O1178" t="s">
        <v>348</v>
      </c>
      <c r="P1178" s="189">
        <v>44159</v>
      </c>
    </row>
    <row r="1179" spans="1:16" x14ac:dyDescent="0.35">
      <c r="A1179">
        <v>124</v>
      </c>
      <c r="B1179">
        <v>124</v>
      </c>
      <c r="C1179" t="s">
        <v>488</v>
      </c>
      <c r="D1179" t="s">
        <v>363</v>
      </c>
      <c r="E1179" t="s">
        <v>158</v>
      </c>
      <c r="F1179">
        <v>3.48</v>
      </c>
      <c r="G1179">
        <v>631.30999999999995</v>
      </c>
      <c r="H1179">
        <v>21509</v>
      </c>
      <c r="I1179">
        <v>8519.9210000000003</v>
      </c>
      <c r="J1179">
        <v>1E-3</v>
      </c>
      <c r="K1179">
        <v>0.995</v>
      </c>
      <c r="L1179">
        <v>1.82</v>
      </c>
      <c r="M1179">
        <v>1.77033</v>
      </c>
      <c r="N1179">
        <v>-2.73</v>
      </c>
      <c r="O1179" t="s">
        <v>348</v>
      </c>
      <c r="P1179" s="189">
        <v>44159</v>
      </c>
    </row>
    <row r="1180" spans="1:16" x14ac:dyDescent="0.35">
      <c r="A1180">
        <v>125</v>
      </c>
      <c r="B1180">
        <v>125</v>
      </c>
      <c r="C1180" t="s">
        <v>489</v>
      </c>
      <c r="D1180" t="s">
        <v>122</v>
      </c>
      <c r="E1180" t="s">
        <v>156</v>
      </c>
      <c r="F1180">
        <v>3.53</v>
      </c>
      <c r="G1180">
        <v>2.1720000000000002</v>
      </c>
      <c r="H1180">
        <v>67</v>
      </c>
      <c r="K1180">
        <v>0.995</v>
      </c>
      <c r="O1180" t="s">
        <v>348</v>
      </c>
      <c r="P1180" s="189">
        <v>44159</v>
      </c>
    </row>
    <row r="1181" spans="1:16" x14ac:dyDescent="0.35">
      <c r="A1181">
        <v>126</v>
      </c>
      <c r="B1181">
        <v>126</v>
      </c>
      <c r="C1181" t="s">
        <v>490</v>
      </c>
      <c r="D1181" t="s">
        <v>122</v>
      </c>
      <c r="E1181" t="s">
        <v>156</v>
      </c>
      <c r="F1181">
        <v>3.53</v>
      </c>
      <c r="G1181">
        <v>10.459</v>
      </c>
      <c r="H1181">
        <v>145</v>
      </c>
      <c r="K1181">
        <v>0.995</v>
      </c>
      <c r="O1181" t="s">
        <v>348</v>
      </c>
      <c r="P1181" s="189">
        <v>44159</v>
      </c>
    </row>
    <row r="1182" spans="1:16" x14ac:dyDescent="0.35">
      <c r="A1182">
        <v>127</v>
      </c>
      <c r="B1182">
        <v>127</v>
      </c>
      <c r="C1182" t="s">
        <v>491</v>
      </c>
      <c r="D1182" t="s">
        <v>122</v>
      </c>
      <c r="E1182" t="s">
        <v>156</v>
      </c>
      <c r="F1182">
        <v>3.55</v>
      </c>
      <c r="G1182">
        <v>1.004</v>
      </c>
      <c r="H1182">
        <v>55</v>
      </c>
      <c r="K1182">
        <v>0.995</v>
      </c>
      <c r="O1182" t="s">
        <v>348</v>
      </c>
      <c r="P1182" s="189">
        <v>44159</v>
      </c>
    </row>
    <row r="1184" spans="1:16" x14ac:dyDescent="0.35">
      <c r="A1184" t="s">
        <v>504</v>
      </c>
    </row>
    <row r="1186" spans="1:16" x14ac:dyDescent="0.35">
      <c r="B1186" t="s">
        <v>209</v>
      </c>
      <c r="C1186" t="s">
        <v>210</v>
      </c>
      <c r="D1186" t="s">
        <v>211</v>
      </c>
      <c r="E1186" t="s">
        <v>7</v>
      </c>
      <c r="F1186" t="s">
        <v>212</v>
      </c>
      <c r="G1186" t="s">
        <v>213</v>
      </c>
      <c r="H1186" t="s">
        <v>214</v>
      </c>
      <c r="I1186" t="s">
        <v>215</v>
      </c>
      <c r="J1186" t="s">
        <v>216</v>
      </c>
      <c r="K1186" t="s">
        <v>217</v>
      </c>
      <c r="L1186" t="s">
        <v>341</v>
      </c>
      <c r="M1186" t="s">
        <v>90</v>
      </c>
      <c r="N1186" t="s">
        <v>220</v>
      </c>
      <c r="O1186" t="s">
        <v>342</v>
      </c>
      <c r="P1186" t="s">
        <v>343</v>
      </c>
    </row>
    <row r="1187" spans="1:16" x14ac:dyDescent="0.35">
      <c r="A1187">
        <v>1</v>
      </c>
      <c r="B1187">
        <v>1</v>
      </c>
      <c r="C1187" t="s">
        <v>344</v>
      </c>
      <c r="D1187" t="s">
        <v>122</v>
      </c>
      <c r="E1187" t="s">
        <v>156</v>
      </c>
      <c r="L1187">
        <v>0.01</v>
      </c>
      <c r="O1187" t="s">
        <v>505</v>
      </c>
      <c r="P1187" s="189">
        <v>44158</v>
      </c>
    </row>
    <row r="1188" spans="1:16" x14ac:dyDescent="0.35">
      <c r="A1188">
        <v>2</v>
      </c>
      <c r="B1188">
        <v>2</v>
      </c>
      <c r="C1188" t="s">
        <v>345</v>
      </c>
      <c r="D1188" t="s">
        <v>122</v>
      </c>
      <c r="E1188" t="s">
        <v>156</v>
      </c>
      <c r="L1188">
        <v>0.01</v>
      </c>
      <c r="O1188" t="s">
        <v>505</v>
      </c>
      <c r="P1188" s="189">
        <v>44158</v>
      </c>
    </row>
    <row r="1189" spans="1:16" x14ac:dyDescent="0.35">
      <c r="A1189">
        <v>3</v>
      </c>
      <c r="B1189">
        <v>3</v>
      </c>
      <c r="C1189" t="s">
        <v>346</v>
      </c>
      <c r="D1189" t="s">
        <v>122</v>
      </c>
      <c r="E1189" t="s">
        <v>156</v>
      </c>
      <c r="L1189">
        <v>0.01</v>
      </c>
      <c r="O1189" t="s">
        <v>505</v>
      </c>
      <c r="P1189" s="189">
        <v>44158</v>
      </c>
    </row>
    <row r="1190" spans="1:16" x14ac:dyDescent="0.35">
      <c r="A1190">
        <v>4</v>
      </c>
      <c r="B1190">
        <v>4</v>
      </c>
      <c r="C1190" t="s">
        <v>347</v>
      </c>
      <c r="D1190" t="s">
        <v>123</v>
      </c>
      <c r="E1190" t="s">
        <v>157</v>
      </c>
      <c r="L1190">
        <v>0.01</v>
      </c>
      <c r="P1190" s="189">
        <v>44158</v>
      </c>
    </row>
    <row r="1191" spans="1:16" x14ac:dyDescent="0.35">
      <c r="A1191">
        <v>5</v>
      </c>
      <c r="B1191">
        <v>5</v>
      </c>
      <c r="C1191" t="s">
        <v>349</v>
      </c>
      <c r="D1191" t="s">
        <v>124</v>
      </c>
      <c r="E1191" t="s">
        <v>157</v>
      </c>
      <c r="F1191">
        <v>1.06</v>
      </c>
      <c r="G1191">
        <v>50185.296999999999</v>
      </c>
      <c r="H1191">
        <v>1079128</v>
      </c>
      <c r="J1191">
        <v>50185.296999999999</v>
      </c>
      <c r="L1191">
        <v>0.01</v>
      </c>
      <c r="M1191">
        <v>9.5600000000000008E-3</v>
      </c>
      <c r="N1191">
        <v>-4.3899999999999997</v>
      </c>
      <c r="O1191" t="s">
        <v>348</v>
      </c>
      <c r="P1191" s="189">
        <v>44158</v>
      </c>
    </row>
    <row r="1192" spans="1:16" x14ac:dyDescent="0.35">
      <c r="A1192">
        <v>6</v>
      </c>
      <c r="B1192">
        <v>6</v>
      </c>
      <c r="C1192" t="s">
        <v>351</v>
      </c>
      <c r="D1192" t="s">
        <v>122</v>
      </c>
      <c r="E1192" t="s">
        <v>156</v>
      </c>
      <c r="L1192">
        <v>0.01</v>
      </c>
      <c r="P1192" s="189">
        <v>44158</v>
      </c>
    </row>
    <row r="1193" spans="1:16" x14ac:dyDescent="0.35">
      <c r="A1193">
        <v>7</v>
      </c>
      <c r="B1193">
        <v>7</v>
      </c>
      <c r="C1193" t="s">
        <v>352</v>
      </c>
      <c r="D1193" t="s">
        <v>353</v>
      </c>
      <c r="E1193" t="s">
        <v>158</v>
      </c>
      <c r="F1193">
        <v>1.06</v>
      </c>
      <c r="G1193">
        <v>49927.879000000001</v>
      </c>
      <c r="H1193">
        <v>1093793</v>
      </c>
      <c r="J1193">
        <v>49927.879000000001</v>
      </c>
      <c r="L1193">
        <v>0.01</v>
      </c>
      <c r="M1193">
        <v>9.5099999999999994E-3</v>
      </c>
      <c r="N1193">
        <v>-4.88</v>
      </c>
      <c r="O1193" t="s">
        <v>189</v>
      </c>
      <c r="P1193" s="189">
        <v>44158</v>
      </c>
    </row>
    <row r="1194" spans="1:16" x14ac:dyDescent="0.35">
      <c r="A1194">
        <v>8</v>
      </c>
      <c r="B1194">
        <v>8</v>
      </c>
      <c r="C1194" t="s">
        <v>354</v>
      </c>
      <c r="D1194" t="s">
        <v>355</v>
      </c>
      <c r="E1194" t="s">
        <v>158</v>
      </c>
      <c r="F1194">
        <v>1.06</v>
      </c>
      <c r="G1194">
        <v>49278.141000000003</v>
      </c>
      <c r="H1194">
        <v>1055807</v>
      </c>
      <c r="J1194">
        <v>49278.141000000003</v>
      </c>
      <c r="L1194">
        <v>0.01</v>
      </c>
      <c r="M1194">
        <v>9.3900000000000008E-3</v>
      </c>
      <c r="N1194">
        <v>-6.12</v>
      </c>
      <c r="O1194" t="s">
        <v>348</v>
      </c>
      <c r="P1194" s="189">
        <v>44158</v>
      </c>
    </row>
    <row r="1195" spans="1:16" x14ac:dyDescent="0.35">
      <c r="A1195">
        <v>9</v>
      </c>
      <c r="B1195">
        <v>9</v>
      </c>
      <c r="C1195" t="s">
        <v>356</v>
      </c>
      <c r="D1195" t="s">
        <v>357</v>
      </c>
      <c r="E1195" t="s">
        <v>158</v>
      </c>
      <c r="F1195">
        <v>1.06</v>
      </c>
      <c r="G1195">
        <v>50032.968999999997</v>
      </c>
      <c r="H1195">
        <v>1093526</v>
      </c>
      <c r="J1195">
        <v>50032.968999999997</v>
      </c>
      <c r="L1195">
        <v>0.01</v>
      </c>
      <c r="M1195">
        <v>9.5300000000000003E-3</v>
      </c>
      <c r="N1195">
        <v>-4.68</v>
      </c>
      <c r="O1195" t="s">
        <v>348</v>
      </c>
      <c r="P1195" s="189">
        <v>44158</v>
      </c>
    </row>
    <row r="1196" spans="1:16" x14ac:dyDescent="0.35">
      <c r="A1196">
        <v>10</v>
      </c>
      <c r="B1196">
        <v>10</v>
      </c>
      <c r="C1196" t="s">
        <v>358</v>
      </c>
      <c r="D1196" t="s">
        <v>359</v>
      </c>
      <c r="E1196" t="s">
        <v>158</v>
      </c>
      <c r="F1196">
        <v>1.06</v>
      </c>
      <c r="G1196">
        <v>48869.313000000002</v>
      </c>
      <c r="H1196">
        <v>1083320</v>
      </c>
      <c r="J1196">
        <v>48869.313000000002</v>
      </c>
      <c r="L1196">
        <v>0.01</v>
      </c>
      <c r="M1196">
        <v>9.3100000000000006E-3</v>
      </c>
      <c r="N1196">
        <v>-6.9</v>
      </c>
      <c r="O1196" t="s">
        <v>348</v>
      </c>
      <c r="P1196" s="189">
        <v>44158</v>
      </c>
    </row>
    <row r="1197" spans="1:16" x14ac:dyDescent="0.35">
      <c r="A1197">
        <v>11</v>
      </c>
      <c r="B1197">
        <v>11</v>
      </c>
      <c r="C1197" t="s">
        <v>360</v>
      </c>
      <c r="D1197" t="s">
        <v>361</v>
      </c>
      <c r="E1197" t="s">
        <v>158</v>
      </c>
      <c r="F1197">
        <v>1.06</v>
      </c>
      <c r="G1197">
        <v>49424.641000000003</v>
      </c>
      <c r="H1197">
        <v>1122354</v>
      </c>
      <c r="J1197">
        <v>49424.641000000003</v>
      </c>
      <c r="L1197">
        <v>0.01</v>
      </c>
      <c r="M1197">
        <v>9.4199999999999996E-3</v>
      </c>
      <c r="N1197">
        <v>-5.84</v>
      </c>
      <c r="O1197" t="s">
        <v>348</v>
      </c>
      <c r="P1197" s="189">
        <v>44158</v>
      </c>
    </row>
    <row r="1198" spans="1:16" x14ac:dyDescent="0.35">
      <c r="A1198">
        <v>12</v>
      </c>
      <c r="B1198">
        <v>12</v>
      </c>
      <c r="C1198" t="s">
        <v>362</v>
      </c>
      <c r="D1198" t="s">
        <v>363</v>
      </c>
      <c r="E1198" t="s">
        <v>158</v>
      </c>
      <c r="F1198">
        <v>1.06</v>
      </c>
      <c r="G1198">
        <v>48781.555</v>
      </c>
      <c r="H1198">
        <v>1097833</v>
      </c>
      <c r="J1198">
        <v>48781.555</v>
      </c>
      <c r="L1198">
        <v>0.01</v>
      </c>
      <c r="M1198">
        <v>9.2899999999999996E-3</v>
      </c>
      <c r="N1198">
        <v>-7.07</v>
      </c>
      <c r="O1198" t="s">
        <v>348</v>
      </c>
      <c r="P1198" s="189">
        <v>44158</v>
      </c>
    </row>
    <row r="1199" spans="1:16" x14ac:dyDescent="0.35">
      <c r="A1199">
        <v>13</v>
      </c>
      <c r="B1199">
        <v>13</v>
      </c>
      <c r="C1199" t="s">
        <v>364</v>
      </c>
      <c r="D1199" t="s">
        <v>123</v>
      </c>
      <c r="E1199" t="s">
        <v>157</v>
      </c>
      <c r="L1199">
        <v>0.01</v>
      </c>
      <c r="P1199" s="189">
        <v>44158</v>
      </c>
    </row>
    <row r="1200" spans="1:16" x14ac:dyDescent="0.35">
      <c r="A1200">
        <v>14</v>
      </c>
      <c r="B1200">
        <v>14</v>
      </c>
      <c r="C1200" t="s">
        <v>365</v>
      </c>
      <c r="D1200" t="s">
        <v>366</v>
      </c>
      <c r="E1200" t="s">
        <v>158</v>
      </c>
      <c r="F1200">
        <v>1.06</v>
      </c>
      <c r="G1200">
        <v>50327.847999999998</v>
      </c>
      <c r="H1200">
        <v>1119790</v>
      </c>
      <c r="J1200">
        <v>50327.847999999998</v>
      </c>
      <c r="L1200">
        <v>0.01</v>
      </c>
      <c r="M1200">
        <v>9.5899999999999996E-3</v>
      </c>
      <c r="N1200">
        <v>-4.12</v>
      </c>
      <c r="O1200" t="s">
        <v>348</v>
      </c>
      <c r="P1200" s="189">
        <v>44158</v>
      </c>
    </row>
    <row r="1201" spans="1:16" x14ac:dyDescent="0.35">
      <c r="A1201">
        <v>15</v>
      </c>
      <c r="B1201">
        <v>15</v>
      </c>
      <c r="C1201" t="s">
        <v>367</v>
      </c>
      <c r="D1201" t="s">
        <v>368</v>
      </c>
      <c r="E1201" t="s">
        <v>158</v>
      </c>
      <c r="F1201">
        <v>1.06</v>
      </c>
      <c r="G1201">
        <v>49203.574000000001</v>
      </c>
      <c r="H1201">
        <v>1136669</v>
      </c>
      <c r="J1201">
        <v>49203.574000000001</v>
      </c>
      <c r="L1201">
        <v>0.01</v>
      </c>
      <c r="M1201">
        <v>9.3699999999999999E-3</v>
      </c>
      <c r="N1201">
        <v>-6.26</v>
      </c>
      <c r="O1201" t="s">
        <v>348</v>
      </c>
      <c r="P1201" s="189">
        <v>44158</v>
      </c>
    </row>
    <row r="1202" spans="1:16" x14ac:dyDescent="0.35">
      <c r="A1202">
        <v>16</v>
      </c>
      <c r="B1202">
        <v>16</v>
      </c>
      <c r="C1202" t="s">
        <v>370</v>
      </c>
      <c r="D1202" t="s">
        <v>371</v>
      </c>
      <c r="E1202" t="s">
        <v>158</v>
      </c>
      <c r="F1202">
        <v>1.06</v>
      </c>
      <c r="G1202">
        <v>47733.921999999999</v>
      </c>
      <c r="H1202">
        <v>1082948</v>
      </c>
      <c r="J1202">
        <v>47733.921999999999</v>
      </c>
      <c r="L1202">
        <v>0.01</v>
      </c>
      <c r="M1202">
        <v>9.0900000000000009E-3</v>
      </c>
      <c r="N1202">
        <v>-9.06</v>
      </c>
      <c r="O1202" t="s">
        <v>348</v>
      </c>
      <c r="P1202" s="189">
        <v>44158</v>
      </c>
    </row>
    <row r="1203" spans="1:16" x14ac:dyDescent="0.35">
      <c r="A1203">
        <v>17</v>
      </c>
      <c r="B1203">
        <v>17</v>
      </c>
      <c r="C1203" t="s">
        <v>372</v>
      </c>
      <c r="D1203" t="s">
        <v>373</v>
      </c>
      <c r="E1203" t="s">
        <v>158</v>
      </c>
      <c r="F1203">
        <v>1.06</v>
      </c>
      <c r="G1203">
        <v>50520.065999999999</v>
      </c>
      <c r="H1203">
        <v>1152278</v>
      </c>
      <c r="J1203">
        <v>50520.065999999999</v>
      </c>
      <c r="L1203">
        <v>0.01</v>
      </c>
      <c r="M1203">
        <v>9.6200000000000001E-3</v>
      </c>
      <c r="N1203">
        <v>-3.76</v>
      </c>
      <c r="O1203" t="s">
        <v>348</v>
      </c>
      <c r="P1203" s="189">
        <v>44158</v>
      </c>
    </row>
    <row r="1204" spans="1:16" x14ac:dyDescent="0.35">
      <c r="A1204">
        <v>18</v>
      </c>
      <c r="B1204">
        <v>18</v>
      </c>
      <c r="C1204" t="s">
        <v>374</v>
      </c>
      <c r="D1204" t="s">
        <v>375</v>
      </c>
      <c r="E1204" t="s">
        <v>158</v>
      </c>
      <c r="F1204">
        <v>1.06</v>
      </c>
      <c r="G1204">
        <v>49274.195</v>
      </c>
      <c r="H1204">
        <v>1120503</v>
      </c>
      <c r="J1204">
        <v>49274.195</v>
      </c>
      <c r="L1204">
        <v>0.01</v>
      </c>
      <c r="M1204">
        <v>9.3900000000000008E-3</v>
      </c>
      <c r="N1204">
        <v>-6.13</v>
      </c>
      <c r="O1204" t="s">
        <v>348</v>
      </c>
      <c r="P1204" s="189">
        <v>44158</v>
      </c>
    </row>
    <row r="1205" spans="1:16" x14ac:dyDescent="0.35">
      <c r="A1205">
        <v>19</v>
      </c>
      <c r="B1205">
        <v>19</v>
      </c>
      <c r="C1205" t="s">
        <v>376</v>
      </c>
      <c r="D1205" t="s">
        <v>377</v>
      </c>
      <c r="E1205" t="s">
        <v>158</v>
      </c>
      <c r="F1205">
        <v>1.06</v>
      </c>
      <c r="G1205">
        <v>49934.550999999999</v>
      </c>
      <c r="H1205">
        <v>1152862</v>
      </c>
      <c r="J1205">
        <v>49934.550999999999</v>
      </c>
      <c r="L1205">
        <v>0.01</v>
      </c>
      <c r="M1205">
        <v>9.5099999999999994E-3</v>
      </c>
      <c r="N1205">
        <v>-4.87</v>
      </c>
      <c r="O1205" t="s">
        <v>348</v>
      </c>
      <c r="P1205" s="189">
        <v>44158</v>
      </c>
    </row>
    <row r="1206" spans="1:16" x14ac:dyDescent="0.35">
      <c r="A1206">
        <v>20</v>
      </c>
      <c r="B1206">
        <v>20</v>
      </c>
      <c r="C1206" t="s">
        <v>378</v>
      </c>
      <c r="D1206" t="s">
        <v>124</v>
      </c>
      <c r="E1206" t="s">
        <v>157</v>
      </c>
      <c r="F1206">
        <v>1.06</v>
      </c>
      <c r="G1206">
        <v>50805.66</v>
      </c>
      <c r="H1206">
        <v>1121952</v>
      </c>
      <c r="J1206">
        <v>50805.66</v>
      </c>
      <c r="L1206">
        <v>0.01</v>
      </c>
      <c r="M1206">
        <v>9.6799999999999994E-3</v>
      </c>
      <c r="N1206">
        <v>-3.21</v>
      </c>
      <c r="O1206" t="s">
        <v>348</v>
      </c>
      <c r="P1206" s="189">
        <v>44158</v>
      </c>
    </row>
    <row r="1207" spans="1:16" x14ac:dyDescent="0.35">
      <c r="A1207">
        <v>21</v>
      </c>
      <c r="B1207">
        <v>21</v>
      </c>
      <c r="C1207" t="s">
        <v>379</v>
      </c>
      <c r="D1207" t="s">
        <v>380</v>
      </c>
      <c r="E1207" t="s">
        <v>158</v>
      </c>
      <c r="F1207">
        <v>1.06</v>
      </c>
      <c r="G1207">
        <v>50913.093999999997</v>
      </c>
      <c r="H1207">
        <v>1176729</v>
      </c>
      <c r="J1207">
        <v>50913.093999999997</v>
      </c>
      <c r="L1207">
        <v>0.01</v>
      </c>
      <c r="M1207">
        <v>9.7000000000000003E-3</v>
      </c>
      <c r="N1207">
        <v>-3.01</v>
      </c>
      <c r="O1207" t="s">
        <v>348</v>
      </c>
      <c r="P1207" s="189">
        <v>44158</v>
      </c>
    </row>
    <row r="1208" spans="1:16" x14ac:dyDescent="0.35">
      <c r="A1208">
        <v>22</v>
      </c>
      <c r="B1208">
        <v>22</v>
      </c>
      <c r="C1208" t="s">
        <v>381</v>
      </c>
      <c r="D1208" t="s">
        <v>382</v>
      </c>
      <c r="E1208" t="s">
        <v>158</v>
      </c>
      <c r="F1208">
        <v>1.06</v>
      </c>
      <c r="G1208">
        <v>48568.758000000002</v>
      </c>
      <c r="H1208">
        <v>1127876</v>
      </c>
      <c r="J1208">
        <v>48568.758000000002</v>
      </c>
      <c r="L1208">
        <v>0.01</v>
      </c>
      <c r="M1208">
        <v>9.2499999999999995E-3</v>
      </c>
      <c r="N1208">
        <v>-7.47</v>
      </c>
      <c r="O1208" t="s">
        <v>348</v>
      </c>
      <c r="P1208" s="189">
        <v>44158</v>
      </c>
    </row>
    <row r="1209" spans="1:16" x14ac:dyDescent="0.35">
      <c r="A1209">
        <v>23</v>
      </c>
      <c r="B1209">
        <v>23</v>
      </c>
      <c r="C1209" t="s">
        <v>383</v>
      </c>
      <c r="D1209" t="s">
        <v>384</v>
      </c>
      <c r="E1209" t="s">
        <v>158</v>
      </c>
      <c r="F1209">
        <v>1.06</v>
      </c>
      <c r="G1209">
        <v>51406.383000000002</v>
      </c>
      <c r="H1209">
        <v>1220473</v>
      </c>
      <c r="J1209">
        <v>51406.383000000002</v>
      </c>
      <c r="L1209">
        <v>0.01</v>
      </c>
      <c r="M1209">
        <v>9.7900000000000001E-3</v>
      </c>
      <c r="N1209">
        <v>-2.0699999999999998</v>
      </c>
      <c r="O1209" t="s">
        <v>348</v>
      </c>
      <c r="P1209" s="189">
        <v>44158</v>
      </c>
    </row>
    <row r="1210" spans="1:16" x14ac:dyDescent="0.35">
      <c r="A1210">
        <v>24</v>
      </c>
      <c r="B1210">
        <v>24</v>
      </c>
      <c r="C1210" t="s">
        <v>385</v>
      </c>
      <c r="D1210" t="s">
        <v>386</v>
      </c>
      <c r="E1210" t="s">
        <v>158</v>
      </c>
      <c r="F1210">
        <v>1.06</v>
      </c>
      <c r="G1210">
        <v>51234.66</v>
      </c>
      <c r="H1210">
        <v>1192786</v>
      </c>
      <c r="J1210">
        <v>51234.66</v>
      </c>
      <c r="L1210">
        <v>0.01</v>
      </c>
      <c r="M1210">
        <v>9.7599999999999996E-3</v>
      </c>
      <c r="N1210">
        <v>-2.39</v>
      </c>
      <c r="O1210" t="s">
        <v>348</v>
      </c>
      <c r="P1210" s="189">
        <v>44158</v>
      </c>
    </row>
    <row r="1211" spans="1:16" x14ac:dyDescent="0.35">
      <c r="A1211">
        <v>25</v>
      </c>
      <c r="B1211">
        <v>25</v>
      </c>
      <c r="C1211" t="s">
        <v>387</v>
      </c>
      <c r="D1211" t="s">
        <v>388</v>
      </c>
      <c r="E1211" t="s">
        <v>158</v>
      </c>
      <c r="F1211">
        <v>1.06</v>
      </c>
      <c r="G1211">
        <v>51287.394999999997</v>
      </c>
      <c r="H1211">
        <v>1203006</v>
      </c>
      <c r="J1211">
        <v>51287.394999999997</v>
      </c>
      <c r="L1211">
        <v>0.01</v>
      </c>
      <c r="M1211">
        <v>9.7699999999999992E-3</v>
      </c>
      <c r="N1211">
        <v>-2.29</v>
      </c>
      <c r="O1211" t="s">
        <v>348</v>
      </c>
      <c r="P1211" s="189">
        <v>44158</v>
      </c>
    </row>
    <row r="1212" spans="1:16" x14ac:dyDescent="0.35">
      <c r="A1212">
        <v>26</v>
      </c>
      <c r="B1212">
        <v>26</v>
      </c>
      <c r="C1212" t="s">
        <v>389</v>
      </c>
      <c r="D1212" t="s">
        <v>122</v>
      </c>
      <c r="E1212" t="s">
        <v>156</v>
      </c>
      <c r="L1212">
        <v>0.01</v>
      </c>
      <c r="O1212" t="s">
        <v>505</v>
      </c>
      <c r="P1212" s="189">
        <v>44158</v>
      </c>
    </row>
    <row r="1213" spans="1:16" x14ac:dyDescent="0.35">
      <c r="A1213">
        <v>27</v>
      </c>
      <c r="B1213">
        <v>27</v>
      </c>
      <c r="C1213" t="s">
        <v>390</v>
      </c>
      <c r="D1213" t="s">
        <v>125</v>
      </c>
      <c r="E1213" t="s">
        <v>18</v>
      </c>
      <c r="F1213">
        <v>1.06</v>
      </c>
      <c r="G1213">
        <v>49652.593999999997</v>
      </c>
      <c r="H1213">
        <v>1169542</v>
      </c>
      <c r="J1213">
        <v>49652.593999999997</v>
      </c>
      <c r="L1213">
        <v>0.01</v>
      </c>
      <c r="M1213">
        <v>9.4599999999999997E-3</v>
      </c>
      <c r="N1213">
        <v>-5.41</v>
      </c>
      <c r="O1213" t="s">
        <v>348</v>
      </c>
      <c r="P1213" s="189">
        <v>44158</v>
      </c>
    </row>
    <row r="1214" spans="1:16" x14ac:dyDescent="0.35">
      <c r="A1214">
        <v>28</v>
      </c>
      <c r="B1214">
        <v>28</v>
      </c>
      <c r="C1214" t="s">
        <v>391</v>
      </c>
      <c r="D1214" t="s">
        <v>126</v>
      </c>
      <c r="E1214" t="s">
        <v>18</v>
      </c>
      <c r="F1214">
        <v>1.06</v>
      </c>
      <c r="G1214">
        <v>52099.976999999999</v>
      </c>
      <c r="H1214">
        <v>1294191</v>
      </c>
      <c r="J1214">
        <v>52099.976999999999</v>
      </c>
      <c r="L1214">
        <v>0.01</v>
      </c>
      <c r="M1214">
        <v>9.9299999999999996E-3</v>
      </c>
      <c r="N1214">
        <v>-0.75</v>
      </c>
      <c r="O1214" t="s">
        <v>348</v>
      </c>
      <c r="P1214" s="189">
        <v>44158</v>
      </c>
    </row>
    <row r="1215" spans="1:16" x14ac:dyDescent="0.35">
      <c r="A1215">
        <v>29</v>
      </c>
      <c r="B1215">
        <v>29</v>
      </c>
      <c r="C1215" t="s">
        <v>392</v>
      </c>
      <c r="D1215" t="s">
        <v>127</v>
      </c>
      <c r="E1215" t="s">
        <v>18</v>
      </c>
      <c r="F1215">
        <v>1.06</v>
      </c>
      <c r="G1215">
        <v>51356.805</v>
      </c>
      <c r="H1215">
        <v>1175106</v>
      </c>
      <c r="J1215">
        <v>51356.805</v>
      </c>
      <c r="L1215">
        <v>0.01</v>
      </c>
      <c r="M1215">
        <v>9.7800000000000005E-3</v>
      </c>
      <c r="N1215">
        <v>-2.16</v>
      </c>
      <c r="O1215" t="s">
        <v>348</v>
      </c>
      <c r="P1215" s="189">
        <v>44158</v>
      </c>
    </row>
    <row r="1216" spans="1:16" x14ac:dyDescent="0.35">
      <c r="A1216">
        <v>30</v>
      </c>
      <c r="B1216">
        <v>30</v>
      </c>
      <c r="C1216" t="s">
        <v>394</v>
      </c>
      <c r="D1216" t="s">
        <v>128</v>
      </c>
      <c r="E1216" t="s">
        <v>18</v>
      </c>
      <c r="F1216">
        <v>1.06</v>
      </c>
      <c r="G1216">
        <v>51164.73</v>
      </c>
      <c r="H1216">
        <v>1208782</v>
      </c>
      <c r="J1216">
        <v>51164.73</v>
      </c>
      <c r="L1216">
        <v>0.01</v>
      </c>
      <c r="M1216">
        <v>9.75E-3</v>
      </c>
      <c r="N1216">
        <v>-2.5299999999999998</v>
      </c>
      <c r="O1216" t="s">
        <v>348</v>
      </c>
      <c r="P1216" s="189">
        <v>44158</v>
      </c>
    </row>
    <row r="1217" spans="1:16" x14ac:dyDescent="0.35">
      <c r="A1217">
        <v>31</v>
      </c>
      <c r="B1217">
        <v>31</v>
      </c>
      <c r="C1217" t="s">
        <v>395</v>
      </c>
      <c r="D1217" t="s">
        <v>122</v>
      </c>
      <c r="E1217" t="s">
        <v>156</v>
      </c>
      <c r="L1217">
        <v>0.01</v>
      </c>
      <c r="P1217" s="189">
        <v>44158</v>
      </c>
    </row>
    <row r="1218" spans="1:16" x14ac:dyDescent="0.35">
      <c r="A1218">
        <v>32</v>
      </c>
      <c r="B1218">
        <v>32</v>
      </c>
      <c r="C1218" t="s">
        <v>396</v>
      </c>
      <c r="D1218" t="s">
        <v>353</v>
      </c>
      <c r="E1218" t="s">
        <v>158</v>
      </c>
      <c r="F1218">
        <v>1.06</v>
      </c>
      <c r="G1218">
        <v>50434.190999999999</v>
      </c>
      <c r="H1218">
        <v>1144254</v>
      </c>
      <c r="J1218">
        <v>50434.190999999999</v>
      </c>
      <c r="L1218">
        <v>0.01</v>
      </c>
      <c r="M1218">
        <v>9.6100000000000005E-3</v>
      </c>
      <c r="N1218">
        <v>-3.92</v>
      </c>
      <c r="O1218" t="s">
        <v>348</v>
      </c>
      <c r="P1218" s="189">
        <v>44158</v>
      </c>
    </row>
    <row r="1219" spans="1:16" x14ac:dyDescent="0.35">
      <c r="A1219">
        <v>33</v>
      </c>
      <c r="B1219">
        <v>33</v>
      </c>
      <c r="C1219" t="s">
        <v>397</v>
      </c>
      <c r="D1219" t="s">
        <v>355</v>
      </c>
      <c r="E1219" t="s">
        <v>158</v>
      </c>
      <c r="F1219">
        <v>1.06</v>
      </c>
      <c r="G1219">
        <v>51354.762000000002</v>
      </c>
      <c r="H1219">
        <v>1178770</v>
      </c>
      <c r="J1219">
        <v>51354.762000000002</v>
      </c>
      <c r="L1219">
        <v>0.01</v>
      </c>
      <c r="M1219">
        <v>9.7800000000000005E-3</v>
      </c>
      <c r="N1219">
        <v>-2.17</v>
      </c>
      <c r="O1219" t="s">
        <v>348</v>
      </c>
      <c r="P1219" s="189">
        <v>44158</v>
      </c>
    </row>
    <row r="1220" spans="1:16" x14ac:dyDescent="0.35">
      <c r="A1220">
        <v>34</v>
      </c>
      <c r="B1220">
        <v>34</v>
      </c>
      <c r="C1220" t="s">
        <v>398</v>
      </c>
      <c r="D1220" t="s">
        <v>357</v>
      </c>
      <c r="E1220" t="s">
        <v>158</v>
      </c>
      <c r="F1220">
        <v>1.06</v>
      </c>
      <c r="G1220">
        <v>51327.612999999998</v>
      </c>
      <c r="H1220">
        <v>1155420</v>
      </c>
      <c r="J1220">
        <v>51327.612999999998</v>
      </c>
      <c r="L1220">
        <v>0.01</v>
      </c>
      <c r="M1220">
        <v>9.7800000000000005E-3</v>
      </c>
      <c r="N1220">
        <v>-2.2200000000000002</v>
      </c>
      <c r="O1220" t="s">
        <v>348</v>
      </c>
      <c r="P1220" s="189">
        <v>44158</v>
      </c>
    </row>
    <row r="1221" spans="1:16" x14ac:dyDescent="0.35">
      <c r="A1221">
        <v>35</v>
      </c>
      <c r="B1221">
        <v>35</v>
      </c>
      <c r="C1221" t="s">
        <v>399</v>
      </c>
      <c r="D1221" t="s">
        <v>359</v>
      </c>
      <c r="E1221" t="s">
        <v>158</v>
      </c>
      <c r="F1221">
        <v>1.06</v>
      </c>
      <c r="G1221">
        <v>49470.233999999997</v>
      </c>
      <c r="H1221">
        <v>1141155</v>
      </c>
      <c r="J1221">
        <v>49470.233999999997</v>
      </c>
      <c r="L1221">
        <v>0.01</v>
      </c>
      <c r="M1221">
        <v>9.4199999999999996E-3</v>
      </c>
      <c r="N1221">
        <v>-5.76</v>
      </c>
      <c r="O1221" t="s">
        <v>348</v>
      </c>
      <c r="P1221" s="189">
        <v>44158</v>
      </c>
    </row>
    <row r="1222" spans="1:16" x14ac:dyDescent="0.35">
      <c r="A1222">
        <v>36</v>
      </c>
      <c r="B1222">
        <v>36</v>
      </c>
      <c r="C1222" t="s">
        <v>400</v>
      </c>
      <c r="D1222" t="s">
        <v>361</v>
      </c>
      <c r="E1222" t="s">
        <v>158</v>
      </c>
      <c r="F1222">
        <v>1.06</v>
      </c>
      <c r="G1222">
        <v>49787.16</v>
      </c>
      <c r="H1222">
        <v>1161960</v>
      </c>
      <c r="J1222">
        <v>49787.16</v>
      </c>
      <c r="L1222">
        <v>0.01</v>
      </c>
      <c r="M1222">
        <v>9.4800000000000006E-3</v>
      </c>
      <c r="N1222">
        <v>-5.15</v>
      </c>
      <c r="O1222" t="s">
        <v>348</v>
      </c>
      <c r="P1222" s="189">
        <v>44158</v>
      </c>
    </row>
    <row r="1223" spans="1:16" x14ac:dyDescent="0.35">
      <c r="A1223">
        <v>37</v>
      </c>
      <c r="B1223">
        <v>37</v>
      </c>
      <c r="C1223" t="s">
        <v>401</v>
      </c>
      <c r="D1223" t="s">
        <v>363</v>
      </c>
      <c r="E1223" t="s">
        <v>158</v>
      </c>
      <c r="F1223">
        <v>1.06</v>
      </c>
      <c r="G1223">
        <v>50241.620999999999</v>
      </c>
      <c r="H1223">
        <v>1172509</v>
      </c>
      <c r="J1223">
        <v>50241.620999999999</v>
      </c>
      <c r="L1223">
        <v>0.01</v>
      </c>
      <c r="M1223">
        <v>9.5700000000000004E-3</v>
      </c>
      <c r="N1223">
        <v>-4.29</v>
      </c>
      <c r="O1223" t="s">
        <v>348</v>
      </c>
      <c r="P1223" s="189">
        <v>44158</v>
      </c>
    </row>
    <row r="1224" spans="1:16" x14ac:dyDescent="0.35">
      <c r="A1224">
        <v>38</v>
      </c>
      <c r="B1224">
        <v>38</v>
      </c>
      <c r="C1224" t="s">
        <v>402</v>
      </c>
      <c r="D1224" t="s">
        <v>124</v>
      </c>
      <c r="E1224" t="s">
        <v>157</v>
      </c>
      <c r="F1224">
        <v>1.06</v>
      </c>
      <c r="G1224">
        <v>53139.266000000003</v>
      </c>
      <c r="H1224">
        <v>1208079</v>
      </c>
      <c r="J1224">
        <v>53139.266000000003</v>
      </c>
      <c r="L1224">
        <v>0.01</v>
      </c>
      <c r="M1224">
        <v>1.0120000000000001E-2</v>
      </c>
      <c r="N1224">
        <v>1.23</v>
      </c>
      <c r="O1224" t="s">
        <v>348</v>
      </c>
      <c r="P1224" s="189">
        <v>44158</v>
      </c>
    </row>
    <row r="1225" spans="1:16" x14ac:dyDescent="0.35">
      <c r="A1225">
        <v>39</v>
      </c>
      <c r="B1225">
        <v>39</v>
      </c>
      <c r="C1225" t="s">
        <v>403</v>
      </c>
      <c r="D1225" t="s">
        <v>353</v>
      </c>
      <c r="E1225" t="s">
        <v>158</v>
      </c>
      <c r="F1225">
        <v>1.06</v>
      </c>
      <c r="G1225">
        <v>51236.457000000002</v>
      </c>
      <c r="H1225">
        <v>1180196</v>
      </c>
      <c r="J1225">
        <v>51236.457000000002</v>
      </c>
      <c r="L1225">
        <v>0.01</v>
      </c>
      <c r="M1225">
        <v>9.7599999999999996E-3</v>
      </c>
      <c r="N1225">
        <v>-2.39</v>
      </c>
      <c r="O1225" t="s">
        <v>348</v>
      </c>
      <c r="P1225" s="189">
        <v>44158</v>
      </c>
    </row>
    <row r="1226" spans="1:16" x14ac:dyDescent="0.35">
      <c r="A1226">
        <v>40</v>
      </c>
      <c r="B1226">
        <v>40</v>
      </c>
      <c r="C1226" t="s">
        <v>404</v>
      </c>
      <c r="D1226" t="s">
        <v>355</v>
      </c>
      <c r="E1226" t="s">
        <v>158</v>
      </c>
      <c r="F1226">
        <v>1.06</v>
      </c>
      <c r="G1226">
        <v>51647.741999999998</v>
      </c>
      <c r="H1226">
        <v>1197739</v>
      </c>
      <c r="J1226">
        <v>51647.741999999998</v>
      </c>
      <c r="L1226">
        <v>0.01</v>
      </c>
      <c r="M1226">
        <v>9.8399999999999998E-3</v>
      </c>
      <c r="N1226">
        <v>-1.61</v>
      </c>
      <c r="O1226" t="s">
        <v>348</v>
      </c>
      <c r="P1226" s="189">
        <v>44158</v>
      </c>
    </row>
    <row r="1227" spans="1:16" x14ac:dyDescent="0.35">
      <c r="A1227">
        <v>41</v>
      </c>
      <c r="B1227">
        <v>41</v>
      </c>
      <c r="C1227" t="s">
        <v>405</v>
      </c>
      <c r="D1227" t="s">
        <v>357</v>
      </c>
      <c r="E1227" t="s">
        <v>158</v>
      </c>
      <c r="F1227">
        <v>1.06</v>
      </c>
      <c r="G1227">
        <v>51511.32</v>
      </c>
      <c r="H1227">
        <v>1185758</v>
      </c>
      <c r="J1227">
        <v>51511.32</v>
      </c>
      <c r="L1227">
        <v>0.01</v>
      </c>
      <c r="M1227">
        <v>9.8099999999999993E-3</v>
      </c>
      <c r="N1227">
        <v>-1.87</v>
      </c>
      <c r="O1227" t="s">
        <v>348</v>
      </c>
      <c r="P1227" s="189">
        <v>44158</v>
      </c>
    </row>
    <row r="1228" spans="1:16" x14ac:dyDescent="0.35">
      <c r="A1228">
        <v>42</v>
      </c>
      <c r="B1228">
        <v>42</v>
      </c>
      <c r="C1228" t="s">
        <v>406</v>
      </c>
      <c r="D1228" t="s">
        <v>359</v>
      </c>
      <c r="E1228" t="s">
        <v>158</v>
      </c>
      <c r="F1228">
        <v>1.06</v>
      </c>
      <c r="G1228">
        <v>50949.309000000001</v>
      </c>
      <c r="H1228">
        <v>1197432</v>
      </c>
      <c r="J1228">
        <v>50949.309000000001</v>
      </c>
      <c r="L1228">
        <v>0.01</v>
      </c>
      <c r="M1228">
        <v>9.7099999999999999E-3</v>
      </c>
      <c r="N1228">
        <v>-2.94</v>
      </c>
      <c r="O1228" t="s">
        <v>348</v>
      </c>
      <c r="P1228" s="189">
        <v>44158</v>
      </c>
    </row>
    <row r="1229" spans="1:16" x14ac:dyDescent="0.35">
      <c r="A1229">
        <v>43</v>
      </c>
      <c r="B1229">
        <v>43</v>
      </c>
      <c r="C1229" t="s">
        <v>407</v>
      </c>
      <c r="D1229" t="s">
        <v>361</v>
      </c>
      <c r="E1229" t="s">
        <v>158</v>
      </c>
      <c r="F1229">
        <v>1.06</v>
      </c>
      <c r="G1229">
        <v>50855.781000000003</v>
      </c>
      <c r="H1229">
        <v>1213615</v>
      </c>
      <c r="J1229">
        <v>50855.781000000003</v>
      </c>
      <c r="L1229">
        <v>0.01</v>
      </c>
      <c r="M1229">
        <v>9.6900000000000007E-3</v>
      </c>
      <c r="N1229">
        <v>-3.12</v>
      </c>
      <c r="O1229" t="s">
        <v>348</v>
      </c>
      <c r="P1229" s="189">
        <v>44158</v>
      </c>
    </row>
    <row r="1230" spans="1:16" x14ac:dyDescent="0.35">
      <c r="A1230">
        <v>44</v>
      </c>
      <c r="B1230">
        <v>44</v>
      </c>
      <c r="C1230" t="s">
        <v>408</v>
      </c>
      <c r="D1230" t="s">
        <v>363</v>
      </c>
      <c r="E1230" t="s">
        <v>158</v>
      </c>
      <c r="F1230">
        <v>1.06</v>
      </c>
      <c r="G1230">
        <v>50099.987999999998</v>
      </c>
      <c r="H1230">
        <v>1170203</v>
      </c>
      <c r="J1230">
        <v>50099.987999999998</v>
      </c>
      <c r="L1230">
        <v>0.01</v>
      </c>
      <c r="M1230">
        <v>9.5399999999999999E-3</v>
      </c>
      <c r="N1230">
        <v>-4.5599999999999996</v>
      </c>
      <c r="O1230" t="s">
        <v>348</v>
      </c>
      <c r="P1230" s="189">
        <v>44158</v>
      </c>
    </row>
    <row r="1231" spans="1:16" x14ac:dyDescent="0.35">
      <c r="A1231">
        <v>45</v>
      </c>
      <c r="B1231">
        <v>45</v>
      </c>
      <c r="C1231" t="s">
        <v>409</v>
      </c>
      <c r="D1231" t="s">
        <v>122</v>
      </c>
      <c r="E1231" t="s">
        <v>156</v>
      </c>
      <c r="L1231">
        <v>0.01</v>
      </c>
      <c r="O1231" t="s">
        <v>505</v>
      </c>
      <c r="P1231" s="189">
        <v>44158</v>
      </c>
    </row>
    <row r="1232" spans="1:16" x14ac:dyDescent="0.35">
      <c r="A1232">
        <v>46</v>
      </c>
      <c r="B1232">
        <v>46</v>
      </c>
      <c r="C1232" t="s">
        <v>410</v>
      </c>
      <c r="D1232" t="s">
        <v>129</v>
      </c>
      <c r="E1232" t="s">
        <v>13</v>
      </c>
      <c r="F1232">
        <v>1.06</v>
      </c>
      <c r="G1232">
        <v>55329.66</v>
      </c>
      <c r="H1232">
        <v>1289571</v>
      </c>
      <c r="J1232">
        <v>55329.66</v>
      </c>
      <c r="L1232">
        <v>0.01</v>
      </c>
      <c r="M1232">
        <v>1.0540000000000001E-2</v>
      </c>
      <c r="N1232">
        <v>5.41</v>
      </c>
      <c r="O1232" t="s">
        <v>348</v>
      </c>
      <c r="P1232" s="189">
        <v>44158</v>
      </c>
    </row>
    <row r="1233" spans="1:16" x14ac:dyDescent="0.35">
      <c r="A1233">
        <v>47</v>
      </c>
      <c r="B1233">
        <v>47</v>
      </c>
      <c r="C1233" t="s">
        <v>411</v>
      </c>
      <c r="D1233" t="s">
        <v>130</v>
      </c>
      <c r="E1233" t="s">
        <v>13</v>
      </c>
      <c r="F1233">
        <v>1.06</v>
      </c>
      <c r="G1233">
        <v>55421.43</v>
      </c>
      <c r="H1233">
        <v>1277857</v>
      </c>
      <c r="J1233">
        <v>55421.43</v>
      </c>
      <c r="L1233">
        <v>0.01</v>
      </c>
      <c r="M1233">
        <v>1.056E-2</v>
      </c>
      <c r="N1233">
        <v>5.58</v>
      </c>
      <c r="O1233" t="s">
        <v>348</v>
      </c>
      <c r="P1233" s="189">
        <v>44158</v>
      </c>
    </row>
    <row r="1234" spans="1:16" x14ac:dyDescent="0.35">
      <c r="A1234">
        <v>48</v>
      </c>
      <c r="B1234">
        <v>48</v>
      </c>
      <c r="C1234" t="s">
        <v>412</v>
      </c>
      <c r="D1234" t="s">
        <v>131</v>
      </c>
      <c r="E1234" t="s">
        <v>13</v>
      </c>
      <c r="F1234">
        <v>1.06</v>
      </c>
      <c r="G1234">
        <v>52817.883000000002</v>
      </c>
      <c r="H1234">
        <v>1207031</v>
      </c>
      <c r="J1234">
        <v>52817.883000000002</v>
      </c>
      <c r="L1234">
        <v>0.01</v>
      </c>
      <c r="M1234">
        <v>1.0059999999999999E-2</v>
      </c>
      <c r="N1234">
        <v>0.62</v>
      </c>
      <c r="O1234" t="s">
        <v>348</v>
      </c>
      <c r="P1234" s="189">
        <v>44158</v>
      </c>
    </row>
    <row r="1235" spans="1:16" x14ac:dyDescent="0.35">
      <c r="A1235">
        <v>49</v>
      </c>
      <c r="B1235">
        <v>49</v>
      </c>
      <c r="C1235" t="s">
        <v>413</v>
      </c>
      <c r="D1235" t="s">
        <v>132</v>
      </c>
      <c r="E1235" t="s">
        <v>13</v>
      </c>
      <c r="F1235">
        <v>1.06</v>
      </c>
      <c r="G1235">
        <v>53182.843999999997</v>
      </c>
      <c r="H1235">
        <v>1285004</v>
      </c>
      <c r="J1235">
        <v>53182.843999999997</v>
      </c>
      <c r="L1235">
        <v>0.01</v>
      </c>
      <c r="M1235">
        <v>1.013E-2</v>
      </c>
      <c r="N1235">
        <v>1.32</v>
      </c>
      <c r="O1235" t="s">
        <v>348</v>
      </c>
      <c r="P1235" s="189">
        <v>44158</v>
      </c>
    </row>
    <row r="1236" spans="1:16" x14ac:dyDescent="0.35">
      <c r="A1236">
        <v>50</v>
      </c>
      <c r="B1236">
        <v>50</v>
      </c>
      <c r="C1236" t="s">
        <v>414</v>
      </c>
      <c r="D1236" t="s">
        <v>133</v>
      </c>
      <c r="E1236" t="s">
        <v>13</v>
      </c>
      <c r="F1236">
        <v>1.06</v>
      </c>
      <c r="G1236">
        <v>53391.262000000002</v>
      </c>
      <c r="H1236">
        <v>1296578</v>
      </c>
      <c r="J1236">
        <v>53391.262000000002</v>
      </c>
      <c r="L1236">
        <v>0.01</v>
      </c>
      <c r="M1236">
        <v>1.017E-2</v>
      </c>
      <c r="N1236">
        <v>1.71</v>
      </c>
      <c r="O1236" t="s">
        <v>348</v>
      </c>
      <c r="P1236" s="189">
        <v>44158</v>
      </c>
    </row>
    <row r="1237" spans="1:16" x14ac:dyDescent="0.35">
      <c r="A1237">
        <v>51</v>
      </c>
      <c r="B1237">
        <v>51</v>
      </c>
      <c r="C1237" t="s">
        <v>415</v>
      </c>
      <c r="D1237" t="s">
        <v>134</v>
      </c>
      <c r="E1237" t="s">
        <v>13</v>
      </c>
      <c r="F1237">
        <v>1.06</v>
      </c>
      <c r="G1237">
        <v>53434.508000000002</v>
      </c>
      <c r="H1237">
        <v>1288257</v>
      </c>
      <c r="J1237">
        <v>53434.508000000002</v>
      </c>
      <c r="L1237">
        <v>0.01</v>
      </c>
      <c r="M1237">
        <v>1.018E-2</v>
      </c>
      <c r="N1237">
        <v>1.8</v>
      </c>
      <c r="O1237" t="s">
        <v>348</v>
      </c>
      <c r="P1237" s="189">
        <v>44158</v>
      </c>
    </row>
    <row r="1238" spans="1:16" x14ac:dyDescent="0.35">
      <c r="A1238">
        <v>52</v>
      </c>
      <c r="B1238">
        <v>52</v>
      </c>
      <c r="C1238" t="s">
        <v>416</v>
      </c>
      <c r="D1238" t="s">
        <v>124</v>
      </c>
      <c r="E1238" t="s">
        <v>157</v>
      </c>
      <c r="F1238">
        <v>1.06</v>
      </c>
      <c r="G1238">
        <v>53001.285000000003</v>
      </c>
      <c r="H1238">
        <v>1240747</v>
      </c>
      <c r="J1238">
        <v>53001.285000000003</v>
      </c>
      <c r="L1238">
        <v>0.01</v>
      </c>
      <c r="M1238">
        <v>1.01E-2</v>
      </c>
      <c r="N1238">
        <v>0.97</v>
      </c>
      <c r="O1238" t="s">
        <v>348</v>
      </c>
      <c r="P1238" s="189">
        <v>44158</v>
      </c>
    </row>
    <row r="1239" spans="1:16" x14ac:dyDescent="0.35">
      <c r="A1239">
        <v>53</v>
      </c>
      <c r="B1239">
        <v>53</v>
      </c>
      <c r="C1239" t="s">
        <v>417</v>
      </c>
      <c r="D1239" t="s">
        <v>135</v>
      </c>
      <c r="E1239" t="s">
        <v>13</v>
      </c>
      <c r="F1239">
        <v>1.06</v>
      </c>
      <c r="G1239">
        <v>54932.02</v>
      </c>
      <c r="H1239">
        <v>1311721</v>
      </c>
      <c r="J1239">
        <v>54932.02</v>
      </c>
      <c r="L1239">
        <v>0.01</v>
      </c>
      <c r="M1239">
        <v>1.0460000000000001E-2</v>
      </c>
      <c r="N1239">
        <v>4.6500000000000004</v>
      </c>
      <c r="O1239" t="s">
        <v>348</v>
      </c>
      <c r="P1239" s="189">
        <v>44158</v>
      </c>
    </row>
    <row r="1240" spans="1:16" x14ac:dyDescent="0.35">
      <c r="A1240">
        <v>54</v>
      </c>
      <c r="B1240">
        <v>54</v>
      </c>
      <c r="C1240" t="s">
        <v>418</v>
      </c>
      <c r="D1240" t="s">
        <v>136</v>
      </c>
      <c r="E1240" t="s">
        <v>13</v>
      </c>
      <c r="F1240">
        <v>1.06</v>
      </c>
      <c r="G1240">
        <v>54176.370999999999</v>
      </c>
      <c r="H1240">
        <v>1285553</v>
      </c>
      <c r="J1240">
        <v>54176.370999999999</v>
      </c>
      <c r="L1240">
        <v>0.01</v>
      </c>
      <c r="M1240">
        <v>1.0319999999999999E-2</v>
      </c>
      <c r="N1240">
        <v>3.21</v>
      </c>
      <c r="O1240" t="s">
        <v>348</v>
      </c>
      <c r="P1240" s="189">
        <v>44158</v>
      </c>
    </row>
    <row r="1241" spans="1:16" x14ac:dyDescent="0.35">
      <c r="A1241">
        <v>55</v>
      </c>
      <c r="B1241">
        <v>55</v>
      </c>
      <c r="C1241" t="s">
        <v>419</v>
      </c>
      <c r="D1241" t="s">
        <v>137</v>
      </c>
      <c r="E1241" t="s">
        <v>13</v>
      </c>
      <c r="F1241">
        <v>1.06</v>
      </c>
      <c r="G1241">
        <v>52035.281000000003</v>
      </c>
      <c r="H1241">
        <v>1237776</v>
      </c>
      <c r="J1241">
        <v>52035.281000000003</v>
      </c>
      <c r="L1241">
        <v>0.01</v>
      </c>
      <c r="M1241">
        <v>9.9100000000000004E-3</v>
      </c>
      <c r="N1241">
        <v>-0.87</v>
      </c>
      <c r="O1241" t="s">
        <v>348</v>
      </c>
      <c r="P1241" s="189">
        <v>44158</v>
      </c>
    </row>
    <row r="1242" spans="1:16" x14ac:dyDescent="0.35">
      <c r="A1242">
        <v>56</v>
      </c>
      <c r="B1242">
        <v>56</v>
      </c>
      <c r="C1242" t="s">
        <v>420</v>
      </c>
      <c r="D1242" t="s">
        <v>138</v>
      </c>
      <c r="E1242" t="s">
        <v>13</v>
      </c>
      <c r="F1242">
        <v>1.06</v>
      </c>
      <c r="G1242">
        <v>54616.355000000003</v>
      </c>
      <c r="H1242">
        <v>1345293</v>
      </c>
      <c r="J1242">
        <v>54616.355000000003</v>
      </c>
      <c r="L1242">
        <v>0.01</v>
      </c>
      <c r="M1242">
        <v>1.04E-2</v>
      </c>
      <c r="N1242">
        <v>4.05</v>
      </c>
      <c r="O1242" t="s">
        <v>348</v>
      </c>
      <c r="P1242" s="189">
        <v>44158</v>
      </c>
    </row>
    <row r="1243" spans="1:16" x14ac:dyDescent="0.35">
      <c r="A1243">
        <v>57</v>
      </c>
      <c r="B1243">
        <v>57</v>
      </c>
      <c r="C1243" t="s">
        <v>421</v>
      </c>
      <c r="D1243" t="s">
        <v>139</v>
      </c>
      <c r="E1243" t="s">
        <v>13</v>
      </c>
      <c r="F1243">
        <v>1.06</v>
      </c>
      <c r="G1243">
        <v>53656.375</v>
      </c>
      <c r="H1243">
        <v>1364620</v>
      </c>
      <c r="J1243">
        <v>53656.375</v>
      </c>
      <c r="L1243">
        <v>0.01</v>
      </c>
      <c r="M1243">
        <v>1.022E-2</v>
      </c>
      <c r="N1243">
        <v>2.2200000000000002</v>
      </c>
      <c r="O1243" t="s">
        <v>348</v>
      </c>
      <c r="P1243" s="189">
        <v>44158</v>
      </c>
    </row>
    <row r="1244" spans="1:16" x14ac:dyDescent="0.35">
      <c r="A1244">
        <v>58</v>
      </c>
      <c r="B1244">
        <v>58</v>
      </c>
      <c r="C1244" t="s">
        <v>422</v>
      </c>
      <c r="D1244" t="s">
        <v>140</v>
      </c>
      <c r="E1244" t="s">
        <v>13</v>
      </c>
      <c r="F1244">
        <v>1.06</v>
      </c>
      <c r="G1244">
        <v>51797.667999999998</v>
      </c>
      <c r="H1244">
        <v>1288013</v>
      </c>
      <c r="J1244">
        <v>51797.667999999998</v>
      </c>
      <c r="L1244">
        <v>0.01</v>
      </c>
      <c r="M1244">
        <v>9.8700000000000003E-3</v>
      </c>
      <c r="N1244">
        <v>-1.32</v>
      </c>
      <c r="O1244" t="s">
        <v>348</v>
      </c>
      <c r="P1244" s="189">
        <v>44158</v>
      </c>
    </row>
    <row r="1245" spans="1:16" x14ac:dyDescent="0.35">
      <c r="A1245">
        <v>59</v>
      </c>
      <c r="B1245">
        <v>59</v>
      </c>
      <c r="C1245" t="s">
        <v>423</v>
      </c>
      <c r="D1245" t="s">
        <v>122</v>
      </c>
      <c r="E1245" t="s">
        <v>156</v>
      </c>
      <c r="F1245">
        <v>1.08</v>
      </c>
      <c r="G1245">
        <v>4.41</v>
      </c>
      <c r="H1245">
        <v>155</v>
      </c>
      <c r="J1245">
        <v>4.41</v>
      </c>
      <c r="L1245">
        <v>0.01</v>
      </c>
      <c r="M1245">
        <v>0</v>
      </c>
      <c r="N1245">
        <v>-99.99</v>
      </c>
      <c r="O1245" t="s">
        <v>348</v>
      </c>
      <c r="P1245" s="189">
        <v>44158</v>
      </c>
    </row>
    <row r="1246" spans="1:16" x14ac:dyDescent="0.35">
      <c r="A1246">
        <v>60</v>
      </c>
      <c r="B1246">
        <v>60</v>
      </c>
      <c r="C1246" t="s">
        <v>424</v>
      </c>
      <c r="D1246" t="s">
        <v>141</v>
      </c>
      <c r="E1246" t="s">
        <v>13</v>
      </c>
      <c r="F1246">
        <v>1.06</v>
      </c>
      <c r="G1246">
        <v>52322.02</v>
      </c>
      <c r="H1246">
        <v>1310806</v>
      </c>
      <c r="J1246">
        <v>52322.02</v>
      </c>
      <c r="L1246">
        <v>0.01</v>
      </c>
      <c r="M1246">
        <v>9.9699999999999997E-3</v>
      </c>
      <c r="N1246">
        <v>-0.32</v>
      </c>
      <c r="O1246" t="s">
        <v>348</v>
      </c>
      <c r="P1246" s="189">
        <v>44158</v>
      </c>
    </row>
    <row r="1247" spans="1:16" x14ac:dyDescent="0.35">
      <c r="A1247">
        <v>61</v>
      </c>
      <c r="B1247">
        <v>61</v>
      </c>
      <c r="C1247" t="s">
        <v>425</v>
      </c>
      <c r="D1247" t="s">
        <v>142</v>
      </c>
      <c r="E1247" t="s">
        <v>13</v>
      </c>
      <c r="F1247">
        <v>1.06</v>
      </c>
      <c r="G1247">
        <v>53899.487999999998</v>
      </c>
      <c r="H1247">
        <v>1352836</v>
      </c>
      <c r="J1247">
        <v>53899.487999999998</v>
      </c>
      <c r="L1247">
        <v>0.01</v>
      </c>
      <c r="M1247">
        <v>1.027E-2</v>
      </c>
      <c r="N1247">
        <v>2.68</v>
      </c>
      <c r="O1247" t="s">
        <v>348</v>
      </c>
      <c r="P1247" s="189">
        <v>44158</v>
      </c>
    </row>
    <row r="1248" spans="1:16" x14ac:dyDescent="0.35">
      <c r="A1248">
        <v>62</v>
      </c>
      <c r="B1248">
        <v>62</v>
      </c>
      <c r="C1248" t="s">
        <v>426</v>
      </c>
      <c r="D1248" t="s">
        <v>143</v>
      </c>
      <c r="E1248" t="s">
        <v>13</v>
      </c>
      <c r="F1248">
        <v>1.06</v>
      </c>
      <c r="G1248">
        <v>53863.214999999997</v>
      </c>
      <c r="H1248">
        <v>1355801</v>
      </c>
      <c r="J1248">
        <v>53863.214999999997</v>
      </c>
      <c r="L1248">
        <v>0.01</v>
      </c>
      <c r="M1248">
        <v>1.026E-2</v>
      </c>
      <c r="N1248">
        <v>2.61</v>
      </c>
      <c r="O1248" t="s">
        <v>348</v>
      </c>
      <c r="P1248" s="189">
        <v>44158</v>
      </c>
    </row>
    <row r="1249" spans="1:16" x14ac:dyDescent="0.35">
      <c r="A1249">
        <v>63</v>
      </c>
      <c r="B1249">
        <v>63</v>
      </c>
      <c r="C1249" t="s">
        <v>427</v>
      </c>
      <c r="D1249" t="s">
        <v>144</v>
      </c>
      <c r="E1249" t="s">
        <v>13</v>
      </c>
      <c r="F1249">
        <v>1.06</v>
      </c>
      <c r="G1249">
        <v>52084.167999999998</v>
      </c>
      <c r="H1249">
        <v>1324937</v>
      </c>
      <c r="J1249">
        <v>52084.167999999998</v>
      </c>
      <c r="L1249">
        <v>0.01</v>
      </c>
      <c r="M1249">
        <v>9.92E-3</v>
      </c>
      <c r="N1249">
        <v>-0.78</v>
      </c>
      <c r="O1249" t="s">
        <v>348</v>
      </c>
      <c r="P1249" s="189">
        <v>44158</v>
      </c>
    </row>
    <row r="1250" spans="1:16" x14ac:dyDescent="0.35">
      <c r="A1250">
        <v>64</v>
      </c>
      <c r="B1250">
        <v>64</v>
      </c>
      <c r="C1250" t="s">
        <v>428</v>
      </c>
      <c r="D1250" t="s">
        <v>145</v>
      </c>
      <c r="E1250" t="s">
        <v>13</v>
      </c>
      <c r="F1250">
        <v>1.06</v>
      </c>
      <c r="G1250">
        <v>52470.254000000001</v>
      </c>
      <c r="H1250">
        <v>1353608</v>
      </c>
      <c r="J1250">
        <v>52470.254000000001</v>
      </c>
      <c r="L1250">
        <v>0.01</v>
      </c>
      <c r="M1250">
        <v>0.01</v>
      </c>
      <c r="N1250">
        <v>-0.04</v>
      </c>
      <c r="O1250" t="s">
        <v>348</v>
      </c>
      <c r="P1250" s="189">
        <v>44158</v>
      </c>
    </row>
    <row r="1251" spans="1:16" x14ac:dyDescent="0.35">
      <c r="A1251">
        <v>65</v>
      </c>
      <c r="B1251">
        <v>65</v>
      </c>
      <c r="C1251" t="s">
        <v>429</v>
      </c>
      <c r="D1251" t="s">
        <v>146</v>
      </c>
      <c r="E1251" t="s">
        <v>13</v>
      </c>
      <c r="F1251">
        <v>1.06</v>
      </c>
      <c r="G1251">
        <v>53591.718999999997</v>
      </c>
      <c r="H1251">
        <v>1369970</v>
      </c>
      <c r="J1251">
        <v>53591.718999999997</v>
      </c>
      <c r="L1251">
        <v>0.01</v>
      </c>
      <c r="M1251">
        <v>1.021E-2</v>
      </c>
      <c r="N1251">
        <v>2.1</v>
      </c>
      <c r="O1251" t="s">
        <v>348</v>
      </c>
      <c r="P1251" s="189">
        <v>44158</v>
      </c>
    </row>
    <row r="1252" spans="1:16" x14ac:dyDescent="0.35">
      <c r="A1252">
        <v>66</v>
      </c>
      <c r="B1252">
        <v>66</v>
      </c>
      <c r="C1252" t="s">
        <v>430</v>
      </c>
      <c r="D1252" t="s">
        <v>123</v>
      </c>
      <c r="E1252" t="s">
        <v>157</v>
      </c>
      <c r="L1252">
        <v>0.01</v>
      </c>
      <c r="P1252" s="189">
        <v>44158</v>
      </c>
    </row>
    <row r="1253" spans="1:16" x14ac:dyDescent="0.35">
      <c r="A1253">
        <v>67</v>
      </c>
      <c r="B1253">
        <v>67</v>
      </c>
      <c r="C1253" t="s">
        <v>431</v>
      </c>
      <c r="D1253" t="s">
        <v>147</v>
      </c>
      <c r="E1253" t="s">
        <v>13</v>
      </c>
      <c r="F1253">
        <v>1.06</v>
      </c>
      <c r="G1253">
        <v>59098.656000000003</v>
      </c>
      <c r="H1253">
        <v>1403313</v>
      </c>
      <c r="J1253">
        <v>59098.656000000003</v>
      </c>
      <c r="L1253">
        <v>0.01</v>
      </c>
      <c r="M1253">
        <v>1.1259999999999999E-2</v>
      </c>
      <c r="N1253">
        <v>12.59</v>
      </c>
      <c r="O1253" t="s">
        <v>348</v>
      </c>
      <c r="P1253" s="189">
        <v>44158</v>
      </c>
    </row>
    <row r="1254" spans="1:16" x14ac:dyDescent="0.35">
      <c r="A1254">
        <v>68</v>
      </c>
      <c r="B1254">
        <v>68</v>
      </c>
      <c r="C1254" t="s">
        <v>432</v>
      </c>
      <c r="D1254" t="s">
        <v>148</v>
      </c>
      <c r="E1254" t="s">
        <v>13</v>
      </c>
      <c r="F1254">
        <v>1.06</v>
      </c>
      <c r="G1254">
        <v>54825.995999999999</v>
      </c>
      <c r="H1254">
        <v>1429172</v>
      </c>
      <c r="J1254">
        <v>54825.995999999999</v>
      </c>
      <c r="L1254">
        <v>0.01</v>
      </c>
      <c r="M1254">
        <v>1.044E-2</v>
      </c>
      <c r="N1254">
        <v>4.45</v>
      </c>
      <c r="O1254" t="s">
        <v>348</v>
      </c>
      <c r="P1254" s="189">
        <v>44158</v>
      </c>
    </row>
    <row r="1255" spans="1:16" x14ac:dyDescent="0.35">
      <c r="A1255">
        <v>69</v>
      </c>
      <c r="B1255">
        <v>69</v>
      </c>
      <c r="C1255" t="s">
        <v>433</v>
      </c>
      <c r="D1255" t="s">
        <v>149</v>
      </c>
      <c r="E1255" t="s">
        <v>13</v>
      </c>
      <c r="F1255">
        <v>1.06</v>
      </c>
      <c r="G1255">
        <v>53523.332000000002</v>
      </c>
      <c r="H1255">
        <v>1369929</v>
      </c>
      <c r="J1255">
        <v>53523.332000000002</v>
      </c>
      <c r="L1255">
        <v>0.01</v>
      </c>
      <c r="M1255">
        <v>1.0200000000000001E-2</v>
      </c>
      <c r="N1255">
        <v>1.97</v>
      </c>
      <c r="O1255" t="s">
        <v>348</v>
      </c>
      <c r="P1255" s="189">
        <v>44158</v>
      </c>
    </row>
    <row r="1256" spans="1:16" x14ac:dyDescent="0.35">
      <c r="A1256">
        <v>70</v>
      </c>
      <c r="B1256">
        <v>70</v>
      </c>
      <c r="C1256" t="s">
        <v>434</v>
      </c>
      <c r="D1256" t="s">
        <v>150</v>
      </c>
      <c r="E1256" t="s">
        <v>13</v>
      </c>
      <c r="F1256">
        <v>1.06</v>
      </c>
      <c r="G1256">
        <v>54352.184000000001</v>
      </c>
      <c r="H1256">
        <v>1413246</v>
      </c>
      <c r="J1256">
        <v>54352.184000000001</v>
      </c>
      <c r="L1256">
        <v>0.01</v>
      </c>
      <c r="M1256">
        <v>1.035E-2</v>
      </c>
      <c r="N1256">
        <v>3.54</v>
      </c>
      <c r="O1256" t="s">
        <v>348</v>
      </c>
      <c r="P1256" s="189">
        <v>44158</v>
      </c>
    </row>
    <row r="1257" spans="1:16" x14ac:dyDescent="0.35">
      <c r="A1257">
        <v>71</v>
      </c>
      <c r="B1257">
        <v>71</v>
      </c>
      <c r="C1257" t="s">
        <v>435</v>
      </c>
      <c r="D1257" t="s">
        <v>151</v>
      </c>
      <c r="E1257" t="s">
        <v>13</v>
      </c>
      <c r="F1257">
        <v>1.06</v>
      </c>
      <c r="G1257">
        <v>55028.940999999999</v>
      </c>
      <c r="H1257">
        <v>1441641</v>
      </c>
      <c r="J1257">
        <v>55028.940999999999</v>
      </c>
      <c r="L1257">
        <v>0.01</v>
      </c>
      <c r="M1257">
        <v>1.048E-2</v>
      </c>
      <c r="N1257">
        <v>4.83</v>
      </c>
      <c r="O1257" t="s">
        <v>348</v>
      </c>
      <c r="P1257" s="189">
        <v>44158</v>
      </c>
    </row>
    <row r="1258" spans="1:16" x14ac:dyDescent="0.35">
      <c r="A1258">
        <v>72</v>
      </c>
      <c r="B1258">
        <v>72</v>
      </c>
      <c r="C1258" t="s">
        <v>436</v>
      </c>
      <c r="D1258" t="s">
        <v>152</v>
      </c>
      <c r="E1258" t="s">
        <v>13</v>
      </c>
      <c r="F1258">
        <v>1.06</v>
      </c>
      <c r="G1258">
        <v>53986.629000000001</v>
      </c>
      <c r="H1258">
        <v>1407332</v>
      </c>
      <c r="J1258">
        <v>53986.629000000001</v>
      </c>
      <c r="L1258">
        <v>0.01</v>
      </c>
      <c r="M1258">
        <v>1.0279999999999999E-2</v>
      </c>
      <c r="N1258">
        <v>2.85</v>
      </c>
      <c r="O1258" t="s">
        <v>348</v>
      </c>
      <c r="P1258" s="189">
        <v>44158</v>
      </c>
    </row>
    <row r="1259" spans="1:16" x14ac:dyDescent="0.35">
      <c r="A1259">
        <v>73</v>
      </c>
      <c r="B1259">
        <v>73</v>
      </c>
      <c r="C1259" t="s">
        <v>437</v>
      </c>
      <c r="D1259" t="s">
        <v>124</v>
      </c>
      <c r="E1259" t="s">
        <v>157</v>
      </c>
      <c r="F1259">
        <v>1.06</v>
      </c>
      <c r="G1259">
        <v>53940.129000000001</v>
      </c>
      <c r="H1259">
        <v>1314646</v>
      </c>
      <c r="J1259">
        <v>53940.129000000001</v>
      </c>
      <c r="L1259">
        <v>0.01</v>
      </c>
      <c r="M1259">
        <v>1.0279999999999999E-2</v>
      </c>
      <c r="N1259">
        <v>2.76</v>
      </c>
      <c r="O1259" t="s">
        <v>348</v>
      </c>
      <c r="P1259" s="189">
        <v>44158</v>
      </c>
    </row>
    <row r="1260" spans="1:16" x14ac:dyDescent="0.35">
      <c r="A1260">
        <v>74</v>
      </c>
      <c r="B1260">
        <v>74</v>
      </c>
      <c r="C1260" t="s">
        <v>438</v>
      </c>
      <c r="D1260" t="s">
        <v>153</v>
      </c>
      <c r="E1260" t="s">
        <v>13</v>
      </c>
      <c r="F1260">
        <v>1.06</v>
      </c>
      <c r="G1260">
        <v>54814.41</v>
      </c>
      <c r="H1260">
        <v>1382624</v>
      </c>
      <c r="J1260">
        <v>54814.41</v>
      </c>
      <c r="L1260">
        <v>0.01</v>
      </c>
      <c r="M1260">
        <v>1.044E-2</v>
      </c>
      <c r="N1260">
        <v>4.42</v>
      </c>
      <c r="O1260" t="s">
        <v>348</v>
      </c>
      <c r="P1260" s="189">
        <v>44158</v>
      </c>
    </row>
    <row r="1261" spans="1:16" x14ac:dyDescent="0.35">
      <c r="A1261">
        <v>75</v>
      </c>
      <c r="B1261">
        <v>75</v>
      </c>
      <c r="C1261" t="s">
        <v>439</v>
      </c>
      <c r="D1261" t="s">
        <v>154</v>
      </c>
      <c r="E1261" t="s">
        <v>13</v>
      </c>
      <c r="F1261">
        <v>1.06</v>
      </c>
      <c r="G1261">
        <v>54693.875</v>
      </c>
      <c r="H1261">
        <v>1429813</v>
      </c>
      <c r="J1261">
        <v>54693.875</v>
      </c>
      <c r="L1261">
        <v>0.01</v>
      </c>
      <c r="M1261">
        <v>1.042E-2</v>
      </c>
      <c r="N1261">
        <v>4.2</v>
      </c>
      <c r="O1261" t="s">
        <v>348</v>
      </c>
      <c r="P1261" s="189">
        <v>44158</v>
      </c>
    </row>
    <row r="1262" spans="1:16" x14ac:dyDescent="0.35">
      <c r="A1262">
        <v>76</v>
      </c>
      <c r="B1262">
        <v>76</v>
      </c>
      <c r="C1262" t="s">
        <v>440</v>
      </c>
      <c r="D1262" t="s">
        <v>155</v>
      </c>
      <c r="E1262" t="s">
        <v>13</v>
      </c>
      <c r="F1262">
        <v>1.06</v>
      </c>
      <c r="G1262">
        <v>55158.957000000002</v>
      </c>
      <c r="H1262">
        <v>1416562</v>
      </c>
      <c r="J1262">
        <v>55158.957000000002</v>
      </c>
      <c r="L1262">
        <v>0.01</v>
      </c>
      <c r="M1262">
        <v>1.051E-2</v>
      </c>
      <c r="N1262">
        <v>5.08</v>
      </c>
      <c r="O1262" t="s">
        <v>348</v>
      </c>
      <c r="P1262" s="189">
        <v>44158</v>
      </c>
    </row>
    <row r="1263" spans="1:16" x14ac:dyDescent="0.35">
      <c r="A1263">
        <v>77</v>
      </c>
      <c r="B1263">
        <v>77</v>
      </c>
      <c r="C1263" t="s">
        <v>441</v>
      </c>
      <c r="D1263" t="s">
        <v>124</v>
      </c>
      <c r="E1263" t="s">
        <v>157</v>
      </c>
      <c r="F1263">
        <v>1.06</v>
      </c>
      <c r="G1263">
        <v>54180.07</v>
      </c>
      <c r="H1263">
        <v>1338242</v>
      </c>
      <c r="J1263">
        <v>54180.07</v>
      </c>
      <c r="L1263">
        <v>0.01</v>
      </c>
      <c r="M1263">
        <v>1.0319999999999999E-2</v>
      </c>
      <c r="N1263">
        <v>3.22</v>
      </c>
      <c r="O1263" t="s">
        <v>348</v>
      </c>
      <c r="P1263" s="189">
        <v>44158</v>
      </c>
    </row>
    <row r="1264" spans="1:16" x14ac:dyDescent="0.35">
      <c r="A1264">
        <v>78</v>
      </c>
      <c r="B1264">
        <v>78</v>
      </c>
      <c r="C1264" t="s">
        <v>442</v>
      </c>
      <c r="D1264" t="s">
        <v>122</v>
      </c>
      <c r="E1264" t="s">
        <v>156</v>
      </c>
      <c r="L1264">
        <v>0.01</v>
      </c>
      <c r="O1264" t="s">
        <v>505</v>
      </c>
      <c r="P1264" s="189">
        <v>44158</v>
      </c>
    </row>
    <row r="1265" spans="1:16" x14ac:dyDescent="0.35">
      <c r="A1265">
        <v>79</v>
      </c>
      <c r="B1265">
        <v>79</v>
      </c>
      <c r="C1265" t="s">
        <v>443</v>
      </c>
      <c r="D1265" t="s">
        <v>353</v>
      </c>
      <c r="E1265" t="s">
        <v>158</v>
      </c>
      <c r="F1265">
        <v>1.06</v>
      </c>
      <c r="G1265">
        <v>53647.800999999999</v>
      </c>
      <c r="H1265">
        <v>1306898</v>
      </c>
      <c r="J1265">
        <v>53647.800999999999</v>
      </c>
      <c r="L1265">
        <v>0.01</v>
      </c>
      <c r="M1265">
        <v>1.022E-2</v>
      </c>
      <c r="N1265">
        <v>2.2000000000000002</v>
      </c>
      <c r="O1265" t="s">
        <v>348</v>
      </c>
      <c r="P1265" s="189">
        <v>44158</v>
      </c>
    </row>
    <row r="1266" spans="1:16" x14ac:dyDescent="0.35">
      <c r="A1266">
        <v>80</v>
      </c>
      <c r="B1266">
        <v>80</v>
      </c>
      <c r="C1266" t="s">
        <v>444</v>
      </c>
      <c r="D1266" t="s">
        <v>355</v>
      </c>
      <c r="E1266" t="s">
        <v>158</v>
      </c>
      <c r="F1266">
        <v>1.06</v>
      </c>
      <c r="G1266">
        <v>55028.125</v>
      </c>
      <c r="H1266">
        <v>1360267</v>
      </c>
      <c r="J1266">
        <v>55028.125</v>
      </c>
      <c r="L1266">
        <v>0.01</v>
      </c>
      <c r="M1266">
        <v>1.048E-2</v>
      </c>
      <c r="N1266">
        <v>4.83</v>
      </c>
      <c r="O1266" t="s">
        <v>348</v>
      </c>
      <c r="P1266" s="189">
        <v>44158</v>
      </c>
    </row>
    <row r="1267" spans="1:16" x14ac:dyDescent="0.35">
      <c r="A1267">
        <v>81</v>
      </c>
      <c r="B1267">
        <v>81</v>
      </c>
      <c r="C1267" t="s">
        <v>445</v>
      </c>
      <c r="D1267" t="s">
        <v>357</v>
      </c>
      <c r="E1267" t="s">
        <v>158</v>
      </c>
      <c r="F1267">
        <v>1.06</v>
      </c>
      <c r="G1267">
        <v>53959.531000000003</v>
      </c>
      <c r="H1267">
        <v>1333779</v>
      </c>
      <c r="J1267">
        <v>53959.531000000003</v>
      </c>
      <c r="L1267">
        <v>0.01</v>
      </c>
      <c r="M1267">
        <v>1.0279999999999999E-2</v>
      </c>
      <c r="N1267">
        <v>2.8</v>
      </c>
      <c r="O1267" t="s">
        <v>348</v>
      </c>
      <c r="P1267" s="189">
        <v>44158</v>
      </c>
    </row>
    <row r="1268" spans="1:16" x14ac:dyDescent="0.35">
      <c r="A1268">
        <v>82</v>
      </c>
      <c r="B1268">
        <v>82</v>
      </c>
      <c r="C1268" t="s">
        <v>446</v>
      </c>
      <c r="D1268" t="s">
        <v>359</v>
      </c>
      <c r="E1268" t="s">
        <v>158</v>
      </c>
      <c r="F1268">
        <v>1.06</v>
      </c>
      <c r="G1268">
        <v>52453.167999999998</v>
      </c>
      <c r="H1268">
        <v>1314141</v>
      </c>
      <c r="J1268">
        <v>52453.167999999998</v>
      </c>
      <c r="L1268">
        <v>0.01</v>
      </c>
      <c r="M1268">
        <v>9.9900000000000006E-3</v>
      </c>
      <c r="N1268">
        <v>-7.0000000000000007E-2</v>
      </c>
      <c r="O1268" t="s">
        <v>348</v>
      </c>
      <c r="P1268" s="189">
        <v>44158</v>
      </c>
    </row>
    <row r="1269" spans="1:16" x14ac:dyDescent="0.35">
      <c r="A1269">
        <v>83</v>
      </c>
      <c r="B1269">
        <v>83</v>
      </c>
      <c r="C1269" t="s">
        <v>447</v>
      </c>
      <c r="D1269" t="s">
        <v>361</v>
      </c>
      <c r="E1269" t="s">
        <v>158</v>
      </c>
      <c r="F1269">
        <v>1.06</v>
      </c>
      <c r="G1269">
        <v>52932.809000000001</v>
      </c>
      <c r="H1269">
        <v>1342364</v>
      </c>
      <c r="J1269">
        <v>52932.809000000001</v>
      </c>
      <c r="L1269">
        <v>0.01</v>
      </c>
      <c r="M1269">
        <v>1.008E-2</v>
      </c>
      <c r="N1269">
        <v>0.84</v>
      </c>
      <c r="O1269" t="s">
        <v>348</v>
      </c>
      <c r="P1269" s="189">
        <v>44158</v>
      </c>
    </row>
    <row r="1270" spans="1:16" x14ac:dyDescent="0.35">
      <c r="A1270">
        <v>84</v>
      </c>
      <c r="B1270">
        <v>84</v>
      </c>
      <c r="C1270" t="s">
        <v>448</v>
      </c>
      <c r="D1270" t="s">
        <v>363</v>
      </c>
      <c r="E1270" t="s">
        <v>158</v>
      </c>
      <c r="F1270">
        <v>1.06</v>
      </c>
      <c r="G1270">
        <v>53059.031000000003</v>
      </c>
      <c r="H1270">
        <v>1324542</v>
      </c>
      <c r="J1270">
        <v>53059.031000000003</v>
      </c>
      <c r="L1270">
        <v>0.01</v>
      </c>
      <c r="M1270">
        <v>1.0109999999999999E-2</v>
      </c>
      <c r="N1270">
        <v>1.08</v>
      </c>
      <c r="O1270" t="s">
        <v>348</v>
      </c>
      <c r="P1270" s="189">
        <v>44158</v>
      </c>
    </row>
    <row r="1271" spans="1:16" x14ac:dyDescent="0.35">
      <c r="A1271">
        <v>85</v>
      </c>
      <c r="B1271">
        <v>85</v>
      </c>
      <c r="C1271" t="s">
        <v>449</v>
      </c>
      <c r="D1271" t="s">
        <v>123</v>
      </c>
      <c r="E1271" t="s">
        <v>157</v>
      </c>
      <c r="L1271">
        <v>0.01</v>
      </c>
      <c r="O1271" t="s">
        <v>505</v>
      </c>
      <c r="P1271" s="189">
        <v>44158</v>
      </c>
    </row>
    <row r="1272" spans="1:16" x14ac:dyDescent="0.35">
      <c r="A1272">
        <v>86</v>
      </c>
      <c r="B1272">
        <v>86</v>
      </c>
      <c r="C1272" t="s">
        <v>450</v>
      </c>
      <c r="D1272" t="s">
        <v>366</v>
      </c>
      <c r="E1272" t="s">
        <v>158</v>
      </c>
      <c r="F1272">
        <v>1.06</v>
      </c>
      <c r="G1272">
        <v>54954.105000000003</v>
      </c>
      <c r="H1272">
        <v>1332580</v>
      </c>
      <c r="J1272">
        <v>54954.105000000003</v>
      </c>
      <c r="L1272">
        <v>0.01</v>
      </c>
      <c r="M1272">
        <v>1.047E-2</v>
      </c>
      <c r="N1272">
        <v>4.6900000000000004</v>
      </c>
      <c r="O1272" t="s">
        <v>348</v>
      </c>
      <c r="P1272" s="189">
        <v>44158</v>
      </c>
    </row>
    <row r="1273" spans="1:16" x14ac:dyDescent="0.35">
      <c r="A1273">
        <v>87</v>
      </c>
      <c r="B1273">
        <v>87</v>
      </c>
      <c r="C1273" t="s">
        <v>451</v>
      </c>
      <c r="D1273" t="s">
        <v>368</v>
      </c>
      <c r="E1273" t="s">
        <v>158</v>
      </c>
      <c r="F1273">
        <v>1.06</v>
      </c>
      <c r="G1273">
        <v>53011.245999999999</v>
      </c>
      <c r="H1273">
        <v>1295984</v>
      </c>
      <c r="J1273">
        <v>53011.245999999999</v>
      </c>
      <c r="L1273">
        <v>0.01</v>
      </c>
      <c r="M1273">
        <v>1.01E-2</v>
      </c>
      <c r="N1273">
        <v>0.99</v>
      </c>
      <c r="O1273" t="s">
        <v>348</v>
      </c>
      <c r="P1273" s="189">
        <v>44158</v>
      </c>
    </row>
    <row r="1274" spans="1:16" x14ac:dyDescent="0.35">
      <c r="A1274">
        <v>88</v>
      </c>
      <c r="B1274">
        <v>88</v>
      </c>
      <c r="C1274" t="s">
        <v>452</v>
      </c>
      <c r="D1274" t="s">
        <v>371</v>
      </c>
      <c r="E1274" t="s">
        <v>158</v>
      </c>
      <c r="F1274">
        <v>1.06</v>
      </c>
      <c r="G1274">
        <v>51497.086000000003</v>
      </c>
      <c r="H1274">
        <v>1264257</v>
      </c>
      <c r="J1274">
        <v>51497.086000000003</v>
      </c>
      <c r="L1274">
        <v>0.01</v>
      </c>
      <c r="M1274">
        <v>9.8099999999999993E-3</v>
      </c>
      <c r="N1274">
        <v>-1.89</v>
      </c>
      <c r="O1274" t="s">
        <v>348</v>
      </c>
      <c r="P1274" s="189">
        <v>44158</v>
      </c>
    </row>
    <row r="1275" spans="1:16" x14ac:dyDescent="0.35">
      <c r="A1275">
        <v>89</v>
      </c>
      <c r="B1275">
        <v>89</v>
      </c>
      <c r="C1275" t="s">
        <v>453</v>
      </c>
      <c r="D1275" t="s">
        <v>373</v>
      </c>
      <c r="E1275" t="s">
        <v>158</v>
      </c>
      <c r="F1275">
        <v>1.06</v>
      </c>
      <c r="G1275">
        <v>54404.949000000001</v>
      </c>
      <c r="H1275">
        <v>1359505</v>
      </c>
      <c r="J1275">
        <v>54404.949000000001</v>
      </c>
      <c r="L1275">
        <v>0.01</v>
      </c>
      <c r="M1275">
        <v>1.0359999999999999E-2</v>
      </c>
      <c r="N1275">
        <v>3.64</v>
      </c>
      <c r="O1275" t="s">
        <v>348</v>
      </c>
      <c r="P1275" s="189">
        <v>44158</v>
      </c>
    </row>
    <row r="1276" spans="1:16" x14ac:dyDescent="0.35">
      <c r="A1276">
        <v>90</v>
      </c>
      <c r="B1276">
        <v>90</v>
      </c>
      <c r="C1276" t="s">
        <v>454</v>
      </c>
      <c r="D1276" t="s">
        <v>375</v>
      </c>
      <c r="E1276" t="s">
        <v>158</v>
      </c>
      <c r="F1276">
        <v>1.06</v>
      </c>
      <c r="G1276">
        <v>54264.175999999999</v>
      </c>
      <c r="H1276">
        <v>1381855</v>
      </c>
      <c r="J1276">
        <v>54264.175999999999</v>
      </c>
      <c r="L1276">
        <v>0.01</v>
      </c>
      <c r="M1276">
        <v>1.034E-2</v>
      </c>
      <c r="N1276">
        <v>3.38</v>
      </c>
      <c r="O1276" t="s">
        <v>348</v>
      </c>
      <c r="P1276" s="189">
        <v>44158</v>
      </c>
    </row>
    <row r="1277" spans="1:16" x14ac:dyDescent="0.35">
      <c r="A1277">
        <v>91</v>
      </c>
      <c r="B1277">
        <v>91</v>
      </c>
      <c r="C1277" t="s">
        <v>455</v>
      </c>
      <c r="D1277" t="s">
        <v>377</v>
      </c>
      <c r="E1277" t="s">
        <v>158</v>
      </c>
      <c r="F1277">
        <v>1.06</v>
      </c>
      <c r="G1277">
        <v>53552.957000000002</v>
      </c>
      <c r="H1277">
        <v>1318423</v>
      </c>
      <c r="J1277">
        <v>53552.957000000002</v>
      </c>
      <c r="L1277">
        <v>0.01</v>
      </c>
      <c r="M1277">
        <v>1.0200000000000001E-2</v>
      </c>
      <c r="N1277">
        <v>2.02</v>
      </c>
      <c r="O1277" t="s">
        <v>348</v>
      </c>
      <c r="P1277" s="189">
        <v>44158</v>
      </c>
    </row>
    <row r="1278" spans="1:16" x14ac:dyDescent="0.35">
      <c r="A1278">
        <v>92</v>
      </c>
      <c r="B1278">
        <v>92</v>
      </c>
      <c r="C1278" t="s">
        <v>456</v>
      </c>
      <c r="D1278" t="s">
        <v>124</v>
      </c>
      <c r="E1278" t="s">
        <v>157</v>
      </c>
      <c r="F1278">
        <v>1.06</v>
      </c>
      <c r="G1278">
        <v>55176.629000000001</v>
      </c>
      <c r="H1278">
        <v>1426925</v>
      </c>
      <c r="J1278">
        <v>55176.629000000001</v>
      </c>
      <c r="L1278">
        <v>0.01</v>
      </c>
      <c r="M1278">
        <v>1.051E-2</v>
      </c>
      <c r="N1278">
        <v>5.1100000000000003</v>
      </c>
      <c r="O1278" t="s">
        <v>348</v>
      </c>
      <c r="P1278" s="189">
        <v>44158</v>
      </c>
    </row>
    <row r="1279" spans="1:16" x14ac:dyDescent="0.35">
      <c r="A1279">
        <v>93</v>
      </c>
      <c r="B1279">
        <v>93</v>
      </c>
      <c r="C1279" t="s">
        <v>457</v>
      </c>
      <c r="D1279" t="s">
        <v>380</v>
      </c>
      <c r="E1279" t="s">
        <v>158</v>
      </c>
      <c r="F1279">
        <v>1.06</v>
      </c>
      <c r="G1279">
        <v>53773.059000000001</v>
      </c>
      <c r="H1279">
        <v>1374467</v>
      </c>
      <c r="J1279">
        <v>53773.059000000001</v>
      </c>
      <c r="L1279">
        <v>0.01</v>
      </c>
      <c r="M1279">
        <v>1.0240000000000001E-2</v>
      </c>
      <c r="N1279">
        <v>2.44</v>
      </c>
      <c r="O1279" t="s">
        <v>348</v>
      </c>
      <c r="P1279" s="189">
        <v>44159</v>
      </c>
    </row>
    <row r="1280" spans="1:16" x14ac:dyDescent="0.35">
      <c r="A1280">
        <v>94</v>
      </c>
      <c r="B1280">
        <v>94</v>
      </c>
      <c r="C1280" t="s">
        <v>458</v>
      </c>
      <c r="D1280" t="s">
        <v>382</v>
      </c>
      <c r="E1280" t="s">
        <v>158</v>
      </c>
      <c r="F1280">
        <v>1.06</v>
      </c>
      <c r="G1280">
        <v>52683.031000000003</v>
      </c>
      <c r="H1280">
        <v>1324650</v>
      </c>
      <c r="J1280">
        <v>52683.031000000003</v>
      </c>
      <c r="L1280">
        <v>0.01</v>
      </c>
      <c r="M1280">
        <v>1.004E-2</v>
      </c>
      <c r="N1280">
        <v>0.36</v>
      </c>
      <c r="O1280" t="s">
        <v>348</v>
      </c>
      <c r="P1280" s="189">
        <v>44159</v>
      </c>
    </row>
    <row r="1281" spans="1:16" x14ac:dyDescent="0.35">
      <c r="A1281">
        <v>95</v>
      </c>
      <c r="B1281">
        <v>95</v>
      </c>
      <c r="C1281" t="s">
        <v>459</v>
      </c>
      <c r="D1281" t="s">
        <v>384</v>
      </c>
      <c r="E1281" t="s">
        <v>158</v>
      </c>
      <c r="F1281">
        <v>1.06</v>
      </c>
      <c r="G1281">
        <v>55300.879000000001</v>
      </c>
      <c r="H1281">
        <v>1439829</v>
      </c>
      <c r="J1281">
        <v>55300.879000000001</v>
      </c>
      <c r="L1281">
        <v>0.01</v>
      </c>
      <c r="M1281">
        <v>1.0540000000000001E-2</v>
      </c>
      <c r="N1281">
        <v>5.35</v>
      </c>
      <c r="O1281" t="s">
        <v>348</v>
      </c>
      <c r="P1281" s="189">
        <v>44159</v>
      </c>
    </row>
    <row r="1282" spans="1:16" x14ac:dyDescent="0.35">
      <c r="A1282">
        <v>96</v>
      </c>
      <c r="B1282">
        <v>96</v>
      </c>
      <c r="C1282" t="s">
        <v>460</v>
      </c>
      <c r="D1282" t="s">
        <v>386</v>
      </c>
      <c r="E1282" t="s">
        <v>158</v>
      </c>
      <c r="F1282">
        <v>1.06</v>
      </c>
      <c r="G1282">
        <v>53606.292999999998</v>
      </c>
      <c r="H1282">
        <v>1358384</v>
      </c>
      <c r="J1282">
        <v>53606.292999999998</v>
      </c>
      <c r="L1282">
        <v>0.01</v>
      </c>
      <c r="M1282">
        <v>1.021E-2</v>
      </c>
      <c r="N1282">
        <v>2.12</v>
      </c>
      <c r="O1282" t="s">
        <v>348</v>
      </c>
      <c r="P1282" s="189">
        <v>44159</v>
      </c>
    </row>
    <row r="1283" spans="1:16" x14ac:dyDescent="0.35">
      <c r="A1283">
        <v>97</v>
      </c>
      <c r="B1283">
        <v>97</v>
      </c>
      <c r="C1283" t="s">
        <v>461</v>
      </c>
      <c r="D1283" t="s">
        <v>388</v>
      </c>
      <c r="E1283" t="s">
        <v>158</v>
      </c>
      <c r="F1283">
        <v>1.06</v>
      </c>
      <c r="G1283">
        <v>54873.788999999997</v>
      </c>
      <c r="H1283">
        <v>1419838</v>
      </c>
      <c r="J1283">
        <v>54873.788999999997</v>
      </c>
      <c r="L1283">
        <v>0.01</v>
      </c>
      <c r="M1283">
        <v>1.0449999999999999E-2</v>
      </c>
      <c r="N1283">
        <v>4.54</v>
      </c>
      <c r="O1283" t="s">
        <v>348</v>
      </c>
      <c r="P1283" s="189">
        <v>44159</v>
      </c>
    </row>
    <row r="1284" spans="1:16" x14ac:dyDescent="0.35">
      <c r="A1284">
        <v>98</v>
      </c>
      <c r="B1284">
        <v>98</v>
      </c>
      <c r="C1284" t="s">
        <v>462</v>
      </c>
      <c r="D1284" t="s">
        <v>122</v>
      </c>
      <c r="E1284" t="s">
        <v>156</v>
      </c>
      <c r="L1284">
        <v>0.01</v>
      </c>
      <c r="O1284" t="s">
        <v>505</v>
      </c>
      <c r="P1284" s="189">
        <v>44159</v>
      </c>
    </row>
    <row r="1285" spans="1:16" x14ac:dyDescent="0.35">
      <c r="A1285">
        <v>99</v>
      </c>
      <c r="B1285">
        <v>99</v>
      </c>
      <c r="C1285" t="s">
        <v>463</v>
      </c>
      <c r="D1285" t="s">
        <v>125</v>
      </c>
      <c r="E1285" t="s">
        <v>18</v>
      </c>
      <c r="F1285">
        <v>1.06</v>
      </c>
      <c r="G1285">
        <v>54029.366999999998</v>
      </c>
      <c r="H1285">
        <v>1383832</v>
      </c>
      <c r="J1285">
        <v>54029.366999999998</v>
      </c>
      <c r="L1285">
        <v>0.01</v>
      </c>
      <c r="M1285">
        <v>1.0290000000000001E-2</v>
      </c>
      <c r="N1285">
        <v>2.93</v>
      </c>
      <c r="O1285" t="s">
        <v>348</v>
      </c>
      <c r="P1285" s="189">
        <v>44159</v>
      </c>
    </row>
    <row r="1286" spans="1:16" x14ac:dyDescent="0.35">
      <c r="A1286">
        <v>100</v>
      </c>
      <c r="B1286">
        <v>100</v>
      </c>
      <c r="C1286" t="s">
        <v>464</v>
      </c>
      <c r="D1286" t="s">
        <v>126</v>
      </c>
      <c r="E1286" t="s">
        <v>18</v>
      </c>
      <c r="F1286">
        <v>1.07</v>
      </c>
      <c r="G1286">
        <v>61291.387000000002</v>
      </c>
      <c r="H1286">
        <v>1905970</v>
      </c>
      <c r="J1286">
        <v>61291.387000000002</v>
      </c>
      <c r="L1286">
        <v>0.01</v>
      </c>
      <c r="M1286">
        <v>1.1679999999999999E-2</v>
      </c>
      <c r="N1286">
        <v>16.760000000000002</v>
      </c>
      <c r="O1286" t="s">
        <v>348</v>
      </c>
      <c r="P1286" s="189">
        <v>44159</v>
      </c>
    </row>
    <row r="1287" spans="1:16" x14ac:dyDescent="0.35">
      <c r="A1287">
        <v>101</v>
      </c>
      <c r="B1287">
        <v>101</v>
      </c>
      <c r="C1287" t="s">
        <v>465</v>
      </c>
      <c r="D1287" t="s">
        <v>127</v>
      </c>
      <c r="E1287" t="s">
        <v>18</v>
      </c>
      <c r="F1287">
        <v>1.06</v>
      </c>
      <c r="G1287">
        <v>53206.5</v>
      </c>
      <c r="H1287">
        <v>1365779</v>
      </c>
      <c r="J1287">
        <v>53206.5</v>
      </c>
      <c r="L1287">
        <v>0.01</v>
      </c>
      <c r="M1287">
        <v>1.014E-2</v>
      </c>
      <c r="N1287">
        <v>1.36</v>
      </c>
      <c r="O1287" t="s">
        <v>348</v>
      </c>
      <c r="P1287" s="189">
        <v>44159</v>
      </c>
    </row>
    <row r="1288" spans="1:16" x14ac:dyDescent="0.35">
      <c r="A1288">
        <v>102</v>
      </c>
      <c r="B1288">
        <v>102</v>
      </c>
      <c r="C1288" t="s">
        <v>466</v>
      </c>
      <c r="D1288" t="s">
        <v>128</v>
      </c>
      <c r="E1288" t="s">
        <v>18</v>
      </c>
      <c r="F1288">
        <v>1.06</v>
      </c>
      <c r="G1288">
        <v>54984.762000000002</v>
      </c>
      <c r="H1288">
        <v>1446908</v>
      </c>
      <c r="J1288">
        <v>54984.762000000002</v>
      </c>
      <c r="L1288">
        <v>0.01</v>
      </c>
      <c r="M1288">
        <v>1.047E-2</v>
      </c>
      <c r="N1288">
        <v>4.75</v>
      </c>
      <c r="O1288" t="s">
        <v>348</v>
      </c>
      <c r="P1288" s="189">
        <v>44159</v>
      </c>
    </row>
    <row r="1289" spans="1:16" x14ac:dyDescent="0.35">
      <c r="A1289">
        <v>103</v>
      </c>
      <c r="B1289">
        <v>103</v>
      </c>
      <c r="C1289" t="s">
        <v>467</v>
      </c>
      <c r="D1289" t="s">
        <v>122</v>
      </c>
      <c r="E1289" t="s">
        <v>156</v>
      </c>
      <c r="L1289">
        <v>0.01</v>
      </c>
      <c r="O1289" t="s">
        <v>505</v>
      </c>
      <c r="P1289" s="189">
        <v>44159</v>
      </c>
    </row>
    <row r="1290" spans="1:16" x14ac:dyDescent="0.35">
      <c r="A1290">
        <v>104</v>
      </c>
      <c r="B1290">
        <v>104</v>
      </c>
      <c r="C1290" t="s">
        <v>468</v>
      </c>
      <c r="D1290" t="s">
        <v>124</v>
      </c>
      <c r="E1290" t="s">
        <v>157</v>
      </c>
      <c r="F1290">
        <v>1.06</v>
      </c>
      <c r="G1290">
        <v>57833.516000000003</v>
      </c>
      <c r="H1290">
        <v>1565582</v>
      </c>
      <c r="J1290">
        <v>57833.516000000003</v>
      </c>
      <c r="L1290">
        <v>0.01</v>
      </c>
      <c r="M1290">
        <v>1.102E-2</v>
      </c>
      <c r="N1290">
        <v>10.18</v>
      </c>
      <c r="O1290" t="s">
        <v>348</v>
      </c>
      <c r="P1290" s="189">
        <v>44159</v>
      </c>
    </row>
    <row r="1291" spans="1:16" x14ac:dyDescent="0.35">
      <c r="A1291">
        <v>105</v>
      </c>
      <c r="B1291">
        <v>105</v>
      </c>
      <c r="C1291" t="s">
        <v>469</v>
      </c>
      <c r="D1291" t="s">
        <v>353</v>
      </c>
      <c r="E1291" t="s">
        <v>158</v>
      </c>
      <c r="F1291">
        <v>1.06</v>
      </c>
      <c r="G1291">
        <v>54130.620999999999</v>
      </c>
      <c r="H1291">
        <v>1397893</v>
      </c>
      <c r="J1291">
        <v>54130.620999999999</v>
      </c>
      <c r="L1291">
        <v>0.01</v>
      </c>
      <c r="M1291">
        <v>1.031E-2</v>
      </c>
      <c r="N1291">
        <v>3.12</v>
      </c>
      <c r="O1291" t="s">
        <v>348</v>
      </c>
      <c r="P1291" s="189">
        <v>44159</v>
      </c>
    </row>
    <row r="1292" spans="1:16" x14ac:dyDescent="0.35">
      <c r="A1292">
        <v>106</v>
      </c>
      <c r="B1292">
        <v>106</v>
      </c>
      <c r="C1292" t="s">
        <v>470</v>
      </c>
      <c r="D1292" t="s">
        <v>355</v>
      </c>
      <c r="E1292" t="s">
        <v>158</v>
      </c>
      <c r="F1292">
        <v>1.06</v>
      </c>
      <c r="G1292">
        <v>54825.285000000003</v>
      </c>
      <c r="H1292">
        <v>1426003</v>
      </c>
      <c r="J1292">
        <v>54825.285000000003</v>
      </c>
      <c r="L1292">
        <v>0.01</v>
      </c>
      <c r="M1292">
        <v>1.044E-2</v>
      </c>
      <c r="N1292">
        <v>4.45</v>
      </c>
      <c r="O1292" t="s">
        <v>348</v>
      </c>
      <c r="P1292" s="189">
        <v>44159</v>
      </c>
    </row>
    <row r="1293" spans="1:16" x14ac:dyDescent="0.35">
      <c r="A1293">
        <v>107</v>
      </c>
      <c r="B1293">
        <v>107</v>
      </c>
      <c r="C1293" t="s">
        <v>471</v>
      </c>
      <c r="D1293" t="s">
        <v>357</v>
      </c>
      <c r="E1293" t="s">
        <v>158</v>
      </c>
      <c r="F1293">
        <v>1.06</v>
      </c>
      <c r="G1293">
        <v>55636.879000000001</v>
      </c>
      <c r="H1293">
        <v>1448618</v>
      </c>
      <c r="J1293">
        <v>55636.879000000001</v>
      </c>
      <c r="L1293">
        <v>0.01</v>
      </c>
      <c r="M1293">
        <v>1.06E-2</v>
      </c>
      <c r="N1293">
        <v>5.99</v>
      </c>
      <c r="O1293" t="s">
        <v>348</v>
      </c>
      <c r="P1293" s="189">
        <v>44159</v>
      </c>
    </row>
    <row r="1294" spans="1:16" x14ac:dyDescent="0.35">
      <c r="A1294">
        <v>108</v>
      </c>
      <c r="B1294">
        <v>108</v>
      </c>
      <c r="C1294" t="s">
        <v>472</v>
      </c>
      <c r="D1294" t="s">
        <v>359</v>
      </c>
      <c r="E1294" t="s">
        <v>158</v>
      </c>
      <c r="F1294">
        <v>1.06</v>
      </c>
      <c r="G1294">
        <v>54984.300999999999</v>
      </c>
      <c r="H1294">
        <v>1456655</v>
      </c>
      <c r="J1294">
        <v>54984.300999999999</v>
      </c>
      <c r="L1294">
        <v>0.01</v>
      </c>
      <c r="M1294">
        <v>1.047E-2</v>
      </c>
      <c r="N1294">
        <v>4.75</v>
      </c>
      <c r="O1294" t="s">
        <v>348</v>
      </c>
      <c r="P1294" s="189">
        <v>44159</v>
      </c>
    </row>
    <row r="1295" spans="1:16" x14ac:dyDescent="0.35">
      <c r="A1295">
        <v>109</v>
      </c>
      <c r="B1295">
        <v>109</v>
      </c>
      <c r="C1295" t="s">
        <v>473</v>
      </c>
      <c r="D1295" t="s">
        <v>361</v>
      </c>
      <c r="E1295" t="s">
        <v>158</v>
      </c>
      <c r="F1295">
        <v>1.06</v>
      </c>
      <c r="G1295">
        <v>54067.758000000002</v>
      </c>
      <c r="H1295">
        <v>1437007</v>
      </c>
      <c r="J1295">
        <v>54067.758000000002</v>
      </c>
      <c r="L1295">
        <v>0.01</v>
      </c>
      <c r="M1295">
        <v>1.03E-2</v>
      </c>
      <c r="N1295">
        <v>3</v>
      </c>
      <c r="O1295" t="s">
        <v>348</v>
      </c>
      <c r="P1295" s="189">
        <v>44159</v>
      </c>
    </row>
    <row r="1296" spans="1:16" x14ac:dyDescent="0.35">
      <c r="A1296">
        <v>110</v>
      </c>
      <c r="B1296">
        <v>110</v>
      </c>
      <c r="C1296" t="s">
        <v>474</v>
      </c>
      <c r="D1296" t="s">
        <v>363</v>
      </c>
      <c r="E1296" t="s">
        <v>158</v>
      </c>
      <c r="F1296">
        <v>1.06</v>
      </c>
      <c r="G1296">
        <v>53643.699000000001</v>
      </c>
      <c r="H1296">
        <v>1379321</v>
      </c>
      <c r="J1296">
        <v>53643.699000000001</v>
      </c>
      <c r="L1296">
        <v>0.01</v>
      </c>
      <c r="M1296">
        <v>1.022E-2</v>
      </c>
      <c r="N1296">
        <v>2.19</v>
      </c>
      <c r="O1296" t="s">
        <v>348</v>
      </c>
      <c r="P1296" s="189">
        <v>44159</v>
      </c>
    </row>
    <row r="1297" spans="1:16" x14ac:dyDescent="0.35">
      <c r="A1297">
        <v>111</v>
      </c>
      <c r="B1297">
        <v>111</v>
      </c>
      <c r="C1297" t="s">
        <v>475</v>
      </c>
      <c r="D1297" t="s">
        <v>124</v>
      </c>
      <c r="E1297" t="s">
        <v>157</v>
      </c>
      <c r="F1297">
        <v>1.06</v>
      </c>
      <c r="G1297">
        <v>19403.883000000002</v>
      </c>
      <c r="H1297">
        <v>608476</v>
      </c>
      <c r="J1297">
        <v>19403.883000000002</v>
      </c>
      <c r="L1297">
        <v>0.01</v>
      </c>
      <c r="M1297">
        <v>3.7000000000000002E-3</v>
      </c>
      <c r="N1297">
        <v>-63.03</v>
      </c>
      <c r="O1297" t="s">
        <v>348</v>
      </c>
      <c r="P1297" s="189">
        <v>44159</v>
      </c>
    </row>
    <row r="1298" spans="1:16" x14ac:dyDescent="0.35">
      <c r="A1298">
        <v>112</v>
      </c>
      <c r="B1298">
        <v>112</v>
      </c>
      <c r="C1298" t="s">
        <v>476</v>
      </c>
      <c r="D1298" t="s">
        <v>353</v>
      </c>
      <c r="E1298" t="s">
        <v>158</v>
      </c>
      <c r="F1298">
        <v>1.06</v>
      </c>
      <c r="G1298">
        <v>55147.813000000002</v>
      </c>
      <c r="H1298">
        <v>1457940</v>
      </c>
      <c r="J1298">
        <v>55147.813000000002</v>
      </c>
      <c r="L1298">
        <v>0.01</v>
      </c>
      <c r="M1298">
        <v>1.051E-2</v>
      </c>
      <c r="N1298">
        <v>5.0599999999999996</v>
      </c>
      <c r="O1298" t="s">
        <v>348</v>
      </c>
      <c r="P1298" s="189">
        <v>44159</v>
      </c>
    </row>
    <row r="1299" spans="1:16" x14ac:dyDescent="0.35">
      <c r="A1299">
        <v>113</v>
      </c>
      <c r="B1299">
        <v>113</v>
      </c>
      <c r="C1299" t="s">
        <v>477</v>
      </c>
      <c r="D1299" t="s">
        <v>355</v>
      </c>
      <c r="E1299" t="s">
        <v>158</v>
      </c>
      <c r="F1299">
        <v>1.06</v>
      </c>
      <c r="G1299">
        <v>56832.938000000002</v>
      </c>
      <c r="H1299">
        <v>1497038</v>
      </c>
      <c r="J1299">
        <v>56832.938000000002</v>
      </c>
      <c r="L1299">
        <v>0.01</v>
      </c>
      <c r="M1299">
        <v>1.0829999999999999E-2</v>
      </c>
      <c r="N1299">
        <v>8.27</v>
      </c>
      <c r="O1299" t="s">
        <v>348</v>
      </c>
      <c r="P1299" s="189">
        <v>44159</v>
      </c>
    </row>
    <row r="1300" spans="1:16" x14ac:dyDescent="0.35">
      <c r="A1300">
        <v>114</v>
      </c>
      <c r="B1300">
        <v>114</v>
      </c>
      <c r="C1300" t="s">
        <v>478</v>
      </c>
      <c r="D1300" t="s">
        <v>357</v>
      </c>
      <c r="E1300" t="s">
        <v>158</v>
      </c>
      <c r="F1300">
        <v>1.06</v>
      </c>
      <c r="G1300">
        <v>55401.938000000002</v>
      </c>
      <c r="H1300">
        <v>1475862</v>
      </c>
      <c r="J1300">
        <v>55401.938000000002</v>
      </c>
      <c r="L1300">
        <v>0.01</v>
      </c>
      <c r="M1300">
        <v>1.055E-2</v>
      </c>
      <c r="N1300">
        <v>5.54</v>
      </c>
      <c r="O1300" t="s">
        <v>348</v>
      </c>
      <c r="P1300" s="189">
        <v>44159</v>
      </c>
    </row>
    <row r="1301" spans="1:16" x14ac:dyDescent="0.35">
      <c r="A1301">
        <v>115</v>
      </c>
      <c r="B1301">
        <v>115</v>
      </c>
      <c r="C1301" t="s">
        <v>479</v>
      </c>
      <c r="D1301" t="s">
        <v>359</v>
      </c>
      <c r="E1301" t="s">
        <v>158</v>
      </c>
      <c r="F1301">
        <v>1.06</v>
      </c>
      <c r="G1301">
        <v>54257.391000000003</v>
      </c>
      <c r="H1301">
        <v>1447254</v>
      </c>
      <c r="J1301">
        <v>54257.391000000003</v>
      </c>
      <c r="L1301">
        <v>0.01</v>
      </c>
      <c r="M1301">
        <v>1.034E-2</v>
      </c>
      <c r="N1301">
        <v>3.36</v>
      </c>
      <c r="O1301" t="s">
        <v>348</v>
      </c>
      <c r="P1301" s="189">
        <v>44159</v>
      </c>
    </row>
    <row r="1302" spans="1:16" x14ac:dyDescent="0.35">
      <c r="A1302">
        <v>116</v>
      </c>
      <c r="B1302">
        <v>116</v>
      </c>
      <c r="C1302" t="s">
        <v>480</v>
      </c>
      <c r="D1302" t="s">
        <v>361</v>
      </c>
      <c r="E1302" t="s">
        <v>158</v>
      </c>
      <c r="F1302">
        <v>1.06</v>
      </c>
      <c r="G1302">
        <v>54348.875</v>
      </c>
      <c r="H1302">
        <v>1468223</v>
      </c>
      <c r="J1302">
        <v>54348.875</v>
      </c>
      <c r="L1302">
        <v>0.01</v>
      </c>
      <c r="M1302">
        <v>1.035E-2</v>
      </c>
      <c r="N1302">
        <v>3.54</v>
      </c>
      <c r="O1302" t="s">
        <v>348</v>
      </c>
      <c r="P1302" s="189">
        <v>44159</v>
      </c>
    </row>
    <row r="1303" spans="1:16" x14ac:dyDescent="0.35">
      <c r="A1303">
        <v>117</v>
      </c>
      <c r="B1303">
        <v>117</v>
      </c>
      <c r="C1303" t="s">
        <v>481</v>
      </c>
      <c r="D1303" t="s">
        <v>363</v>
      </c>
      <c r="E1303" t="s">
        <v>158</v>
      </c>
      <c r="F1303">
        <v>1.06</v>
      </c>
      <c r="G1303">
        <v>54800.516000000003</v>
      </c>
      <c r="H1303">
        <v>1443545</v>
      </c>
      <c r="J1303">
        <v>54800.516000000003</v>
      </c>
      <c r="L1303">
        <v>0.01</v>
      </c>
      <c r="M1303">
        <v>1.044E-2</v>
      </c>
      <c r="N1303">
        <v>4.4000000000000004</v>
      </c>
      <c r="O1303" t="s">
        <v>348</v>
      </c>
      <c r="P1303" s="189">
        <v>44159</v>
      </c>
    </row>
    <row r="1304" spans="1:16" x14ac:dyDescent="0.35">
      <c r="A1304">
        <v>118</v>
      </c>
      <c r="B1304">
        <v>118</v>
      </c>
      <c r="C1304" t="s">
        <v>482</v>
      </c>
      <c r="D1304" t="s">
        <v>122</v>
      </c>
      <c r="E1304" t="s">
        <v>156</v>
      </c>
      <c r="L1304">
        <v>0.01</v>
      </c>
      <c r="O1304" t="s">
        <v>505</v>
      </c>
      <c r="P1304" s="189">
        <v>44159</v>
      </c>
    </row>
    <row r="1305" spans="1:16" x14ac:dyDescent="0.35">
      <c r="A1305">
        <v>119</v>
      </c>
      <c r="B1305">
        <v>119</v>
      </c>
      <c r="C1305" t="s">
        <v>483</v>
      </c>
      <c r="D1305" t="s">
        <v>353</v>
      </c>
      <c r="E1305" t="s">
        <v>158</v>
      </c>
      <c r="F1305">
        <v>1.06</v>
      </c>
      <c r="G1305">
        <v>55044.574000000001</v>
      </c>
      <c r="H1305">
        <v>1487081</v>
      </c>
      <c r="J1305">
        <v>55044.574000000001</v>
      </c>
      <c r="L1305">
        <v>0.01</v>
      </c>
      <c r="M1305">
        <v>1.0489999999999999E-2</v>
      </c>
      <c r="N1305">
        <v>4.8600000000000003</v>
      </c>
      <c r="O1305" t="s">
        <v>348</v>
      </c>
      <c r="P1305" s="189">
        <v>44159</v>
      </c>
    </row>
    <row r="1306" spans="1:16" x14ac:dyDescent="0.35">
      <c r="A1306">
        <v>120</v>
      </c>
      <c r="B1306">
        <v>120</v>
      </c>
      <c r="C1306" t="s">
        <v>484</v>
      </c>
      <c r="D1306" t="s">
        <v>355</v>
      </c>
      <c r="E1306" t="s">
        <v>158</v>
      </c>
      <c r="F1306">
        <v>1.06</v>
      </c>
      <c r="G1306">
        <v>55853.538999999997</v>
      </c>
      <c r="H1306">
        <v>1506542</v>
      </c>
      <c r="J1306">
        <v>55853.538999999997</v>
      </c>
      <c r="L1306">
        <v>0.01</v>
      </c>
      <c r="M1306">
        <v>1.064E-2</v>
      </c>
      <c r="N1306">
        <v>6.4</v>
      </c>
      <c r="O1306" t="s">
        <v>348</v>
      </c>
      <c r="P1306" s="189">
        <v>44159</v>
      </c>
    </row>
    <row r="1307" spans="1:16" x14ac:dyDescent="0.35">
      <c r="A1307">
        <v>121</v>
      </c>
      <c r="B1307">
        <v>121</v>
      </c>
      <c r="C1307" t="s">
        <v>485</v>
      </c>
      <c r="D1307" t="s">
        <v>357</v>
      </c>
      <c r="E1307" t="s">
        <v>158</v>
      </c>
      <c r="F1307">
        <v>1.06</v>
      </c>
      <c r="G1307">
        <v>56901.824000000001</v>
      </c>
      <c r="H1307">
        <v>1536143</v>
      </c>
      <c r="J1307">
        <v>56901.824000000001</v>
      </c>
      <c r="L1307">
        <v>0.01</v>
      </c>
      <c r="M1307">
        <v>1.0840000000000001E-2</v>
      </c>
      <c r="N1307">
        <v>8.4</v>
      </c>
      <c r="O1307" t="s">
        <v>348</v>
      </c>
      <c r="P1307" s="189">
        <v>44159</v>
      </c>
    </row>
    <row r="1308" spans="1:16" x14ac:dyDescent="0.35">
      <c r="A1308">
        <v>122</v>
      </c>
      <c r="B1308">
        <v>122</v>
      </c>
      <c r="C1308" t="s">
        <v>486</v>
      </c>
      <c r="D1308" t="s">
        <v>359</v>
      </c>
      <c r="E1308" t="s">
        <v>158</v>
      </c>
      <c r="F1308">
        <v>1.06</v>
      </c>
      <c r="G1308">
        <v>55579.008000000002</v>
      </c>
      <c r="H1308">
        <v>1518421</v>
      </c>
      <c r="J1308">
        <v>55579.008000000002</v>
      </c>
      <c r="L1308">
        <v>0.01</v>
      </c>
      <c r="M1308">
        <v>1.059E-2</v>
      </c>
      <c r="N1308">
        <v>5.88</v>
      </c>
      <c r="O1308" t="s">
        <v>348</v>
      </c>
      <c r="P1308" s="189">
        <v>44159</v>
      </c>
    </row>
    <row r="1309" spans="1:16" x14ac:dyDescent="0.35">
      <c r="A1309">
        <v>123</v>
      </c>
      <c r="B1309">
        <v>123</v>
      </c>
      <c r="C1309" t="s">
        <v>487</v>
      </c>
      <c r="D1309" t="s">
        <v>361</v>
      </c>
      <c r="E1309" t="s">
        <v>158</v>
      </c>
      <c r="F1309">
        <v>1.06</v>
      </c>
      <c r="G1309">
        <v>54417.222999999998</v>
      </c>
      <c r="H1309">
        <v>1506331</v>
      </c>
      <c r="J1309">
        <v>54417.222999999998</v>
      </c>
      <c r="L1309">
        <v>0.01</v>
      </c>
      <c r="M1309">
        <v>1.0370000000000001E-2</v>
      </c>
      <c r="N1309">
        <v>3.67</v>
      </c>
      <c r="O1309" t="s">
        <v>348</v>
      </c>
      <c r="P1309" s="189">
        <v>44159</v>
      </c>
    </row>
    <row r="1310" spans="1:16" x14ac:dyDescent="0.35">
      <c r="A1310">
        <v>124</v>
      </c>
      <c r="B1310">
        <v>124</v>
      </c>
      <c r="C1310" t="s">
        <v>488</v>
      </c>
      <c r="D1310" t="s">
        <v>363</v>
      </c>
      <c r="E1310" t="s">
        <v>158</v>
      </c>
      <c r="F1310">
        <v>1.06</v>
      </c>
      <c r="G1310">
        <v>54960.120999999999</v>
      </c>
      <c r="H1310">
        <v>1474615</v>
      </c>
      <c r="J1310">
        <v>54960.120999999999</v>
      </c>
      <c r="L1310">
        <v>0.01</v>
      </c>
      <c r="M1310">
        <v>1.047E-2</v>
      </c>
      <c r="N1310">
        <v>4.7</v>
      </c>
      <c r="O1310" t="s">
        <v>348</v>
      </c>
      <c r="P1310" s="189">
        <v>44159</v>
      </c>
    </row>
    <row r="1311" spans="1:16" x14ac:dyDescent="0.35">
      <c r="A1311">
        <v>125</v>
      </c>
      <c r="B1311">
        <v>125</v>
      </c>
      <c r="C1311" t="s">
        <v>489</v>
      </c>
      <c r="D1311" t="s">
        <v>122</v>
      </c>
      <c r="E1311" t="s">
        <v>156</v>
      </c>
      <c r="L1311">
        <v>0.01</v>
      </c>
      <c r="P1311" s="189">
        <v>44159</v>
      </c>
    </row>
    <row r="1312" spans="1:16" x14ac:dyDescent="0.35">
      <c r="A1312">
        <v>126</v>
      </c>
      <c r="B1312">
        <v>126</v>
      </c>
      <c r="C1312" t="s">
        <v>490</v>
      </c>
      <c r="D1312" t="s">
        <v>122</v>
      </c>
      <c r="E1312" t="s">
        <v>156</v>
      </c>
      <c r="L1312">
        <v>0.01</v>
      </c>
      <c r="O1312" t="s">
        <v>505</v>
      </c>
      <c r="P1312" s="189">
        <v>44159</v>
      </c>
    </row>
    <row r="1313" spans="1:16" x14ac:dyDescent="0.35">
      <c r="A1313">
        <v>127</v>
      </c>
      <c r="B1313">
        <v>127</v>
      </c>
      <c r="C1313" t="s">
        <v>491</v>
      </c>
      <c r="D1313" t="s">
        <v>122</v>
      </c>
      <c r="E1313" t="s">
        <v>156</v>
      </c>
      <c r="L1313">
        <v>0.01</v>
      </c>
      <c r="O1313" t="s">
        <v>505</v>
      </c>
      <c r="P1313" s="189">
        <v>44159</v>
      </c>
    </row>
    <row r="1315" spans="1:16" x14ac:dyDescent="0.35">
      <c r="A1315" t="s">
        <v>506</v>
      </c>
    </row>
    <row r="1317" spans="1:16" x14ac:dyDescent="0.35">
      <c r="B1317" t="s">
        <v>209</v>
      </c>
      <c r="C1317" t="s">
        <v>210</v>
      </c>
      <c r="D1317" t="s">
        <v>211</v>
      </c>
      <c r="E1317" t="s">
        <v>7</v>
      </c>
      <c r="F1317" t="s">
        <v>212</v>
      </c>
      <c r="G1317" t="s">
        <v>213</v>
      </c>
      <c r="H1317" t="s">
        <v>214</v>
      </c>
      <c r="I1317" t="s">
        <v>215</v>
      </c>
      <c r="J1317" t="s">
        <v>216</v>
      </c>
      <c r="K1317" t="s">
        <v>217</v>
      </c>
      <c r="L1317" t="s">
        <v>341</v>
      </c>
      <c r="M1317" t="s">
        <v>90</v>
      </c>
      <c r="N1317" t="s">
        <v>220</v>
      </c>
      <c r="O1317" t="s">
        <v>342</v>
      </c>
      <c r="P1317" t="s">
        <v>343</v>
      </c>
    </row>
    <row r="1318" spans="1:16" x14ac:dyDescent="0.35">
      <c r="A1318">
        <v>1</v>
      </c>
      <c r="B1318">
        <v>1</v>
      </c>
      <c r="C1318" t="s">
        <v>344</v>
      </c>
      <c r="D1318" t="s">
        <v>122</v>
      </c>
      <c r="E1318" t="s">
        <v>156</v>
      </c>
      <c r="L1318">
        <v>0.01</v>
      </c>
      <c r="P1318" s="189">
        <v>44158</v>
      </c>
    </row>
    <row r="1319" spans="1:16" x14ac:dyDescent="0.35">
      <c r="A1319">
        <v>2</v>
      </c>
      <c r="B1319">
        <v>2</v>
      </c>
      <c r="C1319" t="s">
        <v>345</v>
      </c>
      <c r="D1319" t="s">
        <v>122</v>
      </c>
      <c r="E1319" t="s">
        <v>156</v>
      </c>
      <c r="L1319">
        <v>0.01</v>
      </c>
      <c r="P1319" s="189">
        <v>44158</v>
      </c>
    </row>
    <row r="1320" spans="1:16" x14ac:dyDescent="0.35">
      <c r="A1320">
        <v>3</v>
      </c>
      <c r="B1320">
        <v>3</v>
      </c>
      <c r="C1320" t="s">
        <v>346</v>
      </c>
      <c r="D1320" t="s">
        <v>122</v>
      </c>
      <c r="E1320" t="s">
        <v>156</v>
      </c>
      <c r="L1320">
        <v>0.01</v>
      </c>
      <c r="P1320" s="189">
        <v>44158</v>
      </c>
    </row>
    <row r="1321" spans="1:16" x14ac:dyDescent="0.35">
      <c r="A1321">
        <v>4</v>
      </c>
      <c r="B1321">
        <v>4</v>
      </c>
      <c r="C1321" t="s">
        <v>347</v>
      </c>
      <c r="D1321" t="s">
        <v>123</v>
      </c>
      <c r="E1321" t="s">
        <v>157</v>
      </c>
      <c r="L1321">
        <v>0.01</v>
      </c>
      <c r="P1321" s="189">
        <v>44158</v>
      </c>
    </row>
    <row r="1322" spans="1:16" x14ac:dyDescent="0.35">
      <c r="A1322">
        <v>5</v>
      </c>
      <c r="B1322">
        <v>5</v>
      </c>
      <c r="C1322" t="s">
        <v>349</v>
      </c>
      <c r="D1322" t="s">
        <v>124</v>
      </c>
      <c r="E1322" t="s">
        <v>157</v>
      </c>
      <c r="F1322">
        <v>1.69</v>
      </c>
      <c r="G1322">
        <v>21628.184000000001</v>
      </c>
      <c r="H1322">
        <v>1107684</v>
      </c>
      <c r="J1322">
        <v>21628.184000000001</v>
      </c>
      <c r="L1322">
        <v>0.01</v>
      </c>
      <c r="M1322">
        <v>9.2999999999999992E-3</v>
      </c>
      <c r="N1322">
        <v>-7</v>
      </c>
      <c r="O1322" t="s">
        <v>348</v>
      </c>
      <c r="P1322" s="189">
        <v>44158</v>
      </c>
    </row>
    <row r="1323" spans="1:16" x14ac:dyDescent="0.35">
      <c r="A1323">
        <v>6</v>
      </c>
      <c r="B1323">
        <v>6</v>
      </c>
      <c r="C1323" t="s">
        <v>351</v>
      </c>
      <c r="D1323" t="s">
        <v>122</v>
      </c>
      <c r="E1323" t="s">
        <v>156</v>
      </c>
      <c r="L1323">
        <v>0.01</v>
      </c>
      <c r="P1323" s="189">
        <v>44158</v>
      </c>
    </row>
    <row r="1324" spans="1:16" x14ac:dyDescent="0.35">
      <c r="A1324">
        <v>7</v>
      </c>
      <c r="B1324">
        <v>7</v>
      </c>
      <c r="C1324" t="s">
        <v>352</v>
      </c>
      <c r="D1324" t="s">
        <v>353</v>
      </c>
      <c r="E1324" t="s">
        <v>158</v>
      </c>
      <c r="F1324">
        <v>1.69</v>
      </c>
      <c r="G1324">
        <v>21861.800999999999</v>
      </c>
      <c r="H1324">
        <v>1121154</v>
      </c>
      <c r="J1324">
        <v>21861.800999999999</v>
      </c>
      <c r="L1324">
        <v>0.01</v>
      </c>
      <c r="M1324">
        <v>9.4000000000000004E-3</v>
      </c>
      <c r="N1324">
        <v>-6</v>
      </c>
      <c r="O1324" t="s">
        <v>189</v>
      </c>
      <c r="P1324" s="189">
        <v>44158</v>
      </c>
    </row>
    <row r="1325" spans="1:16" x14ac:dyDescent="0.35">
      <c r="A1325">
        <v>8</v>
      </c>
      <c r="B1325">
        <v>8</v>
      </c>
      <c r="C1325" t="s">
        <v>354</v>
      </c>
      <c r="D1325" t="s">
        <v>355</v>
      </c>
      <c r="E1325" t="s">
        <v>158</v>
      </c>
      <c r="F1325">
        <v>1.69</v>
      </c>
      <c r="G1325">
        <v>22905.937999999998</v>
      </c>
      <c r="H1325">
        <v>1157712</v>
      </c>
      <c r="J1325">
        <v>22905.937999999998</v>
      </c>
      <c r="L1325">
        <v>0.01</v>
      </c>
      <c r="M1325">
        <v>9.8499999999999994E-3</v>
      </c>
      <c r="N1325">
        <v>-1.51</v>
      </c>
      <c r="O1325" t="s">
        <v>189</v>
      </c>
      <c r="P1325" s="189">
        <v>44158</v>
      </c>
    </row>
    <row r="1326" spans="1:16" x14ac:dyDescent="0.35">
      <c r="A1326">
        <v>9</v>
      </c>
      <c r="B1326">
        <v>9</v>
      </c>
      <c r="C1326" t="s">
        <v>356</v>
      </c>
      <c r="D1326" t="s">
        <v>357</v>
      </c>
      <c r="E1326" t="s">
        <v>158</v>
      </c>
      <c r="F1326">
        <v>1.69</v>
      </c>
      <c r="G1326">
        <v>22565.848000000002</v>
      </c>
      <c r="H1326">
        <v>1153684</v>
      </c>
      <c r="J1326">
        <v>22565.848000000002</v>
      </c>
      <c r="L1326">
        <v>0.01</v>
      </c>
      <c r="M1326">
        <v>9.7000000000000003E-3</v>
      </c>
      <c r="N1326">
        <v>-2.97</v>
      </c>
      <c r="O1326" t="s">
        <v>189</v>
      </c>
      <c r="P1326" s="189">
        <v>44158</v>
      </c>
    </row>
    <row r="1327" spans="1:16" x14ac:dyDescent="0.35">
      <c r="A1327">
        <v>10</v>
      </c>
      <c r="B1327">
        <v>10</v>
      </c>
      <c r="C1327" t="s">
        <v>358</v>
      </c>
      <c r="D1327" t="s">
        <v>359</v>
      </c>
      <c r="E1327" t="s">
        <v>158</v>
      </c>
      <c r="F1327">
        <v>1.69</v>
      </c>
      <c r="G1327">
        <v>22329.166000000001</v>
      </c>
      <c r="H1327">
        <v>1134724</v>
      </c>
      <c r="J1327">
        <v>22329.166000000001</v>
      </c>
      <c r="L1327">
        <v>0.01</v>
      </c>
      <c r="M1327">
        <v>9.5999999999999992E-3</v>
      </c>
      <c r="N1327">
        <v>-3.99</v>
      </c>
      <c r="O1327" t="s">
        <v>189</v>
      </c>
      <c r="P1327" s="189">
        <v>44158</v>
      </c>
    </row>
    <row r="1328" spans="1:16" x14ac:dyDescent="0.35">
      <c r="A1328">
        <v>11</v>
      </c>
      <c r="B1328">
        <v>11</v>
      </c>
      <c r="C1328" t="s">
        <v>360</v>
      </c>
      <c r="D1328" t="s">
        <v>361</v>
      </c>
      <c r="E1328" t="s">
        <v>158</v>
      </c>
      <c r="F1328">
        <v>1.69</v>
      </c>
      <c r="G1328">
        <v>22016.998</v>
      </c>
      <c r="H1328">
        <v>1130137</v>
      </c>
      <c r="J1328">
        <v>22016.998</v>
      </c>
      <c r="L1328">
        <v>0.01</v>
      </c>
      <c r="M1328">
        <v>9.4699999999999993E-3</v>
      </c>
      <c r="N1328">
        <v>-5.33</v>
      </c>
      <c r="O1328" t="s">
        <v>189</v>
      </c>
      <c r="P1328" s="189">
        <v>44158</v>
      </c>
    </row>
    <row r="1329" spans="1:16" x14ac:dyDescent="0.35">
      <c r="A1329">
        <v>12</v>
      </c>
      <c r="B1329">
        <v>12</v>
      </c>
      <c r="C1329" t="s">
        <v>362</v>
      </c>
      <c r="D1329" t="s">
        <v>363</v>
      </c>
      <c r="E1329" t="s">
        <v>158</v>
      </c>
      <c r="F1329">
        <v>1.69</v>
      </c>
      <c r="G1329">
        <v>22032.42</v>
      </c>
      <c r="H1329">
        <v>1128433</v>
      </c>
      <c r="J1329">
        <v>22032.42</v>
      </c>
      <c r="L1329">
        <v>0.01</v>
      </c>
      <c r="M1329">
        <v>9.4699999999999993E-3</v>
      </c>
      <c r="N1329">
        <v>-5.26</v>
      </c>
      <c r="O1329" t="s">
        <v>189</v>
      </c>
      <c r="P1329" s="189">
        <v>44158</v>
      </c>
    </row>
    <row r="1330" spans="1:16" x14ac:dyDescent="0.35">
      <c r="A1330">
        <v>13</v>
      </c>
      <c r="B1330">
        <v>13</v>
      </c>
      <c r="C1330" t="s">
        <v>364</v>
      </c>
      <c r="D1330" t="s">
        <v>123</v>
      </c>
      <c r="E1330" t="s">
        <v>157</v>
      </c>
      <c r="L1330">
        <v>0.01</v>
      </c>
      <c r="P1330" s="189">
        <v>44158</v>
      </c>
    </row>
    <row r="1331" spans="1:16" x14ac:dyDescent="0.35">
      <c r="A1331">
        <v>14</v>
      </c>
      <c r="B1331">
        <v>14</v>
      </c>
      <c r="C1331" t="s">
        <v>365</v>
      </c>
      <c r="D1331" t="s">
        <v>366</v>
      </c>
      <c r="E1331" t="s">
        <v>158</v>
      </c>
      <c r="F1331">
        <v>1.69</v>
      </c>
      <c r="G1331">
        <v>22609.912</v>
      </c>
      <c r="H1331">
        <v>1152922</v>
      </c>
      <c r="J1331">
        <v>22609.912</v>
      </c>
      <c r="L1331">
        <v>0.01</v>
      </c>
      <c r="M1331">
        <v>9.7199999999999995E-3</v>
      </c>
      <c r="N1331">
        <v>-2.78</v>
      </c>
      <c r="O1331" t="s">
        <v>189</v>
      </c>
      <c r="P1331" s="189">
        <v>44158</v>
      </c>
    </row>
    <row r="1332" spans="1:16" x14ac:dyDescent="0.35">
      <c r="A1332">
        <v>15</v>
      </c>
      <c r="B1332">
        <v>15</v>
      </c>
      <c r="C1332" t="s">
        <v>367</v>
      </c>
      <c r="D1332" t="s">
        <v>368</v>
      </c>
      <c r="E1332" t="s">
        <v>158</v>
      </c>
      <c r="F1332">
        <v>1.69</v>
      </c>
      <c r="G1332">
        <v>21791.782999999999</v>
      </c>
      <c r="H1332">
        <v>1105980</v>
      </c>
      <c r="J1332">
        <v>21791.782999999999</v>
      </c>
      <c r="L1332">
        <v>0.01</v>
      </c>
      <c r="M1332">
        <v>9.3699999999999999E-3</v>
      </c>
      <c r="N1332">
        <v>-6.3</v>
      </c>
      <c r="O1332" t="s">
        <v>189</v>
      </c>
      <c r="P1332" s="189">
        <v>44158</v>
      </c>
    </row>
    <row r="1333" spans="1:16" x14ac:dyDescent="0.35">
      <c r="A1333">
        <v>16</v>
      </c>
      <c r="B1333">
        <v>16</v>
      </c>
      <c r="C1333" t="s">
        <v>370</v>
      </c>
      <c r="D1333" t="s">
        <v>371</v>
      </c>
      <c r="E1333" t="s">
        <v>158</v>
      </c>
      <c r="F1333">
        <v>1.69</v>
      </c>
      <c r="G1333">
        <v>21652.168000000001</v>
      </c>
      <c r="H1333">
        <v>1101526</v>
      </c>
      <c r="J1333">
        <v>21652.168000000001</v>
      </c>
      <c r="L1333">
        <v>0.01</v>
      </c>
      <c r="M1333">
        <v>9.3100000000000006E-3</v>
      </c>
      <c r="N1333">
        <v>-6.9</v>
      </c>
      <c r="O1333" t="s">
        <v>189</v>
      </c>
      <c r="P1333" s="189">
        <v>44158</v>
      </c>
    </row>
    <row r="1334" spans="1:16" x14ac:dyDescent="0.35">
      <c r="A1334">
        <v>17</v>
      </c>
      <c r="B1334">
        <v>17</v>
      </c>
      <c r="C1334" t="s">
        <v>372</v>
      </c>
      <c r="D1334" t="s">
        <v>373</v>
      </c>
      <c r="E1334" t="s">
        <v>158</v>
      </c>
      <c r="F1334">
        <v>1.69</v>
      </c>
      <c r="G1334">
        <v>21857.188999999998</v>
      </c>
      <c r="H1334">
        <v>1100713</v>
      </c>
      <c r="J1334">
        <v>21857.188999999998</v>
      </c>
      <c r="L1334">
        <v>0.01</v>
      </c>
      <c r="M1334">
        <v>9.4000000000000004E-3</v>
      </c>
      <c r="N1334">
        <v>-6.02</v>
      </c>
      <c r="O1334" t="s">
        <v>189</v>
      </c>
      <c r="P1334" s="189">
        <v>44158</v>
      </c>
    </row>
    <row r="1335" spans="1:16" x14ac:dyDescent="0.35">
      <c r="A1335">
        <v>18</v>
      </c>
      <c r="B1335">
        <v>18</v>
      </c>
      <c r="C1335" t="s">
        <v>374</v>
      </c>
      <c r="D1335" t="s">
        <v>375</v>
      </c>
      <c r="E1335" t="s">
        <v>158</v>
      </c>
      <c r="F1335">
        <v>1.69</v>
      </c>
      <c r="G1335">
        <v>22171.375</v>
      </c>
      <c r="H1335">
        <v>1122924</v>
      </c>
      <c r="J1335">
        <v>22171.375</v>
      </c>
      <c r="L1335">
        <v>0.01</v>
      </c>
      <c r="M1335">
        <v>9.5300000000000003E-3</v>
      </c>
      <c r="N1335">
        <v>-4.67</v>
      </c>
      <c r="O1335" t="s">
        <v>189</v>
      </c>
      <c r="P1335" s="189">
        <v>44158</v>
      </c>
    </row>
    <row r="1336" spans="1:16" x14ac:dyDescent="0.35">
      <c r="A1336">
        <v>19</v>
      </c>
      <c r="B1336">
        <v>19</v>
      </c>
      <c r="C1336" t="s">
        <v>376</v>
      </c>
      <c r="D1336" t="s">
        <v>377</v>
      </c>
      <c r="E1336" t="s">
        <v>158</v>
      </c>
      <c r="F1336">
        <v>1.69</v>
      </c>
      <c r="G1336">
        <v>21427.695</v>
      </c>
      <c r="H1336">
        <v>1074936</v>
      </c>
      <c r="J1336">
        <v>21427.695</v>
      </c>
      <c r="L1336">
        <v>0.01</v>
      </c>
      <c r="M1336">
        <v>9.2099999999999994E-3</v>
      </c>
      <c r="N1336">
        <v>-7.86</v>
      </c>
      <c r="O1336" t="s">
        <v>189</v>
      </c>
      <c r="P1336" s="189">
        <v>44158</v>
      </c>
    </row>
    <row r="1337" spans="1:16" x14ac:dyDescent="0.35">
      <c r="A1337">
        <v>20</v>
      </c>
      <c r="B1337">
        <v>20</v>
      </c>
      <c r="C1337" t="s">
        <v>378</v>
      </c>
      <c r="D1337" t="s">
        <v>124</v>
      </c>
      <c r="E1337" t="s">
        <v>157</v>
      </c>
      <c r="F1337">
        <v>1.69</v>
      </c>
      <c r="G1337">
        <v>22818.307000000001</v>
      </c>
      <c r="H1337">
        <v>1167930</v>
      </c>
      <c r="J1337">
        <v>22818.307000000001</v>
      </c>
      <c r="L1337">
        <v>0.01</v>
      </c>
      <c r="M1337">
        <v>9.8099999999999993E-3</v>
      </c>
      <c r="N1337">
        <v>-1.89</v>
      </c>
      <c r="O1337" t="s">
        <v>189</v>
      </c>
      <c r="P1337" s="189">
        <v>44158</v>
      </c>
    </row>
    <row r="1338" spans="1:16" x14ac:dyDescent="0.35">
      <c r="A1338">
        <v>21</v>
      </c>
      <c r="B1338">
        <v>21</v>
      </c>
      <c r="C1338" t="s">
        <v>379</v>
      </c>
      <c r="D1338" t="s">
        <v>380</v>
      </c>
      <c r="E1338" t="s">
        <v>158</v>
      </c>
      <c r="F1338">
        <v>1.69</v>
      </c>
      <c r="G1338">
        <v>20779.268</v>
      </c>
      <c r="H1338">
        <v>1021019</v>
      </c>
      <c r="J1338">
        <v>20779.268</v>
      </c>
      <c r="L1338">
        <v>0.01</v>
      </c>
      <c r="M1338">
        <v>8.9300000000000004E-3</v>
      </c>
      <c r="N1338">
        <v>-10.65</v>
      </c>
      <c r="O1338" t="s">
        <v>189</v>
      </c>
      <c r="P1338" s="189">
        <v>44158</v>
      </c>
    </row>
    <row r="1339" spans="1:16" x14ac:dyDescent="0.35">
      <c r="A1339">
        <v>22</v>
      </c>
      <c r="B1339">
        <v>22</v>
      </c>
      <c r="C1339" t="s">
        <v>381</v>
      </c>
      <c r="D1339" t="s">
        <v>382</v>
      </c>
      <c r="E1339" t="s">
        <v>158</v>
      </c>
      <c r="F1339">
        <v>1.69</v>
      </c>
      <c r="G1339">
        <v>19147.740000000002</v>
      </c>
      <c r="H1339">
        <v>938578</v>
      </c>
      <c r="J1339">
        <v>19147.740000000002</v>
      </c>
      <c r="L1339">
        <v>0.01</v>
      </c>
      <c r="M1339">
        <v>8.2299999999999995E-3</v>
      </c>
      <c r="N1339">
        <v>-17.670000000000002</v>
      </c>
      <c r="O1339" t="s">
        <v>189</v>
      </c>
      <c r="P1339" s="189">
        <v>44158</v>
      </c>
    </row>
    <row r="1340" spans="1:16" x14ac:dyDescent="0.35">
      <c r="A1340">
        <v>23</v>
      </c>
      <c r="B1340">
        <v>23</v>
      </c>
      <c r="C1340" t="s">
        <v>383</v>
      </c>
      <c r="D1340" t="s">
        <v>384</v>
      </c>
      <c r="E1340" t="s">
        <v>158</v>
      </c>
      <c r="F1340">
        <v>1.69</v>
      </c>
      <c r="G1340">
        <v>18008.692999999999</v>
      </c>
      <c r="H1340">
        <v>859605</v>
      </c>
      <c r="J1340">
        <v>18008.692999999999</v>
      </c>
      <c r="L1340">
        <v>0.01</v>
      </c>
      <c r="M1340">
        <v>7.7400000000000004E-3</v>
      </c>
      <c r="N1340">
        <v>-22.57</v>
      </c>
      <c r="O1340" t="s">
        <v>189</v>
      </c>
      <c r="P1340" s="189">
        <v>44158</v>
      </c>
    </row>
    <row r="1341" spans="1:16" x14ac:dyDescent="0.35">
      <c r="A1341">
        <v>24</v>
      </c>
      <c r="B1341">
        <v>24</v>
      </c>
      <c r="C1341" t="s">
        <v>385</v>
      </c>
      <c r="D1341" t="s">
        <v>386</v>
      </c>
      <c r="E1341" t="s">
        <v>158</v>
      </c>
      <c r="F1341">
        <v>1.69</v>
      </c>
      <c r="G1341">
        <v>17279.416000000001</v>
      </c>
      <c r="H1341">
        <v>819807</v>
      </c>
      <c r="J1341">
        <v>17279.416000000001</v>
      </c>
      <c r="L1341">
        <v>0.01</v>
      </c>
      <c r="M1341">
        <v>7.43E-3</v>
      </c>
      <c r="N1341">
        <v>-25.7</v>
      </c>
      <c r="O1341" t="s">
        <v>189</v>
      </c>
      <c r="P1341" s="189">
        <v>44158</v>
      </c>
    </row>
    <row r="1342" spans="1:16" x14ac:dyDescent="0.35">
      <c r="A1342">
        <v>25</v>
      </c>
      <c r="B1342">
        <v>25</v>
      </c>
      <c r="C1342" t="s">
        <v>387</v>
      </c>
      <c r="D1342" t="s">
        <v>388</v>
      </c>
      <c r="E1342" t="s">
        <v>158</v>
      </c>
      <c r="F1342">
        <v>1.69</v>
      </c>
      <c r="G1342">
        <v>15521.709000000001</v>
      </c>
      <c r="H1342">
        <v>719428</v>
      </c>
      <c r="J1342">
        <v>15521.709000000001</v>
      </c>
      <c r="L1342">
        <v>0.01</v>
      </c>
      <c r="M1342">
        <v>6.6699999999999997E-3</v>
      </c>
      <c r="N1342">
        <v>-33.26</v>
      </c>
      <c r="O1342" t="s">
        <v>189</v>
      </c>
      <c r="P1342" s="189">
        <v>44158</v>
      </c>
    </row>
    <row r="1343" spans="1:16" x14ac:dyDescent="0.35">
      <c r="A1343">
        <v>26</v>
      </c>
      <c r="B1343">
        <v>26</v>
      </c>
      <c r="C1343" t="s">
        <v>389</v>
      </c>
      <c r="D1343" t="s">
        <v>122</v>
      </c>
      <c r="E1343" t="s">
        <v>156</v>
      </c>
      <c r="L1343">
        <v>0.01</v>
      </c>
      <c r="P1343" s="189">
        <v>44158</v>
      </c>
    </row>
    <row r="1344" spans="1:16" x14ac:dyDescent="0.35">
      <c r="A1344">
        <v>27</v>
      </c>
      <c r="B1344">
        <v>27</v>
      </c>
      <c r="C1344" t="s">
        <v>390</v>
      </c>
      <c r="D1344" t="s">
        <v>125</v>
      </c>
      <c r="E1344" t="s">
        <v>18</v>
      </c>
      <c r="F1344">
        <v>1.69</v>
      </c>
      <c r="G1344">
        <v>22865.168000000001</v>
      </c>
      <c r="H1344">
        <v>1162819</v>
      </c>
      <c r="J1344">
        <v>22865.168000000001</v>
      </c>
      <c r="L1344">
        <v>0.01</v>
      </c>
      <c r="M1344">
        <v>9.8300000000000002E-3</v>
      </c>
      <c r="N1344">
        <v>-1.68</v>
      </c>
      <c r="O1344" t="s">
        <v>189</v>
      </c>
      <c r="P1344" s="189">
        <v>44158</v>
      </c>
    </row>
    <row r="1345" spans="1:16" x14ac:dyDescent="0.35">
      <c r="A1345">
        <v>28</v>
      </c>
      <c r="B1345">
        <v>28</v>
      </c>
      <c r="C1345" t="s">
        <v>391</v>
      </c>
      <c r="D1345" t="s">
        <v>126</v>
      </c>
      <c r="E1345" t="s">
        <v>18</v>
      </c>
      <c r="F1345">
        <v>1.69</v>
      </c>
      <c r="G1345">
        <v>24861.91</v>
      </c>
      <c r="H1345">
        <v>1255348</v>
      </c>
      <c r="J1345">
        <v>24861.91</v>
      </c>
      <c r="L1345">
        <v>0.01</v>
      </c>
      <c r="M1345">
        <v>1.069E-2</v>
      </c>
      <c r="N1345">
        <v>6.9</v>
      </c>
      <c r="O1345" t="s">
        <v>189</v>
      </c>
      <c r="P1345" s="189">
        <v>44158</v>
      </c>
    </row>
    <row r="1346" spans="1:16" x14ac:dyDescent="0.35">
      <c r="A1346">
        <v>29</v>
      </c>
      <c r="B1346">
        <v>29</v>
      </c>
      <c r="C1346" t="s">
        <v>392</v>
      </c>
      <c r="D1346" t="s">
        <v>127</v>
      </c>
      <c r="E1346" t="s">
        <v>18</v>
      </c>
      <c r="F1346">
        <v>1.69</v>
      </c>
      <c r="G1346">
        <v>23299.66</v>
      </c>
      <c r="H1346">
        <v>1180502</v>
      </c>
      <c r="J1346">
        <v>23299.66</v>
      </c>
      <c r="L1346">
        <v>0.01</v>
      </c>
      <c r="M1346">
        <v>1.0019999999999999E-2</v>
      </c>
      <c r="N1346">
        <v>0.18</v>
      </c>
      <c r="O1346" t="s">
        <v>189</v>
      </c>
      <c r="P1346" s="189">
        <v>44158</v>
      </c>
    </row>
    <row r="1347" spans="1:16" x14ac:dyDescent="0.35">
      <c r="A1347">
        <v>30</v>
      </c>
      <c r="B1347">
        <v>30</v>
      </c>
      <c r="C1347" t="s">
        <v>394</v>
      </c>
      <c r="D1347" t="s">
        <v>128</v>
      </c>
      <c r="E1347" t="s">
        <v>18</v>
      </c>
      <c r="F1347">
        <v>1.69</v>
      </c>
      <c r="G1347">
        <v>21679.879000000001</v>
      </c>
      <c r="H1347">
        <v>1091308</v>
      </c>
      <c r="J1347">
        <v>21679.879000000001</v>
      </c>
      <c r="L1347">
        <v>0.01</v>
      </c>
      <c r="M1347">
        <v>9.3200000000000002E-3</v>
      </c>
      <c r="N1347">
        <v>-6.78</v>
      </c>
      <c r="O1347" t="s">
        <v>189</v>
      </c>
      <c r="P1347" s="189">
        <v>44158</v>
      </c>
    </row>
    <row r="1348" spans="1:16" x14ac:dyDescent="0.35">
      <c r="A1348">
        <v>31</v>
      </c>
      <c r="B1348">
        <v>31</v>
      </c>
      <c r="C1348" t="s">
        <v>395</v>
      </c>
      <c r="D1348" t="s">
        <v>122</v>
      </c>
      <c r="E1348" t="s">
        <v>156</v>
      </c>
      <c r="L1348">
        <v>0.01</v>
      </c>
      <c r="P1348" s="189">
        <v>44158</v>
      </c>
    </row>
    <row r="1349" spans="1:16" x14ac:dyDescent="0.35">
      <c r="A1349">
        <v>32</v>
      </c>
      <c r="B1349">
        <v>32</v>
      </c>
      <c r="C1349" t="s">
        <v>396</v>
      </c>
      <c r="D1349" t="s">
        <v>353</v>
      </c>
      <c r="E1349" t="s">
        <v>158</v>
      </c>
      <c r="F1349">
        <v>1.69</v>
      </c>
      <c r="G1349">
        <v>23188.197</v>
      </c>
      <c r="H1349">
        <v>1175156</v>
      </c>
      <c r="J1349">
        <v>23188.197</v>
      </c>
      <c r="L1349">
        <v>0.01</v>
      </c>
      <c r="M1349">
        <v>9.9699999999999997E-3</v>
      </c>
      <c r="N1349">
        <v>-0.28999999999999998</v>
      </c>
      <c r="O1349" t="s">
        <v>189</v>
      </c>
      <c r="P1349" s="189">
        <v>44158</v>
      </c>
    </row>
    <row r="1350" spans="1:16" x14ac:dyDescent="0.35">
      <c r="A1350">
        <v>33</v>
      </c>
      <c r="B1350">
        <v>33</v>
      </c>
      <c r="C1350" t="s">
        <v>397</v>
      </c>
      <c r="D1350" t="s">
        <v>355</v>
      </c>
      <c r="E1350" t="s">
        <v>158</v>
      </c>
      <c r="F1350">
        <v>1.69</v>
      </c>
      <c r="G1350">
        <v>23955.817999999999</v>
      </c>
      <c r="H1350">
        <v>1215689</v>
      </c>
      <c r="J1350">
        <v>23955.817999999999</v>
      </c>
      <c r="L1350">
        <v>0.01</v>
      </c>
      <c r="M1350">
        <v>1.03E-2</v>
      </c>
      <c r="N1350">
        <v>3.01</v>
      </c>
      <c r="O1350" t="s">
        <v>189</v>
      </c>
      <c r="P1350" s="189">
        <v>44158</v>
      </c>
    </row>
    <row r="1351" spans="1:16" x14ac:dyDescent="0.35">
      <c r="A1351">
        <v>34</v>
      </c>
      <c r="B1351">
        <v>34</v>
      </c>
      <c r="C1351" t="s">
        <v>398</v>
      </c>
      <c r="D1351" t="s">
        <v>357</v>
      </c>
      <c r="E1351" t="s">
        <v>158</v>
      </c>
      <c r="F1351">
        <v>1.69</v>
      </c>
      <c r="G1351">
        <v>23133.342000000001</v>
      </c>
      <c r="H1351">
        <v>1179881</v>
      </c>
      <c r="J1351">
        <v>23133.342000000001</v>
      </c>
      <c r="L1351">
        <v>0.01</v>
      </c>
      <c r="M1351">
        <v>9.9500000000000005E-3</v>
      </c>
      <c r="N1351">
        <v>-0.53</v>
      </c>
      <c r="O1351" t="s">
        <v>189</v>
      </c>
      <c r="P1351" s="189">
        <v>44158</v>
      </c>
    </row>
    <row r="1352" spans="1:16" x14ac:dyDescent="0.35">
      <c r="A1352">
        <v>35</v>
      </c>
      <c r="B1352">
        <v>35</v>
      </c>
      <c r="C1352" t="s">
        <v>399</v>
      </c>
      <c r="D1352" t="s">
        <v>359</v>
      </c>
      <c r="E1352" t="s">
        <v>158</v>
      </c>
      <c r="F1352">
        <v>1.69</v>
      </c>
      <c r="G1352">
        <v>22994.361000000001</v>
      </c>
      <c r="H1352">
        <v>1176313</v>
      </c>
      <c r="J1352">
        <v>22994.361000000001</v>
      </c>
      <c r="L1352">
        <v>0.01</v>
      </c>
      <c r="M1352">
        <v>9.8899999999999995E-3</v>
      </c>
      <c r="N1352">
        <v>-1.1299999999999999</v>
      </c>
      <c r="O1352" t="s">
        <v>189</v>
      </c>
      <c r="P1352" s="189">
        <v>44158</v>
      </c>
    </row>
    <row r="1353" spans="1:16" x14ac:dyDescent="0.35">
      <c r="A1353">
        <v>36</v>
      </c>
      <c r="B1353">
        <v>36</v>
      </c>
      <c r="C1353" t="s">
        <v>400</v>
      </c>
      <c r="D1353" t="s">
        <v>361</v>
      </c>
      <c r="E1353" t="s">
        <v>158</v>
      </c>
      <c r="F1353">
        <v>1.69</v>
      </c>
      <c r="G1353">
        <v>22848.482</v>
      </c>
      <c r="H1353">
        <v>1164140</v>
      </c>
      <c r="J1353">
        <v>22848.482</v>
      </c>
      <c r="L1353">
        <v>0.01</v>
      </c>
      <c r="M1353">
        <v>9.8200000000000006E-3</v>
      </c>
      <c r="N1353">
        <v>-1.76</v>
      </c>
      <c r="O1353" t="s">
        <v>189</v>
      </c>
      <c r="P1353" s="189">
        <v>44158</v>
      </c>
    </row>
    <row r="1354" spans="1:16" x14ac:dyDescent="0.35">
      <c r="A1354">
        <v>37</v>
      </c>
      <c r="B1354">
        <v>37</v>
      </c>
      <c r="C1354" t="s">
        <v>401</v>
      </c>
      <c r="D1354" t="s">
        <v>363</v>
      </c>
      <c r="E1354" t="s">
        <v>158</v>
      </c>
      <c r="F1354">
        <v>1.69</v>
      </c>
      <c r="G1354">
        <v>22995.888999999999</v>
      </c>
      <c r="H1354">
        <v>1178974</v>
      </c>
      <c r="J1354">
        <v>22995.888999999999</v>
      </c>
      <c r="L1354">
        <v>0.01</v>
      </c>
      <c r="M1354">
        <v>9.8899999999999995E-3</v>
      </c>
      <c r="N1354">
        <v>-1.1200000000000001</v>
      </c>
      <c r="O1354" t="s">
        <v>189</v>
      </c>
      <c r="P1354" s="189">
        <v>44158</v>
      </c>
    </row>
    <row r="1355" spans="1:16" x14ac:dyDescent="0.35">
      <c r="A1355">
        <v>38</v>
      </c>
      <c r="B1355">
        <v>38</v>
      </c>
      <c r="C1355" t="s">
        <v>402</v>
      </c>
      <c r="D1355" t="s">
        <v>124</v>
      </c>
      <c r="E1355" t="s">
        <v>157</v>
      </c>
      <c r="F1355">
        <v>1.69</v>
      </c>
      <c r="G1355">
        <v>22658.945</v>
      </c>
      <c r="H1355">
        <v>1182864</v>
      </c>
      <c r="J1355">
        <v>22658.945</v>
      </c>
      <c r="L1355">
        <v>0.01</v>
      </c>
      <c r="M1355">
        <v>9.7400000000000004E-3</v>
      </c>
      <c r="N1355">
        <v>-2.57</v>
      </c>
      <c r="O1355" t="s">
        <v>348</v>
      </c>
      <c r="P1355" s="189">
        <v>44158</v>
      </c>
    </row>
    <row r="1356" spans="1:16" x14ac:dyDescent="0.35">
      <c r="A1356">
        <v>39</v>
      </c>
      <c r="B1356">
        <v>39</v>
      </c>
      <c r="C1356" t="s">
        <v>403</v>
      </c>
      <c r="D1356" t="s">
        <v>353</v>
      </c>
      <c r="E1356" t="s">
        <v>158</v>
      </c>
      <c r="F1356">
        <v>1.69</v>
      </c>
      <c r="G1356">
        <v>22730.893</v>
      </c>
      <c r="H1356">
        <v>1171782</v>
      </c>
      <c r="J1356">
        <v>22730.893</v>
      </c>
      <c r="L1356">
        <v>0.01</v>
      </c>
      <c r="M1356">
        <v>9.7699999999999992E-3</v>
      </c>
      <c r="N1356">
        <v>-2.2599999999999998</v>
      </c>
      <c r="O1356" t="s">
        <v>189</v>
      </c>
      <c r="P1356" s="189">
        <v>44158</v>
      </c>
    </row>
    <row r="1357" spans="1:16" x14ac:dyDescent="0.35">
      <c r="A1357">
        <v>40</v>
      </c>
      <c r="B1357">
        <v>40</v>
      </c>
      <c r="C1357" t="s">
        <v>404</v>
      </c>
      <c r="D1357" t="s">
        <v>355</v>
      </c>
      <c r="E1357" t="s">
        <v>158</v>
      </c>
      <c r="F1357">
        <v>1.69</v>
      </c>
      <c r="G1357">
        <v>24510.728999999999</v>
      </c>
      <c r="H1357">
        <v>1260704</v>
      </c>
      <c r="J1357">
        <v>24510.728999999999</v>
      </c>
      <c r="L1357">
        <v>0.01</v>
      </c>
      <c r="M1357">
        <v>1.0540000000000001E-2</v>
      </c>
      <c r="N1357">
        <v>5.39</v>
      </c>
      <c r="O1357" t="s">
        <v>189</v>
      </c>
      <c r="P1357" s="189">
        <v>44158</v>
      </c>
    </row>
    <row r="1358" spans="1:16" x14ac:dyDescent="0.35">
      <c r="A1358">
        <v>41</v>
      </c>
      <c r="B1358">
        <v>41</v>
      </c>
      <c r="C1358" t="s">
        <v>405</v>
      </c>
      <c r="D1358" t="s">
        <v>357</v>
      </c>
      <c r="E1358" t="s">
        <v>158</v>
      </c>
      <c r="F1358">
        <v>1.69</v>
      </c>
      <c r="G1358">
        <v>24355.15</v>
      </c>
      <c r="H1358">
        <v>1247996</v>
      </c>
      <c r="J1358">
        <v>24355.15</v>
      </c>
      <c r="L1358">
        <v>0.01</v>
      </c>
      <c r="M1358">
        <v>1.047E-2</v>
      </c>
      <c r="N1358">
        <v>4.72</v>
      </c>
      <c r="O1358" t="s">
        <v>189</v>
      </c>
      <c r="P1358" s="189">
        <v>44158</v>
      </c>
    </row>
    <row r="1359" spans="1:16" x14ac:dyDescent="0.35">
      <c r="A1359">
        <v>42</v>
      </c>
      <c r="B1359">
        <v>42</v>
      </c>
      <c r="C1359" t="s">
        <v>406</v>
      </c>
      <c r="D1359" t="s">
        <v>359</v>
      </c>
      <c r="E1359" t="s">
        <v>158</v>
      </c>
      <c r="F1359">
        <v>1.69</v>
      </c>
      <c r="G1359">
        <v>23756.478999999999</v>
      </c>
      <c r="H1359">
        <v>1219422</v>
      </c>
      <c r="J1359">
        <v>23756.478999999999</v>
      </c>
      <c r="L1359">
        <v>0.01</v>
      </c>
      <c r="M1359">
        <v>1.021E-2</v>
      </c>
      <c r="N1359">
        <v>2.15</v>
      </c>
      <c r="O1359" t="s">
        <v>189</v>
      </c>
      <c r="P1359" s="189">
        <v>44158</v>
      </c>
    </row>
    <row r="1360" spans="1:16" x14ac:dyDescent="0.35">
      <c r="A1360">
        <v>43</v>
      </c>
      <c r="B1360">
        <v>43</v>
      </c>
      <c r="C1360" t="s">
        <v>407</v>
      </c>
      <c r="D1360" t="s">
        <v>361</v>
      </c>
      <c r="E1360" t="s">
        <v>158</v>
      </c>
      <c r="F1360">
        <v>1.69</v>
      </c>
      <c r="G1360">
        <v>23377.701000000001</v>
      </c>
      <c r="H1360">
        <v>1195150</v>
      </c>
      <c r="J1360">
        <v>23377.701000000001</v>
      </c>
      <c r="L1360">
        <v>0.01</v>
      </c>
      <c r="M1360">
        <v>1.005E-2</v>
      </c>
      <c r="N1360">
        <v>0.52</v>
      </c>
      <c r="O1360" t="s">
        <v>189</v>
      </c>
      <c r="P1360" s="189">
        <v>44158</v>
      </c>
    </row>
    <row r="1361" spans="1:16" x14ac:dyDescent="0.35">
      <c r="A1361">
        <v>44</v>
      </c>
      <c r="B1361">
        <v>44</v>
      </c>
      <c r="C1361" t="s">
        <v>408</v>
      </c>
      <c r="D1361" t="s">
        <v>363</v>
      </c>
      <c r="E1361" t="s">
        <v>158</v>
      </c>
      <c r="F1361">
        <v>1.69</v>
      </c>
      <c r="G1361">
        <v>23030.449000000001</v>
      </c>
      <c r="H1361">
        <v>1173826</v>
      </c>
      <c r="J1361">
        <v>23030.449000000001</v>
      </c>
      <c r="L1361">
        <v>0.01</v>
      </c>
      <c r="M1361">
        <v>9.9000000000000008E-3</v>
      </c>
      <c r="N1361">
        <v>-0.97</v>
      </c>
      <c r="O1361" t="s">
        <v>189</v>
      </c>
      <c r="P1361" s="189">
        <v>44158</v>
      </c>
    </row>
    <row r="1362" spans="1:16" x14ac:dyDescent="0.35">
      <c r="A1362">
        <v>45</v>
      </c>
      <c r="B1362">
        <v>45</v>
      </c>
      <c r="C1362" t="s">
        <v>409</v>
      </c>
      <c r="D1362" t="s">
        <v>122</v>
      </c>
      <c r="E1362" t="s">
        <v>156</v>
      </c>
      <c r="L1362">
        <v>0.01</v>
      </c>
      <c r="P1362" s="189">
        <v>44158</v>
      </c>
    </row>
    <row r="1363" spans="1:16" x14ac:dyDescent="0.35">
      <c r="A1363">
        <v>46</v>
      </c>
      <c r="B1363">
        <v>46</v>
      </c>
      <c r="C1363" t="s">
        <v>410</v>
      </c>
      <c r="D1363" t="s">
        <v>129</v>
      </c>
      <c r="E1363" t="s">
        <v>13</v>
      </c>
      <c r="F1363">
        <v>1.69</v>
      </c>
      <c r="G1363">
        <v>25180.120999999999</v>
      </c>
      <c r="H1363">
        <v>1308131</v>
      </c>
      <c r="J1363">
        <v>25180.120999999999</v>
      </c>
      <c r="L1363">
        <v>0.01</v>
      </c>
      <c r="M1363">
        <v>1.0829999999999999E-2</v>
      </c>
      <c r="N1363">
        <v>8.27</v>
      </c>
      <c r="O1363" t="s">
        <v>348</v>
      </c>
      <c r="P1363" s="189">
        <v>44158</v>
      </c>
    </row>
    <row r="1364" spans="1:16" x14ac:dyDescent="0.35">
      <c r="A1364">
        <v>47</v>
      </c>
      <c r="B1364">
        <v>47</v>
      </c>
      <c r="C1364" t="s">
        <v>411</v>
      </c>
      <c r="D1364" t="s">
        <v>130</v>
      </c>
      <c r="E1364" t="s">
        <v>13</v>
      </c>
      <c r="F1364">
        <v>1.69</v>
      </c>
      <c r="G1364">
        <v>25625.738000000001</v>
      </c>
      <c r="H1364">
        <v>1327128</v>
      </c>
      <c r="J1364">
        <v>25625.738000000001</v>
      </c>
      <c r="L1364">
        <v>0.01</v>
      </c>
      <c r="M1364">
        <v>1.102E-2</v>
      </c>
      <c r="N1364">
        <v>10.19</v>
      </c>
      <c r="O1364" t="s">
        <v>348</v>
      </c>
      <c r="P1364" s="189">
        <v>44158</v>
      </c>
    </row>
    <row r="1365" spans="1:16" x14ac:dyDescent="0.35">
      <c r="A1365">
        <v>48</v>
      </c>
      <c r="B1365">
        <v>48</v>
      </c>
      <c r="C1365" t="s">
        <v>412</v>
      </c>
      <c r="D1365" t="s">
        <v>131</v>
      </c>
      <c r="E1365" t="s">
        <v>13</v>
      </c>
      <c r="F1365">
        <v>1.69</v>
      </c>
      <c r="G1365">
        <v>24362.370999999999</v>
      </c>
      <c r="H1365">
        <v>1265818</v>
      </c>
      <c r="J1365">
        <v>24362.370999999999</v>
      </c>
      <c r="L1365">
        <v>0.01</v>
      </c>
      <c r="M1365">
        <v>1.048E-2</v>
      </c>
      <c r="N1365">
        <v>4.75</v>
      </c>
      <c r="O1365" t="s">
        <v>348</v>
      </c>
      <c r="P1365" s="189">
        <v>44158</v>
      </c>
    </row>
    <row r="1366" spans="1:16" x14ac:dyDescent="0.35">
      <c r="A1366">
        <v>49</v>
      </c>
      <c r="B1366">
        <v>49</v>
      </c>
      <c r="C1366" t="s">
        <v>413</v>
      </c>
      <c r="D1366" t="s">
        <v>132</v>
      </c>
      <c r="E1366" t="s">
        <v>13</v>
      </c>
      <c r="F1366">
        <v>1.69</v>
      </c>
      <c r="G1366">
        <v>24305.763999999999</v>
      </c>
      <c r="H1366">
        <v>1252778</v>
      </c>
      <c r="J1366">
        <v>24305.763999999999</v>
      </c>
      <c r="L1366">
        <v>0.01</v>
      </c>
      <c r="M1366">
        <v>1.0449999999999999E-2</v>
      </c>
      <c r="N1366">
        <v>4.51</v>
      </c>
      <c r="O1366" t="s">
        <v>348</v>
      </c>
      <c r="P1366" s="189">
        <v>44158</v>
      </c>
    </row>
    <row r="1367" spans="1:16" x14ac:dyDescent="0.35">
      <c r="A1367">
        <v>50</v>
      </c>
      <c r="B1367">
        <v>50</v>
      </c>
      <c r="C1367" t="s">
        <v>414</v>
      </c>
      <c r="D1367" t="s">
        <v>133</v>
      </c>
      <c r="E1367" t="s">
        <v>13</v>
      </c>
      <c r="F1367">
        <v>1.69</v>
      </c>
      <c r="G1367">
        <v>24109.815999999999</v>
      </c>
      <c r="H1367">
        <v>1246263</v>
      </c>
      <c r="J1367">
        <v>24109.815999999999</v>
      </c>
      <c r="L1367">
        <v>0.01</v>
      </c>
      <c r="M1367">
        <v>1.0370000000000001E-2</v>
      </c>
      <c r="N1367">
        <v>3.67</v>
      </c>
      <c r="O1367" t="s">
        <v>348</v>
      </c>
      <c r="P1367" s="189">
        <v>44158</v>
      </c>
    </row>
    <row r="1368" spans="1:16" x14ac:dyDescent="0.35">
      <c r="A1368">
        <v>51</v>
      </c>
      <c r="B1368">
        <v>51</v>
      </c>
      <c r="C1368" t="s">
        <v>415</v>
      </c>
      <c r="D1368" t="s">
        <v>134</v>
      </c>
      <c r="E1368" t="s">
        <v>13</v>
      </c>
      <c r="F1368">
        <v>1.69</v>
      </c>
      <c r="G1368">
        <v>24456.668000000001</v>
      </c>
      <c r="H1368">
        <v>1274867</v>
      </c>
      <c r="J1368">
        <v>24456.668000000001</v>
      </c>
      <c r="L1368">
        <v>0.01</v>
      </c>
      <c r="M1368">
        <v>1.052E-2</v>
      </c>
      <c r="N1368">
        <v>5.16</v>
      </c>
      <c r="O1368" t="s">
        <v>348</v>
      </c>
      <c r="P1368" s="189">
        <v>44158</v>
      </c>
    </row>
    <row r="1369" spans="1:16" x14ac:dyDescent="0.35">
      <c r="A1369">
        <v>52</v>
      </c>
      <c r="B1369">
        <v>52</v>
      </c>
      <c r="C1369" t="s">
        <v>416</v>
      </c>
      <c r="D1369" t="s">
        <v>124</v>
      </c>
      <c r="E1369" t="s">
        <v>157</v>
      </c>
      <c r="F1369">
        <v>1.69</v>
      </c>
      <c r="G1369">
        <v>23242.805</v>
      </c>
      <c r="H1369">
        <v>1191134</v>
      </c>
      <c r="J1369">
        <v>23242.805</v>
      </c>
      <c r="L1369">
        <v>0.01</v>
      </c>
      <c r="M1369">
        <v>9.9900000000000006E-3</v>
      </c>
      <c r="N1369">
        <v>-0.06</v>
      </c>
      <c r="O1369" t="s">
        <v>348</v>
      </c>
      <c r="P1369" s="189">
        <v>44158</v>
      </c>
    </row>
    <row r="1370" spans="1:16" x14ac:dyDescent="0.35">
      <c r="A1370">
        <v>53</v>
      </c>
      <c r="B1370">
        <v>53</v>
      </c>
      <c r="C1370" t="s">
        <v>417</v>
      </c>
      <c r="D1370" t="s">
        <v>135</v>
      </c>
      <c r="E1370" t="s">
        <v>13</v>
      </c>
      <c r="F1370">
        <v>1.69</v>
      </c>
      <c r="G1370">
        <v>24957.41</v>
      </c>
      <c r="H1370">
        <v>1282631</v>
      </c>
      <c r="J1370">
        <v>24957.41</v>
      </c>
      <c r="L1370">
        <v>0.01</v>
      </c>
      <c r="M1370">
        <v>1.073E-2</v>
      </c>
      <c r="N1370">
        <v>7.31</v>
      </c>
      <c r="O1370" t="s">
        <v>189</v>
      </c>
      <c r="P1370" s="189">
        <v>44158</v>
      </c>
    </row>
    <row r="1371" spans="1:16" x14ac:dyDescent="0.35">
      <c r="A1371">
        <v>54</v>
      </c>
      <c r="B1371">
        <v>54</v>
      </c>
      <c r="C1371" t="s">
        <v>418</v>
      </c>
      <c r="D1371" t="s">
        <v>136</v>
      </c>
      <c r="E1371" t="s">
        <v>13</v>
      </c>
      <c r="F1371">
        <v>1.69</v>
      </c>
      <c r="G1371">
        <v>25152.914000000001</v>
      </c>
      <c r="H1371">
        <v>1299701</v>
      </c>
      <c r="J1371">
        <v>25152.914000000001</v>
      </c>
      <c r="L1371">
        <v>0.01</v>
      </c>
      <c r="M1371">
        <v>1.082E-2</v>
      </c>
      <c r="N1371">
        <v>8.15</v>
      </c>
      <c r="O1371" t="s">
        <v>189</v>
      </c>
      <c r="P1371" s="189">
        <v>44158</v>
      </c>
    </row>
    <row r="1372" spans="1:16" x14ac:dyDescent="0.35">
      <c r="A1372">
        <v>55</v>
      </c>
      <c r="B1372">
        <v>55</v>
      </c>
      <c r="C1372" t="s">
        <v>419</v>
      </c>
      <c r="D1372" t="s">
        <v>137</v>
      </c>
      <c r="E1372" t="s">
        <v>13</v>
      </c>
      <c r="F1372">
        <v>1.69</v>
      </c>
      <c r="G1372">
        <v>24200.555</v>
      </c>
      <c r="H1372">
        <v>1242784</v>
      </c>
      <c r="J1372">
        <v>24200.555</v>
      </c>
      <c r="L1372">
        <v>0.01</v>
      </c>
      <c r="M1372">
        <v>1.0410000000000001E-2</v>
      </c>
      <c r="N1372">
        <v>4.0599999999999996</v>
      </c>
      <c r="O1372" t="s">
        <v>189</v>
      </c>
      <c r="P1372" s="189">
        <v>44158</v>
      </c>
    </row>
    <row r="1373" spans="1:16" x14ac:dyDescent="0.35">
      <c r="A1373">
        <v>56</v>
      </c>
      <c r="B1373">
        <v>56</v>
      </c>
      <c r="C1373" t="s">
        <v>420</v>
      </c>
      <c r="D1373" t="s">
        <v>138</v>
      </c>
      <c r="E1373" t="s">
        <v>13</v>
      </c>
      <c r="F1373">
        <v>1.69</v>
      </c>
      <c r="G1373">
        <v>22887.044999999998</v>
      </c>
      <c r="H1373">
        <v>1178188</v>
      </c>
      <c r="J1373">
        <v>22887.044999999998</v>
      </c>
      <c r="L1373">
        <v>0.01</v>
      </c>
      <c r="M1373">
        <v>9.8399999999999998E-3</v>
      </c>
      <c r="N1373">
        <v>-1.59</v>
      </c>
      <c r="O1373" t="s">
        <v>348</v>
      </c>
      <c r="P1373" s="189">
        <v>44158</v>
      </c>
    </row>
    <row r="1374" spans="1:16" x14ac:dyDescent="0.35">
      <c r="A1374">
        <v>57</v>
      </c>
      <c r="B1374">
        <v>57</v>
      </c>
      <c r="C1374" t="s">
        <v>421</v>
      </c>
      <c r="D1374" t="s">
        <v>139</v>
      </c>
      <c r="E1374" t="s">
        <v>13</v>
      </c>
      <c r="F1374">
        <v>1.69</v>
      </c>
      <c r="G1374">
        <v>22461.596000000001</v>
      </c>
      <c r="H1374">
        <v>1154245</v>
      </c>
      <c r="J1374">
        <v>22461.596000000001</v>
      </c>
      <c r="L1374">
        <v>0.01</v>
      </c>
      <c r="M1374">
        <v>9.6600000000000002E-3</v>
      </c>
      <c r="N1374">
        <v>-3.42</v>
      </c>
      <c r="O1374" t="s">
        <v>348</v>
      </c>
      <c r="P1374" s="189">
        <v>44158</v>
      </c>
    </row>
    <row r="1375" spans="1:16" x14ac:dyDescent="0.35">
      <c r="A1375">
        <v>58</v>
      </c>
      <c r="B1375">
        <v>58</v>
      </c>
      <c r="C1375" t="s">
        <v>422</v>
      </c>
      <c r="D1375" t="s">
        <v>140</v>
      </c>
      <c r="E1375" t="s">
        <v>13</v>
      </c>
      <c r="F1375">
        <v>1.69</v>
      </c>
      <c r="G1375">
        <v>23178.355</v>
      </c>
      <c r="H1375">
        <v>1180150</v>
      </c>
      <c r="J1375">
        <v>23178.355</v>
      </c>
      <c r="L1375">
        <v>0.01</v>
      </c>
      <c r="M1375">
        <v>9.9699999999999997E-3</v>
      </c>
      <c r="N1375">
        <v>-0.34</v>
      </c>
      <c r="O1375" t="s">
        <v>189</v>
      </c>
      <c r="P1375" s="189">
        <v>44158</v>
      </c>
    </row>
    <row r="1376" spans="1:16" x14ac:dyDescent="0.35">
      <c r="A1376">
        <v>59</v>
      </c>
      <c r="B1376">
        <v>59</v>
      </c>
      <c r="C1376" t="s">
        <v>423</v>
      </c>
      <c r="D1376" t="s">
        <v>122</v>
      </c>
      <c r="E1376" t="s">
        <v>156</v>
      </c>
      <c r="L1376">
        <v>0.01</v>
      </c>
      <c r="P1376" s="189">
        <v>44158</v>
      </c>
    </row>
    <row r="1377" spans="1:16" x14ac:dyDescent="0.35">
      <c r="A1377">
        <v>60</v>
      </c>
      <c r="B1377">
        <v>60</v>
      </c>
      <c r="C1377" t="s">
        <v>424</v>
      </c>
      <c r="D1377" t="s">
        <v>141</v>
      </c>
      <c r="E1377" t="s">
        <v>13</v>
      </c>
      <c r="F1377">
        <v>1.69</v>
      </c>
      <c r="G1377">
        <v>22570.561000000002</v>
      </c>
      <c r="H1377">
        <v>1168954</v>
      </c>
      <c r="J1377">
        <v>22570.561000000002</v>
      </c>
      <c r="L1377">
        <v>0.01</v>
      </c>
      <c r="M1377">
        <v>9.7000000000000003E-3</v>
      </c>
      <c r="N1377">
        <v>-2.95</v>
      </c>
      <c r="O1377" t="s">
        <v>348</v>
      </c>
      <c r="P1377" s="189">
        <v>44158</v>
      </c>
    </row>
    <row r="1378" spans="1:16" x14ac:dyDescent="0.35">
      <c r="A1378">
        <v>61</v>
      </c>
      <c r="B1378">
        <v>61</v>
      </c>
      <c r="C1378" t="s">
        <v>425</v>
      </c>
      <c r="D1378" t="s">
        <v>142</v>
      </c>
      <c r="E1378" t="s">
        <v>13</v>
      </c>
      <c r="F1378">
        <v>1.69</v>
      </c>
      <c r="G1378">
        <v>23917.525000000001</v>
      </c>
      <c r="H1378">
        <v>1244149</v>
      </c>
      <c r="J1378">
        <v>23917.525000000001</v>
      </c>
      <c r="L1378">
        <v>0.01</v>
      </c>
      <c r="M1378">
        <v>1.0279999999999999E-2</v>
      </c>
      <c r="N1378">
        <v>2.84</v>
      </c>
      <c r="O1378" t="s">
        <v>348</v>
      </c>
      <c r="P1378" s="189">
        <v>44158</v>
      </c>
    </row>
    <row r="1379" spans="1:16" x14ac:dyDescent="0.35">
      <c r="A1379">
        <v>62</v>
      </c>
      <c r="B1379">
        <v>62</v>
      </c>
      <c r="C1379" t="s">
        <v>426</v>
      </c>
      <c r="D1379" t="s">
        <v>143</v>
      </c>
      <c r="E1379" t="s">
        <v>13</v>
      </c>
      <c r="F1379">
        <v>1.69</v>
      </c>
      <c r="G1379">
        <v>23604.629000000001</v>
      </c>
      <c r="H1379">
        <v>1226601</v>
      </c>
      <c r="J1379">
        <v>23604.629000000001</v>
      </c>
      <c r="L1379">
        <v>0.01</v>
      </c>
      <c r="M1379">
        <v>1.0149999999999999E-2</v>
      </c>
      <c r="N1379">
        <v>1.5</v>
      </c>
      <c r="O1379" t="s">
        <v>348</v>
      </c>
      <c r="P1379" s="189">
        <v>44158</v>
      </c>
    </row>
    <row r="1380" spans="1:16" x14ac:dyDescent="0.35">
      <c r="A1380">
        <v>63</v>
      </c>
      <c r="B1380">
        <v>63</v>
      </c>
      <c r="C1380" t="s">
        <v>427</v>
      </c>
      <c r="D1380" t="s">
        <v>144</v>
      </c>
      <c r="E1380" t="s">
        <v>13</v>
      </c>
      <c r="F1380">
        <v>1.69</v>
      </c>
      <c r="G1380">
        <v>17613.796999999999</v>
      </c>
      <c r="H1380">
        <v>840636</v>
      </c>
      <c r="J1380">
        <v>17613.796999999999</v>
      </c>
      <c r="L1380">
        <v>0.01</v>
      </c>
      <c r="M1380">
        <v>7.5700000000000003E-3</v>
      </c>
      <c r="N1380">
        <v>-24.26</v>
      </c>
      <c r="O1380" t="s">
        <v>189</v>
      </c>
      <c r="P1380" s="189">
        <v>44158</v>
      </c>
    </row>
    <row r="1381" spans="1:16" x14ac:dyDescent="0.35">
      <c r="A1381">
        <v>64</v>
      </c>
      <c r="B1381">
        <v>64</v>
      </c>
      <c r="C1381" t="s">
        <v>428</v>
      </c>
      <c r="D1381" t="s">
        <v>145</v>
      </c>
      <c r="E1381" t="s">
        <v>13</v>
      </c>
      <c r="F1381">
        <v>1.69</v>
      </c>
      <c r="G1381">
        <v>17847.734</v>
      </c>
      <c r="H1381">
        <v>849091</v>
      </c>
      <c r="J1381">
        <v>17847.734</v>
      </c>
      <c r="L1381">
        <v>0.01</v>
      </c>
      <c r="M1381">
        <v>7.6699999999999997E-3</v>
      </c>
      <c r="N1381">
        <v>-23.26</v>
      </c>
      <c r="O1381" t="s">
        <v>189</v>
      </c>
      <c r="P1381" s="189">
        <v>44158</v>
      </c>
    </row>
    <row r="1382" spans="1:16" x14ac:dyDescent="0.35">
      <c r="A1382">
        <v>65</v>
      </c>
      <c r="B1382">
        <v>65</v>
      </c>
      <c r="C1382" t="s">
        <v>429</v>
      </c>
      <c r="D1382" t="s">
        <v>146</v>
      </c>
      <c r="E1382" t="s">
        <v>13</v>
      </c>
      <c r="F1382">
        <v>1.69</v>
      </c>
      <c r="G1382">
        <v>18605.641</v>
      </c>
      <c r="H1382">
        <v>878553</v>
      </c>
      <c r="J1382">
        <v>18605.641</v>
      </c>
      <c r="L1382">
        <v>0.01</v>
      </c>
      <c r="M1382">
        <v>8.0000000000000002E-3</v>
      </c>
      <c r="N1382">
        <v>-20</v>
      </c>
      <c r="O1382" t="s">
        <v>189</v>
      </c>
      <c r="P1382" s="189">
        <v>44158</v>
      </c>
    </row>
    <row r="1383" spans="1:16" x14ac:dyDescent="0.35">
      <c r="A1383">
        <v>66</v>
      </c>
      <c r="B1383">
        <v>66</v>
      </c>
      <c r="C1383" t="s">
        <v>430</v>
      </c>
      <c r="D1383" t="s">
        <v>123</v>
      </c>
      <c r="E1383" t="s">
        <v>157</v>
      </c>
      <c r="L1383">
        <v>0.01</v>
      </c>
      <c r="P1383" s="189">
        <v>44158</v>
      </c>
    </row>
    <row r="1384" spans="1:16" x14ac:dyDescent="0.35">
      <c r="A1384">
        <v>67</v>
      </c>
      <c r="B1384">
        <v>67</v>
      </c>
      <c r="C1384" t="s">
        <v>431</v>
      </c>
      <c r="D1384" t="s">
        <v>147</v>
      </c>
      <c r="E1384" t="s">
        <v>13</v>
      </c>
      <c r="F1384">
        <v>1.69</v>
      </c>
      <c r="G1384">
        <v>26959.02</v>
      </c>
      <c r="H1384">
        <v>1406070</v>
      </c>
      <c r="J1384">
        <v>26959.02</v>
      </c>
      <c r="L1384">
        <v>0.01</v>
      </c>
      <c r="M1384">
        <v>1.159E-2</v>
      </c>
      <c r="N1384">
        <v>15.92</v>
      </c>
      <c r="O1384" t="s">
        <v>348</v>
      </c>
      <c r="P1384" s="189">
        <v>44158</v>
      </c>
    </row>
    <row r="1385" spans="1:16" x14ac:dyDescent="0.35">
      <c r="A1385">
        <v>68</v>
      </c>
      <c r="B1385">
        <v>68</v>
      </c>
      <c r="C1385" t="s">
        <v>432</v>
      </c>
      <c r="D1385" t="s">
        <v>148</v>
      </c>
      <c r="E1385" t="s">
        <v>13</v>
      </c>
      <c r="F1385">
        <v>1.69</v>
      </c>
      <c r="G1385">
        <v>23924.833999999999</v>
      </c>
      <c r="H1385">
        <v>1249809</v>
      </c>
      <c r="J1385">
        <v>23924.833999999999</v>
      </c>
      <c r="L1385">
        <v>0.01</v>
      </c>
      <c r="M1385">
        <v>1.0290000000000001E-2</v>
      </c>
      <c r="N1385">
        <v>2.87</v>
      </c>
      <c r="O1385" t="s">
        <v>348</v>
      </c>
      <c r="P1385" s="189">
        <v>44158</v>
      </c>
    </row>
    <row r="1386" spans="1:16" x14ac:dyDescent="0.35">
      <c r="A1386">
        <v>69</v>
      </c>
      <c r="B1386">
        <v>69</v>
      </c>
      <c r="C1386" t="s">
        <v>433</v>
      </c>
      <c r="D1386" t="s">
        <v>149</v>
      </c>
      <c r="E1386" t="s">
        <v>13</v>
      </c>
      <c r="F1386">
        <v>1.69</v>
      </c>
      <c r="G1386">
        <v>24150.537</v>
      </c>
      <c r="H1386">
        <v>1252542</v>
      </c>
      <c r="J1386">
        <v>24150.537</v>
      </c>
      <c r="L1386">
        <v>0.01</v>
      </c>
      <c r="M1386">
        <v>1.038E-2</v>
      </c>
      <c r="N1386">
        <v>3.84</v>
      </c>
      <c r="O1386" t="s">
        <v>348</v>
      </c>
      <c r="P1386" s="189">
        <v>44158</v>
      </c>
    </row>
    <row r="1387" spans="1:16" x14ac:dyDescent="0.35">
      <c r="A1387">
        <v>70</v>
      </c>
      <c r="B1387">
        <v>70</v>
      </c>
      <c r="C1387" t="s">
        <v>434</v>
      </c>
      <c r="D1387" t="s">
        <v>150</v>
      </c>
      <c r="E1387" t="s">
        <v>13</v>
      </c>
      <c r="F1387">
        <v>1.69</v>
      </c>
      <c r="G1387">
        <v>23967.572</v>
      </c>
      <c r="H1387">
        <v>1236497</v>
      </c>
      <c r="J1387">
        <v>23967.572</v>
      </c>
      <c r="L1387">
        <v>0.01</v>
      </c>
      <c r="M1387">
        <v>1.031E-2</v>
      </c>
      <c r="N1387">
        <v>3.06</v>
      </c>
      <c r="O1387" t="s">
        <v>348</v>
      </c>
      <c r="P1387" s="189">
        <v>44158</v>
      </c>
    </row>
    <row r="1388" spans="1:16" x14ac:dyDescent="0.35">
      <c r="A1388">
        <v>71</v>
      </c>
      <c r="B1388">
        <v>71</v>
      </c>
      <c r="C1388" t="s">
        <v>435</v>
      </c>
      <c r="D1388" t="s">
        <v>151</v>
      </c>
      <c r="E1388" t="s">
        <v>13</v>
      </c>
      <c r="F1388">
        <v>1.69</v>
      </c>
      <c r="G1388">
        <v>23285.991999999998</v>
      </c>
      <c r="H1388">
        <v>1205143</v>
      </c>
      <c r="J1388">
        <v>23285.991999999998</v>
      </c>
      <c r="L1388">
        <v>0.01</v>
      </c>
      <c r="M1388">
        <v>1.001E-2</v>
      </c>
      <c r="N1388">
        <v>0.13</v>
      </c>
      <c r="O1388" t="s">
        <v>348</v>
      </c>
      <c r="P1388" s="189">
        <v>44158</v>
      </c>
    </row>
    <row r="1389" spans="1:16" x14ac:dyDescent="0.35">
      <c r="A1389">
        <v>72</v>
      </c>
      <c r="B1389">
        <v>72</v>
      </c>
      <c r="C1389" t="s">
        <v>436</v>
      </c>
      <c r="D1389" t="s">
        <v>152</v>
      </c>
      <c r="E1389" t="s">
        <v>13</v>
      </c>
      <c r="F1389">
        <v>1.69</v>
      </c>
      <c r="G1389">
        <v>24485.539000000001</v>
      </c>
      <c r="H1389">
        <v>1255107</v>
      </c>
      <c r="J1389">
        <v>24485.539000000001</v>
      </c>
      <c r="L1389">
        <v>0.01</v>
      </c>
      <c r="M1389">
        <v>1.0529999999999999E-2</v>
      </c>
      <c r="N1389">
        <v>5.28</v>
      </c>
      <c r="O1389" t="s">
        <v>189</v>
      </c>
      <c r="P1389" s="189">
        <v>44158</v>
      </c>
    </row>
    <row r="1390" spans="1:16" x14ac:dyDescent="0.35">
      <c r="A1390">
        <v>73</v>
      </c>
      <c r="B1390">
        <v>73</v>
      </c>
      <c r="C1390" t="s">
        <v>437</v>
      </c>
      <c r="D1390" t="s">
        <v>124</v>
      </c>
      <c r="E1390" t="s">
        <v>157</v>
      </c>
      <c r="F1390">
        <v>1.69</v>
      </c>
      <c r="G1390">
        <v>24092.141</v>
      </c>
      <c r="H1390">
        <v>1241226</v>
      </c>
      <c r="J1390">
        <v>24092.141</v>
      </c>
      <c r="L1390">
        <v>0.01</v>
      </c>
      <c r="M1390">
        <v>1.0359999999999999E-2</v>
      </c>
      <c r="N1390">
        <v>3.59</v>
      </c>
      <c r="O1390" t="s">
        <v>348</v>
      </c>
      <c r="P1390" s="189">
        <v>44158</v>
      </c>
    </row>
    <row r="1391" spans="1:16" x14ac:dyDescent="0.35">
      <c r="A1391">
        <v>74</v>
      </c>
      <c r="B1391">
        <v>74</v>
      </c>
      <c r="C1391" t="s">
        <v>438</v>
      </c>
      <c r="D1391" t="s">
        <v>153</v>
      </c>
      <c r="E1391" t="s">
        <v>13</v>
      </c>
      <c r="F1391">
        <v>1.69</v>
      </c>
      <c r="G1391">
        <v>19292.300999999999</v>
      </c>
      <c r="H1391">
        <v>915616</v>
      </c>
      <c r="J1391">
        <v>19292.300999999999</v>
      </c>
      <c r="L1391">
        <v>0.01</v>
      </c>
      <c r="M1391">
        <v>8.3000000000000001E-3</v>
      </c>
      <c r="N1391">
        <v>-17.05</v>
      </c>
      <c r="O1391" t="s">
        <v>189</v>
      </c>
      <c r="P1391" s="189">
        <v>44158</v>
      </c>
    </row>
    <row r="1392" spans="1:16" x14ac:dyDescent="0.35">
      <c r="A1392">
        <v>75</v>
      </c>
      <c r="B1392">
        <v>75</v>
      </c>
      <c r="C1392" t="s">
        <v>439</v>
      </c>
      <c r="D1392" t="s">
        <v>154</v>
      </c>
      <c r="E1392" t="s">
        <v>13</v>
      </c>
      <c r="F1392">
        <v>1.69</v>
      </c>
      <c r="G1392">
        <v>18221.59</v>
      </c>
      <c r="H1392">
        <v>863347</v>
      </c>
      <c r="J1392">
        <v>18221.59</v>
      </c>
      <c r="L1392">
        <v>0.01</v>
      </c>
      <c r="M1392">
        <v>7.8300000000000002E-3</v>
      </c>
      <c r="N1392">
        <v>-21.65</v>
      </c>
      <c r="O1392" t="s">
        <v>189</v>
      </c>
      <c r="P1392" s="189">
        <v>44158</v>
      </c>
    </row>
    <row r="1393" spans="1:16" x14ac:dyDescent="0.35">
      <c r="A1393">
        <v>76</v>
      </c>
      <c r="B1393">
        <v>76</v>
      </c>
      <c r="C1393" t="s">
        <v>440</v>
      </c>
      <c r="D1393" t="s">
        <v>155</v>
      </c>
      <c r="E1393" t="s">
        <v>13</v>
      </c>
      <c r="F1393">
        <v>1.69</v>
      </c>
      <c r="G1393">
        <v>18441.565999999999</v>
      </c>
      <c r="H1393">
        <v>862143</v>
      </c>
      <c r="J1393">
        <v>18441.565999999999</v>
      </c>
      <c r="L1393">
        <v>0.01</v>
      </c>
      <c r="M1393">
        <v>7.9299999999999995E-3</v>
      </c>
      <c r="N1393">
        <v>-20.7</v>
      </c>
      <c r="O1393" t="s">
        <v>189</v>
      </c>
      <c r="P1393" s="189">
        <v>44158</v>
      </c>
    </row>
    <row r="1394" spans="1:16" x14ac:dyDescent="0.35">
      <c r="A1394">
        <v>77</v>
      </c>
      <c r="B1394">
        <v>77</v>
      </c>
      <c r="C1394" t="s">
        <v>441</v>
      </c>
      <c r="D1394" t="s">
        <v>124</v>
      </c>
      <c r="E1394" t="s">
        <v>157</v>
      </c>
      <c r="F1394">
        <v>1.69</v>
      </c>
      <c r="G1394">
        <v>24051.273000000001</v>
      </c>
      <c r="H1394">
        <v>1252444</v>
      </c>
      <c r="J1394">
        <v>24051.273000000001</v>
      </c>
      <c r="L1394">
        <v>0.01</v>
      </c>
      <c r="M1394">
        <v>1.034E-2</v>
      </c>
      <c r="N1394">
        <v>3.42</v>
      </c>
      <c r="O1394" t="s">
        <v>348</v>
      </c>
      <c r="P1394" s="189">
        <v>44158</v>
      </c>
    </row>
    <row r="1395" spans="1:16" x14ac:dyDescent="0.35">
      <c r="A1395">
        <v>78</v>
      </c>
      <c r="B1395">
        <v>78</v>
      </c>
      <c r="C1395" t="s">
        <v>442</v>
      </c>
      <c r="D1395" t="s">
        <v>122</v>
      </c>
      <c r="E1395" t="s">
        <v>156</v>
      </c>
      <c r="L1395">
        <v>0.01</v>
      </c>
      <c r="P1395" s="189">
        <v>44158</v>
      </c>
    </row>
    <row r="1396" spans="1:16" x14ac:dyDescent="0.35">
      <c r="A1396">
        <v>79</v>
      </c>
      <c r="B1396">
        <v>79</v>
      </c>
      <c r="C1396" t="s">
        <v>443</v>
      </c>
      <c r="D1396" t="s">
        <v>353</v>
      </c>
      <c r="E1396" t="s">
        <v>158</v>
      </c>
      <c r="F1396">
        <v>1.69</v>
      </c>
      <c r="G1396">
        <v>24736.178</v>
      </c>
      <c r="H1396">
        <v>1278515</v>
      </c>
      <c r="J1396">
        <v>24736.178</v>
      </c>
      <c r="L1396">
        <v>0.01</v>
      </c>
      <c r="M1396">
        <v>1.064E-2</v>
      </c>
      <c r="N1396">
        <v>6.36</v>
      </c>
      <c r="O1396" t="s">
        <v>189</v>
      </c>
      <c r="P1396" s="189">
        <v>44158</v>
      </c>
    </row>
    <row r="1397" spans="1:16" x14ac:dyDescent="0.35">
      <c r="A1397">
        <v>80</v>
      </c>
      <c r="B1397">
        <v>80</v>
      </c>
      <c r="C1397" t="s">
        <v>444</v>
      </c>
      <c r="D1397" t="s">
        <v>355</v>
      </c>
      <c r="E1397" t="s">
        <v>158</v>
      </c>
      <c r="F1397">
        <v>1.69</v>
      </c>
      <c r="G1397">
        <v>25389.067999999999</v>
      </c>
      <c r="H1397">
        <v>1294965</v>
      </c>
      <c r="J1397">
        <v>25389.067999999999</v>
      </c>
      <c r="L1397">
        <v>0.01</v>
      </c>
      <c r="M1397">
        <v>1.0919999999999999E-2</v>
      </c>
      <c r="N1397">
        <v>9.17</v>
      </c>
      <c r="O1397" t="s">
        <v>189</v>
      </c>
      <c r="P1397" s="189">
        <v>44158</v>
      </c>
    </row>
    <row r="1398" spans="1:16" x14ac:dyDescent="0.35">
      <c r="A1398">
        <v>81</v>
      </c>
      <c r="B1398">
        <v>81</v>
      </c>
      <c r="C1398" t="s">
        <v>445</v>
      </c>
      <c r="D1398" t="s">
        <v>357</v>
      </c>
      <c r="E1398" t="s">
        <v>158</v>
      </c>
      <c r="F1398">
        <v>1.69</v>
      </c>
      <c r="G1398">
        <v>24953.592000000001</v>
      </c>
      <c r="H1398">
        <v>1265246</v>
      </c>
      <c r="J1398">
        <v>24953.592000000001</v>
      </c>
      <c r="L1398">
        <v>0.01</v>
      </c>
      <c r="M1398">
        <v>1.073E-2</v>
      </c>
      <c r="N1398">
        <v>7.3</v>
      </c>
      <c r="O1398" t="s">
        <v>189</v>
      </c>
      <c r="P1398" s="189">
        <v>44158</v>
      </c>
    </row>
    <row r="1399" spans="1:16" x14ac:dyDescent="0.35">
      <c r="A1399">
        <v>82</v>
      </c>
      <c r="B1399">
        <v>82</v>
      </c>
      <c r="C1399" t="s">
        <v>446</v>
      </c>
      <c r="D1399" t="s">
        <v>359</v>
      </c>
      <c r="E1399" t="s">
        <v>158</v>
      </c>
      <c r="F1399">
        <v>1.69</v>
      </c>
      <c r="G1399">
        <v>24666.17</v>
      </c>
      <c r="H1399">
        <v>1268269</v>
      </c>
      <c r="J1399">
        <v>24666.17</v>
      </c>
      <c r="L1399">
        <v>0.01</v>
      </c>
      <c r="M1399">
        <v>1.061E-2</v>
      </c>
      <c r="N1399">
        <v>6.06</v>
      </c>
      <c r="O1399" t="s">
        <v>189</v>
      </c>
      <c r="P1399" s="189">
        <v>44158</v>
      </c>
    </row>
    <row r="1400" spans="1:16" x14ac:dyDescent="0.35">
      <c r="A1400">
        <v>83</v>
      </c>
      <c r="B1400">
        <v>83</v>
      </c>
      <c r="C1400" t="s">
        <v>447</v>
      </c>
      <c r="D1400" t="s">
        <v>361</v>
      </c>
      <c r="E1400" t="s">
        <v>158</v>
      </c>
      <c r="F1400">
        <v>1.69</v>
      </c>
      <c r="G1400">
        <v>24743.717000000001</v>
      </c>
      <c r="H1400">
        <v>1282216</v>
      </c>
      <c r="J1400">
        <v>24743.717000000001</v>
      </c>
      <c r="L1400">
        <v>0.01</v>
      </c>
      <c r="M1400">
        <v>1.064E-2</v>
      </c>
      <c r="N1400">
        <v>6.39</v>
      </c>
      <c r="O1400" t="s">
        <v>189</v>
      </c>
      <c r="P1400" s="189">
        <v>44158</v>
      </c>
    </row>
    <row r="1401" spans="1:16" x14ac:dyDescent="0.35">
      <c r="A1401">
        <v>84</v>
      </c>
      <c r="B1401">
        <v>84</v>
      </c>
      <c r="C1401" t="s">
        <v>448</v>
      </c>
      <c r="D1401" t="s">
        <v>363</v>
      </c>
      <c r="E1401" t="s">
        <v>158</v>
      </c>
      <c r="F1401">
        <v>1.69</v>
      </c>
      <c r="G1401">
        <v>24207.008000000002</v>
      </c>
      <c r="H1401">
        <v>1245251</v>
      </c>
      <c r="J1401">
        <v>24207.008000000002</v>
      </c>
      <c r="L1401">
        <v>0.01</v>
      </c>
      <c r="M1401">
        <v>1.0410000000000001E-2</v>
      </c>
      <c r="N1401">
        <v>4.09</v>
      </c>
      <c r="O1401" t="s">
        <v>189</v>
      </c>
      <c r="P1401" s="189">
        <v>44158</v>
      </c>
    </row>
    <row r="1402" spans="1:16" x14ac:dyDescent="0.35">
      <c r="A1402">
        <v>85</v>
      </c>
      <c r="B1402">
        <v>85</v>
      </c>
      <c r="C1402" t="s">
        <v>449</v>
      </c>
      <c r="D1402" t="s">
        <v>123</v>
      </c>
      <c r="E1402" t="s">
        <v>157</v>
      </c>
      <c r="L1402">
        <v>0.01</v>
      </c>
      <c r="O1402" t="s">
        <v>505</v>
      </c>
      <c r="P1402" s="189">
        <v>44158</v>
      </c>
    </row>
    <row r="1403" spans="1:16" x14ac:dyDescent="0.35">
      <c r="A1403">
        <v>86</v>
      </c>
      <c r="B1403">
        <v>86</v>
      </c>
      <c r="C1403" t="s">
        <v>450</v>
      </c>
      <c r="D1403" t="s">
        <v>366</v>
      </c>
      <c r="E1403" t="s">
        <v>158</v>
      </c>
      <c r="F1403">
        <v>1.69</v>
      </c>
      <c r="G1403">
        <v>24554.58</v>
      </c>
      <c r="H1403">
        <v>1254301</v>
      </c>
      <c r="J1403">
        <v>24554.58</v>
      </c>
      <c r="L1403">
        <v>0.01</v>
      </c>
      <c r="M1403">
        <v>1.056E-2</v>
      </c>
      <c r="N1403">
        <v>5.58</v>
      </c>
      <c r="O1403" t="s">
        <v>189</v>
      </c>
      <c r="P1403" s="189">
        <v>44158</v>
      </c>
    </row>
    <row r="1404" spans="1:16" x14ac:dyDescent="0.35">
      <c r="A1404">
        <v>87</v>
      </c>
      <c r="B1404">
        <v>87</v>
      </c>
      <c r="C1404" t="s">
        <v>451</v>
      </c>
      <c r="D1404" t="s">
        <v>368</v>
      </c>
      <c r="E1404" t="s">
        <v>158</v>
      </c>
      <c r="F1404">
        <v>1.69</v>
      </c>
      <c r="G1404">
        <v>23955.300999999999</v>
      </c>
      <c r="H1404">
        <v>1231520</v>
      </c>
      <c r="J1404">
        <v>23955.300999999999</v>
      </c>
      <c r="L1404">
        <v>0.01</v>
      </c>
      <c r="M1404">
        <v>1.03E-2</v>
      </c>
      <c r="N1404">
        <v>3</v>
      </c>
      <c r="O1404" t="s">
        <v>189</v>
      </c>
      <c r="P1404" s="189">
        <v>44158</v>
      </c>
    </row>
    <row r="1405" spans="1:16" x14ac:dyDescent="0.35">
      <c r="A1405">
        <v>88</v>
      </c>
      <c r="B1405">
        <v>88</v>
      </c>
      <c r="C1405" t="s">
        <v>452</v>
      </c>
      <c r="D1405" t="s">
        <v>371</v>
      </c>
      <c r="E1405" t="s">
        <v>158</v>
      </c>
      <c r="F1405">
        <v>1.69</v>
      </c>
      <c r="G1405">
        <v>23626.940999999999</v>
      </c>
      <c r="H1405">
        <v>1194339</v>
      </c>
      <c r="J1405">
        <v>23626.940999999999</v>
      </c>
      <c r="L1405">
        <v>0.01</v>
      </c>
      <c r="M1405">
        <v>1.0160000000000001E-2</v>
      </c>
      <c r="N1405">
        <v>1.59</v>
      </c>
      <c r="O1405" t="s">
        <v>189</v>
      </c>
      <c r="P1405" s="189">
        <v>44158</v>
      </c>
    </row>
    <row r="1406" spans="1:16" x14ac:dyDescent="0.35">
      <c r="A1406">
        <v>89</v>
      </c>
      <c r="B1406">
        <v>89</v>
      </c>
      <c r="C1406" t="s">
        <v>453</v>
      </c>
      <c r="D1406" t="s">
        <v>373</v>
      </c>
      <c r="E1406" t="s">
        <v>158</v>
      </c>
      <c r="F1406">
        <v>1.69</v>
      </c>
      <c r="G1406">
        <v>24218.33</v>
      </c>
      <c r="H1406">
        <v>1223239</v>
      </c>
      <c r="J1406">
        <v>24218.33</v>
      </c>
      <c r="L1406">
        <v>0.01</v>
      </c>
      <c r="M1406">
        <v>1.0410000000000001E-2</v>
      </c>
      <c r="N1406">
        <v>4.13</v>
      </c>
      <c r="O1406" t="s">
        <v>189</v>
      </c>
      <c r="P1406" s="189">
        <v>44158</v>
      </c>
    </row>
    <row r="1407" spans="1:16" x14ac:dyDescent="0.35">
      <c r="A1407">
        <v>90</v>
      </c>
      <c r="B1407">
        <v>90</v>
      </c>
      <c r="C1407" t="s">
        <v>454</v>
      </c>
      <c r="D1407" t="s">
        <v>375</v>
      </c>
      <c r="E1407" t="s">
        <v>158</v>
      </c>
      <c r="F1407">
        <v>1.69</v>
      </c>
      <c r="G1407">
        <v>24038.738000000001</v>
      </c>
      <c r="H1407">
        <v>1201898</v>
      </c>
      <c r="J1407">
        <v>24038.738000000001</v>
      </c>
      <c r="L1407">
        <v>0.01</v>
      </c>
      <c r="M1407">
        <v>1.034E-2</v>
      </c>
      <c r="N1407">
        <v>3.36</v>
      </c>
      <c r="O1407" t="s">
        <v>189</v>
      </c>
      <c r="P1407" s="189">
        <v>44158</v>
      </c>
    </row>
    <row r="1408" spans="1:16" x14ac:dyDescent="0.35">
      <c r="A1408">
        <v>91</v>
      </c>
      <c r="B1408">
        <v>91</v>
      </c>
      <c r="C1408" t="s">
        <v>455</v>
      </c>
      <c r="D1408" t="s">
        <v>377</v>
      </c>
      <c r="E1408" t="s">
        <v>158</v>
      </c>
      <c r="F1408">
        <v>1.69</v>
      </c>
      <c r="G1408">
        <v>23164.815999999999</v>
      </c>
      <c r="H1408">
        <v>1156204</v>
      </c>
      <c r="J1408">
        <v>23164.815999999999</v>
      </c>
      <c r="L1408">
        <v>0.01</v>
      </c>
      <c r="M1408">
        <v>9.9600000000000001E-3</v>
      </c>
      <c r="N1408">
        <v>-0.4</v>
      </c>
      <c r="O1408" t="s">
        <v>189</v>
      </c>
      <c r="P1408" s="189">
        <v>44158</v>
      </c>
    </row>
    <row r="1409" spans="1:16" x14ac:dyDescent="0.35">
      <c r="A1409">
        <v>92</v>
      </c>
      <c r="B1409">
        <v>92</v>
      </c>
      <c r="C1409" t="s">
        <v>456</v>
      </c>
      <c r="D1409" t="s">
        <v>124</v>
      </c>
      <c r="E1409" t="s">
        <v>157</v>
      </c>
      <c r="F1409">
        <v>1.69</v>
      </c>
      <c r="G1409">
        <v>24598.893</v>
      </c>
      <c r="H1409">
        <v>1287087</v>
      </c>
      <c r="J1409">
        <v>24598.893</v>
      </c>
      <c r="L1409">
        <v>0.01</v>
      </c>
      <c r="M1409">
        <v>1.0580000000000001E-2</v>
      </c>
      <c r="N1409">
        <v>5.77</v>
      </c>
      <c r="O1409" t="s">
        <v>348</v>
      </c>
      <c r="P1409" s="189">
        <v>44158</v>
      </c>
    </row>
    <row r="1410" spans="1:16" x14ac:dyDescent="0.35">
      <c r="A1410">
        <v>93</v>
      </c>
      <c r="B1410">
        <v>93</v>
      </c>
      <c r="C1410" t="s">
        <v>457</v>
      </c>
      <c r="D1410" t="s">
        <v>380</v>
      </c>
      <c r="E1410" t="s">
        <v>158</v>
      </c>
      <c r="F1410">
        <v>1.69</v>
      </c>
      <c r="G1410">
        <v>22853.115000000002</v>
      </c>
      <c r="H1410">
        <v>1129490</v>
      </c>
      <c r="J1410">
        <v>22853.115000000002</v>
      </c>
      <c r="L1410">
        <v>0.01</v>
      </c>
      <c r="M1410">
        <v>9.8300000000000002E-3</v>
      </c>
      <c r="N1410">
        <v>-1.74</v>
      </c>
      <c r="O1410" t="s">
        <v>189</v>
      </c>
      <c r="P1410" s="189">
        <v>44159</v>
      </c>
    </row>
    <row r="1411" spans="1:16" x14ac:dyDescent="0.35">
      <c r="A1411">
        <v>94</v>
      </c>
      <c r="B1411">
        <v>94</v>
      </c>
      <c r="C1411" t="s">
        <v>458</v>
      </c>
      <c r="D1411" t="s">
        <v>382</v>
      </c>
      <c r="E1411" t="s">
        <v>158</v>
      </c>
      <c r="F1411">
        <v>1.69</v>
      </c>
      <c r="G1411">
        <v>20442.583999999999</v>
      </c>
      <c r="H1411">
        <v>987649</v>
      </c>
      <c r="J1411">
        <v>20442.583999999999</v>
      </c>
      <c r="L1411">
        <v>0.01</v>
      </c>
      <c r="M1411">
        <v>8.7899999999999992E-3</v>
      </c>
      <c r="N1411">
        <v>-12.1</v>
      </c>
      <c r="O1411" t="s">
        <v>189</v>
      </c>
      <c r="P1411" s="189">
        <v>44159</v>
      </c>
    </row>
    <row r="1412" spans="1:16" x14ac:dyDescent="0.35">
      <c r="A1412">
        <v>95</v>
      </c>
      <c r="B1412">
        <v>95</v>
      </c>
      <c r="C1412" t="s">
        <v>459</v>
      </c>
      <c r="D1412" t="s">
        <v>384</v>
      </c>
      <c r="E1412" t="s">
        <v>158</v>
      </c>
      <c r="F1412">
        <v>1.69</v>
      </c>
      <c r="G1412">
        <v>19474.186000000002</v>
      </c>
      <c r="H1412">
        <v>935603</v>
      </c>
      <c r="J1412">
        <v>19474.186000000002</v>
      </c>
      <c r="L1412">
        <v>0.01</v>
      </c>
      <c r="M1412">
        <v>8.3700000000000007E-3</v>
      </c>
      <c r="N1412">
        <v>-16.260000000000002</v>
      </c>
      <c r="O1412" t="s">
        <v>189</v>
      </c>
      <c r="P1412" s="189">
        <v>44159</v>
      </c>
    </row>
    <row r="1413" spans="1:16" x14ac:dyDescent="0.35">
      <c r="A1413">
        <v>96</v>
      </c>
      <c r="B1413">
        <v>96</v>
      </c>
      <c r="C1413" t="s">
        <v>460</v>
      </c>
      <c r="D1413" t="s">
        <v>386</v>
      </c>
      <c r="E1413" t="s">
        <v>158</v>
      </c>
      <c r="F1413">
        <v>1.69</v>
      </c>
      <c r="G1413">
        <v>18660.311000000002</v>
      </c>
      <c r="H1413">
        <v>879229</v>
      </c>
      <c r="J1413">
        <v>18660.311000000002</v>
      </c>
      <c r="L1413">
        <v>0.01</v>
      </c>
      <c r="M1413">
        <v>8.0199999999999994E-3</v>
      </c>
      <c r="N1413">
        <v>-19.760000000000002</v>
      </c>
      <c r="O1413" t="s">
        <v>189</v>
      </c>
      <c r="P1413" s="189">
        <v>44159</v>
      </c>
    </row>
    <row r="1414" spans="1:16" x14ac:dyDescent="0.35">
      <c r="A1414">
        <v>97</v>
      </c>
      <c r="B1414">
        <v>97</v>
      </c>
      <c r="C1414" t="s">
        <v>461</v>
      </c>
      <c r="D1414" t="s">
        <v>388</v>
      </c>
      <c r="E1414" t="s">
        <v>158</v>
      </c>
      <c r="F1414">
        <v>1.69</v>
      </c>
      <c r="G1414">
        <v>16898.206999999999</v>
      </c>
      <c r="H1414">
        <v>769962</v>
      </c>
      <c r="J1414">
        <v>16898.206999999999</v>
      </c>
      <c r="L1414">
        <v>0.01</v>
      </c>
      <c r="M1414">
        <v>7.2700000000000004E-3</v>
      </c>
      <c r="N1414">
        <v>-27.34</v>
      </c>
      <c r="O1414" t="s">
        <v>189</v>
      </c>
      <c r="P1414" s="189">
        <v>44159</v>
      </c>
    </row>
    <row r="1415" spans="1:16" x14ac:dyDescent="0.35">
      <c r="A1415">
        <v>98</v>
      </c>
      <c r="B1415">
        <v>98</v>
      </c>
      <c r="C1415" t="s">
        <v>462</v>
      </c>
      <c r="D1415" t="s">
        <v>122</v>
      </c>
      <c r="E1415" t="s">
        <v>156</v>
      </c>
      <c r="L1415">
        <v>0.01</v>
      </c>
      <c r="P1415" s="189">
        <v>44159</v>
      </c>
    </row>
    <row r="1416" spans="1:16" x14ac:dyDescent="0.35">
      <c r="A1416">
        <v>99</v>
      </c>
      <c r="B1416">
        <v>99</v>
      </c>
      <c r="C1416" t="s">
        <v>463</v>
      </c>
      <c r="D1416" t="s">
        <v>125</v>
      </c>
      <c r="E1416" t="s">
        <v>18</v>
      </c>
      <c r="F1416">
        <v>1.69</v>
      </c>
      <c r="G1416">
        <v>24217.921999999999</v>
      </c>
      <c r="H1416">
        <v>1237288</v>
      </c>
      <c r="J1416">
        <v>24217.921999999999</v>
      </c>
      <c r="L1416">
        <v>0.01</v>
      </c>
      <c r="M1416">
        <v>1.0410000000000001E-2</v>
      </c>
      <c r="N1416">
        <v>4.13</v>
      </c>
      <c r="O1416" t="s">
        <v>189</v>
      </c>
      <c r="P1416" s="189">
        <v>44159</v>
      </c>
    </row>
    <row r="1417" spans="1:16" x14ac:dyDescent="0.35">
      <c r="A1417">
        <v>100</v>
      </c>
      <c r="B1417">
        <v>100</v>
      </c>
      <c r="C1417" t="s">
        <v>464</v>
      </c>
      <c r="D1417" t="s">
        <v>126</v>
      </c>
      <c r="E1417" t="s">
        <v>18</v>
      </c>
      <c r="F1417">
        <v>1.69</v>
      </c>
      <c r="G1417">
        <v>29108.41</v>
      </c>
      <c r="H1417">
        <v>1484585</v>
      </c>
      <c r="J1417">
        <v>29108.41</v>
      </c>
      <c r="L1417">
        <v>0.01</v>
      </c>
      <c r="M1417">
        <v>1.252E-2</v>
      </c>
      <c r="N1417">
        <v>25.16</v>
      </c>
      <c r="O1417" t="s">
        <v>189</v>
      </c>
      <c r="P1417" s="189">
        <v>44159</v>
      </c>
    </row>
    <row r="1418" spans="1:16" x14ac:dyDescent="0.35">
      <c r="A1418">
        <v>101</v>
      </c>
      <c r="B1418">
        <v>101</v>
      </c>
      <c r="C1418" t="s">
        <v>465</v>
      </c>
      <c r="D1418" t="s">
        <v>127</v>
      </c>
      <c r="E1418" t="s">
        <v>18</v>
      </c>
      <c r="F1418">
        <v>1.69</v>
      </c>
      <c r="G1418">
        <v>24923.5</v>
      </c>
      <c r="H1418">
        <v>1262333</v>
      </c>
      <c r="J1418">
        <v>24923.5</v>
      </c>
      <c r="L1418">
        <v>0.01</v>
      </c>
      <c r="M1418">
        <v>1.072E-2</v>
      </c>
      <c r="N1418">
        <v>7.17</v>
      </c>
      <c r="O1418" t="s">
        <v>189</v>
      </c>
      <c r="P1418" s="189">
        <v>44159</v>
      </c>
    </row>
    <row r="1419" spans="1:16" x14ac:dyDescent="0.35">
      <c r="A1419">
        <v>102</v>
      </c>
      <c r="B1419">
        <v>102</v>
      </c>
      <c r="C1419" t="s">
        <v>466</v>
      </c>
      <c r="D1419" t="s">
        <v>128</v>
      </c>
      <c r="E1419" t="s">
        <v>18</v>
      </c>
      <c r="F1419">
        <v>1.69</v>
      </c>
      <c r="G1419">
        <v>24550.032999999999</v>
      </c>
      <c r="H1419">
        <v>1239441</v>
      </c>
      <c r="J1419">
        <v>24550.032999999999</v>
      </c>
      <c r="L1419">
        <v>0.01</v>
      </c>
      <c r="M1419">
        <v>1.056E-2</v>
      </c>
      <c r="N1419">
        <v>5.56</v>
      </c>
      <c r="O1419" t="s">
        <v>189</v>
      </c>
      <c r="P1419" s="189">
        <v>44159</v>
      </c>
    </row>
    <row r="1420" spans="1:16" x14ac:dyDescent="0.35">
      <c r="A1420">
        <v>103</v>
      </c>
      <c r="B1420">
        <v>103</v>
      </c>
      <c r="C1420" t="s">
        <v>467</v>
      </c>
      <c r="D1420" t="s">
        <v>122</v>
      </c>
      <c r="E1420" t="s">
        <v>156</v>
      </c>
      <c r="L1420">
        <v>0.01</v>
      </c>
      <c r="P1420" s="189">
        <v>44159</v>
      </c>
    </row>
    <row r="1421" spans="1:16" x14ac:dyDescent="0.35">
      <c r="A1421">
        <v>104</v>
      </c>
      <c r="B1421">
        <v>104</v>
      </c>
      <c r="C1421" t="s">
        <v>468</v>
      </c>
      <c r="D1421" t="s">
        <v>124</v>
      </c>
      <c r="E1421" t="s">
        <v>157</v>
      </c>
      <c r="F1421">
        <v>1.69</v>
      </c>
      <c r="G1421">
        <v>25048.125</v>
      </c>
      <c r="H1421">
        <v>1289327</v>
      </c>
      <c r="J1421">
        <v>25048.125</v>
      </c>
      <c r="L1421">
        <v>0.01</v>
      </c>
      <c r="M1421">
        <v>1.077E-2</v>
      </c>
      <c r="N1421">
        <v>7.7</v>
      </c>
      <c r="O1421" t="s">
        <v>348</v>
      </c>
      <c r="P1421" s="189">
        <v>44159</v>
      </c>
    </row>
    <row r="1422" spans="1:16" x14ac:dyDescent="0.35">
      <c r="A1422">
        <v>105</v>
      </c>
      <c r="B1422">
        <v>105</v>
      </c>
      <c r="C1422" t="s">
        <v>469</v>
      </c>
      <c r="D1422" t="s">
        <v>353</v>
      </c>
      <c r="E1422" t="s">
        <v>158</v>
      </c>
      <c r="F1422">
        <v>1.69</v>
      </c>
      <c r="G1422">
        <v>24669.846000000001</v>
      </c>
      <c r="H1422">
        <v>1260177</v>
      </c>
      <c r="J1422">
        <v>24669.846000000001</v>
      </c>
      <c r="L1422">
        <v>0.01</v>
      </c>
      <c r="M1422">
        <v>1.061E-2</v>
      </c>
      <c r="N1422">
        <v>6.08</v>
      </c>
      <c r="O1422" t="s">
        <v>189</v>
      </c>
      <c r="P1422" s="189">
        <v>44159</v>
      </c>
    </row>
    <row r="1423" spans="1:16" x14ac:dyDescent="0.35">
      <c r="A1423">
        <v>106</v>
      </c>
      <c r="B1423">
        <v>106</v>
      </c>
      <c r="C1423" t="s">
        <v>470</v>
      </c>
      <c r="D1423" t="s">
        <v>355</v>
      </c>
      <c r="E1423" t="s">
        <v>158</v>
      </c>
      <c r="F1423">
        <v>1.69</v>
      </c>
      <c r="G1423">
        <v>26169.432000000001</v>
      </c>
      <c r="H1423">
        <v>1345344</v>
      </c>
      <c r="J1423">
        <v>26169.432000000001</v>
      </c>
      <c r="L1423">
        <v>0.01</v>
      </c>
      <c r="M1423">
        <v>1.125E-2</v>
      </c>
      <c r="N1423">
        <v>12.52</v>
      </c>
      <c r="O1423" t="s">
        <v>189</v>
      </c>
      <c r="P1423" s="189">
        <v>44159</v>
      </c>
    </row>
    <row r="1424" spans="1:16" x14ac:dyDescent="0.35">
      <c r="A1424">
        <v>107</v>
      </c>
      <c r="B1424">
        <v>107</v>
      </c>
      <c r="C1424" t="s">
        <v>471</v>
      </c>
      <c r="D1424" t="s">
        <v>357</v>
      </c>
      <c r="E1424" t="s">
        <v>158</v>
      </c>
      <c r="F1424">
        <v>1.69</v>
      </c>
      <c r="G1424">
        <v>26166.074000000001</v>
      </c>
      <c r="H1424">
        <v>1344524</v>
      </c>
      <c r="J1424">
        <v>26166.074000000001</v>
      </c>
      <c r="L1424">
        <v>0.01</v>
      </c>
      <c r="M1424">
        <v>1.125E-2</v>
      </c>
      <c r="N1424">
        <v>12.51</v>
      </c>
      <c r="O1424" t="s">
        <v>189</v>
      </c>
      <c r="P1424" s="189">
        <v>44159</v>
      </c>
    </row>
    <row r="1425" spans="1:16" x14ac:dyDescent="0.35">
      <c r="A1425">
        <v>108</v>
      </c>
      <c r="B1425">
        <v>108</v>
      </c>
      <c r="C1425" t="s">
        <v>472</v>
      </c>
      <c r="D1425" t="s">
        <v>359</v>
      </c>
      <c r="E1425" t="s">
        <v>158</v>
      </c>
      <c r="F1425">
        <v>1.69</v>
      </c>
      <c r="G1425">
        <v>25000.136999999999</v>
      </c>
      <c r="H1425">
        <v>1277774</v>
      </c>
      <c r="J1425">
        <v>25000.136999999999</v>
      </c>
      <c r="L1425">
        <v>0.01</v>
      </c>
      <c r="M1425">
        <v>1.0749999999999999E-2</v>
      </c>
      <c r="N1425">
        <v>7.5</v>
      </c>
      <c r="O1425" t="s">
        <v>189</v>
      </c>
      <c r="P1425" s="189">
        <v>44159</v>
      </c>
    </row>
    <row r="1426" spans="1:16" x14ac:dyDescent="0.35">
      <c r="A1426">
        <v>109</v>
      </c>
      <c r="B1426">
        <v>109</v>
      </c>
      <c r="C1426" t="s">
        <v>473</v>
      </c>
      <c r="D1426" t="s">
        <v>361</v>
      </c>
      <c r="E1426" t="s">
        <v>158</v>
      </c>
      <c r="F1426">
        <v>1.69</v>
      </c>
      <c r="G1426">
        <v>25457.678</v>
      </c>
      <c r="H1426">
        <v>1306186</v>
      </c>
      <c r="J1426">
        <v>25457.678</v>
      </c>
      <c r="L1426">
        <v>0.01</v>
      </c>
      <c r="M1426">
        <v>1.095E-2</v>
      </c>
      <c r="N1426">
        <v>9.4600000000000009</v>
      </c>
      <c r="O1426" t="s">
        <v>189</v>
      </c>
      <c r="P1426" s="189">
        <v>44159</v>
      </c>
    </row>
    <row r="1427" spans="1:16" x14ac:dyDescent="0.35">
      <c r="A1427">
        <v>110</v>
      </c>
      <c r="B1427">
        <v>110</v>
      </c>
      <c r="C1427" t="s">
        <v>474</v>
      </c>
      <c r="D1427" t="s">
        <v>363</v>
      </c>
      <c r="E1427" t="s">
        <v>158</v>
      </c>
      <c r="F1427">
        <v>1.69</v>
      </c>
      <c r="G1427">
        <v>24884.776999999998</v>
      </c>
      <c r="H1427">
        <v>1263125</v>
      </c>
      <c r="J1427">
        <v>24884.776999999998</v>
      </c>
      <c r="L1427">
        <v>0.01</v>
      </c>
      <c r="M1427">
        <v>1.0699999999999999E-2</v>
      </c>
      <c r="N1427">
        <v>7</v>
      </c>
      <c r="O1427" t="s">
        <v>189</v>
      </c>
      <c r="P1427" s="189">
        <v>44159</v>
      </c>
    </row>
    <row r="1428" spans="1:16" x14ac:dyDescent="0.35">
      <c r="A1428">
        <v>111</v>
      </c>
      <c r="B1428">
        <v>111</v>
      </c>
      <c r="C1428" t="s">
        <v>475</v>
      </c>
      <c r="D1428" t="s">
        <v>124</v>
      </c>
      <c r="E1428" t="s">
        <v>157</v>
      </c>
      <c r="F1428">
        <v>1.69</v>
      </c>
      <c r="G1428">
        <v>8914.9279999999999</v>
      </c>
      <c r="H1428">
        <v>470050</v>
      </c>
      <c r="J1428">
        <v>8914.9279999999999</v>
      </c>
      <c r="L1428">
        <v>0.01</v>
      </c>
      <c r="M1428">
        <v>3.8300000000000001E-3</v>
      </c>
      <c r="N1428">
        <v>-61.67</v>
      </c>
      <c r="O1428" t="s">
        <v>348</v>
      </c>
      <c r="P1428" s="189">
        <v>44159</v>
      </c>
    </row>
    <row r="1429" spans="1:16" x14ac:dyDescent="0.35">
      <c r="A1429">
        <v>112</v>
      </c>
      <c r="B1429">
        <v>112</v>
      </c>
      <c r="C1429" t="s">
        <v>476</v>
      </c>
      <c r="D1429" t="s">
        <v>353</v>
      </c>
      <c r="E1429" t="s">
        <v>158</v>
      </c>
      <c r="F1429">
        <v>1.69</v>
      </c>
      <c r="G1429">
        <v>25334.618999999999</v>
      </c>
      <c r="H1429">
        <v>1298374</v>
      </c>
      <c r="J1429">
        <v>25334.618999999999</v>
      </c>
      <c r="L1429">
        <v>0.01</v>
      </c>
      <c r="M1429">
        <v>1.089E-2</v>
      </c>
      <c r="N1429">
        <v>8.93</v>
      </c>
      <c r="O1429" t="s">
        <v>189</v>
      </c>
      <c r="P1429" s="189">
        <v>44159</v>
      </c>
    </row>
    <row r="1430" spans="1:16" x14ac:dyDescent="0.35">
      <c r="A1430">
        <v>113</v>
      </c>
      <c r="B1430">
        <v>113</v>
      </c>
      <c r="C1430" t="s">
        <v>477</v>
      </c>
      <c r="D1430" t="s">
        <v>355</v>
      </c>
      <c r="E1430" t="s">
        <v>158</v>
      </c>
      <c r="F1430">
        <v>1.69</v>
      </c>
      <c r="G1430">
        <v>26174.143</v>
      </c>
      <c r="H1430">
        <v>1354444</v>
      </c>
      <c r="J1430">
        <v>26174.143</v>
      </c>
      <c r="L1430">
        <v>0.01</v>
      </c>
      <c r="M1430">
        <v>1.125E-2</v>
      </c>
      <c r="N1430">
        <v>12.54</v>
      </c>
      <c r="O1430" t="s">
        <v>189</v>
      </c>
      <c r="P1430" s="189">
        <v>44159</v>
      </c>
    </row>
    <row r="1431" spans="1:16" x14ac:dyDescent="0.35">
      <c r="A1431">
        <v>114</v>
      </c>
      <c r="B1431">
        <v>114</v>
      </c>
      <c r="C1431" t="s">
        <v>478</v>
      </c>
      <c r="D1431" t="s">
        <v>357</v>
      </c>
      <c r="E1431" t="s">
        <v>158</v>
      </c>
      <c r="F1431">
        <v>1.69</v>
      </c>
      <c r="G1431">
        <v>26063.228999999999</v>
      </c>
      <c r="H1431">
        <v>1338491</v>
      </c>
      <c r="J1431">
        <v>26063.228999999999</v>
      </c>
      <c r="L1431">
        <v>0.01</v>
      </c>
      <c r="M1431">
        <v>1.1209999999999999E-2</v>
      </c>
      <c r="N1431">
        <v>12.07</v>
      </c>
      <c r="O1431" t="s">
        <v>189</v>
      </c>
      <c r="P1431" s="189">
        <v>44159</v>
      </c>
    </row>
    <row r="1432" spans="1:16" x14ac:dyDescent="0.35">
      <c r="A1432">
        <v>115</v>
      </c>
      <c r="B1432">
        <v>115</v>
      </c>
      <c r="C1432" t="s">
        <v>479</v>
      </c>
      <c r="D1432" t="s">
        <v>359</v>
      </c>
      <c r="E1432" t="s">
        <v>158</v>
      </c>
      <c r="F1432">
        <v>1.69</v>
      </c>
      <c r="G1432">
        <v>25239.68</v>
      </c>
      <c r="H1432">
        <v>1317405</v>
      </c>
      <c r="J1432">
        <v>25239.68</v>
      </c>
      <c r="L1432">
        <v>0.01</v>
      </c>
      <c r="M1432">
        <v>1.085E-2</v>
      </c>
      <c r="N1432">
        <v>8.5299999999999994</v>
      </c>
      <c r="O1432" t="s">
        <v>189</v>
      </c>
      <c r="P1432" s="189">
        <v>44159</v>
      </c>
    </row>
    <row r="1433" spans="1:16" x14ac:dyDescent="0.35">
      <c r="A1433">
        <v>116</v>
      </c>
      <c r="B1433">
        <v>116</v>
      </c>
      <c r="C1433" t="s">
        <v>480</v>
      </c>
      <c r="D1433" t="s">
        <v>361</v>
      </c>
      <c r="E1433" t="s">
        <v>158</v>
      </c>
      <c r="F1433">
        <v>1.69</v>
      </c>
      <c r="G1433">
        <v>25575.846000000001</v>
      </c>
      <c r="H1433">
        <v>1318077</v>
      </c>
      <c r="J1433">
        <v>25575.846000000001</v>
      </c>
      <c r="L1433">
        <v>0.01</v>
      </c>
      <c r="M1433">
        <v>1.0999999999999999E-2</v>
      </c>
      <c r="N1433">
        <v>9.9700000000000006</v>
      </c>
      <c r="O1433" t="s">
        <v>189</v>
      </c>
      <c r="P1433" s="189">
        <v>44159</v>
      </c>
    </row>
    <row r="1434" spans="1:16" x14ac:dyDescent="0.35">
      <c r="A1434">
        <v>117</v>
      </c>
      <c r="B1434">
        <v>117</v>
      </c>
      <c r="C1434" t="s">
        <v>481</v>
      </c>
      <c r="D1434" t="s">
        <v>363</v>
      </c>
      <c r="E1434" t="s">
        <v>158</v>
      </c>
      <c r="F1434">
        <v>1.69</v>
      </c>
      <c r="G1434">
        <v>25309.125</v>
      </c>
      <c r="H1434">
        <v>1302560</v>
      </c>
      <c r="J1434">
        <v>25309.125</v>
      </c>
      <c r="L1434">
        <v>0.01</v>
      </c>
      <c r="M1434">
        <v>1.0880000000000001E-2</v>
      </c>
      <c r="N1434">
        <v>8.82</v>
      </c>
      <c r="O1434" t="s">
        <v>189</v>
      </c>
      <c r="P1434" s="189">
        <v>44159</v>
      </c>
    </row>
    <row r="1435" spans="1:16" x14ac:dyDescent="0.35">
      <c r="A1435">
        <v>118</v>
      </c>
      <c r="B1435">
        <v>118</v>
      </c>
      <c r="C1435" t="s">
        <v>482</v>
      </c>
      <c r="D1435" t="s">
        <v>122</v>
      </c>
      <c r="E1435" t="s">
        <v>156</v>
      </c>
      <c r="L1435">
        <v>0.01</v>
      </c>
      <c r="P1435" s="189">
        <v>44159</v>
      </c>
    </row>
    <row r="1436" spans="1:16" x14ac:dyDescent="0.35">
      <c r="A1436">
        <v>119</v>
      </c>
      <c r="B1436">
        <v>119</v>
      </c>
      <c r="C1436" t="s">
        <v>483</v>
      </c>
      <c r="D1436" t="s">
        <v>353</v>
      </c>
      <c r="E1436" t="s">
        <v>158</v>
      </c>
      <c r="F1436">
        <v>1.69</v>
      </c>
      <c r="G1436">
        <v>25002.83</v>
      </c>
      <c r="H1436">
        <v>1282939</v>
      </c>
      <c r="J1436">
        <v>25002.83</v>
      </c>
      <c r="L1436">
        <v>0.01</v>
      </c>
      <c r="M1436">
        <v>1.0749999999999999E-2</v>
      </c>
      <c r="N1436">
        <v>7.51</v>
      </c>
      <c r="O1436" t="s">
        <v>189</v>
      </c>
      <c r="P1436" s="189">
        <v>44159</v>
      </c>
    </row>
    <row r="1437" spans="1:16" x14ac:dyDescent="0.35">
      <c r="A1437">
        <v>120</v>
      </c>
      <c r="B1437">
        <v>120</v>
      </c>
      <c r="C1437" t="s">
        <v>484</v>
      </c>
      <c r="D1437" t="s">
        <v>355</v>
      </c>
      <c r="E1437" t="s">
        <v>158</v>
      </c>
      <c r="F1437">
        <v>1.69</v>
      </c>
      <c r="G1437">
        <v>26803.898000000001</v>
      </c>
      <c r="H1437">
        <v>1364492</v>
      </c>
      <c r="J1437">
        <v>26803.898000000001</v>
      </c>
      <c r="L1437">
        <v>0.01</v>
      </c>
      <c r="M1437">
        <v>1.153E-2</v>
      </c>
      <c r="N1437">
        <v>15.25</v>
      </c>
      <c r="O1437" t="s">
        <v>189</v>
      </c>
      <c r="P1437" s="189">
        <v>44159</v>
      </c>
    </row>
    <row r="1438" spans="1:16" x14ac:dyDescent="0.35">
      <c r="A1438">
        <v>121</v>
      </c>
      <c r="B1438">
        <v>121</v>
      </c>
      <c r="C1438" t="s">
        <v>485</v>
      </c>
      <c r="D1438" t="s">
        <v>357</v>
      </c>
      <c r="E1438" t="s">
        <v>158</v>
      </c>
      <c r="F1438">
        <v>1.69</v>
      </c>
      <c r="G1438">
        <v>26872.851999999999</v>
      </c>
      <c r="H1438">
        <v>1385291</v>
      </c>
      <c r="J1438">
        <v>26872.851999999999</v>
      </c>
      <c r="L1438">
        <v>0.01</v>
      </c>
      <c r="M1438">
        <v>1.155E-2</v>
      </c>
      <c r="N1438">
        <v>15.55</v>
      </c>
      <c r="O1438" t="s">
        <v>189</v>
      </c>
      <c r="P1438" s="189">
        <v>44159</v>
      </c>
    </row>
    <row r="1439" spans="1:16" x14ac:dyDescent="0.35">
      <c r="A1439">
        <v>122</v>
      </c>
      <c r="B1439">
        <v>122</v>
      </c>
      <c r="C1439" t="s">
        <v>486</v>
      </c>
      <c r="D1439" t="s">
        <v>359</v>
      </c>
      <c r="E1439" t="s">
        <v>158</v>
      </c>
      <c r="F1439">
        <v>1.69</v>
      </c>
      <c r="G1439">
        <v>25737.27</v>
      </c>
      <c r="H1439">
        <v>1325483</v>
      </c>
      <c r="J1439">
        <v>25737.27</v>
      </c>
      <c r="L1439">
        <v>0.01</v>
      </c>
      <c r="M1439">
        <v>1.107E-2</v>
      </c>
      <c r="N1439">
        <v>10.67</v>
      </c>
      <c r="O1439" t="s">
        <v>189</v>
      </c>
      <c r="P1439" s="189">
        <v>44159</v>
      </c>
    </row>
    <row r="1440" spans="1:16" x14ac:dyDescent="0.35">
      <c r="A1440">
        <v>123</v>
      </c>
      <c r="B1440">
        <v>123</v>
      </c>
      <c r="C1440" t="s">
        <v>487</v>
      </c>
      <c r="D1440" t="s">
        <v>361</v>
      </c>
      <c r="E1440" t="s">
        <v>158</v>
      </c>
      <c r="F1440">
        <v>1.69</v>
      </c>
      <c r="G1440">
        <v>25205.348000000002</v>
      </c>
      <c r="H1440">
        <v>1300646</v>
      </c>
      <c r="J1440">
        <v>25205.348000000002</v>
      </c>
      <c r="L1440">
        <v>0.01</v>
      </c>
      <c r="M1440">
        <v>1.0840000000000001E-2</v>
      </c>
      <c r="N1440">
        <v>8.3800000000000008</v>
      </c>
      <c r="O1440" t="s">
        <v>189</v>
      </c>
      <c r="P1440" s="189">
        <v>44159</v>
      </c>
    </row>
    <row r="1441" spans="1:16" x14ac:dyDescent="0.35">
      <c r="A1441">
        <v>124</v>
      </c>
      <c r="B1441">
        <v>124</v>
      </c>
      <c r="C1441" t="s">
        <v>488</v>
      </c>
      <c r="D1441" t="s">
        <v>363</v>
      </c>
      <c r="E1441" t="s">
        <v>158</v>
      </c>
      <c r="F1441">
        <v>1.69</v>
      </c>
      <c r="G1441">
        <v>25344.141</v>
      </c>
      <c r="H1441">
        <v>1298578</v>
      </c>
      <c r="J1441">
        <v>25344.141</v>
      </c>
      <c r="L1441">
        <v>0.01</v>
      </c>
      <c r="M1441">
        <v>1.09E-2</v>
      </c>
      <c r="N1441">
        <v>8.98</v>
      </c>
      <c r="O1441" t="s">
        <v>189</v>
      </c>
      <c r="P1441" s="189">
        <v>44159</v>
      </c>
    </row>
    <row r="1442" spans="1:16" x14ac:dyDescent="0.35">
      <c r="A1442">
        <v>125</v>
      </c>
      <c r="B1442">
        <v>125</v>
      </c>
      <c r="C1442" t="s">
        <v>489</v>
      </c>
      <c r="D1442" t="s">
        <v>122</v>
      </c>
      <c r="E1442" t="s">
        <v>156</v>
      </c>
      <c r="L1442">
        <v>0.01</v>
      </c>
      <c r="P1442" s="189">
        <v>44159</v>
      </c>
    </row>
    <row r="1443" spans="1:16" x14ac:dyDescent="0.35">
      <c r="A1443">
        <v>126</v>
      </c>
      <c r="B1443">
        <v>126</v>
      </c>
      <c r="C1443" t="s">
        <v>490</v>
      </c>
      <c r="D1443" t="s">
        <v>122</v>
      </c>
      <c r="E1443" t="s">
        <v>156</v>
      </c>
      <c r="L1443">
        <v>0.01</v>
      </c>
      <c r="P1443" s="189">
        <v>44159</v>
      </c>
    </row>
    <row r="1444" spans="1:16" x14ac:dyDescent="0.35">
      <c r="A1444">
        <v>127</v>
      </c>
      <c r="B1444">
        <v>127</v>
      </c>
      <c r="C1444" t="s">
        <v>491</v>
      </c>
      <c r="D1444" t="s">
        <v>122</v>
      </c>
      <c r="E1444" t="s">
        <v>156</v>
      </c>
      <c r="L1444">
        <v>0.01</v>
      </c>
      <c r="P1444" s="189">
        <v>44159</v>
      </c>
    </row>
    <row r="1446" spans="1:16" x14ac:dyDescent="0.35">
      <c r="A1446" t="s">
        <v>507</v>
      </c>
    </row>
    <row r="1448" spans="1:16" x14ac:dyDescent="0.35">
      <c r="B1448" t="s">
        <v>209</v>
      </c>
      <c r="C1448" t="s">
        <v>210</v>
      </c>
      <c r="D1448" t="s">
        <v>211</v>
      </c>
      <c r="E1448" t="s">
        <v>7</v>
      </c>
      <c r="F1448" t="s">
        <v>212</v>
      </c>
      <c r="G1448" t="s">
        <v>213</v>
      </c>
      <c r="H1448" t="s">
        <v>214</v>
      </c>
      <c r="I1448" t="s">
        <v>215</v>
      </c>
      <c r="J1448" t="s">
        <v>216</v>
      </c>
      <c r="K1448" t="s">
        <v>217</v>
      </c>
      <c r="L1448" t="s">
        <v>341</v>
      </c>
      <c r="M1448" t="s">
        <v>90</v>
      </c>
      <c r="N1448" t="s">
        <v>220</v>
      </c>
      <c r="O1448" t="s">
        <v>342</v>
      </c>
      <c r="P1448" t="s">
        <v>343</v>
      </c>
    </row>
    <row r="1449" spans="1:16" x14ac:dyDescent="0.35">
      <c r="A1449">
        <v>1</v>
      </c>
      <c r="B1449">
        <v>1</v>
      </c>
      <c r="C1449" t="s">
        <v>344</v>
      </c>
      <c r="D1449" t="s">
        <v>122</v>
      </c>
      <c r="E1449" t="s">
        <v>156</v>
      </c>
      <c r="L1449">
        <v>0.01</v>
      </c>
      <c r="O1449" t="s">
        <v>505</v>
      </c>
      <c r="P1449" s="189">
        <v>44158</v>
      </c>
    </row>
    <row r="1450" spans="1:16" x14ac:dyDescent="0.35">
      <c r="A1450">
        <v>2</v>
      </c>
      <c r="B1450">
        <v>2</v>
      </c>
      <c r="C1450" t="s">
        <v>345</v>
      </c>
      <c r="D1450" t="s">
        <v>122</v>
      </c>
      <c r="E1450" t="s">
        <v>156</v>
      </c>
      <c r="L1450">
        <v>0.01</v>
      </c>
      <c r="O1450" t="s">
        <v>505</v>
      </c>
      <c r="P1450" s="189">
        <v>44158</v>
      </c>
    </row>
    <row r="1451" spans="1:16" x14ac:dyDescent="0.35">
      <c r="A1451">
        <v>3</v>
      </c>
      <c r="B1451">
        <v>3</v>
      </c>
      <c r="C1451" t="s">
        <v>346</v>
      </c>
      <c r="D1451" t="s">
        <v>122</v>
      </c>
      <c r="E1451" t="s">
        <v>156</v>
      </c>
      <c r="L1451">
        <v>0.01</v>
      </c>
      <c r="O1451" t="s">
        <v>505</v>
      </c>
      <c r="P1451" s="189">
        <v>44158</v>
      </c>
    </row>
    <row r="1452" spans="1:16" x14ac:dyDescent="0.35">
      <c r="A1452">
        <v>4</v>
      </c>
      <c r="B1452">
        <v>4</v>
      </c>
      <c r="C1452" t="s">
        <v>347</v>
      </c>
      <c r="D1452" t="s">
        <v>123</v>
      </c>
      <c r="E1452" t="s">
        <v>157</v>
      </c>
      <c r="L1452">
        <v>0.01</v>
      </c>
      <c r="O1452" t="s">
        <v>505</v>
      </c>
      <c r="P1452" s="189">
        <v>44158</v>
      </c>
    </row>
    <row r="1453" spans="1:16" x14ac:dyDescent="0.35">
      <c r="A1453">
        <v>5</v>
      </c>
      <c r="B1453">
        <v>5</v>
      </c>
      <c r="C1453" t="s">
        <v>349</v>
      </c>
      <c r="D1453" t="s">
        <v>124</v>
      </c>
      <c r="E1453" t="s">
        <v>157</v>
      </c>
      <c r="F1453">
        <v>1.76</v>
      </c>
      <c r="G1453">
        <v>66453.483999999997</v>
      </c>
      <c r="H1453">
        <v>3305070</v>
      </c>
      <c r="J1453">
        <v>66453.483999999997</v>
      </c>
      <c r="L1453">
        <v>0.01</v>
      </c>
      <c r="M1453">
        <v>9.4699999999999993E-3</v>
      </c>
      <c r="N1453">
        <v>-5.33</v>
      </c>
      <c r="O1453" t="s">
        <v>348</v>
      </c>
      <c r="P1453" s="189">
        <v>44158</v>
      </c>
    </row>
    <row r="1454" spans="1:16" x14ac:dyDescent="0.35">
      <c r="A1454">
        <v>6</v>
      </c>
      <c r="B1454">
        <v>6</v>
      </c>
      <c r="C1454" t="s">
        <v>351</v>
      </c>
      <c r="D1454" t="s">
        <v>122</v>
      </c>
      <c r="E1454" t="s">
        <v>156</v>
      </c>
      <c r="L1454">
        <v>0.01</v>
      </c>
      <c r="O1454" t="s">
        <v>505</v>
      </c>
      <c r="P1454" s="189">
        <v>44158</v>
      </c>
    </row>
    <row r="1455" spans="1:16" x14ac:dyDescent="0.35">
      <c r="A1455">
        <v>7</v>
      </c>
      <c r="B1455">
        <v>7</v>
      </c>
      <c r="C1455" t="s">
        <v>352</v>
      </c>
      <c r="D1455" t="s">
        <v>353</v>
      </c>
      <c r="E1455" t="s">
        <v>158</v>
      </c>
      <c r="F1455">
        <v>1.76</v>
      </c>
      <c r="G1455">
        <v>66855.516000000003</v>
      </c>
      <c r="H1455">
        <v>3320399</v>
      </c>
      <c r="J1455">
        <v>66855.516000000003</v>
      </c>
      <c r="L1455">
        <v>0.01</v>
      </c>
      <c r="M1455">
        <v>9.5200000000000007E-3</v>
      </c>
      <c r="N1455">
        <v>-4.75</v>
      </c>
      <c r="O1455" t="s">
        <v>189</v>
      </c>
      <c r="P1455" s="189">
        <v>44158</v>
      </c>
    </row>
    <row r="1456" spans="1:16" x14ac:dyDescent="0.35">
      <c r="A1456">
        <v>8</v>
      </c>
      <c r="B1456">
        <v>8</v>
      </c>
      <c r="C1456" t="s">
        <v>354</v>
      </c>
      <c r="D1456" t="s">
        <v>355</v>
      </c>
      <c r="E1456" t="s">
        <v>158</v>
      </c>
      <c r="F1456">
        <v>1.76</v>
      </c>
      <c r="G1456">
        <v>70175.804999999993</v>
      </c>
      <c r="H1456">
        <v>3509487</v>
      </c>
      <c r="J1456">
        <v>70175.804999999993</v>
      </c>
      <c r="L1456">
        <v>0.01</v>
      </c>
      <c r="M1456">
        <v>0.01</v>
      </c>
      <c r="N1456">
        <v>-0.02</v>
      </c>
      <c r="O1456" t="s">
        <v>348</v>
      </c>
      <c r="P1456" s="189">
        <v>44158</v>
      </c>
    </row>
    <row r="1457" spans="1:16" x14ac:dyDescent="0.35">
      <c r="A1457">
        <v>9</v>
      </c>
      <c r="B1457">
        <v>9</v>
      </c>
      <c r="C1457" t="s">
        <v>356</v>
      </c>
      <c r="D1457" t="s">
        <v>357</v>
      </c>
      <c r="E1457" t="s">
        <v>158</v>
      </c>
      <c r="F1457">
        <v>1.76</v>
      </c>
      <c r="G1457">
        <v>69660.460999999996</v>
      </c>
      <c r="H1457">
        <v>3393695</v>
      </c>
      <c r="J1457">
        <v>69660.460999999996</v>
      </c>
      <c r="L1457">
        <v>0.01</v>
      </c>
      <c r="M1457">
        <v>9.92E-3</v>
      </c>
      <c r="N1457">
        <v>-0.76</v>
      </c>
      <c r="O1457" t="s">
        <v>189</v>
      </c>
      <c r="P1457" s="189">
        <v>44158</v>
      </c>
    </row>
    <row r="1458" spans="1:16" x14ac:dyDescent="0.35">
      <c r="A1458">
        <v>10</v>
      </c>
      <c r="B1458">
        <v>10</v>
      </c>
      <c r="C1458" t="s">
        <v>358</v>
      </c>
      <c r="D1458" t="s">
        <v>359</v>
      </c>
      <c r="E1458" t="s">
        <v>158</v>
      </c>
      <c r="F1458">
        <v>1.76</v>
      </c>
      <c r="G1458">
        <v>69179.858999999997</v>
      </c>
      <c r="H1458">
        <v>3379878</v>
      </c>
      <c r="J1458">
        <v>69179.858999999997</v>
      </c>
      <c r="L1458">
        <v>0.01</v>
      </c>
      <c r="M1458">
        <v>9.8600000000000007E-3</v>
      </c>
      <c r="N1458">
        <v>-1.44</v>
      </c>
      <c r="O1458" t="s">
        <v>189</v>
      </c>
      <c r="P1458" s="189">
        <v>44158</v>
      </c>
    </row>
    <row r="1459" spans="1:16" x14ac:dyDescent="0.35">
      <c r="A1459">
        <v>11</v>
      </c>
      <c r="B1459">
        <v>11</v>
      </c>
      <c r="C1459" t="s">
        <v>360</v>
      </c>
      <c r="D1459" t="s">
        <v>361</v>
      </c>
      <c r="E1459" t="s">
        <v>158</v>
      </c>
      <c r="F1459">
        <v>1.76</v>
      </c>
      <c r="G1459">
        <v>65949.148000000001</v>
      </c>
      <c r="H1459">
        <v>3240065</v>
      </c>
      <c r="J1459">
        <v>65949.148000000001</v>
      </c>
      <c r="L1459">
        <v>0.01</v>
      </c>
      <c r="M1459">
        <v>9.4000000000000004E-3</v>
      </c>
      <c r="N1459">
        <v>-6.04</v>
      </c>
      <c r="O1459" t="s">
        <v>348</v>
      </c>
      <c r="P1459" s="189">
        <v>44158</v>
      </c>
    </row>
    <row r="1460" spans="1:16" x14ac:dyDescent="0.35">
      <c r="A1460">
        <v>12</v>
      </c>
      <c r="B1460">
        <v>12</v>
      </c>
      <c r="C1460" t="s">
        <v>362</v>
      </c>
      <c r="D1460" t="s">
        <v>363</v>
      </c>
      <c r="E1460" t="s">
        <v>158</v>
      </c>
      <c r="F1460">
        <v>1.76</v>
      </c>
      <c r="G1460">
        <v>65820.241999999998</v>
      </c>
      <c r="H1460">
        <v>3263160</v>
      </c>
      <c r="J1460">
        <v>65820.241999999998</v>
      </c>
      <c r="L1460">
        <v>0.01</v>
      </c>
      <c r="M1460">
        <v>9.3799999999999994E-3</v>
      </c>
      <c r="N1460">
        <v>-6.23</v>
      </c>
      <c r="O1460" t="s">
        <v>348</v>
      </c>
      <c r="P1460" s="189">
        <v>44158</v>
      </c>
    </row>
    <row r="1461" spans="1:16" x14ac:dyDescent="0.35">
      <c r="A1461">
        <v>13</v>
      </c>
      <c r="B1461">
        <v>13</v>
      </c>
      <c r="C1461" t="s">
        <v>364</v>
      </c>
      <c r="D1461" t="s">
        <v>123</v>
      </c>
      <c r="E1461" t="s">
        <v>157</v>
      </c>
      <c r="L1461">
        <v>0.01</v>
      </c>
      <c r="O1461" t="s">
        <v>505</v>
      </c>
      <c r="P1461" s="189">
        <v>44158</v>
      </c>
    </row>
    <row r="1462" spans="1:16" x14ac:dyDescent="0.35">
      <c r="A1462">
        <v>14</v>
      </c>
      <c r="B1462">
        <v>14</v>
      </c>
      <c r="C1462" t="s">
        <v>365</v>
      </c>
      <c r="D1462" t="s">
        <v>366</v>
      </c>
      <c r="E1462" t="s">
        <v>158</v>
      </c>
      <c r="F1462">
        <v>1.76</v>
      </c>
      <c r="G1462">
        <v>69313.656000000003</v>
      </c>
      <c r="H1462">
        <v>3428823</v>
      </c>
      <c r="J1462">
        <v>69313.656000000003</v>
      </c>
      <c r="L1462">
        <v>0.01</v>
      </c>
      <c r="M1462">
        <v>9.8700000000000003E-3</v>
      </c>
      <c r="N1462">
        <v>-1.25</v>
      </c>
      <c r="O1462" t="s">
        <v>189</v>
      </c>
      <c r="P1462" s="189">
        <v>44158</v>
      </c>
    </row>
    <row r="1463" spans="1:16" x14ac:dyDescent="0.35">
      <c r="A1463">
        <v>15</v>
      </c>
      <c r="B1463">
        <v>15</v>
      </c>
      <c r="C1463" t="s">
        <v>367</v>
      </c>
      <c r="D1463" t="s">
        <v>368</v>
      </c>
      <c r="E1463" t="s">
        <v>158</v>
      </c>
      <c r="F1463">
        <v>1.76</v>
      </c>
      <c r="G1463">
        <v>67371.406000000003</v>
      </c>
      <c r="H1463">
        <v>3263118</v>
      </c>
      <c r="J1463">
        <v>67371.406000000003</v>
      </c>
      <c r="L1463">
        <v>0.01</v>
      </c>
      <c r="M1463">
        <v>9.5999999999999992E-3</v>
      </c>
      <c r="N1463">
        <v>-4.0199999999999996</v>
      </c>
      <c r="O1463" t="s">
        <v>189</v>
      </c>
      <c r="P1463" s="189">
        <v>44158</v>
      </c>
    </row>
    <row r="1464" spans="1:16" x14ac:dyDescent="0.35">
      <c r="A1464">
        <v>16</v>
      </c>
      <c r="B1464">
        <v>16</v>
      </c>
      <c r="C1464" t="s">
        <v>370</v>
      </c>
      <c r="D1464" t="s">
        <v>371</v>
      </c>
      <c r="E1464" t="s">
        <v>158</v>
      </c>
      <c r="F1464">
        <v>1.76</v>
      </c>
      <c r="G1464">
        <v>65924.273000000001</v>
      </c>
      <c r="H1464">
        <v>3208166</v>
      </c>
      <c r="J1464">
        <v>65924.273000000001</v>
      </c>
      <c r="L1464">
        <v>0.01</v>
      </c>
      <c r="M1464">
        <v>9.3900000000000008E-3</v>
      </c>
      <c r="N1464">
        <v>-6.08</v>
      </c>
      <c r="O1464" t="s">
        <v>189</v>
      </c>
      <c r="P1464" s="189">
        <v>44158</v>
      </c>
    </row>
    <row r="1465" spans="1:16" x14ac:dyDescent="0.35">
      <c r="A1465">
        <v>17</v>
      </c>
      <c r="B1465">
        <v>17</v>
      </c>
      <c r="C1465" t="s">
        <v>372</v>
      </c>
      <c r="D1465" t="s">
        <v>373</v>
      </c>
      <c r="E1465" t="s">
        <v>158</v>
      </c>
      <c r="F1465">
        <v>1.76</v>
      </c>
      <c r="G1465">
        <v>66429.593999999997</v>
      </c>
      <c r="H1465">
        <v>3218192</v>
      </c>
      <c r="J1465">
        <v>66429.593999999997</v>
      </c>
      <c r="L1465">
        <v>0.01</v>
      </c>
      <c r="M1465">
        <v>9.4599999999999997E-3</v>
      </c>
      <c r="N1465">
        <v>-5.36</v>
      </c>
      <c r="O1465" t="s">
        <v>189</v>
      </c>
      <c r="P1465" s="189">
        <v>44158</v>
      </c>
    </row>
    <row r="1466" spans="1:16" x14ac:dyDescent="0.35">
      <c r="A1466">
        <v>18</v>
      </c>
      <c r="B1466">
        <v>18</v>
      </c>
      <c r="C1466" t="s">
        <v>374</v>
      </c>
      <c r="D1466" t="s">
        <v>375</v>
      </c>
      <c r="E1466" t="s">
        <v>158</v>
      </c>
      <c r="F1466">
        <v>1.76</v>
      </c>
      <c r="G1466">
        <v>67007.093999999997</v>
      </c>
      <c r="H1466">
        <v>3238182</v>
      </c>
      <c r="J1466">
        <v>67007.093999999997</v>
      </c>
      <c r="L1466">
        <v>0.01</v>
      </c>
      <c r="M1466">
        <v>9.5499999999999995E-3</v>
      </c>
      <c r="N1466">
        <v>-4.54</v>
      </c>
      <c r="O1466" t="s">
        <v>189</v>
      </c>
      <c r="P1466" s="189">
        <v>44158</v>
      </c>
    </row>
    <row r="1467" spans="1:16" x14ac:dyDescent="0.35">
      <c r="A1467">
        <v>19</v>
      </c>
      <c r="B1467">
        <v>19</v>
      </c>
      <c r="C1467" t="s">
        <v>376</v>
      </c>
      <c r="D1467" t="s">
        <v>377</v>
      </c>
      <c r="E1467" t="s">
        <v>158</v>
      </c>
      <c r="F1467">
        <v>1.76</v>
      </c>
      <c r="G1467">
        <v>65890.976999999999</v>
      </c>
      <c r="H1467">
        <v>3142368</v>
      </c>
      <c r="J1467">
        <v>65890.976999999999</v>
      </c>
      <c r="L1467">
        <v>0.01</v>
      </c>
      <c r="M1467">
        <v>9.3900000000000008E-3</v>
      </c>
      <c r="N1467">
        <v>-6.13</v>
      </c>
      <c r="O1467" t="s">
        <v>189</v>
      </c>
      <c r="P1467" s="189">
        <v>44158</v>
      </c>
    </row>
    <row r="1468" spans="1:16" x14ac:dyDescent="0.35">
      <c r="A1468">
        <v>20</v>
      </c>
      <c r="B1468">
        <v>20</v>
      </c>
      <c r="C1468" t="s">
        <v>378</v>
      </c>
      <c r="D1468" t="s">
        <v>124</v>
      </c>
      <c r="E1468" t="s">
        <v>157</v>
      </c>
      <c r="F1468">
        <v>1.76</v>
      </c>
      <c r="G1468">
        <v>70428.733999999997</v>
      </c>
      <c r="H1468">
        <v>3462973</v>
      </c>
      <c r="J1468">
        <v>70428.733999999997</v>
      </c>
      <c r="L1468">
        <v>0.01</v>
      </c>
      <c r="M1468">
        <v>1.0030000000000001E-2</v>
      </c>
      <c r="N1468">
        <v>0.34</v>
      </c>
      <c r="O1468" t="s">
        <v>189</v>
      </c>
      <c r="P1468" s="189">
        <v>44158</v>
      </c>
    </row>
    <row r="1469" spans="1:16" x14ac:dyDescent="0.35">
      <c r="A1469">
        <v>21</v>
      </c>
      <c r="B1469">
        <v>21</v>
      </c>
      <c r="C1469" t="s">
        <v>379</v>
      </c>
      <c r="D1469" t="s">
        <v>380</v>
      </c>
      <c r="E1469" t="s">
        <v>158</v>
      </c>
      <c r="F1469">
        <v>1.76</v>
      </c>
      <c r="G1469">
        <v>64077.266000000003</v>
      </c>
      <c r="H1469">
        <v>3046624</v>
      </c>
      <c r="J1469">
        <v>64077.266000000003</v>
      </c>
      <c r="L1469">
        <v>0.01</v>
      </c>
      <c r="M1469">
        <v>9.1299999999999992E-3</v>
      </c>
      <c r="N1469">
        <v>-8.7100000000000009</v>
      </c>
      <c r="O1469" t="s">
        <v>189</v>
      </c>
      <c r="P1469" s="189">
        <v>44158</v>
      </c>
    </row>
    <row r="1470" spans="1:16" x14ac:dyDescent="0.35">
      <c r="A1470">
        <v>22</v>
      </c>
      <c r="B1470">
        <v>22</v>
      </c>
      <c r="C1470" t="s">
        <v>381</v>
      </c>
      <c r="D1470" t="s">
        <v>382</v>
      </c>
      <c r="E1470" t="s">
        <v>158</v>
      </c>
      <c r="F1470">
        <v>1.76</v>
      </c>
      <c r="G1470">
        <v>59706.527000000002</v>
      </c>
      <c r="H1470">
        <v>2813015</v>
      </c>
      <c r="J1470">
        <v>59706.527000000002</v>
      </c>
      <c r="L1470">
        <v>0.01</v>
      </c>
      <c r="M1470">
        <v>8.5100000000000002E-3</v>
      </c>
      <c r="N1470">
        <v>-14.94</v>
      </c>
      <c r="O1470" t="s">
        <v>189</v>
      </c>
      <c r="P1470" s="189">
        <v>44158</v>
      </c>
    </row>
    <row r="1471" spans="1:16" x14ac:dyDescent="0.35">
      <c r="A1471">
        <v>23</v>
      </c>
      <c r="B1471">
        <v>23</v>
      </c>
      <c r="C1471" t="s">
        <v>383</v>
      </c>
      <c r="D1471" t="s">
        <v>384</v>
      </c>
      <c r="E1471" t="s">
        <v>158</v>
      </c>
      <c r="F1471">
        <v>1.76</v>
      </c>
      <c r="G1471">
        <v>56827.754000000001</v>
      </c>
      <c r="H1471">
        <v>2640782</v>
      </c>
      <c r="J1471">
        <v>56827.754000000001</v>
      </c>
      <c r="L1471">
        <v>0.01</v>
      </c>
      <c r="M1471">
        <v>8.0999999999999996E-3</v>
      </c>
      <c r="N1471">
        <v>-19.04</v>
      </c>
      <c r="O1471" t="s">
        <v>189</v>
      </c>
      <c r="P1471" s="189">
        <v>44158</v>
      </c>
    </row>
    <row r="1472" spans="1:16" x14ac:dyDescent="0.35">
      <c r="A1472">
        <v>24</v>
      </c>
      <c r="B1472">
        <v>24</v>
      </c>
      <c r="C1472" t="s">
        <v>385</v>
      </c>
      <c r="D1472" t="s">
        <v>386</v>
      </c>
      <c r="E1472" t="s">
        <v>158</v>
      </c>
      <c r="F1472">
        <v>1.76</v>
      </c>
      <c r="G1472">
        <v>54128.733999999997</v>
      </c>
      <c r="H1472">
        <v>2507089</v>
      </c>
      <c r="J1472">
        <v>54128.733999999997</v>
      </c>
      <c r="L1472">
        <v>0.01</v>
      </c>
      <c r="M1472">
        <v>7.7099999999999998E-3</v>
      </c>
      <c r="N1472">
        <v>-22.88</v>
      </c>
      <c r="O1472" t="s">
        <v>189</v>
      </c>
      <c r="P1472" s="189">
        <v>44158</v>
      </c>
    </row>
    <row r="1473" spans="1:16" x14ac:dyDescent="0.35">
      <c r="A1473">
        <v>25</v>
      </c>
      <c r="B1473">
        <v>25</v>
      </c>
      <c r="C1473" t="s">
        <v>387</v>
      </c>
      <c r="D1473" t="s">
        <v>388</v>
      </c>
      <c r="E1473" t="s">
        <v>158</v>
      </c>
      <c r="F1473">
        <v>1.76</v>
      </c>
      <c r="G1473">
        <v>50352.082000000002</v>
      </c>
      <c r="H1473">
        <v>2284973</v>
      </c>
      <c r="J1473">
        <v>50352.082000000002</v>
      </c>
      <c r="L1473">
        <v>0.01</v>
      </c>
      <c r="M1473">
        <v>7.1700000000000002E-3</v>
      </c>
      <c r="N1473">
        <v>-28.26</v>
      </c>
      <c r="O1473" t="s">
        <v>189</v>
      </c>
      <c r="P1473" s="189">
        <v>44158</v>
      </c>
    </row>
    <row r="1474" spans="1:16" x14ac:dyDescent="0.35">
      <c r="A1474">
        <v>26</v>
      </c>
      <c r="B1474">
        <v>26</v>
      </c>
      <c r="C1474" t="s">
        <v>389</v>
      </c>
      <c r="D1474" t="s">
        <v>122</v>
      </c>
      <c r="E1474" t="s">
        <v>156</v>
      </c>
      <c r="L1474">
        <v>0.01</v>
      </c>
      <c r="O1474" t="s">
        <v>505</v>
      </c>
      <c r="P1474" s="189">
        <v>44158</v>
      </c>
    </row>
    <row r="1475" spans="1:16" x14ac:dyDescent="0.35">
      <c r="A1475">
        <v>27</v>
      </c>
      <c r="B1475">
        <v>27</v>
      </c>
      <c r="C1475" t="s">
        <v>390</v>
      </c>
      <c r="D1475" t="s">
        <v>125</v>
      </c>
      <c r="E1475" t="s">
        <v>18</v>
      </c>
      <c r="F1475">
        <v>1.76</v>
      </c>
      <c r="G1475">
        <v>69882.695000000007</v>
      </c>
      <c r="H1475">
        <v>3425608</v>
      </c>
      <c r="J1475">
        <v>69882.695000000007</v>
      </c>
      <c r="L1475">
        <v>0.01</v>
      </c>
      <c r="M1475">
        <v>9.9600000000000001E-3</v>
      </c>
      <c r="N1475">
        <v>-0.44</v>
      </c>
      <c r="O1475" t="s">
        <v>189</v>
      </c>
      <c r="P1475" s="189">
        <v>44158</v>
      </c>
    </row>
    <row r="1476" spans="1:16" x14ac:dyDescent="0.35">
      <c r="A1476">
        <v>28</v>
      </c>
      <c r="B1476">
        <v>28</v>
      </c>
      <c r="C1476" t="s">
        <v>391</v>
      </c>
      <c r="D1476" t="s">
        <v>126</v>
      </c>
      <c r="E1476" t="s">
        <v>18</v>
      </c>
      <c r="F1476">
        <v>1.76</v>
      </c>
      <c r="G1476">
        <v>74668.664000000004</v>
      </c>
      <c r="H1476">
        <v>3631655</v>
      </c>
      <c r="J1476">
        <v>74668.664000000004</v>
      </c>
      <c r="L1476">
        <v>0.01</v>
      </c>
      <c r="M1476">
        <v>1.064E-2</v>
      </c>
      <c r="N1476">
        <v>6.38</v>
      </c>
      <c r="O1476" t="s">
        <v>189</v>
      </c>
      <c r="P1476" s="189">
        <v>44158</v>
      </c>
    </row>
    <row r="1477" spans="1:16" x14ac:dyDescent="0.35">
      <c r="A1477">
        <v>29</v>
      </c>
      <c r="B1477">
        <v>29</v>
      </c>
      <c r="C1477" t="s">
        <v>392</v>
      </c>
      <c r="D1477" t="s">
        <v>127</v>
      </c>
      <c r="E1477" t="s">
        <v>18</v>
      </c>
      <c r="F1477">
        <v>1.76</v>
      </c>
      <c r="G1477">
        <v>71009.593999999997</v>
      </c>
      <c r="H1477">
        <v>3416943</v>
      </c>
      <c r="J1477">
        <v>71009.593999999997</v>
      </c>
      <c r="L1477">
        <v>0.01</v>
      </c>
      <c r="M1477">
        <v>1.0120000000000001E-2</v>
      </c>
      <c r="N1477">
        <v>1.17</v>
      </c>
      <c r="O1477" t="s">
        <v>189</v>
      </c>
      <c r="P1477" s="189">
        <v>44158</v>
      </c>
    </row>
    <row r="1478" spans="1:16" x14ac:dyDescent="0.35">
      <c r="A1478">
        <v>30</v>
      </c>
      <c r="B1478">
        <v>30</v>
      </c>
      <c r="C1478" t="s">
        <v>394</v>
      </c>
      <c r="D1478" t="s">
        <v>128</v>
      </c>
      <c r="E1478" t="s">
        <v>18</v>
      </c>
      <c r="F1478">
        <v>1.76</v>
      </c>
      <c r="G1478">
        <v>66898.726999999999</v>
      </c>
      <c r="H1478">
        <v>3226693</v>
      </c>
      <c r="J1478">
        <v>66898.726999999999</v>
      </c>
      <c r="L1478">
        <v>0.01</v>
      </c>
      <c r="M1478">
        <v>9.5300000000000003E-3</v>
      </c>
      <c r="N1478">
        <v>-4.6900000000000004</v>
      </c>
      <c r="O1478" t="s">
        <v>189</v>
      </c>
      <c r="P1478" s="189">
        <v>44158</v>
      </c>
    </row>
    <row r="1479" spans="1:16" x14ac:dyDescent="0.35">
      <c r="A1479">
        <v>31</v>
      </c>
      <c r="B1479">
        <v>31</v>
      </c>
      <c r="C1479" t="s">
        <v>395</v>
      </c>
      <c r="D1479" t="s">
        <v>122</v>
      </c>
      <c r="E1479" t="s">
        <v>156</v>
      </c>
      <c r="L1479">
        <v>0.01</v>
      </c>
      <c r="O1479" t="s">
        <v>505</v>
      </c>
      <c r="P1479" s="189">
        <v>44158</v>
      </c>
    </row>
    <row r="1480" spans="1:16" x14ac:dyDescent="0.35">
      <c r="A1480">
        <v>32</v>
      </c>
      <c r="B1480">
        <v>32</v>
      </c>
      <c r="C1480" t="s">
        <v>396</v>
      </c>
      <c r="D1480" t="s">
        <v>353</v>
      </c>
      <c r="E1480" t="s">
        <v>158</v>
      </c>
      <c r="F1480">
        <v>1.76</v>
      </c>
      <c r="G1480">
        <v>70140.468999999997</v>
      </c>
      <c r="H1480">
        <v>3433732</v>
      </c>
      <c r="J1480">
        <v>70140.468999999997</v>
      </c>
      <c r="L1480">
        <v>0.01</v>
      </c>
      <c r="M1480">
        <v>9.9900000000000006E-3</v>
      </c>
      <c r="N1480">
        <v>-7.0000000000000007E-2</v>
      </c>
      <c r="O1480" t="s">
        <v>189</v>
      </c>
      <c r="P1480" s="189">
        <v>44158</v>
      </c>
    </row>
    <row r="1481" spans="1:16" x14ac:dyDescent="0.35">
      <c r="A1481">
        <v>33</v>
      </c>
      <c r="B1481">
        <v>33</v>
      </c>
      <c r="C1481" t="s">
        <v>397</v>
      </c>
      <c r="D1481" t="s">
        <v>355</v>
      </c>
      <c r="E1481" t="s">
        <v>158</v>
      </c>
      <c r="F1481">
        <v>1.76</v>
      </c>
      <c r="G1481">
        <v>73291.031000000003</v>
      </c>
      <c r="H1481">
        <v>3595913</v>
      </c>
      <c r="J1481">
        <v>73291.031000000003</v>
      </c>
      <c r="L1481">
        <v>0.01</v>
      </c>
      <c r="M1481">
        <v>1.044E-2</v>
      </c>
      <c r="N1481">
        <v>4.42</v>
      </c>
      <c r="O1481" t="s">
        <v>189</v>
      </c>
      <c r="P1481" s="189">
        <v>44158</v>
      </c>
    </row>
    <row r="1482" spans="1:16" x14ac:dyDescent="0.35">
      <c r="A1482">
        <v>34</v>
      </c>
      <c r="B1482">
        <v>34</v>
      </c>
      <c r="C1482" t="s">
        <v>398</v>
      </c>
      <c r="D1482" t="s">
        <v>357</v>
      </c>
      <c r="E1482" t="s">
        <v>158</v>
      </c>
      <c r="F1482">
        <v>1.76</v>
      </c>
      <c r="G1482">
        <v>71199</v>
      </c>
      <c r="H1482">
        <v>3475520</v>
      </c>
      <c r="J1482">
        <v>71199</v>
      </c>
      <c r="L1482">
        <v>0.01</v>
      </c>
      <c r="M1482">
        <v>1.014E-2</v>
      </c>
      <c r="N1482">
        <v>1.44</v>
      </c>
      <c r="O1482" t="s">
        <v>189</v>
      </c>
      <c r="P1482" s="189">
        <v>44158</v>
      </c>
    </row>
    <row r="1483" spans="1:16" x14ac:dyDescent="0.35">
      <c r="A1483">
        <v>35</v>
      </c>
      <c r="B1483">
        <v>35</v>
      </c>
      <c r="C1483" t="s">
        <v>399</v>
      </c>
      <c r="D1483" t="s">
        <v>359</v>
      </c>
      <c r="E1483" t="s">
        <v>158</v>
      </c>
      <c r="F1483">
        <v>1.76</v>
      </c>
      <c r="G1483">
        <v>70969.343999999997</v>
      </c>
      <c r="H1483">
        <v>3452449</v>
      </c>
      <c r="J1483">
        <v>70969.343999999997</v>
      </c>
      <c r="L1483">
        <v>0.01</v>
      </c>
      <c r="M1483">
        <v>1.0109999999999999E-2</v>
      </c>
      <c r="N1483">
        <v>1.1100000000000001</v>
      </c>
      <c r="O1483" t="s">
        <v>189</v>
      </c>
      <c r="P1483" s="189">
        <v>44158</v>
      </c>
    </row>
    <row r="1484" spans="1:16" x14ac:dyDescent="0.35">
      <c r="A1484">
        <v>36</v>
      </c>
      <c r="B1484">
        <v>36</v>
      </c>
      <c r="C1484" t="s">
        <v>400</v>
      </c>
      <c r="D1484" t="s">
        <v>361</v>
      </c>
      <c r="E1484" t="s">
        <v>158</v>
      </c>
      <c r="F1484">
        <v>1.76</v>
      </c>
      <c r="G1484">
        <v>69821.608999999997</v>
      </c>
      <c r="H1484">
        <v>3399067</v>
      </c>
      <c r="J1484">
        <v>69821.608999999997</v>
      </c>
      <c r="L1484">
        <v>0.01</v>
      </c>
      <c r="M1484">
        <v>9.9500000000000005E-3</v>
      </c>
      <c r="N1484">
        <v>-0.53</v>
      </c>
      <c r="O1484" t="s">
        <v>189</v>
      </c>
      <c r="P1484" s="189">
        <v>44158</v>
      </c>
    </row>
    <row r="1485" spans="1:16" x14ac:dyDescent="0.35">
      <c r="A1485">
        <v>37</v>
      </c>
      <c r="B1485">
        <v>37</v>
      </c>
      <c r="C1485" t="s">
        <v>401</v>
      </c>
      <c r="D1485" t="s">
        <v>363</v>
      </c>
      <c r="E1485" t="s">
        <v>158</v>
      </c>
      <c r="F1485">
        <v>1.76</v>
      </c>
      <c r="G1485">
        <v>70147.031000000003</v>
      </c>
      <c r="H1485">
        <v>3440420</v>
      </c>
      <c r="J1485">
        <v>70147.031000000003</v>
      </c>
      <c r="L1485">
        <v>0.01</v>
      </c>
      <c r="M1485">
        <v>9.9900000000000006E-3</v>
      </c>
      <c r="N1485">
        <v>-0.06</v>
      </c>
      <c r="O1485" t="s">
        <v>189</v>
      </c>
      <c r="P1485" s="189">
        <v>44158</v>
      </c>
    </row>
    <row r="1486" spans="1:16" x14ac:dyDescent="0.35">
      <c r="A1486">
        <v>38</v>
      </c>
      <c r="B1486">
        <v>38</v>
      </c>
      <c r="C1486" t="s">
        <v>402</v>
      </c>
      <c r="D1486" t="s">
        <v>124</v>
      </c>
      <c r="E1486" t="s">
        <v>157</v>
      </c>
      <c r="F1486">
        <v>1.76</v>
      </c>
      <c r="G1486">
        <v>70267.710999999996</v>
      </c>
      <c r="H1486">
        <v>3467658</v>
      </c>
      <c r="J1486">
        <v>70267.710999999996</v>
      </c>
      <c r="L1486">
        <v>0.01</v>
      </c>
      <c r="M1486">
        <v>1.001E-2</v>
      </c>
      <c r="N1486">
        <v>0.11</v>
      </c>
      <c r="O1486" t="s">
        <v>189</v>
      </c>
      <c r="P1486" s="189">
        <v>44158</v>
      </c>
    </row>
    <row r="1487" spans="1:16" x14ac:dyDescent="0.35">
      <c r="A1487">
        <v>39</v>
      </c>
      <c r="B1487">
        <v>39</v>
      </c>
      <c r="C1487" t="s">
        <v>403</v>
      </c>
      <c r="D1487" t="s">
        <v>353</v>
      </c>
      <c r="E1487" t="s">
        <v>158</v>
      </c>
      <c r="F1487">
        <v>1.76</v>
      </c>
      <c r="G1487">
        <v>69550.804999999993</v>
      </c>
      <c r="H1487">
        <v>3433691</v>
      </c>
      <c r="J1487">
        <v>69550.804999999993</v>
      </c>
      <c r="L1487">
        <v>0.01</v>
      </c>
      <c r="M1487">
        <v>9.9100000000000004E-3</v>
      </c>
      <c r="N1487">
        <v>-0.91</v>
      </c>
      <c r="O1487" t="s">
        <v>189</v>
      </c>
      <c r="P1487" s="189">
        <v>44158</v>
      </c>
    </row>
    <row r="1488" spans="1:16" x14ac:dyDescent="0.35">
      <c r="A1488">
        <v>40</v>
      </c>
      <c r="B1488">
        <v>40</v>
      </c>
      <c r="C1488" t="s">
        <v>404</v>
      </c>
      <c r="D1488" t="s">
        <v>355</v>
      </c>
      <c r="E1488" t="s">
        <v>158</v>
      </c>
      <c r="F1488">
        <v>1.76</v>
      </c>
      <c r="G1488">
        <v>72982.797000000006</v>
      </c>
      <c r="H1488">
        <v>3554466</v>
      </c>
      <c r="J1488">
        <v>72982.797000000006</v>
      </c>
      <c r="L1488">
        <v>0.01</v>
      </c>
      <c r="M1488">
        <v>1.04E-2</v>
      </c>
      <c r="N1488">
        <v>3.98</v>
      </c>
      <c r="O1488" t="s">
        <v>189</v>
      </c>
      <c r="P1488" s="189">
        <v>44158</v>
      </c>
    </row>
    <row r="1489" spans="1:16" x14ac:dyDescent="0.35">
      <c r="A1489">
        <v>41</v>
      </c>
      <c r="B1489">
        <v>41</v>
      </c>
      <c r="C1489" t="s">
        <v>405</v>
      </c>
      <c r="D1489" t="s">
        <v>357</v>
      </c>
      <c r="E1489" t="s">
        <v>158</v>
      </c>
      <c r="F1489">
        <v>1.76</v>
      </c>
      <c r="G1489">
        <v>73203.641000000003</v>
      </c>
      <c r="H1489">
        <v>3581378</v>
      </c>
      <c r="J1489">
        <v>73203.641000000003</v>
      </c>
      <c r="L1489">
        <v>0.01</v>
      </c>
      <c r="M1489">
        <v>1.043E-2</v>
      </c>
      <c r="N1489">
        <v>4.29</v>
      </c>
      <c r="O1489" t="s">
        <v>189</v>
      </c>
      <c r="P1489" s="189">
        <v>44158</v>
      </c>
    </row>
    <row r="1490" spans="1:16" x14ac:dyDescent="0.35">
      <c r="A1490">
        <v>42</v>
      </c>
      <c r="B1490">
        <v>42</v>
      </c>
      <c r="C1490" t="s">
        <v>406</v>
      </c>
      <c r="D1490" t="s">
        <v>359</v>
      </c>
      <c r="E1490" t="s">
        <v>158</v>
      </c>
      <c r="F1490">
        <v>1.76</v>
      </c>
      <c r="G1490">
        <v>71708.976999999999</v>
      </c>
      <c r="H1490">
        <v>3520012</v>
      </c>
      <c r="J1490">
        <v>71708.976999999999</v>
      </c>
      <c r="L1490">
        <v>0.01</v>
      </c>
      <c r="M1490">
        <v>1.022E-2</v>
      </c>
      <c r="N1490">
        <v>2.16</v>
      </c>
      <c r="O1490" t="s">
        <v>189</v>
      </c>
      <c r="P1490" s="189">
        <v>44158</v>
      </c>
    </row>
    <row r="1491" spans="1:16" x14ac:dyDescent="0.35">
      <c r="A1491">
        <v>43</v>
      </c>
      <c r="B1491">
        <v>43</v>
      </c>
      <c r="C1491" t="s">
        <v>407</v>
      </c>
      <c r="D1491" t="s">
        <v>361</v>
      </c>
      <c r="E1491" t="s">
        <v>158</v>
      </c>
      <c r="F1491">
        <v>1.76</v>
      </c>
      <c r="G1491">
        <v>69097.773000000001</v>
      </c>
      <c r="H1491">
        <v>3396196</v>
      </c>
      <c r="J1491">
        <v>69097.773000000001</v>
      </c>
      <c r="L1491">
        <v>0.01</v>
      </c>
      <c r="M1491">
        <v>9.8399999999999998E-3</v>
      </c>
      <c r="N1491">
        <v>-1.56</v>
      </c>
      <c r="O1491" t="s">
        <v>189</v>
      </c>
      <c r="P1491" s="189">
        <v>44158</v>
      </c>
    </row>
    <row r="1492" spans="1:16" x14ac:dyDescent="0.35">
      <c r="A1492">
        <v>44</v>
      </c>
      <c r="B1492">
        <v>44</v>
      </c>
      <c r="C1492" t="s">
        <v>408</v>
      </c>
      <c r="D1492" t="s">
        <v>363</v>
      </c>
      <c r="E1492" t="s">
        <v>158</v>
      </c>
      <c r="F1492">
        <v>1.76</v>
      </c>
      <c r="G1492">
        <v>69563.125</v>
      </c>
      <c r="H1492">
        <v>3425429</v>
      </c>
      <c r="J1492">
        <v>69563.125</v>
      </c>
      <c r="L1492">
        <v>0.01</v>
      </c>
      <c r="M1492">
        <v>9.9100000000000004E-3</v>
      </c>
      <c r="N1492">
        <v>-0.9</v>
      </c>
      <c r="O1492" t="s">
        <v>189</v>
      </c>
      <c r="P1492" s="189">
        <v>44158</v>
      </c>
    </row>
    <row r="1493" spans="1:16" x14ac:dyDescent="0.35">
      <c r="A1493">
        <v>45</v>
      </c>
      <c r="B1493">
        <v>45</v>
      </c>
      <c r="C1493" t="s">
        <v>409</v>
      </c>
      <c r="D1493" t="s">
        <v>122</v>
      </c>
      <c r="E1493" t="s">
        <v>156</v>
      </c>
      <c r="L1493">
        <v>0.01</v>
      </c>
      <c r="O1493" t="s">
        <v>505</v>
      </c>
      <c r="P1493" s="189">
        <v>44158</v>
      </c>
    </row>
    <row r="1494" spans="1:16" x14ac:dyDescent="0.35">
      <c r="A1494">
        <v>46</v>
      </c>
      <c r="B1494">
        <v>46</v>
      </c>
      <c r="C1494" t="s">
        <v>410</v>
      </c>
      <c r="D1494" t="s">
        <v>129</v>
      </c>
      <c r="E1494" t="s">
        <v>13</v>
      </c>
      <c r="F1494">
        <v>1.76</v>
      </c>
      <c r="G1494">
        <v>75833.383000000002</v>
      </c>
      <c r="H1494">
        <v>3743159</v>
      </c>
      <c r="J1494">
        <v>75833.383000000002</v>
      </c>
      <c r="L1494">
        <v>0.01</v>
      </c>
      <c r="M1494">
        <v>1.0800000000000001E-2</v>
      </c>
      <c r="N1494">
        <v>8.0399999999999991</v>
      </c>
      <c r="O1494" t="s">
        <v>189</v>
      </c>
      <c r="P1494" s="189">
        <v>44158</v>
      </c>
    </row>
    <row r="1495" spans="1:16" x14ac:dyDescent="0.35">
      <c r="A1495">
        <v>47</v>
      </c>
      <c r="B1495">
        <v>47</v>
      </c>
      <c r="C1495" t="s">
        <v>411</v>
      </c>
      <c r="D1495" t="s">
        <v>130</v>
      </c>
      <c r="E1495" t="s">
        <v>13</v>
      </c>
      <c r="F1495">
        <v>1.76</v>
      </c>
      <c r="G1495">
        <v>78561.383000000002</v>
      </c>
      <c r="H1495">
        <v>3845300</v>
      </c>
      <c r="J1495">
        <v>78561.383000000002</v>
      </c>
      <c r="L1495">
        <v>0.01</v>
      </c>
      <c r="M1495">
        <v>1.119E-2</v>
      </c>
      <c r="N1495">
        <v>11.92</v>
      </c>
      <c r="O1495" t="s">
        <v>189</v>
      </c>
      <c r="P1495" s="189">
        <v>44158</v>
      </c>
    </row>
    <row r="1496" spans="1:16" x14ac:dyDescent="0.35">
      <c r="A1496">
        <v>48</v>
      </c>
      <c r="B1496">
        <v>48</v>
      </c>
      <c r="C1496" t="s">
        <v>412</v>
      </c>
      <c r="D1496" t="s">
        <v>131</v>
      </c>
      <c r="E1496" t="s">
        <v>13</v>
      </c>
      <c r="F1496">
        <v>1.76</v>
      </c>
      <c r="G1496">
        <v>75786.554999999993</v>
      </c>
      <c r="H1496">
        <v>3701649</v>
      </c>
      <c r="J1496">
        <v>75786.554999999993</v>
      </c>
      <c r="L1496">
        <v>0.01</v>
      </c>
      <c r="M1496">
        <v>1.0800000000000001E-2</v>
      </c>
      <c r="N1496">
        <v>7.97</v>
      </c>
      <c r="O1496" t="s">
        <v>189</v>
      </c>
      <c r="P1496" s="189">
        <v>44158</v>
      </c>
    </row>
    <row r="1497" spans="1:16" x14ac:dyDescent="0.35">
      <c r="A1497">
        <v>49</v>
      </c>
      <c r="B1497">
        <v>49</v>
      </c>
      <c r="C1497" t="s">
        <v>413</v>
      </c>
      <c r="D1497" t="s">
        <v>132</v>
      </c>
      <c r="E1497" t="s">
        <v>13</v>
      </c>
      <c r="F1497">
        <v>1.76</v>
      </c>
      <c r="G1497">
        <v>75532.335999999996</v>
      </c>
      <c r="H1497">
        <v>3711094</v>
      </c>
      <c r="J1497">
        <v>75532.335999999996</v>
      </c>
      <c r="L1497">
        <v>0.01</v>
      </c>
      <c r="M1497">
        <v>1.076E-2</v>
      </c>
      <c r="N1497">
        <v>7.61</v>
      </c>
      <c r="O1497" t="s">
        <v>189</v>
      </c>
      <c r="P1497" s="189">
        <v>44158</v>
      </c>
    </row>
    <row r="1498" spans="1:16" x14ac:dyDescent="0.35">
      <c r="A1498">
        <v>50</v>
      </c>
      <c r="B1498">
        <v>50</v>
      </c>
      <c r="C1498" t="s">
        <v>414</v>
      </c>
      <c r="D1498" t="s">
        <v>133</v>
      </c>
      <c r="E1498" t="s">
        <v>13</v>
      </c>
      <c r="F1498">
        <v>1.76</v>
      </c>
      <c r="G1498">
        <v>73999.875</v>
      </c>
      <c r="H1498">
        <v>3664879</v>
      </c>
      <c r="J1498">
        <v>73999.875</v>
      </c>
      <c r="L1498">
        <v>0.01</v>
      </c>
      <c r="M1498">
        <v>1.0540000000000001E-2</v>
      </c>
      <c r="N1498">
        <v>5.43</v>
      </c>
      <c r="O1498" t="s">
        <v>348</v>
      </c>
      <c r="P1498" s="189">
        <v>44158</v>
      </c>
    </row>
    <row r="1499" spans="1:16" x14ac:dyDescent="0.35">
      <c r="A1499">
        <v>51</v>
      </c>
      <c r="B1499">
        <v>51</v>
      </c>
      <c r="C1499" t="s">
        <v>415</v>
      </c>
      <c r="D1499" t="s">
        <v>134</v>
      </c>
      <c r="E1499" t="s">
        <v>13</v>
      </c>
      <c r="F1499">
        <v>1.76</v>
      </c>
      <c r="G1499">
        <v>73473.383000000002</v>
      </c>
      <c r="H1499">
        <v>3686369</v>
      </c>
      <c r="J1499">
        <v>73473.383000000002</v>
      </c>
      <c r="L1499">
        <v>0.01</v>
      </c>
      <c r="M1499">
        <v>1.047E-2</v>
      </c>
      <c r="N1499">
        <v>4.68</v>
      </c>
      <c r="O1499" t="s">
        <v>348</v>
      </c>
      <c r="P1499" s="189">
        <v>44158</v>
      </c>
    </row>
    <row r="1500" spans="1:16" x14ac:dyDescent="0.35">
      <c r="A1500">
        <v>52</v>
      </c>
      <c r="B1500">
        <v>52</v>
      </c>
      <c r="C1500" t="s">
        <v>416</v>
      </c>
      <c r="D1500" t="s">
        <v>124</v>
      </c>
      <c r="E1500" t="s">
        <v>157</v>
      </c>
      <c r="F1500">
        <v>1.76</v>
      </c>
      <c r="G1500">
        <v>71625.820000000007</v>
      </c>
      <c r="H1500">
        <v>3505632</v>
      </c>
      <c r="J1500">
        <v>71625.820000000007</v>
      </c>
      <c r="L1500">
        <v>0.01</v>
      </c>
      <c r="M1500">
        <v>1.0200000000000001E-2</v>
      </c>
      <c r="N1500">
        <v>2.04</v>
      </c>
      <c r="O1500" t="s">
        <v>189</v>
      </c>
      <c r="P1500" s="189">
        <v>44158</v>
      </c>
    </row>
    <row r="1501" spans="1:16" x14ac:dyDescent="0.35">
      <c r="A1501">
        <v>53</v>
      </c>
      <c r="B1501">
        <v>53</v>
      </c>
      <c r="C1501" t="s">
        <v>417</v>
      </c>
      <c r="D1501" t="s">
        <v>135</v>
      </c>
      <c r="E1501" t="s">
        <v>13</v>
      </c>
      <c r="F1501">
        <v>1.76</v>
      </c>
      <c r="G1501">
        <v>72956.233999999997</v>
      </c>
      <c r="H1501">
        <v>3652750</v>
      </c>
      <c r="J1501">
        <v>72956.233999999997</v>
      </c>
      <c r="L1501">
        <v>0.01</v>
      </c>
      <c r="M1501">
        <v>1.039E-2</v>
      </c>
      <c r="N1501">
        <v>3.94</v>
      </c>
      <c r="O1501" t="s">
        <v>348</v>
      </c>
      <c r="P1501" s="189">
        <v>44158</v>
      </c>
    </row>
    <row r="1502" spans="1:16" x14ac:dyDescent="0.35">
      <c r="A1502">
        <v>54</v>
      </c>
      <c r="B1502">
        <v>54</v>
      </c>
      <c r="C1502" t="s">
        <v>418</v>
      </c>
      <c r="D1502" t="s">
        <v>136</v>
      </c>
      <c r="E1502" t="s">
        <v>13</v>
      </c>
      <c r="F1502">
        <v>1.76</v>
      </c>
      <c r="G1502">
        <v>75183.023000000001</v>
      </c>
      <c r="H1502">
        <v>3684570</v>
      </c>
      <c r="J1502">
        <v>75183.023000000001</v>
      </c>
      <c r="L1502">
        <v>0.01</v>
      </c>
      <c r="M1502">
        <v>1.0710000000000001E-2</v>
      </c>
      <c r="N1502">
        <v>7.11</v>
      </c>
      <c r="O1502" t="s">
        <v>189</v>
      </c>
      <c r="P1502" s="189">
        <v>44158</v>
      </c>
    </row>
    <row r="1503" spans="1:16" x14ac:dyDescent="0.35">
      <c r="A1503">
        <v>55</v>
      </c>
      <c r="B1503">
        <v>55</v>
      </c>
      <c r="C1503" t="s">
        <v>419</v>
      </c>
      <c r="D1503" t="s">
        <v>137</v>
      </c>
      <c r="E1503" t="s">
        <v>13</v>
      </c>
      <c r="F1503">
        <v>1.76</v>
      </c>
      <c r="G1503">
        <v>72624.835999999996</v>
      </c>
      <c r="H1503">
        <v>3574495</v>
      </c>
      <c r="J1503">
        <v>72624.835999999996</v>
      </c>
      <c r="L1503">
        <v>0.01</v>
      </c>
      <c r="M1503">
        <v>1.035E-2</v>
      </c>
      <c r="N1503">
        <v>3.47</v>
      </c>
      <c r="O1503" t="s">
        <v>189</v>
      </c>
      <c r="P1503" s="189">
        <v>44158</v>
      </c>
    </row>
    <row r="1504" spans="1:16" x14ac:dyDescent="0.35">
      <c r="A1504">
        <v>56</v>
      </c>
      <c r="B1504">
        <v>56</v>
      </c>
      <c r="C1504" t="s">
        <v>420</v>
      </c>
      <c r="D1504" t="s">
        <v>138</v>
      </c>
      <c r="E1504" t="s">
        <v>13</v>
      </c>
      <c r="F1504">
        <v>1.76</v>
      </c>
      <c r="G1504">
        <v>57842.675999999999</v>
      </c>
      <c r="H1504">
        <v>2695074</v>
      </c>
      <c r="J1504">
        <v>57842.675999999999</v>
      </c>
      <c r="L1504">
        <v>0.01</v>
      </c>
      <c r="M1504">
        <v>8.2400000000000008E-3</v>
      </c>
      <c r="N1504">
        <v>-17.59</v>
      </c>
      <c r="O1504" t="s">
        <v>189</v>
      </c>
      <c r="P1504" s="189">
        <v>44158</v>
      </c>
    </row>
    <row r="1505" spans="1:16" x14ac:dyDescent="0.35">
      <c r="A1505">
        <v>57</v>
      </c>
      <c r="B1505">
        <v>57</v>
      </c>
      <c r="C1505" t="s">
        <v>421</v>
      </c>
      <c r="D1505" t="s">
        <v>139</v>
      </c>
      <c r="E1505" t="s">
        <v>13</v>
      </c>
      <c r="F1505">
        <v>1.76</v>
      </c>
      <c r="G1505">
        <v>55906.832000000002</v>
      </c>
      <c r="H1505">
        <v>2600066</v>
      </c>
      <c r="J1505">
        <v>55906.832000000002</v>
      </c>
      <c r="L1505">
        <v>0.01</v>
      </c>
      <c r="M1505">
        <v>7.9600000000000001E-3</v>
      </c>
      <c r="N1505">
        <v>-20.350000000000001</v>
      </c>
      <c r="O1505" t="s">
        <v>189</v>
      </c>
      <c r="P1505" s="189">
        <v>44158</v>
      </c>
    </row>
    <row r="1506" spans="1:16" x14ac:dyDescent="0.35">
      <c r="A1506">
        <v>58</v>
      </c>
      <c r="B1506">
        <v>58</v>
      </c>
      <c r="C1506" t="s">
        <v>422</v>
      </c>
      <c r="D1506" t="s">
        <v>140</v>
      </c>
      <c r="E1506" t="s">
        <v>13</v>
      </c>
      <c r="F1506">
        <v>1.76</v>
      </c>
      <c r="G1506">
        <v>57936.675999999999</v>
      </c>
      <c r="H1506">
        <v>2688977</v>
      </c>
      <c r="J1506">
        <v>57936.675999999999</v>
      </c>
      <c r="L1506">
        <v>0.01</v>
      </c>
      <c r="M1506">
        <v>8.2500000000000004E-3</v>
      </c>
      <c r="N1506">
        <v>-17.46</v>
      </c>
      <c r="O1506" t="s">
        <v>189</v>
      </c>
      <c r="P1506" s="189">
        <v>44158</v>
      </c>
    </row>
    <row r="1507" spans="1:16" x14ac:dyDescent="0.35">
      <c r="A1507">
        <v>59</v>
      </c>
      <c r="B1507">
        <v>59</v>
      </c>
      <c r="C1507" t="s">
        <v>423</v>
      </c>
      <c r="D1507" t="s">
        <v>122</v>
      </c>
      <c r="E1507" t="s">
        <v>156</v>
      </c>
      <c r="L1507">
        <v>0.01</v>
      </c>
      <c r="O1507" t="s">
        <v>505</v>
      </c>
      <c r="P1507" s="189">
        <v>44158</v>
      </c>
    </row>
    <row r="1508" spans="1:16" x14ac:dyDescent="0.35">
      <c r="A1508">
        <v>60</v>
      </c>
      <c r="B1508">
        <v>60</v>
      </c>
      <c r="C1508" t="s">
        <v>424</v>
      </c>
      <c r="D1508" t="s">
        <v>141</v>
      </c>
      <c r="E1508" t="s">
        <v>13</v>
      </c>
      <c r="F1508">
        <v>1.76</v>
      </c>
      <c r="G1508">
        <v>68748.156000000003</v>
      </c>
      <c r="H1508">
        <v>3423723</v>
      </c>
      <c r="J1508">
        <v>68748.156000000003</v>
      </c>
      <c r="L1508">
        <v>0.01</v>
      </c>
      <c r="M1508">
        <v>9.7900000000000001E-3</v>
      </c>
      <c r="N1508">
        <v>-2.06</v>
      </c>
      <c r="O1508" t="s">
        <v>348</v>
      </c>
      <c r="P1508" s="189">
        <v>44158</v>
      </c>
    </row>
    <row r="1509" spans="1:16" x14ac:dyDescent="0.35">
      <c r="A1509">
        <v>61</v>
      </c>
      <c r="B1509">
        <v>61</v>
      </c>
      <c r="C1509" t="s">
        <v>425</v>
      </c>
      <c r="D1509" t="s">
        <v>142</v>
      </c>
      <c r="E1509" t="s">
        <v>13</v>
      </c>
      <c r="F1509">
        <v>1.76</v>
      </c>
      <c r="G1509">
        <v>73999.633000000002</v>
      </c>
      <c r="H1509">
        <v>3635966</v>
      </c>
      <c r="J1509">
        <v>73999.633000000002</v>
      </c>
      <c r="L1509">
        <v>0.01</v>
      </c>
      <c r="M1509">
        <v>1.0540000000000001E-2</v>
      </c>
      <c r="N1509">
        <v>5.43</v>
      </c>
      <c r="O1509" t="s">
        <v>189</v>
      </c>
      <c r="P1509" s="189">
        <v>44158</v>
      </c>
    </row>
    <row r="1510" spans="1:16" x14ac:dyDescent="0.35">
      <c r="A1510">
        <v>62</v>
      </c>
      <c r="B1510">
        <v>62</v>
      </c>
      <c r="C1510" t="s">
        <v>426</v>
      </c>
      <c r="D1510" t="s">
        <v>143</v>
      </c>
      <c r="E1510" t="s">
        <v>13</v>
      </c>
      <c r="F1510">
        <v>1.76</v>
      </c>
      <c r="G1510">
        <v>71143.812999999995</v>
      </c>
      <c r="H1510">
        <v>3516017</v>
      </c>
      <c r="J1510">
        <v>71143.812999999995</v>
      </c>
      <c r="L1510">
        <v>0.01</v>
      </c>
      <c r="M1510">
        <v>1.014E-2</v>
      </c>
      <c r="N1510">
        <v>1.36</v>
      </c>
      <c r="O1510" t="s">
        <v>348</v>
      </c>
      <c r="P1510" s="189">
        <v>44158</v>
      </c>
    </row>
    <row r="1511" spans="1:16" x14ac:dyDescent="0.35">
      <c r="A1511">
        <v>63</v>
      </c>
      <c r="B1511">
        <v>63</v>
      </c>
      <c r="C1511" t="s">
        <v>427</v>
      </c>
      <c r="D1511" t="s">
        <v>144</v>
      </c>
      <c r="E1511" t="s">
        <v>13</v>
      </c>
      <c r="F1511">
        <v>1.76</v>
      </c>
      <c r="G1511">
        <v>69815.391000000003</v>
      </c>
      <c r="H1511">
        <v>3450382</v>
      </c>
      <c r="J1511">
        <v>69815.391000000003</v>
      </c>
      <c r="L1511">
        <v>0.01</v>
      </c>
      <c r="M1511">
        <v>9.9500000000000005E-3</v>
      </c>
      <c r="N1511">
        <v>-0.54</v>
      </c>
      <c r="O1511" t="s">
        <v>189</v>
      </c>
      <c r="P1511" s="189">
        <v>44158</v>
      </c>
    </row>
    <row r="1512" spans="1:16" x14ac:dyDescent="0.35">
      <c r="A1512">
        <v>64</v>
      </c>
      <c r="B1512">
        <v>64</v>
      </c>
      <c r="C1512" t="s">
        <v>428</v>
      </c>
      <c r="D1512" t="s">
        <v>145</v>
      </c>
      <c r="E1512" t="s">
        <v>13</v>
      </c>
      <c r="F1512">
        <v>1.76</v>
      </c>
      <c r="G1512">
        <v>71290.554999999993</v>
      </c>
      <c r="H1512">
        <v>3511303</v>
      </c>
      <c r="J1512">
        <v>71290.554999999993</v>
      </c>
      <c r="L1512">
        <v>0.01</v>
      </c>
      <c r="M1512">
        <v>1.0160000000000001E-2</v>
      </c>
      <c r="N1512">
        <v>1.57</v>
      </c>
      <c r="O1512" t="s">
        <v>189</v>
      </c>
      <c r="P1512" s="189">
        <v>44158</v>
      </c>
    </row>
    <row r="1513" spans="1:16" x14ac:dyDescent="0.35">
      <c r="A1513">
        <v>65</v>
      </c>
      <c r="B1513">
        <v>65</v>
      </c>
      <c r="C1513" t="s">
        <v>429</v>
      </c>
      <c r="D1513" t="s">
        <v>146</v>
      </c>
      <c r="E1513" t="s">
        <v>13</v>
      </c>
      <c r="F1513">
        <v>1.76</v>
      </c>
      <c r="G1513">
        <v>74547.952999999994</v>
      </c>
      <c r="H1513">
        <v>3626257</v>
      </c>
      <c r="J1513">
        <v>74547.952999999994</v>
      </c>
      <c r="L1513">
        <v>0.01</v>
      </c>
      <c r="M1513">
        <v>1.0619999999999999E-2</v>
      </c>
      <c r="N1513">
        <v>6.21</v>
      </c>
      <c r="O1513" t="s">
        <v>189</v>
      </c>
      <c r="P1513" s="189">
        <v>44158</v>
      </c>
    </row>
    <row r="1514" spans="1:16" x14ac:dyDescent="0.35">
      <c r="A1514">
        <v>66</v>
      </c>
      <c r="B1514">
        <v>66</v>
      </c>
      <c r="C1514" t="s">
        <v>430</v>
      </c>
      <c r="D1514" t="s">
        <v>123</v>
      </c>
      <c r="E1514" t="s">
        <v>157</v>
      </c>
      <c r="L1514">
        <v>0.01</v>
      </c>
      <c r="O1514" t="s">
        <v>505</v>
      </c>
      <c r="P1514" s="189">
        <v>44158</v>
      </c>
    </row>
    <row r="1515" spans="1:16" x14ac:dyDescent="0.35">
      <c r="A1515">
        <v>67</v>
      </c>
      <c r="B1515">
        <v>67</v>
      </c>
      <c r="C1515" t="s">
        <v>431</v>
      </c>
      <c r="D1515" t="s">
        <v>147</v>
      </c>
      <c r="E1515" t="s">
        <v>13</v>
      </c>
      <c r="F1515">
        <v>1.76</v>
      </c>
      <c r="G1515">
        <v>65037.824000000001</v>
      </c>
      <c r="H1515">
        <v>3074126</v>
      </c>
      <c r="J1515">
        <v>65037.824000000001</v>
      </c>
      <c r="L1515">
        <v>0.01</v>
      </c>
      <c r="M1515">
        <v>9.2700000000000005E-3</v>
      </c>
      <c r="N1515">
        <v>-7.34</v>
      </c>
      <c r="O1515" t="s">
        <v>189</v>
      </c>
      <c r="P1515" s="189">
        <v>44158</v>
      </c>
    </row>
    <row r="1516" spans="1:16" x14ac:dyDescent="0.35">
      <c r="A1516">
        <v>68</v>
      </c>
      <c r="B1516">
        <v>68</v>
      </c>
      <c r="C1516" t="s">
        <v>432</v>
      </c>
      <c r="D1516" t="s">
        <v>148</v>
      </c>
      <c r="E1516" t="s">
        <v>13</v>
      </c>
      <c r="F1516">
        <v>1.76</v>
      </c>
      <c r="G1516">
        <v>58343.555</v>
      </c>
      <c r="H1516">
        <v>2721553</v>
      </c>
      <c r="J1516">
        <v>58343.555</v>
      </c>
      <c r="L1516">
        <v>0.01</v>
      </c>
      <c r="M1516">
        <v>8.3099999999999997E-3</v>
      </c>
      <c r="N1516">
        <v>-16.88</v>
      </c>
      <c r="O1516" t="s">
        <v>189</v>
      </c>
      <c r="P1516" s="189">
        <v>44158</v>
      </c>
    </row>
    <row r="1517" spans="1:16" x14ac:dyDescent="0.35">
      <c r="A1517">
        <v>69</v>
      </c>
      <c r="B1517">
        <v>69</v>
      </c>
      <c r="C1517" t="s">
        <v>433</v>
      </c>
      <c r="D1517" t="s">
        <v>149</v>
      </c>
      <c r="E1517" t="s">
        <v>13</v>
      </c>
      <c r="F1517">
        <v>1.76</v>
      </c>
      <c r="G1517">
        <v>59147.714999999997</v>
      </c>
      <c r="H1517">
        <v>2757025</v>
      </c>
      <c r="J1517">
        <v>59147.714999999997</v>
      </c>
      <c r="L1517">
        <v>0.01</v>
      </c>
      <c r="M1517">
        <v>8.43E-3</v>
      </c>
      <c r="N1517">
        <v>-15.73</v>
      </c>
      <c r="O1517" t="s">
        <v>189</v>
      </c>
      <c r="P1517" s="189">
        <v>44158</v>
      </c>
    </row>
    <row r="1518" spans="1:16" x14ac:dyDescent="0.35">
      <c r="A1518">
        <v>70</v>
      </c>
      <c r="B1518">
        <v>70</v>
      </c>
      <c r="C1518" t="s">
        <v>434</v>
      </c>
      <c r="D1518" t="s">
        <v>150</v>
      </c>
      <c r="E1518" t="s">
        <v>13</v>
      </c>
      <c r="F1518">
        <v>1.76</v>
      </c>
      <c r="G1518">
        <v>71500.539000000004</v>
      </c>
      <c r="H1518">
        <v>3564321</v>
      </c>
      <c r="J1518">
        <v>71500.539000000004</v>
      </c>
      <c r="L1518">
        <v>0.01</v>
      </c>
      <c r="M1518">
        <v>1.0189999999999999E-2</v>
      </c>
      <c r="N1518">
        <v>1.87</v>
      </c>
      <c r="O1518" t="s">
        <v>348</v>
      </c>
      <c r="P1518" s="189">
        <v>44158</v>
      </c>
    </row>
    <row r="1519" spans="1:16" x14ac:dyDescent="0.35">
      <c r="A1519">
        <v>71</v>
      </c>
      <c r="B1519">
        <v>71</v>
      </c>
      <c r="C1519" t="s">
        <v>435</v>
      </c>
      <c r="D1519" t="s">
        <v>151</v>
      </c>
      <c r="E1519" t="s">
        <v>13</v>
      </c>
      <c r="F1519">
        <v>1.76</v>
      </c>
      <c r="G1519">
        <v>70718.625</v>
      </c>
      <c r="H1519">
        <v>3511219</v>
      </c>
      <c r="J1519">
        <v>70718.625</v>
      </c>
      <c r="L1519">
        <v>0.01</v>
      </c>
      <c r="M1519">
        <v>1.008E-2</v>
      </c>
      <c r="N1519">
        <v>0.75</v>
      </c>
      <c r="O1519" t="s">
        <v>348</v>
      </c>
      <c r="P1519" s="189">
        <v>44158</v>
      </c>
    </row>
    <row r="1520" spans="1:16" x14ac:dyDescent="0.35">
      <c r="A1520">
        <v>72</v>
      </c>
      <c r="B1520">
        <v>72</v>
      </c>
      <c r="C1520" t="s">
        <v>436</v>
      </c>
      <c r="D1520" t="s">
        <v>152</v>
      </c>
      <c r="E1520" t="s">
        <v>13</v>
      </c>
      <c r="F1520">
        <v>1.76</v>
      </c>
      <c r="G1520">
        <v>71977.289000000004</v>
      </c>
      <c r="H1520">
        <v>3577291</v>
      </c>
      <c r="J1520">
        <v>71977.289000000004</v>
      </c>
      <c r="L1520">
        <v>0.01</v>
      </c>
      <c r="M1520">
        <v>1.025E-2</v>
      </c>
      <c r="N1520">
        <v>2.54</v>
      </c>
      <c r="O1520" t="s">
        <v>348</v>
      </c>
      <c r="P1520" s="189">
        <v>44158</v>
      </c>
    </row>
    <row r="1521" spans="1:16" x14ac:dyDescent="0.35">
      <c r="A1521">
        <v>73</v>
      </c>
      <c r="B1521">
        <v>73</v>
      </c>
      <c r="C1521" t="s">
        <v>437</v>
      </c>
      <c r="D1521" t="s">
        <v>124</v>
      </c>
      <c r="E1521" t="s">
        <v>157</v>
      </c>
      <c r="F1521">
        <v>1.76</v>
      </c>
      <c r="G1521">
        <v>73164.827999999994</v>
      </c>
      <c r="H1521">
        <v>3636845</v>
      </c>
      <c r="J1521">
        <v>73164.827999999994</v>
      </c>
      <c r="L1521">
        <v>0.01</v>
      </c>
      <c r="M1521">
        <v>1.042E-2</v>
      </c>
      <c r="N1521">
        <v>4.24</v>
      </c>
      <c r="O1521" t="s">
        <v>348</v>
      </c>
      <c r="P1521" s="189">
        <v>44158</v>
      </c>
    </row>
    <row r="1522" spans="1:16" x14ac:dyDescent="0.35">
      <c r="A1522">
        <v>74</v>
      </c>
      <c r="B1522">
        <v>74</v>
      </c>
      <c r="C1522" t="s">
        <v>438</v>
      </c>
      <c r="D1522" t="s">
        <v>153</v>
      </c>
      <c r="E1522" t="s">
        <v>13</v>
      </c>
      <c r="F1522">
        <v>1.76</v>
      </c>
      <c r="G1522">
        <v>75227.085999999996</v>
      </c>
      <c r="H1522">
        <v>3777262</v>
      </c>
      <c r="J1522">
        <v>75227.085999999996</v>
      </c>
      <c r="L1522">
        <v>0.01</v>
      </c>
      <c r="M1522">
        <v>1.072E-2</v>
      </c>
      <c r="N1522">
        <v>7.17</v>
      </c>
      <c r="O1522" t="s">
        <v>348</v>
      </c>
      <c r="P1522" s="189">
        <v>44158</v>
      </c>
    </row>
    <row r="1523" spans="1:16" x14ac:dyDescent="0.35">
      <c r="A1523">
        <v>75</v>
      </c>
      <c r="B1523">
        <v>75</v>
      </c>
      <c r="C1523" t="s">
        <v>439</v>
      </c>
      <c r="D1523" t="s">
        <v>154</v>
      </c>
      <c r="E1523" t="s">
        <v>13</v>
      </c>
      <c r="F1523">
        <v>1.76</v>
      </c>
      <c r="G1523">
        <v>72306.593999999997</v>
      </c>
      <c r="H1523">
        <v>3534427</v>
      </c>
      <c r="J1523">
        <v>72306.593999999997</v>
      </c>
      <c r="L1523">
        <v>0.01</v>
      </c>
      <c r="M1523">
        <v>1.03E-2</v>
      </c>
      <c r="N1523">
        <v>3.01</v>
      </c>
      <c r="O1523" t="s">
        <v>189</v>
      </c>
      <c r="P1523" s="189">
        <v>44158</v>
      </c>
    </row>
    <row r="1524" spans="1:16" x14ac:dyDescent="0.35">
      <c r="A1524">
        <v>76</v>
      </c>
      <c r="B1524">
        <v>76</v>
      </c>
      <c r="C1524" t="s">
        <v>440</v>
      </c>
      <c r="D1524" t="s">
        <v>155</v>
      </c>
      <c r="E1524" t="s">
        <v>13</v>
      </c>
      <c r="F1524">
        <v>1.76</v>
      </c>
      <c r="G1524">
        <v>72174.523000000001</v>
      </c>
      <c r="H1524">
        <v>3583457</v>
      </c>
      <c r="J1524">
        <v>72174.523000000001</v>
      </c>
      <c r="L1524">
        <v>0.01</v>
      </c>
      <c r="M1524">
        <v>1.0279999999999999E-2</v>
      </c>
      <c r="N1524">
        <v>2.83</v>
      </c>
      <c r="O1524" t="s">
        <v>348</v>
      </c>
      <c r="P1524" s="189">
        <v>44158</v>
      </c>
    </row>
    <row r="1525" spans="1:16" x14ac:dyDescent="0.35">
      <c r="A1525">
        <v>77</v>
      </c>
      <c r="B1525">
        <v>77</v>
      </c>
      <c r="C1525" t="s">
        <v>441</v>
      </c>
      <c r="D1525" t="s">
        <v>124</v>
      </c>
      <c r="E1525" t="s">
        <v>157</v>
      </c>
      <c r="F1525">
        <v>1.76</v>
      </c>
      <c r="G1525">
        <v>72886.562999999995</v>
      </c>
      <c r="H1525">
        <v>3650300</v>
      </c>
      <c r="J1525">
        <v>72886.562999999995</v>
      </c>
      <c r="L1525">
        <v>0.01</v>
      </c>
      <c r="M1525">
        <v>1.038E-2</v>
      </c>
      <c r="N1525">
        <v>3.84</v>
      </c>
      <c r="O1525" t="s">
        <v>348</v>
      </c>
      <c r="P1525" s="189">
        <v>44158</v>
      </c>
    </row>
    <row r="1526" spans="1:16" x14ac:dyDescent="0.35">
      <c r="A1526">
        <v>78</v>
      </c>
      <c r="B1526">
        <v>78</v>
      </c>
      <c r="C1526" t="s">
        <v>442</v>
      </c>
      <c r="D1526" t="s">
        <v>122</v>
      </c>
      <c r="E1526" t="s">
        <v>156</v>
      </c>
      <c r="L1526">
        <v>0.01</v>
      </c>
      <c r="O1526" t="s">
        <v>505</v>
      </c>
      <c r="P1526" s="189">
        <v>44158</v>
      </c>
    </row>
    <row r="1527" spans="1:16" x14ac:dyDescent="0.35">
      <c r="A1527">
        <v>79</v>
      </c>
      <c r="B1527">
        <v>79</v>
      </c>
      <c r="C1527" t="s">
        <v>443</v>
      </c>
      <c r="D1527" t="s">
        <v>353</v>
      </c>
      <c r="E1527" t="s">
        <v>158</v>
      </c>
      <c r="F1527">
        <v>1.76</v>
      </c>
      <c r="G1527">
        <v>73650.866999999998</v>
      </c>
      <c r="H1527">
        <v>3635436</v>
      </c>
      <c r="J1527">
        <v>73650.866999999998</v>
      </c>
      <c r="L1527">
        <v>0.01</v>
      </c>
      <c r="M1527">
        <v>1.0489999999999999E-2</v>
      </c>
      <c r="N1527">
        <v>4.93</v>
      </c>
      <c r="O1527" t="s">
        <v>189</v>
      </c>
      <c r="P1527" s="189">
        <v>44158</v>
      </c>
    </row>
    <row r="1528" spans="1:16" x14ac:dyDescent="0.35">
      <c r="A1528">
        <v>80</v>
      </c>
      <c r="B1528">
        <v>80</v>
      </c>
      <c r="C1528" t="s">
        <v>444</v>
      </c>
      <c r="D1528" t="s">
        <v>355</v>
      </c>
      <c r="E1528" t="s">
        <v>158</v>
      </c>
      <c r="F1528">
        <v>1.76</v>
      </c>
      <c r="G1528">
        <v>75305.335999999996</v>
      </c>
      <c r="H1528">
        <v>3690926</v>
      </c>
      <c r="J1528">
        <v>75305.335999999996</v>
      </c>
      <c r="L1528">
        <v>0.01</v>
      </c>
      <c r="M1528">
        <v>1.073E-2</v>
      </c>
      <c r="N1528">
        <v>7.29</v>
      </c>
      <c r="O1528" t="s">
        <v>189</v>
      </c>
      <c r="P1528" s="189">
        <v>44158</v>
      </c>
    </row>
    <row r="1529" spans="1:16" x14ac:dyDescent="0.35">
      <c r="A1529">
        <v>81</v>
      </c>
      <c r="B1529">
        <v>81</v>
      </c>
      <c r="C1529" t="s">
        <v>445</v>
      </c>
      <c r="D1529" t="s">
        <v>357</v>
      </c>
      <c r="E1529" t="s">
        <v>158</v>
      </c>
      <c r="F1529">
        <v>1.76</v>
      </c>
      <c r="G1529">
        <v>75526.562999999995</v>
      </c>
      <c r="H1529">
        <v>3681046</v>
      </c>
      <c r="J1529">
        <v>75526.562999999995</v>
      </c>
      <c r="L1529">
        <v>0.01</v>
      </c>
      <c r="M1529">
        <v>1.076E-2</v>
      </c>
      <c r="N1529">
        <v>7.6</v>
      </c>
      <c r="O1529" t="s">
        <v>189</v>
      </c>
      <c r="P1529" s="189">
        <v>44158</v>
      </c>
    </row>
    <row r="1530" spans="1:16" x14ac:dyDescent="0.35">
      <c r="A1530">
        <v>82</v>
      </c>
      <c r="B1530">
        <v>82</v>
      </c>
      <c r="C1530" t="s">
        <v>446</v>
      </c>
      <c r="D1530" t="s">
        <v>359</v>
      </c>
      <c r="E1530" t="s">
        <v>158</v>
      </c>
      <c r="F1530">
        <v>1.76</v>
      </c>
      <c r="G1530">
        <v>74249.516000000003</v>
      </c>
      <c r="H1530">
        <v>3651160</v>
      </c>
      <c r="J1530">
        <v>74249.516000000003</v>
      </c>
      <c r="L1530">
        <v>0.01</v>
      </c>
      <c r="M1530">
        <v>1.0580000000000001E-2</v>
      </c>
      <c r="N1530">
        <v>5.78</v>
      </c>
      <c r="O1530" t="s">
        <v>189</v>
      </c>
      <c r="P1530" s="189">
        <v>44158</v>
      </c>
    </row>
    <row r="1531" spans="1:16" x14ac:dyDescent="0.35">
      <c r="A1531">
        <v>83</v>
      </c>
      <c r="B1531">
        <v>83</v>
      </c>
      <c r="C1531" t="s">
        <v>447</v>
      </c>
      <c r="D1531" t="s">
        <v>361</v>
      </c>
      <c r="E1531" t="s">
        <v>158</v>
      </c>
      <c r="F1531">
        <v>1.76</v>
      </c>
      <c r="G1531">
        <v>74140.366999999998</v>
      </c>
      <c r="H1531">
        <v>3651768</v>
      </c>
      <c r="J1531">
        <v>74140.366999999998</v>
      </c>
      <c r="L1531">
        <v>0.01</v>
      </c>
      <c r="M1531">
        <v>1.056E-2</v>
      </c>
      <c r="N1531">
        <v>5.63</v>
      </c>
      <c r="O1531" t="s">
        <v>189</v>
      </c>
      <c r="P1531" s="189">
        <v>44158</v>
      </c>
    </row>
    <row r="1532" spans="1:16" x14ac:dyDescent="0.35">
      <c r="A1532">
        <v>84</v>
      </c>
      <c r="B1532">
        <v>84</v>
      </c>
      <c r="C1532" t="s">
        <v>448</v>
      </c>
      <c r="D1532" t="s">
        <v>363</v>
      </c>
      <c r="E1532" t="s">
        <v>158</v>
      </c>
      <c r="F1532">
        <v>1.76</v>
      </c>
      <c r="G1532">
        <v>72727.976999999999</v>
      </c>
      <c r="H1532">
        <v>3560901</v>
      </c>
      <c r="J1532">
        <v>72727.976999999999</v>
      </c>
      <c r="L1532">
        <v>0.01</v>
      </c>
      <c r="M1532">
        <v>1.0359999999999999E-2</v>
      </c>
      <c r="N1532">
        <v>3.61</v>
      </c>
      <c r="O1532" t="s">
        <v>189</v>
      </c>
      <c r="P1532" s="189">
        <v>44158</v>
      </c>
    </row>
    <row r="1533" spans="1:16" x14ac:dyDescent="0.35">
      <c r="A1533">
        <v>85</v>
      </c>
      <c r="B1533">
        <v>85</v>
      </c>
      <c r="C1533" t="s">
        <v>449</v>
      </c>
      <c r="D1533" t="s">
        <v>123</v>
      </c>
      <c r="E1533" t="s">
        <v>157</v>
      </c>
      <c r="L1533">
        <v>0.01</v>
      </c>
      <c r="O1533" t="s">
        <v>505</v>
      </c>
      <c r="P1533" s="189">
        <v>44158</v>
      </c>
    </row>
    <row r="1534" spans="1:16" x14ac:dyDescent="0.35">
      <c r="A1534">
        <v>86</v>
      </c>
      <c r="B1534">
        <v>86</v>
      </c>
      <c r="C1534" t="s">
        <v>450</v>
      </c>
      <c r="D1534" t="s">
        <v>366</v>
      </c>
      <c r="E1534" t="s">
        <v>158</v>
      </c>
      <c r="F1534">
        <v>1.76</v>
      </c>
      <c r="G1534">
        <v>73489.726999999999</v>
      </c>
      <c r="H1534">
        <v>3628375</v>
      </c>
      <c r="J1534">
        <v>73489.726999999999</v>
      </c>
      <c r="L1534">
        <v>0.01</v>
      </c>
      <c r="M1534">
        <v>1.047E-2</v>
      </c>
      <c r="N1534">
        <v>4.7</v>
      </c>
      <c r="O1534" t="s">
        <v>189</v>
      </c>
      <c r="P1534" s="189">
        <v>44158</v>
      </c>
    </row>
    <row r="1535" spans="1:16" x14ac:dyDescent="0.35">
      <c r="A1535">
        <v>87</v>
      </c>
      <c r="B1535">
        <v>87</v>
      </c>
      <c r="C1535" t="s">
        <v>451</v>
      </c>
      <c r="D1535" t="s">
        <v>368</v>
      </c>
      <c r="E1535" t="s">
        <v>158</v>
      </c>
      <c r="F1535">
        <v>1.76</v>
      </c>
      <c r="G1535">
        <v>72791.851999999999</v>
      </c>
      <c r="H1535">
        <v>3591268</v>
      </c>
      <c r="J1535">
        <v>72791.851999999999</v>
      </c>
      <c r="L1535">
        <v>0.01</v>
      </c>
      <c r="M1535">
        <v>1.0370000000000001E-2</v>
      </c>
      <c r="N1535">
        <v>3.7</v>
      </c>
      <c r="O1535" t="s">
        <v>189</v>
      </c>
      <c r="P1535" s="189">
        <v>44158</v>
      </c>
    </row>
    <row r="1536" spans="1:16" x14ac:dyDescent="0.35">
      <c r="A1536">
        <v>88</v>
      </c>
      <c r="B1536">
        <v>88</v>
      </c>
      <c r="C1536" t="s">
        <v>452</v>
      </c>
      <c r="D1536" t="s">
        <v>371</v>
      </c>
      <c r="E1536" t="s">
        <v>158</v>
      </c>
      <c r="F1536">
        <v>1.76</v>
      </c>
      <c r="G1536">
        <v>69266.383000000002</v>
      </c>
      <c r="H1536">
        <v>3432012</v>
      </c>
      <c r="J1536">
        <v>69266.383000000002</v>
      </c>
      <c r="L1536">
        <v>0.01</v>
      </c>
      <c r="M1536">
        <v>9.8700000000000003E-3</v>
      </c>
      <c r="N1536">
        <v>-1.32</v>
      </c>
      <c r="O1536" t="s">
        <v>348</v>
      </c>
      <c r="P1536" s="189">
        <v>44158</v>
      </c>
    </row>
    <row r="1537" spans="1:16" x14ac:dyDescent="0.35">
      <c r="A1537">
        <v>89</v>
      </c>
      <c r="B1537">
        <v>89</v>
      </c>
      <c r="C1537" t="s">
        <v>453</v>
      </c>
      <c r="D1537" t="s">
        <v>373</v>
      </c>
      <c r="E1537" t="s">
        <v>158</v>
      </c>
      <c r="F1537">
        <v>1.76</v>
      </c>
      <c r="G1537">
        <v>72812.047000000006</v>
      </c>
      <c r="H1537">
        <v>3563225</v>
      </c>
      <c r="J1537">
        <v>72812.047000000006</v>
      </c>
      <c r="L1537">
        <v>0.01</v>
      </c>
      <c r="M1537">
        <v>1.0370000000000001E-2</v>
      </c>
      <c r="N1537">
        <v>3.73</v>
      </c>
      <c r="O1537" t="s">
        <v>348</v>
      </c>
      <c r="P1537" s="189">
        <v>44158</v>
      </c>
    </row>
    <row r="1538" spans="1:16" x14ac:dyDescent="0.35">
      <c r="A1538">
        <v>90</v>
      </c>
      <c r="B1538">
        <v>90</v>
      </c>
      <c r="C1538" t="s">
        <v>454</v>
      </c>
      <c r="D1538" t="s">
        <v>375</v>
      </c>
      <c r="E1538" t="s">
        <v>158</v>
      </c>
      <c r="F1538">
        <v>1.76</v>
      </c>
      <c r="G1538">
        <v>70597.922000000006</v>
      </c>
      <c r="H1538">
        <v>3442672</v>
      </c>
      <c r="J1538">
        <v>70597.922000000006</v>
      </c>
      <c r="L1538">
        <v>0.01</v>
      </c>
      <c r="M1538">
        <v>1.0059999999999999E-2</v>
      </c>
      <c r="N1538">
        <v>0.57999999999999996</v>
      </c>
      <c r="O1538" t="s">
        <v>348</v>
      </c>
      <c r="P1538" s="189">
        <v>44158</v>
      </c>
    </row>
    <row r="1539" spans="1:16" x14ac:dyDescent="0.35">
      <c r="A1539">
        <v>91</v>
      </c>
      <c r="B1539">
        <v>91</v>
      </c>
      <c r="C1539" t="s">
        <v>455</v>
      </c>
      <c r="D1539" t="s">
        <v>377</v>
      </c>
      <c r="E1539" t="s">
        <v>158</v>
      </c>
      <c r="F1539">
        <v>1.76</v>
      </c>
      <c r="G1539">
        <v>69640.266000000003</v>
      </c>
      <c r="H1539">
        <v>3376419</v>
      </c>
      <c r="J1539">
        <v>69640.266000000003</v>
      </c>
      <c r="L1539">
        <v>0.01</v>
      </c>
      <c r="M1539">
        <v>9.92E-3</v>
      </c>
      <c r="N1539">
        <v>-0.79</v>
      </c>
      <c r="O1539" t="s">
        <v>189</v>
      </c>
      <c r="P1539" s="189">
        <v>44158</v>
      </c>
    </row>
    <row r="1540" spans="1:16" x14ac:dyDescent="0.35">
      <c r="A1540">
        <v>92</v>
      </c>
      <c r="B1540">
        <v>92</v>
      </c>
      <c r="C1540" t="s">
        <v>456</v>
      </c>
      <c r="D1540" t="s">
        <v>124</v>
      </c>
      <c r="E1540" t="s">
        <v>157</v>
      </c>
      <c r="F1540">
        <v>1.76</v>
      </c>
      <c r="G1540">
        <v>74817.702999999994</v>
      </c>
      <c r="H1540">
        <v>3688547</v>
      </c>
      <c r="J1540">
        <v>74817.702999999994</v>
      </c>
      <c r="L1540">
        <v>0.01</v>
      </c>
      <c r="M1540">
        <v>1.0659999999999999E-2</v>
      </c>
      <c r="N1540">
        <v>6.59</v>
      </c>
      <c r="O1540" t="s">
        <v>348</v>
      </c>
      <c r="P1540" s="189">
        <v>44158</v>
      </c>
    </row>
    <row r="1541" spans="1:16" x14ac:dyDescent="0.35">
      <c r="A1541">
        <v>93</v>
      </c>
      <c r="B1541">
        <v>93</v>
      </c>
      <c r="C1541" t="s">
        <v>457</v>
      </c>
      <c r="D1541" t="s">
        <v>380</v>
      </c>
      <c r="E1541" t="s">
        <v>158</v>
      </c>
      <c r="F1541">
        <v>1.76</v>
      </c>
      <c r="G1541">
        <v>67770.406000000003</v>
      </c>
      <c r="H1541">
        <v>3271291</v>
      </c>
      <c r="J1541">
        <v>67770.406000000003</v>
      </c>
      <c r="L1541">
        <v>0.01</v>
      </c>
      <c r="M1541">
        <v>9.6600000000000002E-3</v>
      </c>
      <c r="N1541">
        <v>-3.45</v>
      </c>
      <c r="O1541" t="s">
        <v>189</v>
      </c>
      <c r="P1541" s="189">
        <v>44159</v>
      </c>
    </row>
    <row r="1542" spans="1:16" x14ac:dyDescent="0.35">
      <c r="A1542">
        <v>94</v>
      </c>
      <c r="B1542">
        <v>94</v>
      </c>
      <c r="C1542" t="s">
        <v>458</v>
      </c>
      <c r="D1542" t="s">
        <v>382</v>
      </c>
      <c r="E1542" t="s">
        <v>158</v>
      </c>
      <c r="F1542">
        <v>1.76</v>
      </c>
      <c r="G1542">
        <v>61003.472999999998</v>
      </c>
      <c r="H1542">
        <v>2885865</v>
      </c>
      <c r="J1542">
        <v>61003.472999999998</v>
      </c>
      <c r="L1542">
        <v>0.01</v>
      </c>
      <c r="M1542">
        <v>8.6899999999999998E-3</v>
      </c>
      <c r="N1542">
        <v>-13.09</v>
      </c>
      <c r="O1542" t="s">
        <v>189</v>
      </c>
      <c r="P1542" s="189">
        <v>44159</v>
      </c>
    </row>
    <row r="1543" spans="1:16" x14ac:dyDescent="0.35">
      <c r="A1543">
        <v>95</v>
      </c>
      <c r="B1543">
        <v>95</v>
      </c>
      <c r="C1543" t="s">
        <v>459</v>
      </c>
      <c r="D1543" t="s">
        <v>384</v>
      </c>
      <c r="E1543" t="s">
        <v>158</v>
      </c>
      <c r="F1543">
        <v>1.76</v>
      </c>
      <c r="G1543">
        <v>59756.648000000001</v>
      </c>
      <c r="H1543">
        <v>2784971</v>
      </c>
      <c r="J1543">
        <v>59756.648000000001</v>
      </c>
      <c r="L1543">
        <v>0.01</v>
      </c>
      <c r="M1543">
        <v>8.5100000000000002E-3</v>
      </c>
      <c r="N1543">
        <v>-14.87</v>
      </c>
      <c r="O1543" t="s">
        <v>189</v>
      </c>
      <c r="P1543" s="189">
        <v>44159</v>
      </c>
    </row>
    <row r="1544" spans="1:16" x14ac:dyDescent="0.35">
      <c r="A1544">
        <v>96</v>
      </c>
      <c r="B1544">
        <v>96</v>
      </c>
      <c r="C1544" t="s">
        <v>460</v>
      </c>
      <c r="D1544" t="s">
        <v>386</v>
      </c>
      <c r="E1544" t="s">
        <v>158</v>
      </c>
      <c r="F1544">
        <v>1.76</v>
      </c>
      <c r="G1544">
        <v>57883.108999999997</v>
      </c>
      <c r="H1544">
        <v>2654882</v>
      </c>
      <c r="J1544">
        <v>57883.108999999997</v>
      </c>
      <c r="L1544">
        <v>0.01</v>
      </c>
      <c r="M1544">
        <v>8.2500000000000004E-3</v>
      </c>
      <c r="N1544">
        <v>-17.54</v>
      </c>
      <c r="O1544" t="s">
        <v>189</v>
      </c>
      <c r="P1544" s="189">
        <v>44159</v>
      </c>
    </row>
    <row r="1545" spans="1:16" x14ac:dyDescent="0.35">
      <c r="A1545">
        <v>97</v>
      </c>
      <c r="B1545">
        <v>97</v>
      </c>
      <c r="C1545" t="s">
        <v>461</v>
      </c>
      <c r="D1545" t="s">
        <v>388</v>
      </c>
      <c r="E1545" t="s">
        <v>158</v>
      </c>
      <c r="F1545">
        <v>1.76</v>
      </c>
      <c r="G1545">
        <v>53039.328000000001</v>
      </c>
      <c r="H1545">
        <v>2395597</v>
      </c>
      <c r="J1545">
        <v>53039.328000000001</v>
      </c>
      <c r="L1545">
        <v>0.01</v>
      </c>
      <c r="M1545">
        <v>7.5599999999999999E-3</v>
      </c>
      <c r="N1545">
        <v>-24.44</v>
      </c>
      <c r="O1545" t="s">
        <v>189</v>
      </c>
      <c r="P1545" s="189">
        <v>44159</v>
      </c>
    </row>
    <row r="1546" spans="1:16" x14ac:dyDescent="0.35">
      <c r="A1546">
        <v>98</v>
      </c>
      <c r="B1546">
        <v>98</v>
      </c>
      <c r="C1546" t="s">
        <v>462</v>
      </c>
      <c r="D1546" t="s">
        <v>122</v>
      </c>
      <c r="E1546" t="s">
        <v>156</v>
      </c>
      <c r="L1546">
        <v>0.01</v>
      </c>
      <c r="O1546" t="s">
        <v>505</v>
      </c>
      <c r="P1546" s="189">
        <v>44159</v>
      </c>
    </row>
    <row r="1547" spans="1:16" x14ac:dyDescent="0.35">
      <c r="A1547">
        <v>99</v>
      </c>
      <c r="B1547">
        <v>99</v>
      </c>
      <c r="C1547" t="s">
        <v>463</v>
      </c>
      <c r="D1547" t="s">
        <v>125</v>
      </c>
      <c r="E1547" t="s">
        <v>18</v>
      </c>
      <c r="F1547">
        <v>1.76</v>
      </c>
      <c r="G1547">
        <v>73898.460999999996</v>
      </c>
      <c r="H1547">
        <v>3579202</v>
      </c>
      <c r="J1547">
        <v>73898.460999999996</v>
      </c>
      <c r="L1547">
        <v>0.01</v>
      </c>
      <c r="M1547">
        <v>1.0529999999999999E-2</v>
      </c>
      <c r="N1547">
        <v>5.28</v>
      </c>
      <c r="O1547" t="s">
        <v>189</v>
      </c>
      <c r="P1547" s="189">
        <v>44159</v>
      </c>
    </row>
    <row r="1548" spans="1:16" x14ac:dyDescent="0.35">
      <c r="A1548">
        <v>100</v>
      </c>
      <c r="B1548">
        <v>100</v>
      </c>
      <c r="C1548" t="s">
        <v>464</v>
      </c>
      <c r="D1548" t="s">
        <v>126</v>
      </c>
      <c r="E1548" t="s">
        <v>18</v>
      </c>
      <c r="F1548">
        <v>1.76</v>
      </c>
      <c r="G1548">
        <v>86813.351999999999</v>
      </c>
      <c r="H1548">
        <v>4249834</v>
      </c>
      <c r="J1548">
        <v>86813.351999999999</v>
      </c>
      <c r="L1548">
        <v>0.01</v>
      </c>
      <c r="M1548">
        <v>1.2370000000000001E-2</v>
      </c>
      <c r="N1548">
        <v>23.68</v>
      </c>
      <c r="O1548" t="s">
        <v>189</v>
      </c>
      <c r="P1548" s="189">
        <v>44159</v>
      </c>
    </row>
    <row r="1549" spans="1:16" x14ac:dyDescent="0.35">
      <c r="A1549">
        <v>101</v>
      </c>
      <c r="B1549">
        <v>101</v>
      </c>
      <c r="C1549" t="s">
        <v>465</v>
      </c>
      <c r="D1549" t="s">
        <v>127</v>
      </c>
      <c r="E1549" t="s">
        <v>18</v>
      </c>
      <c r="F1549">
        <v>1.76</v>
      </c>
      <c r="G1549">
        <v>74901.398000000001</v>
      </c>
      <c r="H1549">
        <v>3616913</v>
      </c>
      <c r="J1549">
        <v>74901.398000000001</v>
      </c>
      <c r="L1549">
        <v>0.01</v>
      </c>
      <c r="M1549">
        <v>1.0670000000000001E-2</v>
      </c>
      <c r="N1549">
        <v>6.71</v>
      </c>
      <c r="O1549" t="s">
        <v>189</v>
      </c>
      <c r="P1549" s="189">
        <v>44159</v>
      </c>
    </row>
    <row r="1550" spans="1:16" x14ac:dyDescent="0.35">
      <c r="A1550">
        <v>102</v>
      </c>
      <c r="B1550">
        <v>102</v>
      </c>
      <c r="C1550" t="s">
        <v>466</v>
      </c>
      <c r="D1550" t="s">
        <v>128</v>
      </c>
      <c r="E1550" t="s">
        <v>18</v>
      </c>
      <c r="F1550">
        <v>1.76</v>
      </c>
      <c r="G1550">
        <v>73049.375</v>
      </c>
      <c r="H1550">
        <v>3523750</v>
      </c>
      <c r="J1550">
        <v>73049.375</v>
      </c>
      <c r="L1550">
        <v>0.01</v>
      </c>
      <c r="M1550">
        <v>1.0410000000000001E-2</v>
      </c>
      <c r="N1550">
        <v>4.07</v>
      </c>
      <c r="O1550" t="s">
        <v>189</v>
      </c>
      <c r="P1550" s="189">
        <v>44159</v>
      </c>
    </row>
    <row r="1551" spans="1:16" x14ac:dyDescent="0.35">
      <c r="A1551">
        <v>103</v>
      </c>
      <c r="B1551">
        <v>103</v>
      </c>
      <c r="C1551" t="s">
        <v>467</v>
      </c>
      <c r="D1551" t="s">
        <v>122</v>
      </c>
      <c r="E1551" t="s">
        <v>156</v>
      </c>
      <c r="L1551">
        <v>0.01</v>
      </c>
      <c r="O1551" t="s">
        <v>505</v>
      </c>
      <c r="P1551" s="189">
        <v>44159</v>
      </c>
    </row>
    <row r="1552" spans="1:16" x14ac:dyDescent="0.35">
      <c r="A1552">
        <v>104</v>
      </c>
      <c r="B1552">
        <v>104</v>
      </c>
      <c r="C1552" t="s">
        <v>468</v>
      </c>
      <c r="D1552" t="s">
        <v>124</v>
      </c>
      <c r="E1552" t="s">
        <v>157</v>
      </c>
      <c r="F1552">
        <v>1.76</v>
      </c>
      <c r="G1552">
        <v>77838.516000000003</v>
      </c>
      <c r="H1552">
        <v>3829249</v>
      </c>
      <c r="J1552">
        <v>77838.516000000003</v>
      </c>
      <c r="L1552">
        <v>0.01</v>
      </c>
      <c r="M1552">
        <v>1.1089999999999999E-2</v>
      </c>
      <c r="N1552">
        <v>10.89</v>
      </c>
      <c r="O1552" t="s">
        <v>189</v>
      </c>
      <c r="P1552" s="189">
        <v>44159</v>
      </c>
    </row>
    <row r="1553" spans="1:16" x14ac:dyDescent="0.35">
      <c r="A1553">
        <v>105</v>
      </c>
      <c r="B1553">
        <v>105</v>
      </c>
      <c r="C1553" t="s">
        <v>469</v>
      </c>
      <c r="D1553" t="s">
        <v>353</v>
      </c>
      <c r="E1553" t="s">
        <v>158</v>
      </c>
      <c r="F1553">
        <v>1.76</v>
      </c>
      <c r="G1553">
        <v>75592.710999999996</v>
      </c>
      <c r="H1553">
        <v>3724434</v>
      </c>
      <c r="J1553">
        <v>75592.710999999996</v>
      </c>
      <c r="L1553">
        <v>0.01</v>
      </c>
      <c r="M1553">
        <v>1.077E-2</v>
      </c>
      <c r="N1553">
        <v>7.7</v>
      </c>
      <c r="O1553" t="s">
        <v>189</v>
      </c>
      <c r="P1553" s="189">
        <v>44159</v>
      </c>
    </row>
    <row r="1554" spans="1:16" x14ac:dyDescent="0.35">
      <c r="A1554">
        <v>106</v>
      </c>
      <c r="B1554">
        <v>106</v>
      </c>
      <c r="C1554" t="s">
        <v>470</v>
      </c>
      <c r="D1554" t="s">
        <v>355</v>
      </c>
      <c r="E1554" t="s">
        <v>158</v>
      </c>
      <c r="F1554">
        <v>1.76</v>
      </c>
      <c r="G1554">
        <v>78736.781000000003</v>
      </c>
      <c r="H1554">
        <v>3888135</v>
      </c>
      <c r="J1554">
        <v>78736.781000000003</v>
      </c>
      <c r="L1554">
        <v>0.01</v>
      </c>
      <c r="M1554">
        <v>1.1220000000000001E-2</v>
      </c>
      <c r="N1554">
        <v>12.17</v>
      </c>
      <c r="O1554" t="s">
        <v>189</v>
      </c>
      <c r="P1554" s="189">
        <v>44159</v>
      </c>
    </row>
    <row r="1555" spans="1:16" x14ac:dyDescent="0.35">
      <c r="A1555">
        <v>107</v>
      </c>
      <c r="B1555">
        <v>107</v>
      </c>
      <c r="C1555" t="s">
        <v>471</v>
      </c>
      <c r="D1555" t="s">
        <v>357</v>
      </c>
      <c r="E1555" t="s">
        <v>158</v>
      </c>
      <c r="F1555">
        <v>1.76</v>
      </c>
      <c r="G1555">
        <v>78371.031000000003</v>
      </c>
      <c r="H1555">
        <v>3866716</v>
      </c>
      <c r="J1555">
        <v>78371.031000000003</v>
      </c>
      <c r="L1555">
        <v>0.01</v>
      </c>
      <c r="M1555">
        <v>1.1169999999999999E-2</v>
      </c>
      <c r="N1555">
        <v>11.65</v>
      </c>
      <c r="O1555" t="s">
        <v>189</v>
      </c>
      <c r="P1555" s="189">
        <v>44159</v>
      </c>
    </row>
    <row r="1556" spans="1:16" x14ac:dyDescent="0.35">
      <c r="A1556">
        <v>108</v>
      </c>
      <c r="B1556">
        <v>108</v>
      </c>
      <c r="C1556" t="s">
        <v>472</v>
      </c>
      <c r="D1556" t="s">
        <v>359</v>
      </c>
      <c r="E1556" t="s">
        <v>158</v>
      </c>
      <c r="F1556">
        <v>1.76</v>
      </c>
      <c r="G1556">
        <v>74719.866999999998</v>
      </c>
      <c r="H1556">
        <v>3721994</v>
      </c>
      <c r="J1556">
        <v>74719.866999999998</v>
      </c>
      <c r="L1556">
        <v>0.01</v>
      </c>
      <c r="M1556">
        <v>1.065E-2</v>
      </c>
      <c r="N1556">
        <v>6.45</v>
      </c>
      <c r="O1556" t="s">
        <v>348</v>
      </c>
      <c r="P1556" s="189">
        <v>44159</v>
      </c>
    </row>
    <row r="1557" spans="1:16" x14ac:dyDescent="0.35">
      <c r="A1557">
        <v>109</v>
      </c>
      <c r="B1557">
        <v>109</v>
      </c>
      <c r="C1557" t="s">
        <v>473</v>
      </c>
      <c r="D1557" t="s">
        <v>361</v>
      </c>
      <c r="E1557" t="s">
        <v>158</v>
      </c>
      <c r="F1557">
        <v>1.76</v>
      </c>
      <c r="G1557">
        <v>75418.585999999996</v>
      </c>
      <c r="H1557">
        <v>3694990</v>
      </c>
      <c r="J1557">
        <v>75418.585999999996</v>
      </c>
      <c r="L1557">
        <v>0.01</v>
      </c>
      <c r="M1557">
        <v>1.074E-2</v>
      </c>
      <c r="N1557">
        <v>7.45</v>
      </c>
      <c r="O1557" t="s">
        <v>189</v>
      </c>
      <c r="P1557" s="189">
        <v>44159</v>
      </c>
    </row>
    <row r="1558" spans="1:16" x14ac:dyDescent="0.35">
      <c r="A1558">
        <v>110</v>
      </c>
      <c r="B1558">
        <v>110</v>
      </c>
      <c r="C1558" t="s">
        <v>474</v>
      </c>
      <c r="D1558" t="s">
        <v>363</v>
      </c>
      <c r="E1558" t="s">
        <v>158</v>
      </c>
      <c r="F1558">
        <v>1.76</v>
      </c>
      <c r="G1558">
        <v>72627.702999999994</v>
      </c>
      <c r="H1558">
        <v>3593555</v>
      </c>
      <c r="J1558">
        <v>72627.702999999994</v>
      </c>
      <c r="L1558">
        <v>0.01</v>
      </c>
      <c r="M1558">
        <v>1.035E-2</v>
      </c>
      <c r="N1558">
        <v>3.47</v>
      </c>
      <c r="O1558" t="s">
        <v>189</v>
      </c>
      <c r="P1558" s="189">
        <v>44159</v>
      </c>
    </row>
    <row r="1559" spans="1:16" x14ac:dyDescent="0.35">
      <c r="A1559">
        <v>111</v>
      </c>
      <c r="B1559">
        <v>111</v>
      </c>
      <c r="C1559" t="s">
        <v>475</v>
      </c>
      <c r="D1559" t="s">
        <v>124</v>
      </c>
      <c r="E1559" t="s">
        <v>157</v>
      </c>
      <c r="F1559">
        <v>1.76</v>
      </c>
      <c r="G1559">
        <v>26529.940999999999</v>
      </c>
      <c r="H1559">
        <v>1325094</v>
      </c>
      <c r="J1559">
        <v>26529.940999999999</v>
      </c>
      <c r="L1559">
        <v>0.01</v>
      </c>
      <c r="M1559">
        <v>3.7799999999999999E-3</v>
      </c>
      <c r="N1559">
        <v>-62.2</v>
      </c>
      <c r="O1559" t="s">
        <v>348</v>
      </c>
      <c r="P1559" s="189">
        <v>44159</v>
      </c>
    </row>
    <row r="1560" spans="1:16" x14ac:dyDescent="0.35">
      <c r="A1560">
        <v>112</v>
      </c>
      <c r="B1560">
        <v>112</v>
      </c>
      <c r="C1560" t="s">
        <v>476</v>
      </c>
      <c r="D1560" t="s">
        <v>353</v>
      </c>
      <c r="E1560" t="s">
        <v>158</v>
      </c>
      <c r="F1560">
        <v>1.76</v>
      </c>
      <c r="G1560">
        <v>75935.922000000006</v>
      </c>
      <c r="H1560">
        <v>3752660</v>
      </c>
      <c r="J1560">
        <v>75935.922000000006</v>
      </c>
      <c r="L1560">
        <v>0.01</v>
      </c>
      <c r="M1560">
        <v>1.082E-2</v>
      </c>
      <c r="N1560">
        <v>8.18</v>
      </c>
      <c r="O1560" t="s">
        <v>189</v>
      </c>
      <c r="P1560" s="189">
        <v>44159</v>
      </c>
    </row>
    <row r="1561" spans="1:16" x14ac:dyDescent="0.35">
      <c r="A1561">
        <v>113</v>
      </c>
      <c r="B1561">
        <v>113</v>
      </c>
      <c r="C1561" t="s">
        <v>477</v>
      </c>
      <c r="D1561" t="s">
        <v>355</v>
      </c>
      <c r="E1561" t="s">
        <v>158</v>
      </c>
      <c r="F1561">
        <v>1.76</v>
      </c>
      <c r="G1561">
        <v>77973.491999999998</v>
      </c>
      <c r="H1561">
        <v>3802600</v>
      </c>
      <c r="J1561">
        <v>77973.491999999998</v>
      </c>
      <c r="L1561">
        <v>0.01</v>
      </c>
      <c r="M1561">
        <v>1.111E-2</v>
      </c>
      <c r="N1561">
        <v>11.09</v>
      </c>
      <c r="O1561" t="s">
        <v>189</v>
      </c>
      <c r="P1561" s="189">
        <v>44159</v>
      </c>
    </row>
    <row r="1562" spans="1:16" x14ac:dyDescent="0.35">
      <c r="A1562">
        <v>114</v>
      </c>
      <c r="B1562">
        <v>114</v>
      </c>
      <c r="C1562" t="s">
        <v>478</v>
      </c>
      <c r="D1562" t="s">
        <v>357</v>
      </c>
      <c r="E1562" t="s">
        <v>158</v>
      </c>
      <c r="F1562">
        <v>1.76</v>
      </c>
      <c r="G1562">
        <v>77142.375</v>
      </c>
      <c r="H1562">
        <v>3761686</v>
      </c>
      <c r="J1562">
        <v>77142.375</v>
      </c>
      <c r="L1562">
        <v>0.01</v>
      </c>
      <c r="M1562">
        <v>1.099E-2</v>
      </c>
      <c r="N1562">
        <v>9.9</v>
      </c>
      <c r="O1562" t="s">
        <v>189</v>
      </c>
      <c r="P1562" s="189">
        <v>44159</v>
      </c>
    </row>
    <row r="1563" spans="1:16" x14ac:dyDescent="0.35">
      <c r="A1563">
        <v>115</v>
      </c>
      <c r="B1563">
        <v>115</v>
      </c>
      <c r="C1563" t="s">
        <v>479</v>
      </c>
      <c r="D1563" t="s">
        <v>359</v>
      </c>
      <c r="E1563" t="s">
        <v>158</v>
      </c>
      <c r="F1563">
        <v>1.76</v>
      </c>
      <c r="G1563">
        <v>76099.218999999997</v>
      </c>
      <c r="H1563">
        <v>3714412</v>
      </c>
      <c r="J1563">
        <v>76099.218999999997</v>
      </c>
      <c r="L1563">
        <v>0.01</v>
      </c>
      <c r="M1563">
        <v>1.0840000000000001E-2</v>
      </c>
      <c r="N1563">
        <v>8.42</v>
      </c>
      <c r="O1563" t="s">
        <v>189</v>
      </c>
      <c r="P1563" s="189">
        <v>44159</v>
      </c>
    </row>
    <row r="1564" spans="1:16" x14ac:dyDescent="0.35">
      <c r="A1564">
        <v>116</v>
      </c>
      <c r="B1564">
        <v>116</v>
      </c>
      <c r="C1564" t="s">
        <v>480</v>
      </c>
      <c r="D1564" t="s">
        <v>361</v>
      </c>
      <c r="E1564" t="s">
        <v>158</v>
      </c>
      <c r="F1564">
        <v>1.76</v>
      </c>
      <c r="G1564">
        <v>76403.75</v>
      </c>
      <c r="H1564">
        <v>3709347</v>
      </c>
      <c r="J1564">
        <v>76403.75</v>
      </c>
      <c r="L1564">
        <v>0.01</v>
      </c>
      <c r="M1564">
        <v>1.089E-2</v>
      </c>
      <c r="N1564">
        <v>8.85</v>
      </c>
      <c r="O1564" t="s">
        <v>189</v>
      </c>
      <c r="P1564" s="189">
        <v>44159</v>
      </c>
    </row>
    <row r="1565" spans="1:16" x14ac:dyDescent="0.35">
      <c r="A1565">
        <v>117</v>
      </c>
      <c r="B1565">
        <v>117</v>
      </c>
      <c r="C1565" t="s">
        <v>481</v>
      </c>
      <c r="D1565" t="s">
        <v>363</v>
      </c>
      <c r="E1565" t="s">
        <v>158</v>
      </c>
      <c r="F1565">
        <v>1.76</v>
      </c>
      <c r="G1565">
        <v>72442.718999999997</v>
      </c>
      <c r="H1565">
        <v>3600272</v>
      </c>
      <c r="J1565">
        <v>72442.718999999997</v>
      </c>
      <c r="L1565">
        <v>0.01</v>
      </c>
      <c r="M1565">
        <v>1.0319999999999999E-2</v>
      </c>
      <c r="N1565">
        <v>3.21</v>
      </c>
      <c r="O1565" t="s">
        <v>348</v>
      </c>
      <c r="P1565" s="189">
        <v>44159</v>
      </c>
    </row>
    <row r="1566" spans="1:16" x14ac:dyDescent="0.35">
      <c r="A1566">
        <v>118</v>
      </c>
      <c r="B1566">
        <v>118</v>
      </c>
      <c r="C1566" t="s">
        <v>482</v>
      </c>
      <c r="D1566" t="s">
        <v>122</v>
      </c>
      <c r="E1566" t="s">
        <v>156</v>
      </c>
      <c r="L1566">
        <v>0.01</v>
      </c>
      <c r="P1566" s="189">
        <v>44159</v>
      </c>
    </row>
    <row r="1567" spans="1:16" x14ac:dyDescent="0.35">
      <c r="A1567">
        <v>119</v>
      </c>
      <c r="B1567">
        <v>119</v>
      </c>
      <c r="C1567" t="s">
        <v>483</v>
      </c>
      <c r="D1567" t="s">
        <v>353</v>
      </c>
      <c r="E1567" t="s">
        <v>158</v>
      </c>
      <c r="F1567">
        <v>1.76</v>
      </c>
      <c r="G1567">
        <v>74628.093999999997</v>
      </c>
      <c r="H1567">
        <v>3664734</v>
      </c>
      <c r="J1567">
        <v>74628.093999999997</v>
      </c>
      <c r="L1567">
        <v>0.01</v>
      </c>
      <c r="M1567">
        <v>1.0630000000000001E-2</v>
      </c>
      <c r="N1567">
        <v>6.32</v>
      </c>
      <c r="O1567" t="s">
        <v>189</v>
      </c>
      <c r="P1567" s="189">
        <v>44159</v>
      </c>
    </row>
    <row r="1568" spans="1:16" x14ac:dyDescent="0.35">
      <c r="A1568">
        <v>120</v>
      </c>
      <c r="B1568">
        <v>120</v>
      </c>
      <c r="C1568" t="s">
        <v>484</v>
      </c>
      <c r="D1568" t="s">
        <v>355</v>
      </c>
      <c r="E1568" t="s">
        <v>158</v>
      </c>
      <c r="F1568">
        <v>1.76</v>
      </c>
      <c r="G1568">
        <v>79756.062999999995</v>
      </c>
      <c r="H1568">
        <v>3861355</v>
      </c>
      <c r="J1568">
        <v>79756.062999999995</v>
      </c>
      <c r="L1568">
        <v>0.01</v>
      </c>
      <c r="M1568">
        <v>1.136E-2</v>
      </c>
      <c r="N1568">
        <v>13.63</v>
      </c>
      <c r="O1568" t="s">
        <v>189</v>
      </c>
      <c r="P1568" s="189">
        <v>44159</v>
      </c>
    </row>
    <row r="1569" spans="1:16" x14ac:dyDescent="0.35">
      <c r="A1569">
        <v>121</v>
      </c>
      <c r="B1569">
        <v>121</v>
      </c>
      <c r="C1569" t="s">
        <v>485</v>
      </c>
      <c r="D1569" t="s">
        <v>357</v>
      </c>
      <c r="E1569" t="s">
        <v>158</v>
      </c>
      <c r="F1569">
        <v>1.76</v>
      </c>
      <c r="G1569">
        <v>79699.554999999993</v>
      </c>
      <c r="H1569">
        <v>3884271</v>
      </c>
      <c r="J1569">
        <v>79699.554999999993</v>
      </c>
      <c r="L1569">
        <v>0.01</v>
      </c>
      <c r="M1569">
        <v>1.1350000000000001E-2</v>
      </c>
      <c r="N1569">
        <v>13.55</v>
      </c>
      <c r="O1569" t="s">
        <v>189</v>
      </c>
      <c r="P1569" s="189">
        <v>44159</v>
      </c>
    </row>
    <row r="1570" spans="1:16" x14ac:dyDescent="0.35">
      <c r="A1570">
        <v>122</v>
      </c>
      <c r="B1570">
        <v>122</v>
      </c>
      <c r="C1570" t="s">
        <v>486</v>
      </c>
      <c r="D1570" t="s">
        <v>359</v>
      </c>
      <c r="E1570" t="s">
        <v>158</v>
      </c>
      <c r="F1570">
        <v>1.76</v>
      </c>
      <c r="G1570">
        <v>76448.648000000001</v>
      </c>
      <c r="H1570">
        <v>3750645</v>
      </c>
      <c r="J1570">
        <v>76448.648000000001</v>
      </c>
      <c r="L1570">
        <v>0.01</v>
      </c>
      <c r="M1570">
        <v>1.089E-2</v>
      </c>
      <c r="N1570">
        <v>8.91</v>
      </c>
      <c r="O1570" t="s">
        <v>189</v>
      </c>
      <c r="P1570" s="189">
        <v>44159</v>
      </c>
    </row>
    <row r="1571" spans="1:16" x14ac:dyDescent="0.35">
      <c r="A1571">
        <v>123</v>
      </c>
      <c r="B1571">
        <v>123</v>
      </c>
      <c r="C1571" t="s">
        <v>487</v>
      </c>
      <c r="D1571" t="s">
        <v>361</v>
      </c>
      <c r="E1571" t="s">
        <v>158</v>
      </c>
      <c r="F1571">
        <v>1.76</v>
      </c>
      <c r="G1571">
        <v>74293.960999999996</v>
      </c>
      <c r="H1571">
        <v>3689391</v>
      </c>
      <c r="J1571">
        <v>74293.960999999996</v>
      </c>
      <c r="L1571">
        <v>0.01</v>
      </c>
      <c r="M1571">
        <v>1.0580000000000001E-2</v>
      </c>
      <c r="N1571">
        <v>5.84</v>
      </c>
      <c r="O1571" t="s">
        <v>348</v>
      </c>
      <c r="P1571" s="189">
        <v>44159</v>
      </c>
    </row>
    <row r="1572" spans="1:16" x14ac:dyDescent="0.35">
      <c r="A1572">
        <v>124</v>
      </c>
      <c r="B1572">
        <v>124</v>
      </c>
      <c r="C1572" t="s">
        <v>488</v>
      </c>
      <c r="D1572" t="s">
        <v>363</v>
      </c>
      <c r="E1572" t="s">
        <v>158</v>
      </c>
      <c r="F1572">
        <v>1.76</v>
      </c>
      <c r="G1572">
        <v>75961.702999999994</v>
      </c>
      <c r="H1572">
        <v>3739865</v>
      </c>
      <c r="J1572">
        <v>75961.702999999994</v>
      </c>
      <c r="L1572">
        <v>0.01</v>
      </c>
      <c r="M1572">
        <v>1.082E-2</v>
      </c>
      <c r="N1572">
        <v>8.2200000000000006</v>
      </c>
      <c r="O1572" t="s">
        <v>189</v>
      </c>
      <c r="P1572" s="189">
        <v>44159</v>
      </c>
    </row>
    <row r="1573" spans="1:16" x14ac:dyDescent="0.35">
      <c r="A1573">
        <v>125</v>
      </c>
      <c r="B1573">
        <v>125</v>
      </c>
      <c r="C1573" t="s">
        <v>489</v>
      </c>
      <c r="D1573" t="s">
        <v>122</v>
      </c>
      <c r="E1573" t="s">
        <v>156</v>
      </c>
      <c r="L1573">
        <v>0.01</v>
      </c>
      <c r="O1573" t="s">
        <v>505</v>
      </c>
      <c r="P1573" s="189">
        <v>44159</v>
      </c>
    </row>
    <row r="1574" spans="1:16" x14ac:dyDescent="0.35">
      <c r="A1574">
        <v>126</v>
      </c>
      <c r="B1574">
        <v>126</v>
      </c>
      <c r="C1574" t="s">
        <v>490</v>
      </c>
      <c r="D1574" t="s">
        <v>122</v>
      </c>
      <c r="E1574" t="s">
        <v>156</v>
      </c>
      <c r="L1574">
        <v>0.01</v>
      </c>
      <c r="O1574" t="s">
        <v>505</v>
      </c>
      <c r="P1574" s="189">
        <v>44159</v>
      </c>
    </row>
    <row r="1575" spans="1:16" x14ac:dyDescent="0.35">
      <c r="A1575">
        <v>127</v>
      </c>
      <c r="B1575">
        <v>127</v>
      </c>
      <c r="C1575" t="s">
        <v>491</v>
      </c>
      <c r="D1575" t="s">
        <v>122</v>
      </c>
      <c r="E1575" t="s">
        <v>156</v>
      </c>
      <c r="L1575">
        <v>0.01</v>
      </c>
      <c r="O1575" t="s">
        <v>505</v>
      </c>
      <c r="P1575" s="189">
        <v>44159</v>
      </c>
    </row>
    <row r="1577" spans="1:16" x14ac:dyDescent="0.35">
      <c r="A1577" t="s">
        <v>508</v>
      </c>
    </row>
    <row r="1579" spans="1:16" x14ac:dyDescent="0.35">
      <c r="B1579" t="s">
        <v>209</v>
      </c>
      <c r="C1579" t="s">
        <v>210</v>
      </c>
      <c r="D1579" t="s">
        <v>211</v>
      </c>
      <c r="E1579" t="s">
        <v>7</v>
      </c>
      <c r="F1579" t="s">
        <v>212</v>
      </c>
      <c r="G1579" t="s">
        <v>213</v>
      </c>
      <c r="H1579" t="s">
        <v>214</v>
      </c>
      <c r="I1579" t="s">
        <v>215</v>
      </c>
      <c r="J1579" t="s">
        <v>216</v>
      </c>
      <c r="K1579" t="s">
        <v>217</v>
      </c>
      <c r="L1579" t="s">
        <v>341</v>
      </c>
      <c r="M1579" t="s">
        <v>90</v>
      </c>
      <c r="N1579" t="s">
        <v>220</v>
      </c>
      <c r="O1579" t="s">
        <v>342</v>
      </c>
      <c r="P1579" t="s">
        <v>343</v>
      </c>
    </row>
    <row r="1580" spans="1:16" x14ac:dyDescent="0.35">
      <c r="A1580">
        <v>1</v>
      </c>
      <c r="B1580">
        <v>1</v>
      </c>
      <c r="C1580" t="s">
        <v>344</v>
      </c>
      <c r="D1580" t="s">
        <v>122</v>
      </c>
      <c r="E1580" t="s">
        <v>156</v>
      </c>
      <c r="L1580">
        <v>0.01</v>
      </c>
      <c r="O1580" t="s">
        <v>505</v>
      </c>
      <c r="P1580" s="189">
        <v>44158</v>
      </c>
    </row>
    <row r="1581" spans="1:16" x14ac:dyDescent="0.35">
      <c r="A1581">
        <v>2</v>
      </c>
      <c r="B1581">
        <v>2</v>
      </c>
      <c r="C1581" t="s">
        <v>345</v>
      </c>
      <c r="D1581" t="s">
        <v>122</v>
      </c>
      <c r="E1581" t="s">
        <v>156</v>
      </c>
      <c r="L1581">
        <v>0.01</v>
      </c>
      <c r="O1581" t="s">
        <v>505</v>
      </c>
      <c r="P1581" s="189">
        <v>44158</v>
      </c>
    </row>
    <row r="1582" spans="1:16" x14ac:dyDescent="0.35">
      <c r="A1582">
        <v>3</v>
      </c>
      <c r="B1582">
        <v>3</v>
      </c>
      <c r="C1582" t="s">
        <v>346</v>
      </c>
      <c r="D1582" t="s">
        <v>122</v>
      </c>
      <c r="E1582" t="s">
        <v>156</v>
      </c>
      <c r="L1582">
        <v>0.01</v>
      </c>
      <c r="P1582" s="189">
        <v>44158</v>
      </c>
    </row>
    <row r="1583" spans="1:16" x14ac:dyDescent="0.35">
      <c r="A1583">
        <v>4</v>
      </c>
      <c r="B1583">
        <v>4</v>
      </c>
      <c r="C1583" t="s">
        <v>347</v>
      </c>
      <c r="D1583" t="s">
        <v>123</v>
      </c>
      <c r="E1583" t="s">
        <v>157</v>
      </c>
      <c r="L1583">
        <v>0.01</v>
      </c>
      <c r="O1583" t="s">
        <v>505</v>
      </c>
      <c r="P1583" s="189">
        <v>44158</v>
      </c>
    </row>
    <row r="1584" spans="1:16" x14ac:dyDescent="0.35">
      <c r="A1584">
        <v>5</v>
      </c>
      <c r="B1584">
        <v>5</v>
      </c>
      <c r="C1584" t="s">
        <v>349</v>
      </c>
      <c r="D1584" t="s">
        <v>124</v>
      </c>
      <c r="E1584" t="s">
        <v>157</v>
      </c>
      <c r="F1584">
        <v>2.29</v>
      </c>
      <c r="G1584">
        <v>37792.707000000002</v>
      </c>
      <c r="H1584">
        <v>1217880</v>
      </c>
      <c r="J1584">
        <v>37792.707000000002</v>
      </c>
      <c r="L1584">
        <v>0.01</v>
      </c>
      <c r="M1584">
        <v>9.75E-3</v>
      </c>
      <c r="N1584">
        <v>-2.52</v>
      </c>
      <c r="O1584" t="s">
        <v>348</v>
      </c>
      <c r="P1584" s="189">
        <v>44158</v>
      </c>
    </row>
    <row r="1585" spans="1:16" x14ac:dyDescent="0.35">
      <c r="A1585">
        <v>6</v>
      </c>
      <c r="B1585">
        <v>6</v>
      </c>
      <c r="C1585" t="s">
        <v>351</v>
      </c>
      <c r="D1585" t="s">
        <v>122</v>
      </c>
      <c r="E1585" t="s">
        <v>156</v>
      </c>
      <c r="L1585">
        <v>0.01</v>
      </c>
      <c r="O1585" t="s">
        <v>505</v>
      </c>
      <c r="P1585" s="189">
        <v>44158</v>
      </c>
    </row>
    <row r="1586" spans="1:16" x14ac:dyDescent="0.35">
      <c r="A1586">
        <v>7</v>
      </c>
      <c r="B1586">
        <v>7</v>
      </c>
      <c r="C1586" t="s">
        <v>352</v>
      </c>
      <c r="D1586" t="s">
        <v>353</v>
      </c>
      <c r="E1586" t="s">
        <v>158</v>
      </c>
      <c r="F1586">
        <v>2.29</v>
      </c>
      <c r="G1586">
        <v>37339.707000000002</v>
      </c>
      <c r="H1586">
        <v>1206869</v>
      </c>
      <c r="J1586">
        <v>37339.707000000002</v>
      </c>
      <c r="L1586">
        <v>0.01</v>
      </c>
      <c r="M1586">
        <v>9.6299999999999997E-3</v>
      </c>
      <c r="N1586">
        <v>-3.68</v>
      </c>
      <c r="O1586" t="s">
        <v>189</v>
      </c>
      <c r="P1586" s="189">
        <v>44158</v>
      </c>
    </row>
    <row r="1587" spans="1:16" x14ac:dyDescent="0.35">
      <c r="A1587">
        <v>8</v>
      </c>
      <c r="B1587">
        <v>8</v>
      </c>
      <c r="C1587" t="s">
        <v>354</v>
      </c>
      <c r="D1587" t="s">
        <v>355</v>
      </c>
      <c r="E1587" t="s">
        <v>158</v>
      </c>
      <c r="F1587">
        <v>2.29</v>
      </c>
      <c r="G1587">
        <v>37559.730000000003</v>
      </c>
      <c r="H1587">
        <v>1208986</v>
      </c>
      <c r="J1587">
        <v>37559.730000000003</v>
      </c>
      <c r="L1587">
        <v>0.01</v>
      </c>
      <c r="M1587">
        <v>9.6900000000000007E-3</v>
      </c>
      <c r="N1587">
        <v>-3.12</v>
      </c>
      <c r="O1587" t="s">
        <v>189</v>
      </c>
      <c r="P1587" s="189">
        <v>44158</v>
      </c>
    </row>
    <row r="1588" spans="1:16" x14ac:dyDescent="0.35">
      <c r="A1588">
        <v>9</v>
      </c>
      <c r="B1588">
        <v>9</v>
      </c>
      <c r="C1588" t="s">
        <v>356</v>
      </c>
      <c r="D1588" t="s">
        <v>357</v>
      </c>
      <c r="E1588" t="s">
        <v>158</v>
      </c>
      <c r="F1588">
        <v>2.29</v>
      </c>
      <c r="G1588">
        <v>38314.089999999997</v>
      </c>
      <c r="H1588">
        <v>1223482</v>
      </c>
      <c r="J1588">
        <v>38314.089999999997</v>
      </c>
      <c r="L1588">
        <v>0.01</v>
      </c>
      <c r="M1588">
        <v>9.8799999999999999E-3</v>
      </c>
      <c r="N1588">
        <v>-1.17</v>
      </c>
      <c r="O1588" t="s">
        <v>189</v>
      </c>
      <c r="P1588" s="189">
        <v>44158</v>
      </c>
    </row>
    <row r="1589" spans="1:16" x14ac:dyDescent="0.35">
      <c r="A1589">
        <v>10</v>
      </c>
      <c r="B1589">
        <v>10</v>
      </c>
      <c r="C1589" t="s">
        <v>358</v>
      </c>
      <c r="D1589" t="s">
        <v>359</v>
      </c>
      <c r="E1589" t="s">
        <v>158</v>
      </c>
      <c r="F1589">
        <v>2.29</v>
      </c>
      <c r="G1589">
        <v>38319.366999999998</v>
      </c>
      <c r="H1589">
        <v>1218543</v>
      </c>
      <c r="J1589">
        <v>38319.366999999998</v>
      </c>
      <c r="L1589">
        <v>0.01</v>
      </c>
      <c r="M1589">
        <v>9.8799999999999999E-3</v>
      </c>
      <c r="N1589">
        <v>-1.1599999999999999</v>
      </c>
      <c r="O1589" t="s">
        <v>189</v>
      </c>
      <c r="P1589" s="189">
        <v>44158</v>
      </c>
    </row>
    <row r="1590" spans="1:16" x14ac:dyDescent="0.35">
      <c r="A1590">
        <v>11</v>
      </c>
      <c r="B1590">
        <v>11</v>
      </c>
      <c r="C1590" t="s">
        <v>360</v>
      </c>
      <c r="D1590" t="s">
        <v>361</v>
      </c>
      <c r="E1590" t="s">
        <v>158</v>
      </c>
      <c r="F1590">
        <v>2.29</v>
      </c>
      <c r="G1590">
        <v>35923.288999999997</v>
      </c>
      <c r="H1590">
        <v>1140870</v>
      </c>
      <c r="J1590">
        <v>35923.288999999997</v>
      </c>
      <c r="L1590">
        <v>0.01</v>
      </c>
      <c r="M1590">
        <v>9.2700000000000005E-3</v>
      </c>
      <c r="N1590">
        <v>-7.34</v>
      </c>
      <c r="O1590" t="s">
        <v>189</v>
      </c>
      <c r="P1590" s="189">
        <v>44158</v>
      </c>
    </row>
    <row r="1591" spans="1:16" x14ac:dyDescent="0.35">
      <c r="A1591">
        <v>12</v>
      </c>
      <c r="B1591">
        <v>12</v>
      </c>
      <c r="C1591" t="s">
        <v>362</v>
      </c>
      <c r="D1591" t="s">
        <v>363</v>
      </c>
      <c r="E1591" t="s">
        <v>158</v>
      </c>
      <c r="F1591">
        <v>2.29</v>
      </c>
      <c r="G1591">
        <v>36542.281000000003</v>
      </c>
      <c r="H1591">
        <v>1160598</v>
      </c>
      <c r="J1591">
        <v>36542.281000000003</v>
      </c>
      <c r="L1591">
        <v>0.01</v>
      </c>
      <c r="M1591">
        <v>9.4299999999999991E-3</v>
      </c>
      <c r="N1591">
        <v>-5.74</v>
      </c>
      <c r="O1591" t="s">
        <v>189</v>
      </c>
      <c r="P1591" s="189">
        <v>44158</v>
      </c>
    </row>
    <row r="1592" spans="1:16" x14ac:dyDescent="0.35">
      <c r="A1592">
        <v>13</v>
      </c>
      <c r="B1592">
        <v>13</v>
      </c>
      <c r="C1592" t="s">
        <v>364</v>
      </c>
      <c r="D1592" t="s">
        <v>123</v>
      </c>
      <c r="E1592" t="s">
        <v>157</v>
      </c>
      <c r="L1592">
        <v>0.01</v>
      </c>
      <c r="O1592" t="s">
        <v>505</v>
      </c>
      <c r="P1592" s="189">
        <v>44158</v>
      </c>
    </row>
    <row r="1593" spans="1:16" x14ac:dyDescent="0.35">
      <c r="A1593">
        <v>14</v>
      </c>
      <c r="B1593">
        <v>14</v>
      </c>
      <c r="C1593" t="s">
        <v>365</v>
      </c>
      <c r="D1593" t="s">
        <v>366</v>
      </c>
      <c r="E1593" t="s">
        <v>158</v>
      </c>
      <c r="F1593">
        <v>2.29</v>
      </c>
      <c r="G1593">
        <v>37978.065999999999</v>
      </c>
      <c r="H1593">
        <v>1233818</v>
      </c>
      <c r="J1593">
        <v>37978.065999999999</v>
      </c>
      <c r="L1593">
        <v>0.01</v>
      </c>
      <c r="M1593">
        <v>9.7999999999999997E-3</v>
      </c>
      <c r="N1593">
        <v>-2.04</v>
      </c>
      <c r="O1593" t="s">
        <v>189</v>
      </c>
      <c r="P1593" s="189">
        <v>44158</v>
      </c>
    </row>
    <row r="1594" spans="1:16" x14ac:dyDescent="0.35">
      <c r="A1594">
        <v>15</v>
      </c>
      <c r="B1594">
        <v>15</v>
      </c>
      <c r="C1594" t="s">
        <v>367</v>
      </c>
      <c r="D1594" t="s">
        <v>368</v>
      </c>
      <c r="E1594" t="s">
        <v>158</v>
      </c>
      <c r="F1594">
        <v>2.29</v>
      </c>
      <c r="G1594">
        <v>37018.879000000001</v>
      </c>
      <c r="H1594">
        <v>1176726</v>
      </c>
      <c r="J1594">
        <v>37018.879000000001</v>
      </c>
      <c r="L1594">
        <v>0.01</v>
      </c>
      <c r="M1594">
        <v>9.5499999999999995E-3</v>
      </c>
      <c r="N1594">
        <v>-4.51</v>
      </c>
      <c r="O1594" t="s">
        <v>189</v>
      </c>
      <c r="P1594" s="189">
        <v>44158</v>
      </c>
    </row>
    <row r="1595" spans="1:16" x14ac:dyDescent="0.35">
      <c r="A1595">
        <v>16</v>
      </c>
      <c r="B1595">
        <v>16</v>
      </c>
      <c r="C1595" t="s">
        <v>370</v>
      </c>
      <c r="D1595" t="s">
        <v>371</v>
      </c>
      <c r="E1595" t="s">
        <v>158</v>
      </c>
      <c r="F1595">
        <v>2.29</v>
      </c>
      <c r="G1595">
        <v>34951.309000000001</v>
      </c>
      <c r="H1595">
        <v>1116667</v>
      </c>
      <c r="J1595">
        <v>34951.309000000001</v>
      </c>
      <c r="L1595">
        <v>0.01</v>
      </c>
      <c r="M1595">
        <v>9.0200000000000002E-3</v>
      </c>
      <c r="N1595">
        <v>-9.85</v>
      </c>
      <c r="O1595" t="s">
        <v>189</v>
      </c>
      <c r="P1595" s="189">
        <v>44158</v>
      </c>
    </row>
    <row r="1596" spans="1:16" x14ac:dyDescent="0.35">
      <c r="A1596">
        <v>17</v>
      </c>
      <c r="B1596">
        <v>17</v>
      </c>
      <c r="C1596" t="s">
        <v>372</v>
      </c>
      <c r="D1596" t="s">
        <v>373</v>
      </c>
      <c r="E1596" t="s">
        <v>158</v>
      </c>
      <c r="F1596">
        <v>2.29</v>
      </c>
      <c r="G1596">
        <v>36311.347999999998</v>
      </c>
      <c r="H1596">
        <v>1143914</v>
      </c>
      <c r="J1596">
        <v>36311.347999999998</v>
      </c>
      <c r="L1596">
        <v>0.01</v>
      </c>
      <c r="M1596">
        <v>9.3699999999999999E-3</v>
      </c>
      <c r="N1596">
        <v>-6.34</v>
      </c>
      <c r="O1596" t="s">
        <v>189</v>
      </c>
      <c r="P1596" s="189">
        <v>44158</v>
      </c>
    </row>
    <row r="1597" spans="1:16" x14ac:dyDescent="0.35">
      <c r="A1597">
        <v>18</v>
      </c>
      <c r="B1597">
        <v>18</v>
      </c>
      <c r="C1597" t="s">
        <v>374</v>
      </c>
      <c r="D1597" t="s">
        <v>375</v>
      </c>
      <c r="E1597" t="s">
        <v>158</v>
      </c>
      <c r="F1597">
        <v>2.29</v>
      </c>
      <c r="G1597">
        <v>37384.508000000002</v>
      </c>
      <c r="H1597">
        <v>1185239</v>
      </c>
      <c r="J1597">
        <v>37384.508000000002</v>
      </c>
      <c r="L1597">
        <v>0.01</v>
      </c>
      <c r="M1597">
        <v>9.6399999999999993E-3</v>
      </c>
      <c r="N1597">
        <v>-3.57</v>
      </c>
      <c r="O1597" t="s">
        <v>189</v>
      </c>
      <c r="P1597" s="189">
        <v>44158</v>
      </c>
    </row>
    <row r="1598" spans="1:16" x14ac:dyDescent="0.35">
      <c r="A1598">
        <v>19</v>
      </c>
      <c r="B1598">
        <v>19</v>
      </c>
      <c r="C1598" t="s">
        <v>376</v>
      </c>
      <c r="D1598" t="s">
        <v>377</v>
      </c>
      <c r="E1598" t="s">
        <v>158</v>
      </c>
      <c r="F1598">
        <v>2.29</v>
      </c>
      <c r="G1598">
        <v>37091.913999999997</v>
      </c>
      <c r="H1598">
        <v>1176282</v>
      </c>
      <c r="J1598">
        <v>37091.913999999997</v>
      </c>
      <c r="L1598">
        <v>0.01</v>
      </c>
      <c r="M1598">
        <v>9.5700000000000004E-3</v>
      </c>
      <c r="N1598">
        <v>-4.32</v>
      </c>
      <c r="O1598" t="s">
        <v>189</v>
      </c>
      <c r="P1598" s="189">
        <v>44158</v>
      </c>
    </row>
    <row r="1599" spans="1:16" x14ac:dyDescent="0.35">
      <c r="A1599">
        <v>20</v>
      </c>
      <c r="B1599">
        <v>20</v>
      </c>
      <c r="C1599" t="s">
        <v>378</v>
      </c>
      <c r="D1599" t="s">
        <v>124</v>
      </c>
      <c r="E1599" t="s">
        <v>157</v>
      </c>
      <c r="F1599">
        <v>2.29</v>
      </c>
      <c r="G1599">
        <v>38336.847999999998</v>
      </c>
      <c r="H1599">
        <v>1233551</v>
      </c>
      <c r="J1599">
        <v>38336.847999999998</v>
      </c>
      <c r="L1599">
        <v>0.01</v>
      </c>
      <c r="M1599">
        <v>9.8899999999999995E-3</v>
      </c>
      <c r="N1599">
        <v>-1.1100000000000001</v>
      </c>
      <c r="O1599" t="s">
        <v>189</v>
      </c>
      <c r="P1599" s="189">
        <v>44158</v>
      </c>
    </row>
    <row r="1600" spans="1:16" x14ac:dyDescent="0.35">
      <c r="A1600">
        <v>21</v>
      </c>
      <c r="B1600">
        <v>21</v>
      </c>
      <c r="C1600" t="s">
        <v>379</v>
      </c>
      <c r="D1600" t="s">
        <v>380</v>
      </c>
      <c r="E1600" t="s">
        <v>158</v>
      </c>
      <c r="F1600">
        <v>2.29</v>
      </c>
      <c r="G1600">
        <v>35457.440999999999</v>
      </c>
      <c r="H1600">
        <v>1116592</v>
      </c>
      <c r="J1600">
        <v>35457.440999999999</v>
      </c>
      <c r="L1600">
        <v>0.01</v>
      </c>
      <c r="M1600">
        <v>9.1500000000000001E-3</v>
      </c>
      <c r="N1600">
        <v>-8.5399999999999991</v>
      </c>
      <c r="O1600" t="s">
        <v>189</v>
      </c>
      <c r="P1600" s="189">
        <v>44158</v>
      </c>
    </row>
    <row r="1601" spans="1:16" x14ac:dyDescent="0.35">
      <c r="A1601">
        <v>22</v>
      </c>
      <c r="B1601">
        <v>22</v>
      </c>
      <c r="C1601" t="s">
        <v>381</v>
      </c>
      <c r="D1601" t="s">
        <v>382</v>
      </c>
      <c r="E1601" t="s">
        <v>158</v>
      </c>
      <c r="F1601">
        <v>2.29</v>
      </c>
      <c r="G1601">
        <v>33010.671999999999</v>
      </c>
      <c r="H1601">
        <v>1030582</v>
      </c>
      <c r="J1601">
        <v>33010.671999999999</v>
      </c>
      <c r="L1601">
        <v>0.01</v>
      </c>
      <c r="M1601">
        <v>8.5100000000000002E-3</v>
      </c>
      <c r="N1601">
        <v>-14.85</v>
      </c>
      <c r="O1601" t="s">
        <v>189</v>
      </c>
      <c r="P1601" s="189">
        <v>44158</v>
      </c>
    </row>
    <row r="1602" spans="1:16" x14ac:dyDescent="0.35">
      <c r="A1602">
        <v>23</v>
      </c>
      <c r="B1602">
        <v>23</v>
      </c>
      <c r="C1602" t="s">
        <v>383</v>
      </c>
      <c r="D1602" t="s">
        <v>384</v>
      </c>
      <c r="E1602" t="s">
        <v>158</v>
      </c>
      <c r="F1602">
        <v>2.29</v>
      </c>
      <c r="G1602">
        <v>31009.474999999999</v>
      </c>
      <c r="H1602">
        <v>962542</v>
      </c>
      <c r="J1602">
        <v>31009.474999999999</v>
      </c>
      <c r="L1602">
        <v>0.01</v>
      </c>
      <c r="M1602">
        <v>8.0000000000000002E-3</v>
      </c>
      <c r="N1602">
        <v>-20.010000000000002</v>
      </c>
      <c r="O1602" t="s">
        <v>189</v>
      </c>
      <c r="P1602" s="189">
        <v>44158</v>
      </c>
    </row>
    <row r="1603" spans="1:16" x14ac:dyDescent="0.35">
      <c r="A1603">
        <v>24</v>
      </c>
      <c r="B1603">
        <v>24</v>
      </c>
      <c r="C1603" t="s">
        <v>385</v>
      </c>
      <c r="D1603" t="s">
        <v>386</v>
      </c>
      <c r="E1603" t="s">
        <v>158</v>
      </c>
      <c r="F1603">
        <v>2.29</v>
      </c>
      <c r="G1603">
        <v>29707.164000000001</v>
      </c>
      <c r="H1603">
        <v>916690</v>
      </c>
      <c r="J1603">
        <v>29707.164000000001</v>
      </c>
      <c r="L1603">
        <v>0.01</v>
      </c>
      <c r="M1603">
        <v>7.6600000000000001E-3</v>
      </c>
      <c r="N1603">
        <v>-23.37</v>
      </c>
      <c r="O1603" t="s">
        <v>189</v>
      </c>
      <c r="P1603" s="189">
        <v>44158</v>
      </c>
    </row>
    <row r="1604" spans="1:16" x14ac:dyDescent="0.35">
      <c r="A1604">
        <v>25</v>
      </c>
      <c r="B1604">
        <v>25</v>
      </c>
      <c r="C1604" t="s">
        <v>387</v>
      </c>
      <c r="D1604" t="s">
        <v>388</v>
      </c>
      <c r="E1604" t="s">
        <v>158</v>
      </c>
      <c r="F1604">
        <v>2.29</v>
      </c>
      <c r="G1604">
        <v>27123.66</v>
      </c>
      <c r="H1604">
        <v>810713</v>
      </c>
      <c r="J1604">
        <v>27123.66</v>
      </c>
      <c r="L1604">
        <v>0.01</v>
      </c>
      <c r="M1604">
        <v>7.0000000000000001E-3</v>
      </c>
      <c r="N1604">
        <v>-30.04</v>
      </c>
      <c r="O1604" t="s">
        <v>189</v>
      </c>
      <c r="P1604" s="189">
        <v>44158</v>
      </c>
    </row>
    <row r="1605" spans="1:16" x14ac:dyDescent="0.35">
      <c r="A1605">
        <v>26</v>
      </c>
      <c r="B1605">
        <v>26</v>
      </c>
      <c r="C1605" t="s">
        <v>389</v>
      </c>
      <c r="D1605" t="s">
        <v>122</v>
      </c>
      <c r="E1605" t="s">
        <v>156</v>
      </c>
      <c r="L1605">
        <v>0.01</v>
      </c>
      <c r="O1605" t="s">
        <v>505</v>
      </c>
      <c r="P1605" s="189">
        <v>44158</v>
      </c>
    </row>
    <row r="1606" spans="1:16" x14ac:dyDescent="0.35">
      <c r="A1606">
        <v>27</v>
      </c>
      <c r="B1606">
        <v>27</v>
      </c>
      <c r="C1606" t="s">
        <v>390</v>
      </c>
      <c r="D1606" t="s">
        <v>125</v>
      </c>
      <c r="E1606" t="s">
        <v>18</v>
      </c>
      <c r="F1606">
        <v>2.29</v>
      </c>
      <c r="G1606">
        <v>38590.461000000003</v>
      </c>
      <c r="H1606">
        <v>1230275</v>
      </c>
      <c r="J1606">
        <v>38590.461000000003</v>
      </c>
      <c r="L1606">
        <v>0.01</v>
      </c>
      <c r="M1606">
        <v>9.9500000000000005E-3</v>
      </c>
      <c r="N1606">
        <v>-0.46</v>
      </c>
      <c r="O1606" t="s">
        <v>189</v>
      </c>
      <c r="P1606" s="189">
        <v>44158</v>
      </c>
    </row>
    <row r="1607" spans="1:16" x14ac:dyDescent="0.35">
      <c r="A1607">
        <v>28</v>
      </c>
      <c r="B1607">
        <v>28</v>
      </c>
      <c r="C1607" t="s">
        <v>391</v>
      </c>
      <c r="D1607" t="s">
        <v>126</v>
      </c>
      <c r="E1607" t="s">
        <v>18</v>
      </c>
      <c r="F1607">
        <v>2.29</v>
      </c>
      <c r="G1607">
        <v>40285.296999999999</v>
      </c>
      <c r="H1607">
        <v>1283915</v>
      </c>
      <c r="J1607">
        <v>40285.296999999999</v>
      </c>
      <c r="L1607">
        <v>0.01</v>
      </c>
      <c r="M1607">
        <v>1.039E-2</v>
      </c>
      <c r="N1607">
        <v>3.91</v>
      </c>
      <c r="O1607" t="s">
        <v>189</v>
      </c>
      <c r="P1607" s="189">
        <v>44158</v>
      </c>
    </row>
    <row r="1608" spans="1:16" x14ac:dyDescent="0.35">
      <c r="A1608">
        <v>29</v>
      </c>
      <c r="B1608">
        <v>29</v>
      </c>
      <c r="C1608" t="s">
        <v>392</v>
      </c>
      <c r="D1608" t="s">
        <v>127</v>
      </c>
      <c r="E1608" t="s">
        <v>18</v>
      </c>
      <c r="F1608">
        <v>2.29</v>
      </c>
      <c r="G1608">
        <v>39404.684000000001</v>
      </c>
      <c r="H1608">
        <v>1244131</v>
      </c>
      <c r="J1608">
        <v>39404.684000000001</v>
      </c>
      <c r="L1608">
        <v>0.01</v>
      </c>
      <c r="M1608">
        <v>1.0160000000000001E-2</v>
      </c>
      <c r="N1608">
        <v>1.64</v>
      </c>
      <c r="O1608" t="s">
        <v>189</v>
      </c>
      <c r="P1608" s="189">
        <v>44158</v>
      </c>
    </row>
    <row r="1609" spans="1:16" x14ac:dyDescent="0.35">
      <c r="A1609">
        <v>30</v>
      </c>
      <c r="B1609">
        <v>30</v>
      </c>
      <c r="C1609" t="s">
        <v>394</v>
      </c>
      <c r="D1609" t="s">
        <v>128</v>
      </c>
      <c r="E1609" t="s">
        <v>18</v>
      </c>
      <c r="F1609">
        <v>2.29</v>
      </c>
      <c r="G1609">
        <v>36878.288999999997</v>
      </c>
      <c r="H1609">
        <v>1158022</v>
      </c>
      <c r="J1609">
        <v>36878.288999999997</v>
      </c>
      <c r="L1609">
        <v>0.01</v>
      </c>
      <c r="M1609">
        <v>9.5099999999999994E-3</v>
      </c>
      <c r="N1609">
        <v>-4.87</v>
      </c>
      <c r="O1609" t="s">
        <v>189</v>
      </c>
      <c r="P1609" s="189">
        <v>44158</v>
      </c>
    </row>
    <row r="1610" spans="1:16" x14ac:dyDescent="0.35">
      <c r="A1610">
        <v>31</v>
      </c>
      <c r="B1610">
        <v>31</v>
      </c>
      <c r="C1610" t="s">
        <v>395</v>
      </c>
      <c r="D1610" t="s">
        <v>122</v>
      </c>
      <c r="E1610" t="s">
        <v>156</v>
      </c>
      <c r="L1610">
        <v>0.01</v>
      </c>
      <c r="O1610" t="s">
        <v>505</v>
      </c>
      <c r="P1610" s="189">
        <v>44158</v>
      </c>
    </row>
    <row r="1611" spans="1:16" x14ac:dyDescent="0.35">
      <c r="A1611">
        <v>32</v>
      </c>
      <c r="B1611">
        <v>32</v>
      </c>
      <c r="C1611" t="s">
        <v>396</v>
      </c>
      <c r="D1611" t="s">
        <v>353</v>
      </c>
      <c r="E1611" t="s">
        <v>158</v>
      </c>
      <c r="F1611">
        <v>2.29</v>
      </c>
      <c r="G1611">
        <v>37417.016000000003</v>
      </c>
      <c r="H1611">
        <v>1189700</v>
      </c>
      <c r="J1611">
        <v>37417.016000000003</v>
      </c>
      <c r="L1611">
        <v>0.01</v>
      </c>
      <c r="M1611">
        <v>9.6500000000000006E-3</v>
      </c>
      <c r="N1611">
        <v>-3.49</v>
      </c>
      <c r="O1611" t="s">
        <v>189</v>
      </c>
      <c r="P1611" s="189">
        <v>44158</v>
      </c>
    </row>
    <row r="1612" spans="1:16" x14ac:dyDescent="0.35">
      <c r="A1612">
        <v>33</v>
      </c>
      <c r="B1612">
        <v>33</v>
      </c>
      <c r="C1612" t="s">
        <v>397</v>
      </c>
      <c r="D1612" t="s">
        <v>355</v>
      </c>
      <c r="E1612" t="s">
        <v>158</v>
      </c>
      <c r="F1612">
        <v>2.29</v>
      </c>
      <c r="G1612">
        <v>40856.688000000002</v>
      </c>
      <c r="H1612">
        <v>1297828</v>
      </c>
      <c r="J1612">
        <v>40856.688000000002</v>
      </c>
      <c r="L1612">
        <v>0.01</v>
      </c>
      <c r="M1612">
        <v>1.0540000000000001E-2</v>
      </c>
      <c r="N1612">
        <v>5.39</v>
      </c>
      <c r="O1612" t="s">
        <v>189</v>
      </c>
      <c r="P1612" s="189">
        <v>44158</v>
      </c>
    </row>
    <row r="1613" spans="1:16" x14ac:dyDescent="0.35">
      <c r="A1613">
        <v>34</v>
      </c>
      <c r="B1613">
        <v>34</v>
      </c>
      <c r="C1613" t="s">
        <v>398</v>
      </c>
      <c r="D1613" t="s">
        <v>357</v>
      </c>
      <c r="E1613" t="s">
        <v>158</v>
      </c>
      <c r="F1613">
        <v>2.29</v>
      </c>
      <c r="G1613">
        <v>39381.18</v>
      </c>
      <c r="H1613">
        <v>1256250</v>
      </c>
      <c r="J1613">
        <v>39381.18</v>
      </c>
      <c r="L1613">
        <v>0.01</v>
      </c>
      <c r="M1613">
        <v>1.0160000000000001E-2</v>
      </c>
      <c r="N1613">
        <v>1.58</v>
      </c>
      <c r="O1613" t="s">
        <v>189</v>
      </c>
      <c r="P1613" s="189">
        <v>44158</v>
      </c>
    </row>
    <row r="1614" spans="1:16" x14ac:dyDescent="0.35">
      <c r="A1614">
        <v>35</v>
      </c>
      <c r="B1614">
        <v>35</v>
      </c>
      <c r="C1614" t="s">
        <v>399</v>
      </c>
      <c r="D1614" t="s">
        <v>359</v>
      </c>
      <c r="E1614" t="s">
        <v>158</v>
      </c>
      <c r="F1614">
        <v>2.29</v>
      </c>
      <c r="G1614">
        <v>39899.059000000001</v>
      </c>
      <c r="H1614">
        <v>1258870</v>
      </c>
      <c r="J1614">
        <v>39899.059000000001</v>
      </c>
      <c r="L1614">
        <v>0.01</v>
      </c>
      <c r="M1614">
        <v>1.0290000000000001E-2</v>
      </c>
      <c r="N1614">
        <v>2.92</v>
      </c>
      <c r="O1614" t="s">
        <v>189</v>
      </c>
      <c r="P1614" s="189">
        <v>44158</v>
      </c>
    </row>
    <row r="1615" spans="1:16" x14ac:dyDescent="0.35">
      <c r="A1615">
        <v>36</v>
      </c>
      <c r="B1615">
        <v>36</v>
      </c>
      <c r="C1615" t="s">
        <v>400</v>
      </c>
      <c r="D1615" t="s">
        <v>361</v>
      </c>
      <c r="E1615" t="s">
        <v>158</v>
      </c>
      <c r="F1615">
        <v>2.29</v>
      </c>
      <c r="G1615">
        <v>39440.199000000001</v>
      </c>
      <c r="H1615">
        <v>1263270</v>
      </c>
      <c r="J1615">
        <v>39440.199000000001</v>
      </c>
      <c r="L1615">
        <v>0.01</v>
      </c>
      <c r="M1615">
        <v>1.017E-2</v>
      </c>
      <c r="N1615">
        <v>1.73</v>
      </c>
      <c r="O1615" t="s">
        <v>189</v>
      </c>
      <c r="P1615" s="189">
        <v>44158</v>
      </c>
    </row>
    <row r="1616" spans="1:16" x14ac:dyDescent="0.35">
      <c r="A1616">
        <v>37</v>
      </c>
      <c r="B1616">
        <v>37</v>
      </c>
      <c r="C1616" t="s">
        <v>401</v>
      </c>
      <c r="D1616" t="s">
        <v>363</v>
      </c>
      <c r="E1616" t="s">
        <v>158</v>
      </c>
      <c r="F1616">
        <v>2.29</v>
      </c>
      <c r="G1616">
        <v>39243.358999999997</v>
      </c>
      <c r="H1616">
        <v>1245149</v>
      </c>
      <c r="J1616">
        <v>39243.358999999997</v>
      </c>
      <c r="L1616">
        <v>0.01</v>
      </c>
      <c r="M1616">
        <v>1.0120000000000001E-2</v>
      </c>
      <c r="N1616">
        <v>1.23</v>
      </c>
      <c r="O1616" t="s">
        <v>189</v>
      </c>
      <c r="P1616" s="189">
        <v>44158</v>
      </c>
    </row>
    <row r="1617" spans="1:16" x14ac:dyDescent="0.35">
      <c r="A1617">
        <v>38</v>
      </c>
      <c r="B1617">
        <v>38</v>
      </c>
      <c r="C1617" t="s">
        <v>402</v>
      </c>
      <c r="D1617" t="s">
        <v>124</v>
      </c>
      <c r="E1617" t="s">
        <v>157</v>
      </c>
      <c r="F1617">
        <v>2.29</v>
      </c>
      <c r="G1617">
        <v>38771.027000000002</v>
      </c>
      <c r="H1617">
        <v>1238209</v>
      </c>
      <c r="J1617">
        <v>38771.027000000002</v>
      </c>
      <c r="L1617">
        <v>0.01</v>
      </c>
      <c r="M1617">
        <v>0.01</v>
      </c>
      <c r="N1617">
        <v>0.01</v>
      </c>
      <c r="O1617" t="s">
        <v>189</v>
      </c>
      <c r="P1617" s="189">
        <v>44158</v>
      </c>
    </row>
    <row r="1618" spans="1:16" x14ac:dyDescent="0.35">
      <c r="A1618">
        <v>39</v>
      </c>
      <c r="B1618">
        <v>39</v>
      </c>
      <c r="C1618" t="s">
        <v>403</v>
      </c>
      <c r="D1618" t="s">
        <v>353</v>
      </c>
      <c r="E1618" t="s">
        <v>158</v>
      </c>
      <c r="F1618">
        <v>2.29</v>
      </c>
      <c r="G1618">
        <v>38646.241999999998</v>
      </c>
      <c r="H1618">
        <v>1237572</v>
      </c>
      <c r="J1618">
        <v>38646.241999999998</v>
      </c>
      <c r="L1618">
        <v>0.01</v>
      </c>
      <c r="M1618">
        <v>9.9699999999999997E-3</v>
      </c>
      <c r="N1618">
        <v>-0.31</v>
      </c>
      <c r="O1618" t="s">
        <v>189</v>
      </c>
      <c r="P1618" s="189">
        <v>44158</v>
      </c>
    </row>
    <row r="1619" spans="1:16" x14ac:dyDescent="0.35">
      <c r="A1619">
        <v>40</v>
      </c>
      <c r="B1619">
        <v>40</v>
      </c>
      <c r="C1619" t="s">
        <v>404</v>
      </c>
      <c r="D1619" t="s">
        <v>355</v>
      </c>
      <c r="E1619" t="s">
        <v>158</v>
      </c>
      <c r="F1619">
        <v>2.29</v>
      </c>
      <c r="G1619">
        <v>42048.52</v>
      </c>
      <c r="H1619">
        <v>1339339</v>
      </c>
      <c r="J1619">
        <v>42048.52</v>
      </c>
      <c r="L1619">
        <v>0.01</v>
      </c>
      <c r="M1619">
        <v>1.085E-2</v>
      </c>
      <c r="N1619">
        <v>8.4600000000000009</v>
      </c>
      <c r="O1619" t="s">
        <v>189</v>
      </c>
      <c r="P1619" s="189">
        <v>44158</v>
      </c>
    </row>
    <row r="1620" spans="1:16" x14ac:dyDescent="0.35">
      <c r="A1620">
        <v>41</v>
      </c>
      <c r="B1620">
        <v>41</v>
      </c>
      <c r="C1620" t="s">
        <v>405</v>
      </c>
      <c r="D1620" t="s">
        <v>357</v>
      </c>
      <c r="E1620" t="s">
        <v>158</v>
      </c>
      <c r="F1620">
        <v>2.29</v>
      </c>
      <c r="G1620">
        <v>39681.667999999998</v>
      </c>
      <c r="H1620">
        <v>1272905</v>
      </c>
      <c r="J1620">
        <v>39681.667999999998</v>
      </c>
      <c r="L1620">
        <v>0.01</v>
      </c>
      <c r="M1620">
        <v>1.0240000000000001E-2</v>
      </c>
      <c r="N1620">
        <v>2.36</v>
      </c>
      <c r="O1620" t="s">
        <v>189</v>
      </c>
      <c r="P1620" s="189">
        <v>44158</v>
      </c>
    </row>
    <row r="1621" spans="1:16" x14ac:dyDescent="0.35">
      <c r="A1621">
        <v>42</v>
      </c>
      <c r="B1621">
        <v>42</v>
      </c>
      <c r="C1621" t="s">
        <v>406</v>
      </c>
      <c r="D1621" t="s">
        <v>359</v>
      </c>
      <c r="E1621" t="s">
        <v>158</v>
      </c>
      <c r="F1621">
        <v>2.29</v>
      </c>
      <c r="G1621">
        <v>38738.612999999998</v>
      </c>
      <c r="H1621">
        <v>1223307</v>
      </c>
      <c r="J1621">
        <v>38738.612999999998</v>
      </c>
      <c r="L1621">
        <v>0.01</v>
      </c>
      <c r="M1621">
        <v>9.9900000000000006E-3</v>
      </c>
      <c r="N1621">
        <v>-0.08</v>
      </c>
      <c r="O1621" t="s">
        <v>189</v>
      </c>
      <c r="P1621" s="189">
        <v>44158</v>
      </c>
    </row>
    <row r="1622" spans="1:16" x14ac:dyDescent="0.35">
      <c r="A1622">
        <v>43</v>
      </c>
      <c r="B1622">
        <v>43</v>
      </c>
      <c r="C1622" t="s">
        <v>407</v>
      </c>
      <c r="D1622" t="s">
        <v>361</v>
      </c>
      <c r="E1622" t="s">
        <v>158</v>
      </c>
      <c r="F1622">
        <v>2.29</v>
      </c>
      <c r="G1622">
        <v>37568.254000000001</v>
      </c>
      <c r="H1622">
        <v>1184707</v>
      </c>
      <c r="J1622">
        <v>37568.254000000001</v>
      </c>
      <c r="L1622">
        <v>0.01</v>
      </c>
      <c r="M1622">
        <v>9.6900000000000007E-3</v>
      </c>
      <c r="N1622">
        <v>-3.09</v>
      </c>
      <c r="O1622" t="s">
        <v>189</v>
      </c>
      <c r="P1622" s="189">
        <v>44158</v>
      </c>
    </row>
    <row r="1623" spans="1:16" x14ac:dyDescent="0.35">
      <c r="A1623">
        <v>44</v>
      </c>
      <c r="B1623">
        <v>44</v>
      </c>
      <c r="C1623" t="s">
        <v>408</v>
      </c>
      <c r="D1623" t="s">
        <v>363</v>
      </c>
      <c r="E1623" t="s">
        <v>158</v>
      </c>
      <c r="F1623">
        <v>2.29</v>
      </c>
      <c r="G1623">
        <v>38877.976999999999</v>
      </c>
      <c r="H1623">
        <v>1241009</v>
      </c>
      <c r="J1623">
        <v>38877.976999999999</v>
      </c>
      <c r="L1623">
        <v>0.01</v>
      </c>
      <c r="M1623">
        <v>1.0030000000000001E-2</v>
      </c>
      <c r="N1623">
        <v>0.28000000000000003</v>
      </c>
      <c r="O1623" t="s">
        <v>189</v>
      </c>
      <c r="P1623" s="189">
        <v>44158</v>
      </c>
    </row>
    <row r="1624" spans="1:16" x14ac:dyDescent="0.35">
      <c r="A1624">
        <v>45</v>
      </c>
      <c r="B1624">
        <v>45</v>
      </c>
      <c r="C1624" t="s">
        <v>409</v>
      </c>
      <c r="D1624" t="s">
        <v>122</v>
      </c>
      <c r="E1624" t="s">
        <v>156</v>
      </c>
      <c r="L1624">
        <v>0.01</v>
      </c>
      <c r="O1624" t="s">
        <v>505</v>
      </c>
      <c r="P1624" s="189">
        <v>44158</v>
      </c>
    </row>
    <row r="1625" spans="1:16" x14ac:dyDescent="0.35">
      <c r="A1625">
        <v>46</v>
      </c>
      <c r="B1625">
        <v>46</v>
      </c>
      <c r="C1625" t="s">
        <v>410</v>
      </c>
      <c r="D1625" t="s">
        <v>129</v>
      </c>
      <c r="E1625" t="s">
        <v>13</v>
      </c>
      <c r="F1625">
        <v>2.29</v>
      </c>
      <c r="G1625">
        <v>42185.546999999999</v>
      </c>
      <c r="H1625">
        <v>1327132</v>
      </c>
      <c r="J1625">
        <v>42185.546999999999</v>
      </c>
      <c r="L1625">
        <v>0.01</v>
      </c>
      <c r="M1625">
        <v>1.0880000000000001E-2</v>
      </c>
      <c r="N1625">
        <v>8.82</v>
      </c>
      <c r="O1625" t="s">
        <v>189</v>
      </c>
      <c r="P1625" s="189">
        <v>44158</v>
      </c>
    </row>
    <row r="1626" spans="1:16" x14ac:dyDescent="0.35">
      <c r="A1626">
        <v>47</v>
      </c>
      <c r="B1626">
        <v>47</v>
      </c>
      <c r="C1626" t="s">
        <v>411</v>
      </c>
      <c r="D1626" t="s">
        <v>130</v>
      </c>
      <c r="E1626" t="s">
        <v>13</v>
      </c>
      <c r="F1626">
        <v>2.29</v>
      </c>
      <c r="G1626">
        <v>43559.675999999999</v>
      </c>
      <c r="H1626">
        <v>1400670</v>
      </c>
      <c r="J1626">
        <v>43559.675999999999</v>
      </c>
      <c r="L1626">
        <v>0.01</v>
      </c>
      <c r="M1626">
        <v>1.124E-2</v>
      </c>
      <c r="N1626">
        <v>12.36</v>
      </c>
      <c r="O1626" t="s">
        <v>189</v>
      </c>
      <c r="P1626" s="189">
        <v>44158</v>
      </c>
    </row>
    <row r="1627" spans="1:16" x14ac:dyDescent="0.35">
      <c r="A1627">
        <v>48</v>
      </c>
      <c r="B1627">
        <v>48</v>
      </c>
      <c r="C1627" t="s">
        <v>412</v>
      </c>
      <c r="D1627" t="s">
        <v>131</v>
      </c>
      <c r="E1627" t="s">
        <v>13</v>
      </c>
      <c r="F1627">
        <v>2.29</v>
      </c>
      <c r="G1627">
        <v>41573.667999999998</v>
      </c>
      <c r="H1627">
        <v>1324033</v>
      </c>
      <c r="J1627">
        <v>41573.667999999998</v>
      </c>
      <c r="L1627">
        <v>0.01</v>
      </c>
      <c r="M1627">
        <v>1.072E-2</v>
      </c>
      <c r="N1627">
        <v>7.24</v>
      </c>
      <c r="O1627" t="s">
        <v>189</v>
      </c>
      <c r="P1627" s="189">
        <v>44158</v>
      </c>
    </row>
    <row r="1628" spans="1:16" x14ac:dyDescent="0.35">
      <c r="A1628">
        <v>49</v>
      </c>
      <c r="B1628">
        <v>49</v>
      </c>
      <c r="C1628" t="s">
        <v>413</v>
      </c>
      <c r="D1628" t="s">
        <v>132</v>
      </c>
      <c r="E1628" t="s">
        <v>13</v>
      </c>
      <c r="F1628">
        <v>2.29</v>
      </c>
      <c r="G1628">
        <v>42123.012000000002</v>
      </c>
      <c r="H1628">
        <v>1375573</v>
      </c>
      <c r="J1628">
        <v>42123.012000000002</v>
      </c>
      <c r="L1628">
        <v>0.01</v>
      </c>
      <c r="M1628">
        <v>1.0869999999999999E-2</v>
      </c>
      <c r="N1628">
        <v>8.65</v>
      </c>
      <c r="O1628" t="s">
        <v>348</v>
      </c>
      <c r="P1628" s="189">
        <v>44158</v>
      </c>
    </row>
    <row r="1629" spans="1:16" x14ac:dyDescent="0.35">
      <c r="A1629">
        <v>50</v>
      </c>
      <c r="B1629">
        <v>50</v>
      </c>
      <c r="C1629" t="s">
        <v>414</v>
      </c>
      <c r="D1629" t="s">
        <v>133</v>
      </c>
      <c r="E1629" t="s">
        <v>13</v>
      </c>
      <c r="F1629">
        <v>2.29</v>
      </c>
      <c r="G1629">
        <v>41354.644999999997</v>
      </c>
      <c r="H1629">
        <v>1322921</v>
      </c>
      <c r="J1629">
        <v>41354.644999999997</v>
      </c>
      <c r="L1629">
        <v>0.01</v>
      </c>
      <c r="M1629">
        <v>1.0670000000000001E-2</v>
      </c>
      <c r="N1629">
        <v>6.67</v>
      </c>
      <c r="O1629" t="s">
        <v>348</v>
      </c>
      <c r="P1629" s="189">
        <v>44158</v>
      </c>
    </row>
    <row r="1630" spans="1:16" x14ac:dyDescent="0.35">
      <c r="A1630">
        <v>51</v>
      </c>
      <c r="B1630">
        <v>51</v>
      </c>
      <c r="C1630" t="s">
        <v>415</v>
      </c>
      <c r="D1630" t="s">
        <v>134</v>
      </c>
      <c r="E1630" t="s">
        <v>13</v>
      </c>
      <c r="F1630">
        <v>2.29</v>
      </c>
      <c r="G1630">
        <v>39860.156000000003</v>
      </c>
      <c r="H1630">
        <v>1284787</v>
      </c>
      <c r="J1630">
        <v>39860.156000000003</v>
      </c>
      <c r="L1630">
        <v>0.01</v>
      </c>
      <c r="M1630">
        <v>1.0279999999999999E-2</v>
      </c>
      <c r="N1630">
        <v>2.82</v>
      </c>
      <c r="O1630" t="s">
        <v>348</v>
      </c>
      <c r="P1630" s="189">
        <v>44158</v>
      </c>
    </row>
    <row r="1631" spans="1:16" x14ac:dyDescent="0.35">
      <c r="A1631">
        <v>52</v>
      </c>
      <c r="B1631">
        <v>52</v>
      </c>
      <c r="C1631" t="s">
        <v>416</v>
      </c>
      <c r="D1631" t="s">
        <v>124</v>
      </c>
      <c r="E1631" t="s">
        <v>157</v>
      </c>
      <c r="F1631">
        <v>2.29</v>
      </c>
      <c r="G1631">
        <v>38245.285000000003</v>
      </c>
      <c r="H1631">
        <v>1242430</v>
      </c>
      <c r="J1631">
        <v>38245.285000000003</v>
      </c>
      <c r="L1631">
        <v>0.01</v>
      </c>
      <c r="M1631">
        <v>9.8700000000000003E-3</v>
      </c>
      <c r="N1631">
        <v>-1.35</v>
      </c>
      <c r="O1631" t="s">
        <v>348</v>
      </c>
      <c r="P1631" s="189">
        <v>44158</v>
      </c>
    </row>
    <row r="1632" spans="1:16" x14ac:dyDescent="0.35">
      <c r="A1632">
        <v>53</v>
      </c>
      <c r="B1632">
        <v>53</v>
      </c>
      <c r="C1632" t="s">
        <v>417</v>
      </c>
      <c r="D1632" t="s">
        <v>135</v>
      </c>
      <c r="E1632" t="s">
        <v>13</v>
      </c>
      <c r="F1632">
        <v>2.29</v>
      </c>
      <c r="G1632">
        <v>40662.245999999999</v>
      </c>
      <c r="H1632">
        <v>1307754</v>
      </c>
      <c r="J1632">
        <v>40662.245999999999</v>
      </c>
      <c r="L1632">
        <v>0.01</v>
      </c>
      <c r="M1632">
        <v>1.0489999999999999E-2</v>
      </c>
      <c r="N1632">
        <v>4.8899999999999997</v>
      </c>
      <c r="O1632" t="s">
        <v>348</v>
      </c>
      <c r="P1632" s="189">
        <v>44158</v>
      </c>
    </row>
    <row r="1633" spans="1:16" x14ac:dyDescent="0.35">
      <c r="A1633">
        <v>54</v>
      </c>
      <c r="B1633">
        <v>54</v>
      </c>
      <c r="C1633" t="s">
        <v>418</v>
      </c>
      <c r="D1633" t="s">
        <v>136</v>
      </c>
      <c r="E1633" t="s">
        <v>13</v>
      </c>
      <c r="F1633">
        <v>2.29</v>
      </c>
      <c r="G1633">
        <v>41766.652000000002</v>
      </c>
      <c r="H1633">
        <v>1350220</v>
      </c>
      <c r="J1633">
        <v>41766.652000000002</v>
      </c>
      <c r="L1633">
        <v>0.01</v>
      </c>
      <c r="M1633">
        <v>1.077E-2</v>
      </c>
      <c r="N1633">
        <v>7.73</v>
      </c>
      <c r="O1633" t="s">
        <v>348</v>
      </c>
      <c r="P1633" s="189">
        <v>44158</v>
      </c>
    </row>
    <row r="1634" spans="1:16" x14ac:dyDescent="0.35">
      <c r="A1634">
        <v>55</v>
      </c>
      <c r="B1634">
        <v>55</v>
      </c>
      <c r="C1634" t="s">
        <v>419</v>
      </c>
      <c r="D1634" t="s">
        <v>137</v>
      </c>
      <c r="E1634" t="s">
        <v>13</v>
      </c>
      <c r="F1634">
        <v>2.29</v>
      </c>
      <c r="G1634">
        <v>38594.964999999997</v>
      </c>
      <c r="H1634">
        <v>1249997</v>
      </c>
      <c r="J1634">
        <v>38594.964999999997</v>
      </c>
      <c r="L1634">
        <v>0.01</v>
      </c>
      <c r="M1634">
        <v>9.9600000000000001E-3</v>
      </c>
      <c r="N1634">
        <v>-0.45</v>
      </c>
      <c r="O1634" t="s">
        <v>348</v>
      </c>
      <c r="P1634" s="189">
        <v>44158</v>
      </c>
    </row>
    <row r="1635" spans="1:16" x14ac:dyDescent="0.35">
      <c r="A1635">
        <v>56</v>
      </c>
      <c r="B1635">
        <v>56</v>
      </c>
      <c r="C1635" t="s">
        <v>420</v>
      </c>
      <c r="D1635" t="s">
        <v>138</v>
      </c>
      <c r="E1635" t="s">
        <v>13</v>
      </c>
      <c r="F1635">
        <v>2.29</v>
      </c>
      <c r="G1635">
        <v>31312.432000000001</v>
      </c>
      <c r="H1635">
        <v>979767</v>
      </c>
      <c r="J1635">
        <v>31312.432000000001</v>
      </c>
      <c r="L1635">
        <v>0.01</v>
      </c>
      <c r="M1635">
        <v>8.0800000000000004E-3</v>
      </c>
      <c r="N1635">
        <v>-19.23</v>
      </c>
      <c r="O1635" t="s">
        <v>189</v>
      </c>
      <c r="P1635" s="189">
        <v>44158</v>
      </c>
    </row>
    <row r="1636" spans="1:16" x14ac:dyDescent="0.35">
      <c r="A1636">
        <v>57</v>
      </c>
      <c r="B1636">
        <v>57</v>
      </c>
      <c r="C1636" t="s">
        <v>421</v>
      </c>
      <c r="D1636" t="s">
        <v>139</v>
      </c>
      <c r="E1636" t="s">
        <v>13</v>
      </c>
      <c r="F1636">
        <v>2.29</v>
      </c>
      <c r="G1636">
        <v>31432.322</v>
      </c>
      <c r="H1636">
        <v>973478</v>
      </c>
      <c r="J1636">
        <v>31432.322</v>
      </c>
      <c r="L1636">
        <v>0.01</v>
      </c>
      <c r="M1636">
        <v>8.1099999999999992E-3</v>
      </c>
      <c r="N1636">
        <v>-18.920000000000002</v>
      </c>
      <c r="O1636" t="s">
        <v>189</v>
      </c>
      <c r="P1636" s="189">
        <v>44158</v>
      </c>
    </row>
    <row r="1637" spans="1:16" x14ac:dyDescent="0.35">
      <c r="A1637">
        <v>58</v>
      </c>
      <c r="B1637">
        <v>58</v>
      </c>
      <c r="C1637" t="s">
        <v>422</v>
      </c>
      <c r="D1637" t="s">
        <v>140</v>
      </c>
      <c r="E1637" t="s">
        <v>13</v>
      </c>
      <c r="F1637">
        <v>2.29</v>
      </c>
      <c r="G1637">
        <v>31703.865000000002</v>
      </c>
      <c r="H1637">
        <v>984198</v>
      </c>
      <c r="J1637">
        <v>31703.865000000002</v>
      </c>
      <c r="L1637">
        <v>0.01</v>
      </c>
      <c r="M1637">
        <v>8.1799999999999998E-3</v>
      </c>
      <c r="N1637">
        <v>-18.22</v>
      </c>
      <c r="O1637" t="s">
        <v>348</v>
      </c>
      <c r="P1637" s="189">
        <v>44158</v>
      </c>
    </row>
    <row r="1638" spans="1:16" x14ac:dyDescent="0.35">
      <c r="A1638">
        <v>59</v>
      </c>
      <c r="B1638">
        <v>59</v>
      </c>
      <c r="C1638" t="s">
        <v>423</v>
      </c>
      <c r="D1638" t="s">
        <v>122</v>
      </c>
      <c r="E1638" t="s">
        <v>156</v>
      </c>
      <c r="L1638">
        <v>0.01</v>
      </c>
      <c r="O1638" t="s">
        <v>505</v>
      </c>
      <c r="P1638" s="189">
        <v>44158</v>
      </c>
    </row>
    <row r="1639" spans="1:16" x14ac:dyDescent="0.35">
      <c r="A1639">
        <v>60</v>
      </c>
      <c r="B1639">
        <v>60</v>
      </c>
      <c r="C1639" t="s">
        <v>424</v>
      </c>
      <c r="D1639" t="s">
        <v>141</v>
      </c>
      <c r="E1639" t="s">
        <v>13</v>
      </c>
      <c r="F1639">
        <v>2.29</v>
      </c>
      <c r="G1639">
        <v>36568.078000000001</v>
      </c>
      <c r="H1639">
        <v>1199666</v>
      </c>
      <c r="J1639">
        <v>36568.078000000001</v>
      </c>
      <c r="L1639">
        <v>0.01</v>
      </c>
      <c r="M1639">
        <v>9.4299999999999991E-3</v>
      </c>
      <c r="N1639">
        <v>-5.67</v>
      </c>
      <c r="O1639" t="s">
        <v>348</v>
      </c>
      <c r="P1639" s="189">
        <v>44158</v>
      </c>
    </row>
    <row r="1640" spans="1:16" x14ac:dyDescent="0.35">
      <c r="A1640">
        <v>61</v>
      </c>
      <c r="B1640">
        <v>61</v>
      </c>
      <c r="C1640" t="s">
        <v>425</v>
      </c>
      <c r="D1640" t="s">
        <v>142</v>
      </c>
      <c r="E1640" t="s">
        <v>13</v>
      </c>
      <c r="F1640">
        <v>2.29</v>
      </c>
      <c r="G1640">
        <v>39947.964999999997</v>
      </c>
      <c r="H1640">
        <v>1290917</v>
      </c>
      <c r="J1640">
        <v>39947.964999999997</v>
      </c>
      <c r="L1640">
        <v>0.01</v>
      </c>
      <c r="M1640">
        <v>1.03E-2</v>
      </c>
      <c r="N1640">
        <v>3.04</v>
      </c>
      <c r="O1640" t="s">
        <v>348</v>
      </c>
      <c r="P1640" s="189">
        <v>44158</v>
      </c>
    </row>
    <row r="1641" spans="1:16" x14ac:dyDescent="0.35">
      <c r="A1641">
        <v>62</v>
      </c>
      <c r="B1641">
        <v>62</v>
      </c>
      <c r="C1641" t="s">
        <v>426</v>
      </c>
      <c r="D1641" t="s">
        <v>143</v>
      </c>
      <c r="E1641" t="s">
        <v>13</v>
      </c>
      <c r="F1641">
        <v>2.29</v>
      </c>
      <c r="G1641">
        <v>39242.902000000002</v>
      </c>
      <c r="H1641">
        <v>1266126</v>
      </c>
      <c r="J1641">
        <v>39242.902000000002</v>
      </c>
      <c r="L1641">
        <v>0.01</v>
      </c>
      <c r="M1641">
        <v>1.0120000000000001E-2</v>
      </c>
      <c r="N1641">
        <v>1.22</v>
      </c>
      <c r="O1641" t="s">
        <v>348</v>
      </c>
      <c r="P1641" s="189">
        <v>44158</v>
      </c>
    </row>
    <row r="1642" spans="1:16" x14ac:dyDescent="0.35">
      <c r="A1642">
        <v>63</v>
      </c>
      <c r="B1642">
        <v>63</v>
      </c>
      <c r="C1642" t="s">
        <v>427</v>
      </c>
      <c r="D1642" t="s">
        <v>144</v>
      </c>
      <c r="E1642" t="s">
        <v>13</v>
      </c>
      <c r="F1642">
        <v>2.29</v>
      </c>
      <c r="G1642">
        <v>37110.707000000002</v>
      </c>
      <c r="H1642">
        <v>1210382</v>
      </c>
      <c r="J1642">
        <v>37110.707000000002</v>
      </c>
      <c r="L1642">
        <v>0.01</v>
      </c>
      <c r="M1642">
        <v>9.5700000000000004E-3</v>
      </c>
      <c r="N1642">
        <v>-4.28</v>
      </c>
      <c r="O1642" t="s">
        <v>348</v>
      </c>
      <c r="P1642" s="189">
        <v>44158</v>
      </c>
    </row>
    <row r="1643" spans="1:16" x14ac:dyDescent="0.35">
      <c r="A1643">
        <v>64</v>
      </c>
      <c r="B1643">
        <v>64</v>
      </c>
      <c r="C1643" t="s">
        <v>428</v>
      </c>
      <c r="D1643" t="s">
        <v>145</v>
      </c>
      <c r="E1643" t="s">
        <v>13</v>
      </c>
      <c r="F1643">
        <v>2.29</v>
      </c>
      <c r="G1643">
        <v>38090.129000000001</v>
      </c>
      <c r="H1643">
        <v>1220383</v>
      </c>
      <c r="J1643">
        <v>38090.129000000001</v>
      </c>
      <c r="L1643">
        <v>0.01</v>
      </c>
      <c r="M1643">
        <v>9.8300000000000002E-3</v>
      </c>
      <c r="N1643">
        <v>-1.75</v>
      </c>
      <c r="O1643" t="s">
        <v>348</v>
      </c>
      <c r="P1643" s="189">
        <v>44158</v>
      </c>
    </row>
    <row r="1644" spans="1:16" x14ac:dyDescent="0.35">
      <c r="A1644">
        <v>65</v>
      </c>
      <c r="B1644">
        <v>65</v>
      </c>
      <c r="C1644" t="s">
        <v>429</v>
      </c>
      <c r="D1644" t="s">
        <v>146</v>
      </c>
      <c r="E1644" t="s">
        <v>13</v>
      </c>
      <c r="F1644">
        <v>2.29</v>
      </c>
      <c r="G1644">
        <v>39006.358999999997</v>
      </c>
      <c r="H1644">
        <v>1255961</v>
      </c>
      <c r="J1644">
        <v>39006.358999999997</v>
      </c>
      <c r="L1644">
        <v>0.01</v>
      </c>
      <c r="M1644">
        <v>1.0059999999999999E-2</v>
      </c>
      <c r="N1644">
        <v>0.61</v>
      </c>
      <c r="O1644" t="s">
        <v>348</v>
      </c>
      <c r="P1644" s="189">
        <v>44158</v>
      </c>
    </row>
    <row r="1645" spans="1:16" x14ac:dyDescent="0.35">
      <c r="A1645">
        <v>66</v>
      </c>
      <c r="B1645">
        <v>66</v>
      </c>
      <c r="C1645" t="s">
        <v>430</v>
      </c>
      <c r="D1645" t="s">
        <v>123</v>
      </c>
      <c r="E1645" t="s">
        <v>157</v>
      </c>
      <c r="L1645">
        <v>0.01</v>
      </c>
      <c r="O1645" t="s">
        <v>505</v>
      </c>
      <c r="P1645" s="189">
        <v>44158</v>
      </c>
    </row>
    <row r="1646" spans="1:16" x14ac:dyDescent="0.35">
      <c r="A1646">
        <v>67</v>
      </c>
      <c r="B1646">
        <v>67</v>
      </c>
      <c r="C1646" t="s">
        <v>431</v>
      </c>
      <c r="D1646" t="s">
        <v>147</v>
      </c>
      <c r="E1646" t="s">
        <v>13</v>
      </c>
      <c r="F1646">
        <v>2.29</v>
      </c>
      <c r="G1646">
        <v>36889.391000000003</v>
      </c>
      <c r="H1646">
        <v>1128492</v>
      </c>
      <c r="J1646">
        <v>36889.391000000003</v>
      </c>
      <c r="L1646">
        <v>0.01</v>
      </c>
      <c r="M1646">
        <v>9.5200000000000007E-3</v>
      </c>
      <c r="N1646">
        <v>-4.8499999999999996</v>
      </c>
      <c r="O1646" t="s">
        <v>189</v>
      </c>
      <c r="P1646" s="189">
        <v>44158</v>
      </c>
    </row>
    <row r="1647" spans="1:16" x14ac:dyDescent="0.35">
      <c r="A1647">
        <v>68</v>
      </c>
      <c r="B1647">
        <v>68</v>
      </c>
      <c r="C1647" t="s">
        <v>432</v>
      </c>
      <c r="D1647" t="s">
        <v>148</v>
      </c>
      <c r="E1647" t="s">
        <v>13</v>
      </c>
      <c r="F1647">
        <v>2.29</v>
      </c>
      <c r="G1647">
        <v>33918.5</v>
      </c>
      <c r="H1647">
        <v>1031045</v>
      </c>
      <c r="J1647">
        <v>33918.5</v>
      </c>
      <c r="L1647">
        <v>0.01</v>
      </c>
      <c r="M1647">
        <v>8.7500000000000008E-3</v>
      </c>
      <c r="N1647">
        <v>-12.51</v>
      </c>
      <c r="O1647" t="s">
        <v>189</v>
      </c>
      <c r="P1647" s="189">
        <v>44158</v>
      </c>
    </row>
    <row r="1648" spans="1:16" x14ac:dyDescent="0.35">
      <c r="A1648">
        <v>69</v>
      </c>
      <c r="B1648">
        <v>69</v>
      </c>
      <c r="C1648" t="s">
        <v>433</v>
      </c>
      <c r="D1648" t="s">
        <v>149</v>
      </c>
      <c r="E1648" t="s">
        <v>13</v>
      </c>
      <c r="F1648">
        <v>2.29</v>
      </c>
      <c r="G1648">
        <v>33629.921999999999</v>
      </c>
      <c r="H1648">
        <v>1016596</v>
      </c>
      <c r="J1648">
        <v>33629.921999999999</v>
      </c>
      <c r="L1648">
        <v>0.01</v>
      </c>
      <c r="M1648">
        <v>8.6700000000000006E-3</v>
      </c>
      <c r="N1648">
        <v>-13.25</v>
      </c>
      <c r="O1648" t="s">
        <v>189</v>
      </c>
      <c r="P1648" s="189">
        <v>44158</v>
      </c>
    </row>
    <row r="1649" spans="1:16" x14ac:dyDescent="0.35">
      <c r="A1649">
        <v>70</v>
      </c>
      <c r="B1649">
        <v>70</v>
      </c>
      <c r="C1649" t="s">
        <v>434</v>
      </c>
      <c r="D1649" t="s">
        <v>150</v>
      </c>
      <c r="E1649" t="s">
        <v>13</v>
      </c>
      <c r="F1649">
        <v>2.29</v>
      </c>
      <c r="G1649">
        <v>39910.887000000002</v>
      </c>
      <c r="H1649">
        <v>1278369</v>
      </c>
      <c r="J1649">
        <v>39910.887000000002</v>
      </c>
      <c r="L1649">
        <v>0.01</v>
      </c>
      <c r="M1649">
        <v>1.0290000000000001E-2</v>
      </c>
      <c r="N1649">
        <v>2.95</v>
      </c>
      <c r="O1649" t="s">
        <v>348</v>
      </c>
      <c r="P1649" s="189">
        <v>44158</v>
      </c>
    </row>
    <row r="1650" spans="1:16" x14ac:dyDescent="0.35">
      <c r="A1650">
        <v>71</v>
      </c>
      <c r="B1650">
        <v>71</v>
      </c>
      <c r="C1650" t="s">
        <v>435</v>
      </c>
      <c r="D1650" t="s">
        <v>151</v>
      </c>
      <c r="E1650" t="s">
        <v>13</v>
      </c>
      <c r="F1650">
        <v>2.29</v>
      </c>
      <c r="G1650">
        <v>39164.620999999999</v>
      </c>
      <c r="H1650">
        <v>1272815</v>
      </c>
      <c r="J1650">
        <v>39164.620999999999</v>
      </c>
      <c r="L1650">
        <v>0.01</v>
      </c>
      <c r="M1650">
        <v>1.01E-2</v>
      </c>
      <c r="N1650">
        <v>1.02</v>
      </c>
      <c r="O1650" t="s">
        <v>348</v>
      </c>
      <c r="P1650" s="189">
        <v>44158</v>
      </c>
    </row>
    <row r="1651" spans="1:16" x14ac:dyDescent="0.35">
      <c r="A1651">
        <v>72</v>
      </c>
      <c r="B1651">
        <v>72</v>
      </c>
      <c r="C1651" t="s">
        <v>436</v>
      </c>
      <c r="D1651" t="s">
        <v>152</v>
      </c>
      <c r="E1651" t="s">
        <v>13</v>
      </c>
      <c r="F1651">
        <v>2.29</v>
      </c>
      <c r="G1651">
        <v>39562.254000000001</v>
      </c>
      <c r="H1651">
        <v>1298513</v>
      </c>
      <c r="J1651">
        <v>39562.254000000001</v>
      </c>
      <c r="L1651">
        <v>0.01</v>
      </c>
      <c r="M1651">
        <v>1.0200000000000001E-2</v>
      </c>
      <c r="N1651">
        <v>2.0499999999999998</v>
      </c>
      <c r="O1651" t="s">
        <v>348</v>
      </c>
      <c r="P1651" s="189">
        <v>44158</v>
      </c>
    </row>
    <row r="1652" spans="1:16" x14ac:dyDescent="0.35">
      <c r="A1652">
        <v>73</v>
      </c>
      <c r="B1652">
        <v>73</v>
      </c>
      <c r="C1652" t="s">
        <v>437</v>
      </c>
      <c r="D1652" t="s">
        <v>124</v>
      </c>
      <c r="E1652" t="s">
        <v>157</v>
      </c>
      <c r="F1652">
        <v>2.29</v>
      </c>
      <c r="G1652">
        <v>41662.425999999999</v>
      </c>
      <c r="H1652">
        <v>1352565</v>
      </c>
      <c r="J1652">
        <v>41662.425999999999</v>
      </c>
      <c r="L1652">
        <v>0.01</v>
      </c>
      <c r="M1652">
        <v>1.0749999999999999E-2</v>
      </c>
      <c r="N1652">
        <v>7.47</v>
      </c>
      <c r="O1652" t="s">
        <v>348</v>
      </c>
      <c r="P1652" s="189">
        <v>44158</v>
      </c>
    </row>
    <row r="1653" spans="1:16" x14ac:dyDescent="0.35">
      <c r="A1653">
        <v>74</v>
      </c>
      <c r="B1653">
        <v>74</v>
      </c>
      <c r="C1653" t="s">
        <v>438</v>
      </c>
      <c r="D1653" t="s">
        <v>153</v>
      </c>
      <c r="E1653" t="s">
        <v>13</v>
      </c>
      <c r="F1653">
        <v>2.29</v>
      </c>
      <c r="G1653">
        <v>39324.82</v>
      </c>
      <c r="H1653">
        <v>1259723</v>
      </c>
      <c r="J1653">
        <v>39324.82</v>
      </c>
      <c r="L1653">
        <v>0.01</v>
      </c>
      <c r="M1653">
        <v>1.014E-2</v>
      </c>
      <c r="N1653">
        <v>1.44</v>
      </c>
      <c r="O1653" t="s">
        <v>348</v>
      </c>
      <c r="P1653" s="189">
        <v>44158</v>
      </c>
    </row>
    <row r="1654" spans="1:16" x14ac:dyDescent="0.35">
      <c r="A1654">
        <v>75</v>
      </c>
      <c r="B1654">
        <v>75</v>
      </c>
      <c r="C1654" t="s">
        <v>439</v>
      </c>
      <c r="D1654" t="s">
        <v>154</v>
      </c>
      <c r="E1654" t="s">
        <v>13</v>
      </c>
      <c r="F1654">
        <v>2.29</v>
      </c>
      <c r="G1654">
        <v>37500.362999999998</v>
      </c>
      <c r="H1654">
        <v>1223024</v>
      </c>
      <c r="J1654">
        <v>37500.362999999998</v>
      </c>
      <c r="L1654">
        <v>0.01</v>
      </c>
      <c r="M1654">
        <v>9.6699999999999998E-3</v>
      </c>
      <c r="N1654">
        <v>-3.27</v>
      </c>
      <c r="O1654" t="s">
        <v>348</v>
      </c>
      <c r="P1654" s="189">
        <v>44158</v>
      </c>
    </row>
    <row r="1655" spans="1:16" x14ac:dyDescent="0.35">
      <c r="A1655">
        <v>76</v>
      </c>
      <c r="B1655">
        <v>76</v>
      </c>
      <c r="C1655" t="s">
        <v>440</v>
      </c>
      <c r="D1655" t="s">
        <v>155</v>
      </c>
      <c r="E1655" t="s">
        <v>13</v>
      </c>
      <c r="F1655">
        <v>2.29</v>
      </c>
      <c r="G1655">
        <v>38443.733999999997</v>
      </c>
      <c r="H1655">
        <v>1233450</v>
      </c>
      <c r="J1655">
        <v>38443.733999999997</v>
      </c>
      <c r="L1655">
        <v>0.01</v>
      </c>
      <c r="M1655">
        <v>9.92E-3</v>
      </c>
      <c r="N1655">
        <v>-0.84</v>
      </c>
      <c r="O1655" t="s">
        <v>348</v>
      </c>
      <c r="P1655" s="189">
        <v>44158</v>
      </c>
    </row>
    <row r="1656" spans="1:16" x14ac:dyDescent="0.35">
      <c r="A1656">
        <v>77</v>
      </c>
      <c r="B1656">
        <v>77</v>
      </c>
      <c r="C1656" t="s">
        <v>441</v>
      </c>
      <c r="D1656" t="s">
        <v>124</v>
      </c>
      <c r="E1656" t="s">
        <v>157</v>
      </c>
      <c r="F1656">
        <v>2.29</v>
      </c>
      <c r="G1656">
        <v>40001.32</v>
      </c>
      <c r="H1656">
        <v>1314374</v>
      </c>
      <c r="J1656">
        <v>40001.32</v>
      </c>
      <c r="L1656">
        <v>0.01</v>
      </c>
      <c r="M1656">
        <v>1.0319999999999999E-2</v>
      </c>
      <c r="N1656">
        <v>3.18</v>
      </c>
      <c r="O1656" t="s">
        <v>348</v>
      </c>
      <c r="P1656" s="189">
        <v>44158</v>
      </c>
    </row>
    <row r="1657" spans="1:16" x14ac:dyDescent="0.35">
      <c r="A1657">
        <v>78</v>
      </c>
      <c r="B1657">
        <v>78</v>
      </c>
      <c r="C1657" t="s">
        <v>442</v>
      </c>
      <c r="D1657" t="s">
        <v>122</v>
      </c>
      <c r="E1657" t="s">
        <v>156</v>
      </c>
      <c r="L1657">
        <v>0.01</v>
      </c>
      <c r="O1657" t="s">
        <v>505</v>
      </c>
      <c r="P1657" s="189">
        <v>44158</v>
      </c>
    </row>
    <row r="1658" spans="1:16" x14ac:dyDescent="0.35">
      <c r="A1658">
        <v>79</v>
      </c>
      <c r="B1658">
        <v>79</v>
      </c>
      <c r="C1658" t="s">
        <v>443</v>
      </c>
      <c r="D1658" t="s">
        <v>353</v>
      </c>
      <c r="E1658" t="s">
        <v>158</v>
      </c>
      <c r="F1658">
        <v>2.29</v>
      </c>
      <c r="G1658">
        <v>39172.805</v>
      </c>
      <c r="H1658">
        <v>1248249</v>
      </c>
      <c r="J1658">
        <v>39172.805</v>
      </c>
      <c r="L1658">
        <v>0.01</v>
      </c>
      <c r="M1658">
        <v>1.01E-2</v>
      </c>
      <c r="N1658">
        <v>1.04</v>
      </c>
      <c r="O1658" t="s">
        <v>189</v>
      </c>
      <c r="P1658" s="189">
        <v>44158</v>
      </c>
    </row>
    <row r="1659" spans="1:16" x14ac:dyDescent="0.35">
      <c r="A1659">
        <v>80</v>
      </c>
      <c r="B1659">
        <v>80</v>
      </c>
      <c r="C1659" t="s">
        <v>444</v>
      </c>
      <c r="D1659" t="s">
        <v>355</v>
      </c>
      <c r="E1659" t="s">
        <v>158</v>
      </c>
      <c r="F1659">
        <v>2.29</v>
      </c>
      <c r="G1659">
        <v>40422.339999999997</v>
      </c>
      <c r="H1659">
        <v>1325262</v>
      </c>
      <c r="J1659">
        <v>40422.339999999997</v>
      </c>
      <c r="L1659">
        <v>0.01</v>
      </c>
      <c r="M1659">
        <v>1.043E-2</v>
      </c>
      <c r="N1659">
        <v>4.2699999999999996</v>
      </c>
      <c r="O1659" t="s">
        <v>189</v>
      </c>
      <c r="P1659" s="189">
        <v>44158</v>
      </c>
    </row>
    <row r="1660" spans="1:16" x14ac:dyDescent="0.35">
      <c r="A1660">
        <v>81</v>
      </c>
      <c r="B1660">
        <v>81</v>
      </c>
      <c r="C1660" t="s">
        <v>445</v>
      </c>
      <c r="D1660" t="s">
        <v>357</v>
      </c>
      <c r="E1660" t="s">
        <v>158</v>
      </c>
      <c r="F1660">
        <v>2.29</v>
      </c>
      <c r="G1660">
        <v>41193.733999999997</v>
      </c>
      <c r="H1660">
        <v>1318586</v>
      </c>
      <c r="J1660">
        <v>41193.733999999997</v>
      </c>
      <c r="L1660">
        <v>0.01</v>
      </c>
      <c r="M1660">
        <v>1.0630000000000001E-2</v>
      </c>
      <c r="N1660">
        <v>6.26</v>
      </c>
      <c r="O1660" t="s">
        <v>189</v>
      </c>
      <c r="P1660" s="189">
        <v>44158</v>
      </c>
    </row>
    <row r="1661" spans="1:16" x14ac:dyDescent="0.35">
      <c r="A1661">
        <v>82</v>
      </c>
      <c r="B1661">
        <v>82</v>
      </c>
      <c r="C1661" t="s">
        <v>446</v>
      </c>
      <c r="D1661" t="s">
        <v>359</v>
      </c>
      <c r="E1661" t="s">
        <v>158</v>
      </c>
      <c r="F1661">
        <v>2.29</v>
      </c>
      <c r="G1661">
        <v>41931.879000000001</v>
      </c>
      <c r="H1661">
        <v>1343595</v>
      </c>
      <c r="J1661">
        <v>41931.879000000001</v>
      </c>
      <c r="L1661">
        <v>0.01</v>
      </c>
      <c r="M1661">
        <v>1.082E-2</v>
      </c>
      <c r="N1661">
        <v>8.16</v>
      </c>
      <c r="O1661" t="s">
        <v>189</v>
      </c>
      <c r="P1661" s="189">
        <v>44158</v>
      </c>
    </row>
    <row r="1662" spans="1:16" x14ac:dyDescent="0.35">
      <c r="A1662">
        <v>83</v>
      </c>
      <c r="B1662">
        <v>83</v>
      </c>
      <c r="C1662" t="s">
        <v>447</v>
      </c>
      <c r="D1662" t="s">
        <v>361</v>
      </c>
      <c r="E1662" t="s">
        <v>158</v>
      </c>
      <c r="F1662">
        <v>2.29</v>
      </c>
      <c r="G1662">
        <v>40251.608999999997</v>
      </c>
      <c r="H1662">
        <v>1303796</v>
      </c>
      <c r="J1662">
        <v>40251.608999999997</v>
      </c>
      <c r="L1662">
        <v>0.01</v>
      </c>
      <c r="M1662">
        <v>1.038E-2</v>
      </c>
      <c r="N1662">
        <v>3.83</v>
      </c>
      <c r="O1662" t="s">
        <v>348</v>
      </c>
      <c r="P1662" s="189">
        <v>44158</v>
      </c>
    </row>
    <row r="1663" spans="1:16" x14ac:dyDescent="0.35">
      <c r="A1663">
        <v>84</v>
      </c>
      <c r="B1663">
        <v>84</v>
      </c>
      <c r="C1663" t="s">
        <v>448</v>
      </c>
      <c r="D1663" t="s">
        <v>363</v>
      </c>
      <c r="E1663" t="s">
        <v>158</v>
      </c>
      <c r="F1663">
        <v>2.29</v>
      </c>
      <c r="G1663">
        <v>39630.222999999998</v>
      </c>
      <c r="H1663">
        <v>1251803</v>
      </c>
      <c r="J1663">
        <v>39630.222999999998</v>
      </c>
      <c r="L1663">
        <v>0.01</v>
      </c>
      <c r="M1663">
        <v>1.022E-2</v>
      </c>
      <c r="N1663">
        <v>2.2200000000000002</v>
      </c>
      <c r="O1663" t="s">
        <v>189</v>
      </c>
      <c r="P1663" s="189">
        <v>44158</v>
      </c>
    </row>
    <row r="1664" spans="1:16" x14ac:dyDescent="0.35">
      <c r="A1664">
        <v>85</v>
      </c>
      <c r="B1664">
        <v>85</v>
      </c>
      <c r="C1664" t="s">
        <v>449</v>
      </c>
      <c r="D1664" t="s">
        <v>123</v>
      </c>
      <c r="E1664" t="s">
        <v>157</v>
      </c>
      <c r="L1664">
        <v>0.01</v>
      </c>
      <c r="O1664" t="s">
        <v>505</v>
      </c>
      <c r="P1664" s="189">
        <v>44158</v>
      </c>
    </row>
    <row r="1665" spans="1:16" x14ac:dyDescent="0.35">
      <c r="A1665">
        <v>86</v>
      </c>
      <c r="B1665">
        <v>86</v>
      </c>
      <c r="C1665" t="s">
        <v>450</v>
      </c>
      <c r="D1665" t="s">
        <v>366</v>
      </c>
      <c r="E1665" t="s">
        <v>158</v>
      </c>
      <c r="F1665">
        <v>2.29</v>
      </c>
      <c r="G1665">
        <v>41927.211000000003</v>
      </c>
      <c r="H1665">
        <v>1325309</v>
      </c>
      <c r="J1665">
        <v>41927.211000000003</v>
      </c>
      <c r="L1665">
        <v>0.01</v>
      </c>
      <c r="M1665">
        <v>1.081E-2</v>
      </c>
      <c r="N1665">
        <v>8.15</v>
      </c>
      <c r="O1665" t="s">
        <v>189</v>
      </c>
      <c r="P1665" s="189">
        <v>44158</v>
      </c>
    </row>
    <row r="1666" spans="1:16" x14ac:dyDescent="0.35">
      <c r="A1666">
        <v>87</v>
      </c>
      <c r="B1666">
        <v>87</v>
      </c>
      <c r="C1666" t="s">
        <v>451</v>
      </c>
      <c r="D1666" t="s">
        <v>368</v>
      </c>
      <c r="E1666" t="s">
        <v>158</v>
      </c>
      <c r="F1666">
        <v>2.29</v>
      </c>
      <c r="G1666">
        <v>40052.781000000003</v>
      </c>
      <c r="H1666">
        <v>1281326</v>
      </c>
      <c r="J1666">
        <v>40052.781000000003</v>
      </c>
      <c r="L1666">
        <v>0.01</v>
      </c>
      <c r="M1666">
        <v>1.0330000000000001E-2</v>
      </c>
      <c r="N1666">
        <v>3.31</v>
      </c>
      <c r="O1666" t="s">
        <v>189</v>
      </c>
      <c r="P1666" s="189">
        <v>44158</v>
      </c>
    </row>
    <row r="1667" spans="1:16" x14ac:dyDescent="0.35">
      <c r="A1667">
        <v>88</v>
      </c>
      <c r="B1667">
        <v>88</v>
      </c>
      <c r="C1667" t="s">
        <v>452</v>
      </c>
      <c r="D1667" t="s">
        <v>371</v>
      </c>
      <c r="E1667" t="s">
        <v>158</v>
      </c>
      <c r="F1667">
        <v>2.29</v>
      </c>
      <c r="G1667">
        <v>40052.25</v>
      </c>
      <c r="H1667">
        <v>1280612</v>
      </c>
      <c r="J1667">
        <v>40052.25</v>
      </c>
      <c r="L1667">
        <v>0.01</v>
      </c>
      <c r="M1667">
        <v>1.0330000000000001E-2</v>
      </c>
      <c r="N1667">
        <v>3.31</v>
      </c>
      <c r="O1667" t="s">
        <v>189</v>
      </c>
      <c r="P1667" s="189">
        <v>44158</v>
      </c>
    </row>
    <row r="1668" spans="1:16" x14ac:dyDescent="0.35">
      <c r="A1668">
        <v>89</v>
      </c>
      <c r="B1668">
        <v>89</v>
      </c>
      <c r="C1668" t="s">
        <v>453</v>
      </c>
      <c r="D1668" t="s">
        <v>373</v>
      </c>
      <c r="E1668" t="s">
        <v>158</v>
      </c>
      <c r="F1668">
        <v>2.29</v>
      </c>
      <c r="G1668">
        <v>38973.023000000001</v>
      </c>
      <c r="H1668">
        <v>1238290</v>
      </c>
      <c r="J1668">
        <v>38973.023000000001</v>
      </c>
      <c r="L1668">
        <v>0.01</v>
      </c>
      <c r="M1668">
        <v>1.005E-2</v>
      </c>
      <c r="N1668">
        <v>0.53</v>
      </c>
      <c r="O1668" t="s">
        <v>189</v>
      </c>
      <c r="P1668" s="189">
        <v>44158</v>
      </c>
    </row>
    <row r="1669" spans="1:16" x14ac:dyDescent="0.35">
      <c r="A1669">
        <v>90</v>
      </c>
      <c r="B1669">
        <v>90</v>
      </c>
      <c r="C1669" t="s">
        <v>454</v>
      </c>
      <c r="D1669" t="s">
        <v>375</v>
      </c>
      <c r="E1669" t="s">
        <v>158</v>
      </c>
      <c r="F1669">
        <v>2.29</v>
      </c>
      <c r="G1669">
        <v>40601.832000000002</v>
      </c>
      <c r="H1669">
        <v>1289312</v>
      </c>
      <c r="J1669">
        <v>40601.832000000002</v>
      </c>
      <c r="L1669">
        <v>0.01</v>
      </c>
      <c r="M1669">
        <v>1.047E-2</v>
      </c>
      <c r="N1669">
        <v>4.7300000000000004</v>
      </c>
      <c r="O1669" t="s">
        <v>189</v>
      </c>
      <c r="P1669" s="189">
        <v>44158</v>
      </c>
    </row>
    <row r="1670" spans="1:16" x14ac:dyDescent="0.35">
      <c r="A1670">
        <v>91</v>
      </c>
      <c r="B1670">
        <v>91</v>
      </c>
      <c r="C1670" t="s">
        <v>455</v>
      </c>
      <c r="D1670" t="s">
        <v>377</v>
      </c>
      <c r="E1670" t="s">
        <v>158</v>
      </c>
      <c r="F1670">
        <v>2.29</v>
      </c>
      <c r="G1670">
        <v>40061.527000000002</v>
      </c>
      <c r="H1670">
        <v>1256952</v>
      </c>
      <c r="J1670">
        <v>40061.527000000002</v>
      </c>
      <c r="L1670">
        <v>0.01</v>
      </c>
      <c r="M1670">
        <v>1.0330000000000001E-2</v>
      </c>
      <c r="N1670">
        <v>3.34</v>
      </c>
      <c r="O1670" t="s">
        <v>189</v>
      </c>
      <c r="P1670" s="189">
        <v>44158</v>
      </c>
    </row>
    <row r="1671" spans="1:16" x14ac:dyDescent="0.35">
      <c r="A1671">
        <v>92</v>
      </c>
      <c r="B1671">
        <v>92</v>
      </c>
      <c r="C1671" t="s">
        <v>456</v>
      </c>
      <c r="D1671" t="s">
        <v>124</v>
      </c>
      <c r="E1671" t="s">
        <v>157</v>
      </c>
      <c r="F1671">
        <v>2.29</v>
      </c>
      <c r="G1671">
        <v>42510.347999999998</v>
      </c>
      <c r="H1671">
        <v>1391581</v>
      </c>
      <c r="J1671">
        <v>42510.347999999998</v>
      </c>
      <c r="L1671">
        <v>0.01</v>
      </c>
      <c r="M1671">
        <v>1.0970000000000001E-2</v>
      </c>
      <c r="N1671">
        <v>9.65</v>
      </c>
      <c r="O1671" t="s">
        <v>348</v>
      </c>
      <c r="P1671" s="189">
        <v>44158</v>
      </c>
    </row>
    <row r="1672" spans="1:16" x14ac:dyDescent="0.35">
      <c r="A1672">
        <v>93</v>
      </c>
      <c r="B1672">
        <v>93</v>
      </c>
      <c r="C1672" t="s">
        <v>457</v>
      </c>
      <c r="D1672" t="s">
        <v>380</v>
      </c>
      <c r="E1672" t="s">
        <v>158</v>
      </c>
      <c r="F1672">
        <v>2.29</v>
      </c>
      <c r="G1672">
        <v>37898.870999999999</v>
      </c>
      <c r="H1672">
        <v>1191283</v>
      </c>
      <c r="J1672">
        <v>37898.870999999999</v>
      </c>
      <c r="L1672">
        <v>0.01</v>
      </c>
      <c r="M1672">
        <v>9.7800000000000005E-3</v>
      </c>
      <c r="N1672">
        <v>-2.2400000000000002</v>
      </c>
      <c r="O1672" t="s">
        <v>189</v>
      </c>
      <c r="P1672" s="189">
        <v>44159</v>
      </c>
    </row>
    <row r="1673" spans="1:16" x14ac:dyDescent="0.35">
      <c r="A1673">
        <v>94</v>
      </c>
      <c r="B1673">
        <v>94</v>
      </c>
      <c r="C1673" t="s">
        <v>458</v>
      </c>
      <c r="D1673" t="s">
        <v>382</v>
      </c>
      <c r="E1673" t="s">
        <v>158</v>
      </c>
      <c r="F1673">
        <v>2.29</v>
      </c>
      <c r="G1673">
        <v>33821.711000000003</v>
      </c>
      <c r="H1673">
        <v>1061806</v>
      </c>
      <c r="J1673">
        <v>33821.711000000003</v>
      </c>
      <c r="L1673">
        <v>0.01</v>
      </c>
      <c r="M1673">
        <v>8.7200000000000003E-3</v>
      </c>
      <c r="N1673">
        <v>-12.76</v>
      </c>
      <c r="O1673" t="s">
        <v>189</v>
      </c>
      <c r="P1673" s="189">
        <v>44159</v>
      </c>
    </row>
    <row r="1674" spans="1:16" x14ac:dyDescent="0.35">
      <c r="A1674">
        <v>95</v>
      </c>
      <c r="B1674">
        <v>95</v>
      </c>
      <c r="C1674" t="s">
        <v>459</v>
      </c>
      <c r="D1674" t="s">
        <v>384</v>
      </c>
      <c r="E1674" t="s">
        <v>158</v>
      </c>
      <c r="F1674">
        <v>2.29</v>
      </c>
      <c r="G1674">
        <v>33647.129000000001</v>
      </c>
      <c r="H1674">
        <v>1031146</v>
      </c>
      <c r="J1674">
        <v>33647.129000000001</v>
      </c>
      <c r="L1674">
        <v>0.01</v>
      </c>
      <c r="M1674">
        <v>8.6800000000000002E-3</v>
      </c>
      <c r="N1674">
        <v>-13.21</v>
      </c>
      <c r="O1674" t="s">
        <v>189</v>
      </c>
      <c r="P1674" s="189">
        <v>44159</v>
      </c>
    </row>
    <row r="1675" spans="1:16" x14ac:dyDescent="0.35">
      <c r="A1675">
        <v>96</v>
      </c>
      <c r="B1675">
        <v>96</v>
      </c>
      <c r="C1675" t="s">
        <v>460</v>
      </c>
      <c r="D1675" t="s">
        <v>386</v>
      </c>
      <c r="E1675" t="s">
        <v>158</v>
      </c>
      <c r="F1675">
        <v>2.29</v>
      </c>
      <c r="G1675">
        <v>32227.65</v>
      </c>
      <c r="H1675">
        <v>987816</v>
      </c>
      <c r="J1675">
        <v>32227.65</v>
      </c>
      <c r="L1675">
        <v>0.01</v>
      </c>
      <c r="M1675">
        <v>8.3099999999999997E-3</v>
      </c>
      <c r="N1675">
        <v>-16.87</v>
      </c>
      <c r="O1675" t="s">
        <v>189</v>
      </c>
      <c r="P1675" s="189">
        <v>44159</v>
      </c>
    </row>
    <row r="1676" spans="1:16" x14ac:dyDescent="0.35">
      <c r="A1676">
        <v>97</v>
      </c>
      <c r="B1676">
        <v>97</v>
      </c>
      <c r="C1676" t="s">
        <v>461</v>
      </c>
      <c r="D1676" t="s">
        <v>388</v>
      </c>
      <c r="E1676" t="s">
        <v>158</v>
      </c>
      <c r="F1676">
        <v>2.29</v>
      </c>
      <c r="G1676">
        <v>29370.511999999999</v>
      </c>
      <c r="H1676">
        <v>880441</v>
      </c>
      <c r="J1676">
        <v>29370.511999999999</v>
      </c>
      <c r="L1676">
        <v>0.01</v>
      </c>
      <c r="M1676">
        <v>7.5799999999999999E-3</v>
      </c>
      <c r="N1676">
        <v>-24.24</v>
      </c>
      <c r="O1676" t="s">
        <v>189</v>
      </c>
      <c r="P1676" s="189">
        <v>44159</v>
      </c>
    </row>
    <row r="1677" spans="1:16" x14ac:dyDescent="0.35">
      <c r="A1677">
        <v>98</v>
      </c>
      <c r="B1677">
        <v>98</v>
      </c>
      <c r="C1677" t="s">
        <v>462</v>
      </c>
      <c r="D1677" t="s">
        <v>122</v>
      </c>
      <c r="E1677" t="s">
        <v>156</v>
      </c>
      <c r="L1677">
        <v>0.01</v>
      </c>
      <c r="O1677" t="s">
        <v>505</v>
      </c>
      <c r="P1677" s="189">
        <v>44159</v>
      </c>
    </row>
    <row r="1678" spans="1:16" x14ac:dyDescent="0.35">
      <c r="A1678">
        <v>99</v>
      </c>
      <c r="B1678">
        <v>99</v>
      </c>
      <c r="C1678" t="s">
        <v>463</v>
      </c>
      <c r="D1678" t="s">
        <v>125</v>
      </c>
      <c r="E1678" t="s">
        <v>18</v>
      </c>
      <c r="F1678">
        <v>2.29</v>
      </c>
      <c r="G1678">
        <v>40316.699000000001</v>
      </c>
      <c r="H1678">
        <v>1282533</v>
      </c>
      <c r="J1678">
        <v>40316.699000000001</v>
      </c>
      <c r="L1678">
        <v>0.01</v>
      </c>
      <c r="M1678">
        <v>1.04E-2</v>
      </c>
      <c r="N1678">
        <v>3.99</v>
      </c>
      <c r="O1678" t="s">
        <v>189</v>
      </c>
      <c r="P1678" s="189">
        <v>44159</v>
      </c>
    </row>
    <row r="1679" spans="1:16" x14ac:dyDescent="0.35">
      <c r="A1679">
        <v>100</v>
      </c>
      <c r="B1679">
        <v>100</v>
      </c>
      <c r="C1679" t="s">
        <v>464</v>
      </c>
      <c r="D1679" t="s">
        <v>126</v>
      </c>
      <c r="E1679" t="s">
        <v>18</v>
      </c>
      <c r="F1679">
        <v>2.29</v>
      </c>
      <c r="G1679">
        <v>46858.434000000001</v>
      </c>
      <c r="H1679">
        <v>1508552</v>
      </c>
      <c r="J1679">
        <v>46858.434000000001</v>
      </c>
      <c r="L1679">
        <v>0.01</v>
      </c>
      <c r="M1679">
        <v>1.209E-2</v>
      </c>
      <c r="N1679">
        <v>20.87</v>
      </c>
      <c r="O1679" t="s">
        <v>189</v>
      </c>
      <c r="P1679" s="189">
        <v>44159</v>
      </c>
    </row>
    <row r="1680" spans="1:16" x14ac:dyDescent="0.35">
      <c r="A1680">
        <v>101</v>
      </c>
      <c r="B1680">
        <v>101</v>
      </c>
      <c r="C1680" t="s">
        <v>465</v>
      </c>
      <c r="D1680" t="s">
        <v>127</v>
      </c>
      <c r="E1680" t="s">
        <v>18</v>
      </c>
      <c r="F1680">
        <v>2.29</v>
      </c>
      <c r="G1680">
        <v>43284.461000000003</v>
      </c>
      <c r="H1680">
        <v>1398391</v>
      </c>
      <c r="J1680">
        <v>43284.461000000003</v>
      </c>
      <c r="L1680">
        <v>0.01</v>
      </c>
      <c r="M1680">
        <v>1.116E-2</v>
      </c>
      <c r="N1680">
        <v>11.65</v>
      </c>
      <c r="O1680" t="s">
        <v>189</v>
      </c>
      <c r="P1680" s="189">
        <v>44159</v>
      </c>
    </row>
    <row r="1681" spans="1:16" x14ac:dyDescent="0.35">
      <c r="A1681">
        <v>102</v>
      </c>
      <c r="B1681">
        <v>102</v>
      </c>
      <c r="C1681" t="s">
        <v>466</v>
      </c>
      <c r="D1681" t="s">
        <v>128</v>
      </c>
      <c r="E1681" t="s">
        <v>18</v>
      </c>
      <c r="F1681">
        <v>2.29</v>
      </c>
      <c r="G1681">
        <v>40310.612999999998</v>
      </c>
      <c r="H1681">
        <v>1274189</v>
      </c>
      <c r="J1681">
        <v>40310.612999999998</v>
      </c>
      <c r="L1681">
        <v>0.01</v>
      </c>
      <c r="M1681">
        <v>1.04E-2</v>
      </c>
      <c r="N1681">
        <v>3.98</v>
      </c>
      <c r="O1681" t="s">
        <v>189</v>
      </c>
      <c r="P1681" s="189">
        <v>44159</v>
      </c>
    </row>
    <row r="1682" spans="1:16" x14ac:dyDescent="0.35">
      <c r="A1682">
        <v>103</v>
      </c>
      <c r="B1682">
        <v>103</v>
      </c>
      <c r="C1682" t="s">
        <v>467</v>
      </c>
      <c r="D1682" t="s">
        <v>122</v>
      </c>
      <c r="E1682" t="s">
        <v>156</v>
      </c>
      <c r="L1682">
        <v>0.01</v>
      </c>
      <c r="O1682" t="s">
        <v>505</v>
      </c>
      <c r="P1682" s="189">
        <v>44159</v>
      </c>
    </row>
    <row r="1683" spans="1:16" x14ac:dyDescent="0.35">
      <c r="A1683">
        <v>104</v>
      </c>
      <c r="B1683">
        <v>104</v>
      </c>
      <c r="C1683" t="s">
        <v>468</v>
      </c>
      <c r="D1683" t="s">
        <v>124</v>
      </c>
      <c r="E1683" t="s">
        <v>157</v>
      </c>
      <c r="F1683">
        <v>2.29</v>
      </c>
      <c r="G1683">
        <v>42210.781000000003</v>
      </c>
      <c r="H1683">
        <v>1343437</v>
      </c>
      <c r="J1683">
        <v>42210.781000000003</v>
      </c>
      <c r="L1683">
        <v>0.01</v>
      </c>
      <c r="M1683">
        <v>1.089E-2</v>
      </c>
      <c r="N1683">
        <v>8.8800000000000008</v>
      </c>
      <c r="O1683" t="s">
        <v>189</v>
      </c>
      <c r="P1683" s="189">
        <v>44159</v>
      </c>
    </row>
    <row r="1684" spans="1:16" x14ac:dyDescent="0.35">
      <c r="A1684">
        <v>105</v>
      </c>
      <c r="B1684">
        <v>105</v>
      </c>
      <c r="C1684" t="s">
        <v>469</v>
      </c>
      <c r="D1684" t="s">
        <v>353</v>
      </c>
      <c r="E1684" t="s">
        <v>158</v>
      </c>
      <c r="F1684">
        <v>2.29</v>
      </c>
      <c r="G1684">
        <v>41901.957000000002</v>
      </c>
      <c r="H1684">
        <v>1338794</v>
      </c>
      <c r="J1684">
        <v>41901.957000000002</v>
      </c>
      <c r="L1684">
        <v>0.01</v>
      </c>
      <c r="M1684">
        <v>1.081E-2</v>
      </c>
      <c r="N1684">
        <v>8.08</v>
      </c>
      <c r="O1684" t="s">
        <v>189</v>
      </c>
      <c r="P1684" s="189">
        <v>44159</v>
      </c>
    </row>
    <row r="1685" spans="1:16" x14ac:dyDescent="0.35">
      <c r="A1685">
        <v>106</v>
      </c>
      <c r="B1685">
        <v>106</v>
      </c>
      <c r="C1685" t="s">
        <v>470</v>
      </c>
      <c r="D1685" t="s">
        <v>355</v>
      </c>
      <c r="E1685" t="s">
        <v>158</v>
      </c>
      <c r="F1685">
        <v>2.29</v>
      </c>
      <c r="G1685">
        <v>44425.273000000001</v>
      </c>
      <c r="H1685">
        <v>1445217</v>
      </c>
      <c r="J1685">
        <v>44425.273000000001</v>
      </c>
      <c r="L1685">
        <v>0.01</v>
      </c>
      <c r="M1685">
        <v>1.146E-2</v>
      </c>
      <c r="N1685">
        <v>14.59</v>
      </c>
      <c r="O1685" t="s">
        <v>348</v>
      </c>
      <c r="P1685" s="189">
        <v>44159</v>
      </c>
    </row>
    <row r="1686" spans="1:16" x14ac:dyDescent="0.35">
      <c r="A1686">
        <v>107</v>
      </c>
      <c r="B1686">
        <v>107</v>
      </c>
      <c r="C1686" t="s">
        <v>471</v>
      </c>
      <c r="D1686" t="s">
        <v>357</v>
      </c>
      <c r="E1686" t="s">
        <v>158</v>
      </c>
      <c r="F1686">
        <v>2.29</v>
      </c>
      <c r="G1686">
        <v>41899.440999999999</v>
      </c>
      <c r="H1686">
        <v>1344911</v>
      </c>
      <c r="J1686">
        <v>41899.440999999999</v>
      </c>
      <c r="L1686">
        <v>0.01</v>
      </c>
      <c r="M1686">
        <v>1.081E-2</v>
      </c>
      <c r="N1686">
        <v>8.08</v>
      </c>
      <c r="O1686" t="s">
        <v>189</v>
      </c>
      <c r="P1686" s="189">
        <v>44159</v>
      </c>
    </row>
    <row r="1687" spans="1:16" x14ac:dyDescent="0.35">
      <c r="A1687">
        <v>108</v>
      </c>
      <c r="B1687">
        <v>108</v>
      </c>
      <c r="C1687" t="s">
        <v>472</v>
      </c>
      <c r="D1687" t="s">
        <v>359</v>
      </c>
      <c r="E1687" t="s">
        <v>158</v>
      </c>
      <c r="F1687">
        <v>2.29</v>
      </c>
      <c r="G1687">
        <v>42107.133000000002</v>
      </c>
      <c r="H1687">
        <v>1360262</v>
      </c>
      <c r="J1687">
        <v>42107.133000000002</v>
      </c>
      <c r="L1687">
        <v>0.01</v>
      </c>
      <c r="M1687">
        <v>1.086E-2</v>
      </c>
      <c r="N1687">
        <v>8.61</v>
      </c>
      <c r="O1687" t="s">
        <v>189</v>
      </c>
      <c r="P1687" s="189">
        <v>44159</v>
      </c>
    </row>
    <row r="1688" spans="1:16" x14ac:dyDescent="0.35">
      <c r="A1688">
        <v>109</v>
      </c>
      <c r="B1688">
        <v>109</v>
      </c>
      <c r="C1688" t="s">
        <v>473</v>
      </c>
      <c r="D1688" t="s">
        <v>361</v>
      </c>
      <c r="E1688" t="s">
        <v>158</v>
      </c>
      <c r="F1688">
        <v>2.29</v>
      </c>
      <c r="G1688">
        <v>41405.266000000003</v>
      </c>
      <c r="H1688">
        <v>1332128</v>
      </c>
      <c r="J1688">
        <v>41405.266000000003</v>
      </c>
      <c r="L1688">
        <v>0.01</v>
      </c>
      <c r="M1688">
        <v>1.068E-2</v>
      </c>
      <c r="N1688">
        <v>6.8</v>
      </c>
      <c r="O1688" t="s">
        <v>189</v>
      </c>
      <c r="P1688" s="189">
        <v>44159</v>
      </c>
    </row>
    <row r="1689" spans="1:16" x14ac:dyDescent="0.35">
      <c r="A1689">
        <v>110</v>
      </c>
      <c r="B1689">
        <v>110</v>
      </c>
      <c r="C1689" t="s">
        <v>474</v>
      </c>
      <c r="D1689" t="s">
        <v>363</v>
      </c>
      <c r="E1689" t="s">
        <v>158</v>
      </c>
      <c r="F1689">
        <v>2.29</v>
      </c>
      <c r="G1689">
        <v>41834.133000000002</v>
      </c>
      <c r="H1689">
        <v>1337079</v>
      </c>
      <c r="J1689">
        <v>41834.133000000002</v>
      </c>
      <c r="L1689">
        <v>0.01</v>
      </c>
      <c r="M1689">
        <v>1.0789999999999999E-2</v>
      </c>
      <c r="N1689">
        <v>7.91</v>
      </c>
      <c r="O1689" t="s">
        <v>189</v>
      </c>
      <c r="P1689" s="189">
        <v>44159</v>
      </c>
    </row>
    <row r="1690" spans="1:16" x14ac:dyDescent="0.35">
      <c r="A1690">
        <v>111</v>
      </c>
      <c r="B1690">
        <v>111</v>
      </c>
      <c r="C1690" t="s">
        <v>475</v>
      </c>
      <c r="D1690" t="s">
        <v>124</v>
      </c>
      <c r="E1690" t="s">
        <v>157</v>
      </c>
      <c r="F1690">
        <v>2.29</v>
      </c>
      <c r="G1690">
        <v>14514.264999999999</v>
      </c>
      <c r="H1690">
        <v>480943</v>
      </c>
      <c r="J1690">
        <v>14514.264999999999</v>
      </c>
      <c r="L1690">
        <v>0.01</v>
      </c>
      <c r="M1690">
        <v>3.7399999999999998E-3</v>
      </c>
      <c r="N1690">
        <v>-62.56</v>
      </c>
      <c r="O1690" t="s">
        <v>348</v>
      </c>
      <c r="P1690" s="189">
        <v>44159</v>
      </c>
    </row>
    <row r="1691" spans="1:16" x14ac:dyDescent="0.35">
      <c r="A1691">
        <v>112</v>
      </c>
      <c r="B1691">
        <v>112</v>
      </c>
      <c r="C1691" t="s">
        <v>476</v>
      </c>
      <c r="D1691" t="s">
        <v>353</v>
      </c>
      <c r="E1691" t="s">
        <v>158</v>
      </c>
      <c r="F1691">
        <v>2.29</v>
      </c>
      <c r="G1691">
        <v>40732.211000000003</v>
      </c>
      <c r="H1691">
        <v>1304799</v>
      </c>
      <c r="J1691">
        <v>40732.211000000003</v>
      </c>
      <c r="L1691">
        <v>0.01</v>
      </c>
      <c r="M1691">
        <v>1.051E-2</v>
      </c>
      <c r="N1691">
        <v>5.07</v>
      </c>
      <c r="O1691" t="s">
        <v>189</v>
      </c>
      <c r="P1691" s="189">
        <v>44159</v>
      </c>
    </row>
    <row r="1692" spans="1:16" x14ac:dyDescent="0.35">
      <c r="A1692">
        <v>113</v>
      </c>
      <c r="B1692">
        <v>113</v>
      </c>
      <c r="C1692" t="s">
        <v>477</v>
      </c>
      <c r="D1692" t="s">
        <v>355</v>
      </c>
      <c r="E1692" t="s">
        <v>158</v>
      </c>
      <c r="F1692">
        <v>2.29</v>
      </c>
      <c r="G1692">
        <v>43092.957000000002</v>
      </c>
      <c r="H1692">
        <v>1418734</v>
      </c>
      <c r="J1692">
        <v>43092.957000000002</v>
      </c>
      <c r="L1692">
        <v>0.01</v>
      </c>
      <c r="M1692">
        <v>1.112E-2</v>
      </c>
      <c r="N1692">
        <v>11.16</v>
      </c>
      <c r="O1692" t="s">
        <v>348</v>
      </c>
      <c r="P1692" s="189">
        <v>44159</v>
      </c>
    </row>
    <row r="1693" spans="1:16" x14ac:dyDescent="0.35">
      <c r="A1693">
        <v>114</v>
      </c>
      <c r="B1693">
        <v>114</v>
      </c>
      <c r="C1693" t="s">
        <v>478</v>
      </c>
      <c r="D1693" t="s">
        <v>357</v>
      </c>
      <c r="E1693" t="s">
        <v>158</v>
      </c>
      <c r="F1693">
        <v>2.29</v>
      </c>
      <c r="G1693">
        <v>42587.417999999998</v>
      </c>
      <c r="H1693">
        <v>1396713</v>
      </c>
      <c r="J1693">
        <v>42587.417999999998</v>
      </c>
      <c r="L1693">
        <v>0.01</v>
      </c>
      <c r="M1693">
        <v>1.099E-2</v>
      </c>
      <c r="N1693">
        <v>9.85</v>
      </c>
      <c r="O1693" t="s">
        <v>348</v>
      </c>
      <c r="P1693" s="189">
        <v>44159</v>
      </c>
    </row>
    <row r="1694" spans="1:16" x14ac:dyDescent="0.35">
      <c r="A1694">
        <v>115</v>
      </c>
      <c r="B1694">
        <v>115</v>
      </c>
      <c r="C1694" t="s">
        <v>479</v>
      </c>
      <c r="D1694" t="s">
        <v>359</v>
      </c>
      <c r="E1694" t="s">
        <v>158</v>
      </c>
      <c r="F1694">
        <v>2.29</v>
      </c>
      <c r="G1694">
        <v>43136.675999999999</v>
      </c>
      <c r="H1694">
        <v>1396762</v>
      </c>
      <c r="J1694">
        <v>43136.675999999999</v>
      </c>
      <c r="L1694">
        <v>0.01</v>
      </c>
      <c r="M1694">
        <v>1.1129999999999999E-2</v>
      </c>
      <c r="N1694">
        <v>11.27</v>
      </c>
      <c r="O1694" t="s">
        <v>348</v>
      </c>
      <c r="P1694" s="189">
        <v>44159</v>
      </c>
    </row>
    <row r="1695" spans="1:16" x14ac:dyDescent="0.35">
      <c r="A1695">
        <v>116</v>
      </c>
      <c r="B1695">
        <v>116</v>
      </c>
      <c r="C1695" t="s">
        <v>480</v>
      </c>
      <c r="D1695" t="s">
        <v>361</v>
      </c>
      <c r="E1695" t="s">
        <v>158</v>
      </c>
      <c r="F1695">
        <v>2.29</v>
      </c>
      <c r="G1695">
        <v>39118.82</v>
      </c>
      <c r="H1695">
        <v>1254442</v>
      </c>
      <c r="J1695">
        <v>39118.82</v>
      </c>
      <c r="L1695">
        <v>0.01</v>
      </c>
      <c r="M1695">
        <v>1.009E-2</v>
      </c>
      <c r="N1695">
        <v>0.9</v>
      </c>
      <c r="O1695" t="s">
        <v>348</v>
      </c>
      <c r="P1695" s="189">
        <v>44159</v>
      </c>
    </row>
    <row r="1696" spans="1:16" x14ac:dyDescent="0.35">
      <c r="A1696">
        <v>117</v>
      </c>
      <c r="B1696">
        <v>117</v>
      </c>
      <c r="C1696" t="s">
        <v>481</v>
      </c>
      <c r="D1696" t="s">
        <v>363</v>
      </c>
      <c r="E1696" t="s">
        <v>158</v>
      </c>
      <c r="F1696">
        <v>2.29</v>
      </c>
      <c r="G1696">
        <v>40277.5</v>
      </c>
      <c r="H1696">
        <v>1296634</v>
      </c>
      <c r="J1696">
        <v>40277.5</v>
      </c>
      <c r="L1696">
        <v>0.01</v>
      </c>
      <c r="M1696">
        <v>1.039E-2</v>
      </c>
      <c r="N1696">
        <v>3.89</v>
      </c>
      <c r="O1696" t="s">
        <v>189</v>
      </c>
      <c r="P1696" s="189">
        <v>44159</v>
      </c>
    </row>
    <row r="1697" spans="1:16" x14ac:dyDescent="0.35">
      <c r="A1697">
        <v>118</v>
      </c>
      <c r="B1697">
        <v>118</v>
      </c>
      <c r="C1697" t="s">
        <v>482</v>
      </c>
      <c r="D1697" t="s">
        <v>122</v>
      </c>
      <c r="E1697" t="s">
        <v>156</v>
      </c>
      <c r="L1697">
        <v>0.01</v>
      </c>
      <c r="O1697" t="s">
        <v>505</v>
      </c>
      <c r="P1697" s="189">
        <v>44159</v>
      </c>
    </row>
    <row r="1698" spans="1:16" x14ac:dyDescent="0.35">
      <c r="A1698">
        <v>119</v>
      </c>
      <c r="B1698">
        <v>119</v>
      </c>
      <c r="C1698" t="s">
        <v>483</v>
      </c>
      <c r="D1698" t="s">
        <v>353</v>
      </c>
      <c r="E1698" t="s">
        <v>158</v>
      </c>
      <c r="F1698">
        <v>2.29</v>
      </c>
      <c r="G1698">
        <v>41387.644999999997</v>
      </c>
      <c r="H1698">
        <v>1353108</v>
      </c>
      <c r="J1698">
        <v>41387.644999999997</v>
      </c>
      <c r="L1698">
        <v>0.01</v>
      </c>
      <c r="M1698">
        <v>1.068E-2</v>
      </c>
      <c r="N1698">
        <v>6.76</v>
      </c>
      <c r="O1698" t="s">
        <v>189</v>
      </c>
      <c r="P1698" s="189">
        <v>44159</v>
      </c>
    </row>
    <row r="1699" spans="1:16" x14ac:dyDescent="0.35">
      <c r="A1699">
        <v>120</v>
      </c>
      <c r="B1699">
        <v>120</v>
      </c>
      <c r="C1699" t="s">
        <v>484</v>
      </c>
      <c r="D1699" t="s">
        <v>355</v>
      </c>
      <c r="E1699" t="s">
        <v>158</v>
      </c>
      <c r="F1699">
        <v>2.29</v>
      </c>
      <c r="G1699">
        <v>45184.34</v>
      </c>
      <c r="H1699">
        <v>1445972</v>
      </c>
      <c r="J1699">
        <v>45184.34</v>
      </c>
      <c r="L1699">
        <v>0.01</v>
      </c>
      <c r="M1699">
        <v>1.166E-2</v>
      </c>
      <c r="N1699">
        <v>16.55</v>
      </c>
      <c r="O1699" t="s">
        <v>189</v>
      </c>
      <c r="P1699" s="189">
        <v>44159</v>
      </c>
    </row>
    <row r="1700" spans="1:16" x14ac:dyDescent="0.35">
      <c r="A1700">
        <v>121</v>
      </c>
      <c r="B1700">
        <v>121</v>
      </c>
      <c r="C1700" t="s">
        <v>485</v>
      </c>
      <c r="D1700" t="s">
        <v>357</v>
      </c>
      <c r="E1700" t="s">
        <v>158</v>
      </c>
      <c r="F1700">
        <v>2.29</v>
      </c>
      <c r="G1700">
        <v>42725.34</v>
      </c>
      <c r="H1700">
        <v>1365175</v>
      </c>
      <c r="J1700">
        <v>42725.34</v>
      </c>
      <c r="L1700">
        <v>0.01</v>
      </c>
      <c r="M1700">
        <v>1.102E-2</v>
      </c>
      <c r="N1700">
        <v>10.210000000000001</v>
      </c>
      <c r="O1700" t="s">
        <v>189</v>
      </c>
      <c r="P1700" s="189">
        <v>44159</v>
      </c>
    </row>
    <row r="1701" spans="1:16" x14ac:dyDescent="0.35">
      <c r="A1701">
        <v>122</v>
      </c>
      <c r="B1701">
        <v>122</v>
      </c>
      <c r="C1701" t="s">
        <v>486</v>
      </c>
      <c r="D1701" t="s">
        <v>359</v>
      </c>
      <c r="E1701" t="s">
        <v>158</v>
      </c>
      <c r="F1701">
        <v>2.29</v>
      </c>
      <c r="G1701">
        <v>41798.487999999998</v>
      </c>
      <c r="H1701">
        <v>1364262</v>
      </c>
      <c r="J1701">
        <v>41798.487999999998</v>
      </c>
      <c r="L1701">
        <v>0.01</v>
      </c>
      <c r="M1701">
        <v>1.078E-2</v>
      </c>
      <c r="N1701">
        <v>7.82</v>
      </c>
      <c r="O1701" t="s">
        <v>348</v>
      </c>
      <c r="P1701" s="189">
        <v>44159</v>
      </c>
    </row>
    <row r="1702" spans="1:16" x14ac:dyDescent="0.35">
      <c r="A1702">
        <v>123</v>
      </c>
      <c r="B1702">
        <v>123</v>
      </c>
      <c r="C1702" t="s">
        <v>487</v>
      </c>
      <c r="D1702" t="s">
        <v>361</v>
      </c>
      <c r="E1702" t="s">
        <v>158</v>
      </c>
      <c r="F1702">
        <v>2.29</v>
      </c>
      <c r="G1702">
        <v>41191.141000000003</v>
      </c>
      <c r="H1702">
        <v>1308029</v>
      </c>
      <c r="J1702">
        <v>41191.141000000003</v>
      </c>
      <c r="L1702">
        <v>0.01</v>
      </c>
      <c r="M1702">
        <v>1.0630000000000001E-2</v>
      </c>
      <c r="N1702">
        <v>6.25</v>
      </c>
      <c r="O1702" t="s">
        <v>189</v>
      </c>
      <c r="P1702" s="189">
        <v>44159</v>
      </c>
    </row>
    <row r="1703" spans="1:16" x14ac:dyDescent="0.35">
      <c r="A1703">
        <v>124</v>
      </c>
      <c r="B1703">
        <v>124</v>
      </c>
      <c r="C1703" t="s">
        <v>488</v>
      </c>
      <c r="D1703" t="s">
        <v>363</v>
      </c>
      <c r="E1703" t="s">
        <v>158</v>
      </c>
      <c r="F1703">
        <v>2.29</v>
      </c>
      <c r="G1703">
        <v>42275.108999999997</v>
      </c>
      <c r="H1703">
        <v>1357783</v>
      </c>
      <c r="J1703">
        <v>42275.108999999997</v>
      </c>
      <c r="L1703">
        <v>0.01</v>
      </c>
      <c r="M1703">
        <v>1.09E-2</v>
      </c>
      <c r="N1703">
        <v>9.0500000000000007</v>
      </c>
      <c r="O1703" t="s">
        <v>189</v>
      </c>
      <c r="P1703" s="189">
        <v>44159</v>
      </c>
    </row>
    <row r="1704" spans="1:16" x14ac:dyDescent="0.35">
      <c r="A1704">
        <v>125</v>
      </c>
      <c r="B1704">
        <v>125</v>
      </c>
      <c r="C1704" t="s">
        <v>489</v>
      </c>
      <c r="D1704" t="s">
        <v>122</v>
      </c>
      <c r="E1704" t="s">
        <v>156</v>
      </c>
      <c r="L1704">
        <v>0.01</v>
      </c>
      <c r="O1704" t="s">
        <v>505</v>
      </c>
      <c r="P1704" s="189">
        <v>44159</v>
      </c>
    </row>
    <row r="1705" spans="1:16" x14ac:dyDescent="0.35">
      <c r="A1705">
        <v>126</v>
      </c>
      <c r="B1705">
        <v>126</v>
      </c>
      <c r="C1705" t="s">
        <v>490</v>
      </c>
      <c r="D1705" t="s">
        <v>122</v>
      </c>
      <c r="E1705" t="s">
        <v>156</v>
      </c>
      <c r="L1705">
        <v>0.01</v>
      </c>
      <c r="O1705" t="s">
        <v>505</v>
      </c>
      <c r="P1705" s="189">
        <v>44159</v>
      </c>
    </row>
    <row r="1706" spans="1:16" x14ac:dyDescent="0.35">
      <c r="A1706">
        <v>127</v>
      </c>
      <c r="B1706">
        <v>127</v>
      </c>
      <c r="C1706" t="s">
        <v>491</v>
      </c>
      <c r="D1706" t="s">
        <v>122</v>
      </c>
      <c r="E1706" t="s">
        <v>156</v>
      </c>
      <c r="L1706">
        <v>0.01</v>
      </c>
      <c r="O1706" t="s">
        <v>505</v>
      </c>
      <c r="P1706" s="189">
        <v>44159</v>
      </c>
    </row>
    <row r="1708" spans="1:16" x14ac:dyDescent="0.35">
      <c r="A1708" t="s">
        <v>509</v>
      </c>
    </row>
    <row r="1710" spans="1:16" x14ac:dyDescent="0.35">
      <c r="B1710" t="s">
        <v>209</v>
      </c>
      <c r="C1710" t="s">
        <v>210</v>
      </c>
      <c r="D1710" t="s">
        <v>211</v>
      </c>
      <c r="E1710" t="s">
        <v>7</v>
      </c>
      <c r="F1710" t="s">
        <v>212</v>
      </c>
      <c r="G1710" t="s">
        <v>213</v>
      </c>
      <c r="H1710" t="s">
        <v>214</v>
      </c>
      <c r="I1710" t="s">
        <v>215</v>
      </c>
      <c r="J1710" t="s">
        <v>216</v>
      </c>
      <c r="K1710" t="s">
        <v>217</v>
      </c>
      <c r="L1710" t="s">
        <v>341</v>
      </c>
      <c r="M1710" t="s">
        <v>90</v>
      </c>
      <c r="N1710" t="s">
        <v>220</v>
      </c>
      <c r="O1710" t="s">
        <v>342</v>
      </c>
      <c r="P1710" t="s">
        <v>343</v>
      </c>
    </row>
    <row r="1711" spans="1:16" x14ac:dyDescent="0.35">
      <c r="A1711">
        <v>1</v>
      </c>
      <c r="B1711">
        <v>1</v>
      </c>
      <c r="C1711" t="s">
        <v>344</v>
      </c>
      <c r="D1711" t="s">
        <v>122</v>
      </c>
      <c r="E1711" t="s">
        <v>156</v>
      </c>
      <c r="L1711">
        <v>0.01</v>
      </c>
      <c r="P1711" s="189">
        <v>44158</v>
      </c>
    </row>
    <row r="1712" spans="1:16" x14ac:dyDescent="0.35">
      <c r="A1712">
        <v>2</v>
      </c>
      <c r="B1712">
        <v>2</v>
      </c>
      <c r="C1712" t="s">
        <v>345</v>
      </c>
      <c r="D1712" t="s">
        <v>122</v>
      </c>
      <c r="E1712" t="s">
        <v>156</v>
      </c>
      <c r="L1712">
        <v>0.01</v>
      </c>
      <c r="P1712" s="189">
        <v>44158</v>
      </c>
    </row>
    <row r="1713" spans="1:16" x14ac:dyDescent="0.35">
      <c r="A1713">
        <v>3</v>
      </c>
      <c r="B1713">
        <v>3</v>
      </c>
      <c r="C1713" t="s">
        <v>346</v>
      </c>
      <c r="D1713" t="s">
        <v>122</v>
      </c>
      <c r="E1713" t="s">
        <v>156</v>
      </c>
      <c r="L1713">
        <v>0.01</v>
      </c>
      <c r="P1713" s="189">
        <v>44158</v>
      </c>
    </row>
    <row r="1714" spans="1:16" x14ac:dyDescent="0.35">
      <c r="A1714">
        <v>4</v>
      </c>
      <c r="B1714">
        <v>4</v>
      </c>
      <c r="C1714" t="s">
        <v>347</v>
      </c>
      <c r="D1714" t="s">
        <v>123</v>
      </c>
      <c r="E1714" t="s">
        <v>157</v>
      </c>
      <c r="L1714">
        <v>0.01</v>
      </c>
      <c r="P1714" s="189">
        <v>44158</v>
      </c>
    </row>
    <row r="1715" spans="1:16" x14ac:dyDescent="0.35">
      <c r="A1715">
        <v>5</v>
      </c>
      <c r="B1715">
        <v>5</v>
      </c>
      <c r="C1715" t="s">
        <v>349</v>
      </c>
      <c r="D1715" t="s">
        <v>124</v>
      </c>
      <c r="E1715" t="s">
        <v>157</v>
      </c>
      <c r="F1715">
        <v>2.38</v>
      </c>
      <c r="G1715">
        <v>3612.9670000000001</v>
      </c>
      <c r="H1715">
        <v>119716</v>
      </c>
      <c r="J1715">
        <v>3612.9670000000001</v>
      </c>
      <c r="L1715">
        <v>0.01</v>
      </c>
      <c r="M1715">
        <v>9.5399999999999999E-3</v>
      </c>
      <c r="N1715">
        <v>-4.5999999999999996</v>
      </c>
      <c r="O1715" t="s">
        <v>189</v>
      </c>
      <c r="P1715" s="189">
        <v>44158</v>
      </c>
    </row>
    <row r="1716" spans="1:16" x14ac:dyDescent="0.35">
      <c r="A1716">
        <v>6</v>
      </c>
      <c r="B1716">
        <v>6</v>
      </c>
      <c r="C1716" t="s">
        <v>351</v>
      </c>
      <c r="D1716" t="s">
        <v>122</v>
      </c>
      <c r="E1716" t="s">
        <v>156</v>
      </c>
      <c r="L1716">
        <v>0.01</v>
      </c>
      <c r="P1716" s="189">
        <v>44158</v>
      </c>
    </row>
    <row r="1717" spans="1:16" x14ac:dyDescent="0.35">
      <c r="A1717">
        <v>7</v>
      </c>
      <c r="B1717">
        <v>7</v>
      </c>
      <c r="C1717" t="s">
        <v>352</v>
      </c>
      <c r="D1717" t="s">
        <v>353</v>
      </c>
      <c r="E1717" t="s">
        <v>158</v>
      </c>
      <c r="F1717">
        <v>2.39</v>
      </c>
      <c r="G1717">
        <v>3515.6529999999998</v>
      </c>
      <c r="H1717">
        <v>116548</v>
      </c>
      <c r="J1717">
        <v>3515.6529999999998</v>
      </c>
      <c r="L1717">
        <v>0.01</v>
      </c>
      <c r="M1717">
        <v>9.2800000000000001E-3</v>
      </c>
      <c r="N1717">
        <v>-7.17</v>
      </c>
      <c r="O1717" t="s">
        <v>189</v>
      </c>
      <c r="P1717" s="189">
        <v>44158</v>
      </c>
    </row>
    <row r="1718" spans="1:16" x14ac:dyDescent="0.35">
      <c r="A1718">
        <v>8</v>
      </c>
      <c r="B1718">
        <v>8</v>
      </c>
      <c r="C1718" t="s">
        <v>354</v>
      </c>
      <c r="D1718" t="s">
        <v>355</v>
      </c>
      <c r="E1718" t="s">
        <v>158</v>
      </c>
      <c r="F1718">
        <v>2.39</v>
      </c>
      <c r="G1718">
        <v>3777.9960000000001</v>
      </c>
      <c r="H1718">
        <v>123463</v>
      </c>
      <c r="J1718">
        <v>3777.9960000000001</v>
      </c>
      <c r="L1718">
        <v>0.01</v>
      </c>
      <c r="M1718">
        <v>9.9799999999999993E-3</v>
      </c>
      <c r="N1718">
        <v>-0.24</v>
      </c>
      <c r="O1718" t="s">
        <v>189</v>
      </c>
      <c r="P1718" s="189">
        <v>44158</v>
      </c>
    </row>
    <row r="1719" spans="1:16" x14ac:dyDescent="0.35">
      <c r="A1719">
        <v>9</v>
      </c>
      <c r="B1719">
        <v>9</v>
      </c>
      <c r="C1719" t="s">
        <v>356</v>
      </c>
      <c r="D1719" t="s">
        <v>357</v>
      </c>
      <c r="E1719" t="s">
        <v>158</v>
      </c>
      <c r="F1719">
        <v>2.38</v>
      </c>
      <c r="G1719">
        <v>3699.7020000000002</v>
      </c>
      <c r="H1719">
        <v>122764</v>
      </c>
      <c r="J1719">
        <v>3699.7020000000002</v>
      </c>
      <c r="L1719">
        <v>0.01</v>
      </c>
      <c r="M1719">
        <v>9.7699999999999992E-3</v>
      </c>
      <c r="N1719">
        <v>-2.31</v>
      </c>
      <c r="O1719" t="s">
        <v>189</v>
      </c>
      <c r="P1719" s="189">
        <v>44158</v>
      </c>
    </row>
    <row r="1720" spans="1:16" x14ac:dyDescent="0.35">
      <c r="A1720">
        <v>10</v>
      </c>
      <c r="B1720">
        <v>10</v>
      </c>
      <c r="C1720" t="s">
        <v>358</v>
      </c>
      <c r="D1720" t="s">
        <v>359</v>
      </c>
      <c r="E1720" t="s">
        <v>158</v>
      </c>
      <c r="F1720">
        <v>2.38</v>
      </c>
      <c r="G1720">
        <v>3810.0990000000002</v>
      </c>
      <c r="H1720">
        <v>126252</v>
      </c>
      <c r="J1720">
        <v>3810.0990000000002</v>
      </c>
      <c r="L1720">
        <v>0.01</v>
      </c>
      <c r="M1720">
        <v>1.0059999999999999E-2</v>
      </c>
      <c r="N1720">
        <v>0.61</v>
      </c>
      <c r="O1720" t="s">
        <v>189</v>
      </c>
      <c r="P1720" s="189">
        <v>44158</v>
      </c>
    </row>
    <row r="1721" spans="1:16" x14ac:dyDescent="0.35">
      <c r="A1721">
        <v>11</v>
      </c>
      <c r="B1721">
        <v>11</v>
      </c>
      <c r="C1721" t="s">
        <v>360</v>
      </c>
      <c r="D1721" t="s">
        <v>361</v>
      </c>
      <c r="E1721" t="s">
        <v>158</v>
      </c>
      <c r="F1721">
        <v>2.38</v>
      </c>
      <c r="G1721">
        <v>3518.7840000000001</v>
      </c>
      <c r="H1721">
        <v>116780</v>
      </c>
      <c r="J1721">
        <v>3518.7840000000001</v>
      </c>
      <c r="L1721">
        <v>0.01</v>
      </c>
      <c r="M1721">
        <v>9.2899999999999996E-3</v>
      </c>
      <c r="N1721">
        <v>-7.08</v>
      </c>
      <c r="O1721" t="s">
        <v>348</v>
      </c>
      <c r="P1721" s="189">
        <v>44158</v>
      </c>
    </row>
    <row r="1722" spans="1:16" x14ac:dyDescent="0.35">
      <c r="A1722">
        <v>12</v>
      </c>
      <c r="B1722">
        <v>12</v>
      </c>
      <c r="C1722" t="s">
        <v>362</v>
      </c>
      <c r="D1722" t="s">
        <v>363</v>
      </c>
      <c r="E1722" t="s">
        <v>158</v>
      </c>
      <c r="F1722">
        <v>2.38</v>
      </c>
      <c r="G1722">
        <v>3525.893</v>
      </c>
      <c r="H1722">
        <v>117373</v>
      </c>
      <c r="J1722">
        <v>3525.893</v>
      </c>
      <c r="L1722">
        <v>0.01</v>
      </c>
      <c r="M1722">
        <v>9.3100000000000006E-3</v>
      </c>
      <c r="N1722">
        <v>-6.9</v>
      </c>
      <c r="O1722" t="s">
        <v>189</v>
      </c>
      <c r="P1722" s="189">
        <v>44158</v>
      </c>
    </row>
    <row r="1723" spans="1:16" x14ac:dyDescent="0.35">
      <c r="A1723">
        <v>13</v>
      </c>
      <c r="B1723">
        <v>13</v>
      </c>
      <c r="C1723" t="s">
        <v>364</v>
      </c>
      <c r="D1723" t="s">
        <v>123</v>
      </c>
      <c r="E1723" t="s">
        <v>157</v>
      </c>
      <c r="L1723">
        <v>0.01</v>
      </c>
      <c r="P1723" s="189">
        <v>44158</v>
      </c>
    </row>
    <row r="1724" spans="1:16" x14ac:dyDescent="0.35">
      <c r="A1724">
        <v>14</v>
      </c>
      <c r="B1724">
        <v>14</v>
      </c>
      <c r="C1724" t="s">
        <v>365</v>
      </c>
      <c r="D1724" t="s">
        <v>366</v>
      </c>
      <c r="E1724" t="s">
        <v>158</v>
      </c>
      <c r="F1724">
        <v>2.38</v>
      </c>
      <c r="G1724">
        <v>3792.97</v>
      </c>
      <c r="H1724">
        <v>124818</v>
      </c>
      <c r="J1724">
        <v>3792.97</v>
      </c>
      <c r="L1724">
        <v>0.01</v>
      </c>
      <c r="M1724">
        <v>1.0019999999999999E-2</v>
      </c>
      <c r="N1724">
        <v>0.16</v>
      </c>
      <c r="O1724" t="s">
        <v>189</v>
      </c>
      <c r="P1724" s="189">
        <v>44158</v>
      </c>
    </row>
    <row r="1725" spans="1:16" x14ac:dyDescent="0.35">
      <c r="A1725">
        <v>15</v>
      </c>
      <c r="B1725">
        <v>15</v>
      </c>
      <c r="C1725" t="s">
        <v>367</v>
      </c>
      <c r="D1725" t="s">
        <v>368</v>
      </c>
      <c r="E1725" t="s">
        <v>158</v>
      </c>
      <c r="F1725">
        <v>2.38</v>
      </c>
      <c r="G1725">
        <v>3544.2139999999999</v>
      </c>
      <c r="H1725">
        <v>120506</v>
      </c>
      <c r="J1725">
        <v>3544.2139999999999</v>
      </c>
      <c r="L1725">
        <v>0.01</v>
      </c>
      <c r="M1725">
        <v>9.3600000000000003E-3</v>
      </c>
      <c r="N1725">
        <v>-6.41</v>
      </c>
      <c r="O1725" t="s">
        <v>189</v>
      </c>
      <c r="P1725" s="189">
        <v>44158</v>
      </c>
    </row>
    <row r="1726" spans="1:16" x14ac:dyDescent="0.35">
      <c r="A1726">
        <v>16</v>
      </c>
      <c r="B1726">
        <v>16</v>
      </c>
      <c r="C1726" t="s">
        <v>370</v>
      </c>
      <c r="D1726" t="s">
        <v>371</v>
      </c>
      <c r="E1726" t="s">
        <v>158</v>
      </c>
      <c r="F1726">
        <v>2.39</v>
      </c>
      <c r="G1726">
        <v>3472.0390000000002</v>
      </c>
      <c r="H1726">
        <v>115185</v>
      </c>
      <c r="J1726">
        <v>3472.0390000000002</v>
      </c>
      <c r="L1726">
        <v>0.01</v>
      </c>
      <c r="M1726">
        <v>9.1699999999999993E-3</v>
      </c>
      <c r="N1726">
        <v>-8.32</v>
      </c>
      <c r="O1726" t="s">
        <v>189</v>
      </c>
      <c r="P1726" s="189">
        <v>44158</v>
      </c>
    </row>
    <row r="1727" spans="1:16" x14ac:dyDescent="0.35">
      <c r="A1727">
        <v>17</v>
      </c>
      <c r="B1727">
        <v>17</v>
      </c>
      <c r="C1727" t="s">
        <v>372</v>
      </c>
      <c r="D1727" t="s">
        <v>373</v>
      </c>
      <c r="E1727" t="s">
        <v>158</v>
      </c>
      <c r="F1727">
        <v>2.38</v>
      </c>
      <c r="G1727">
        <v>3420.0790000000002</v>
      </c>
      <c r="H1727">
        <v>112099</v>
      </c>
      <c r="J1727">
        <v>3420.0790000000002</v>
      </c>
      <c r="L1727">
        <v>0.01</v>
      </c>
      <c r="M1727">
        <v>9.0299999999999998E-3</v>
      </c>
      <c r="N1727">
        <v>-9.69</v>
      </c>
      <c r="O1727" t="s">
        <v>189</v>
      </c>
      <c r="P1727" s="189">
        <v>44158</v>
      </c>
    </row>
    <row r="1728" spans="1:16" x14ac:dyDescent="0.35">
      <c r="A1728">
        <v>18</v>
      </c>
      <c r="B1728">
        <v>18</v>
      </c>
      <c r="C1728" t="s">
        <v>374</v>
      </c>
      <c r="D1728" t="s">
        <v>375</v>
      </c>
      <c r="E1728" t="s">
        <v>158</v>
      </c>
      <c r="F1728">
        <v>2.38</v>
      </c>
      <c r="G1728">
        <v>3621.232</v>
      </c>
      <c r="H1728">
        <v>118412</v>
      </c>
      <c r="J1728">
        <v>3621.232</v>
      </c>
      <c r="L1728">
        <v>0.01</v>
      </c>
      <c r="M1728">
        <v>9.5600000000000008E-3</v>
      </c>
      <c r="N1728">
        <v>-4.38</v>
      </c>
      <c r="O1728" t="s">
        <v>189</v>
      </c>
      <c r="P1728" s="189">
        <v>44158</v>
      </c>
    </row>
    <row r="1729" spans="1:16" x14ac:dyDescent="0.35">
      <c r="A1729">
        <v>19</v>
      </c>
      <c r="B1729">
        <v>19</v>
      </c>
      <c r="C1729" t="s">
        <v>376</v>
      </c>
      <c r="D1729" t="s">
        <v>377</v>
      </c>
      <c r="E1729" t="s">
        <v>158</v>
      </c>
      <c r="F1729">
        <v>2.38</v>
      </c>
      <c r="G1729">
        <v>3567.7179999999998</v>
      </c>
      <c r="H1729">
        <v>114506</v>
      </c>
      <c r="J1729">
        <v>3567.7179999999998</v>
      </c>
      <c r="L1729">
        <v>0.01</v>
      </c>
      <c r="M1729">
        <v>9.4199999999999996E-3</v>
      </c>
      <c r="N1729">
        <v>-5.79</v>
      </c>
      <c r="O1729" t="s">
        <v>189</v>
      </c>
      <c r="P1729" s="189">
        <v>44158</v>
      </c>
    </row>
    <row r="1730" spans="1:16" x14ac:dyDescent="0.35">
      <c r="A1730">
        <v>20</v>
      </c>
      <c r="B1730">
        <v>20</v>
      </c>
      <c r="C1730" t="s">
        <v>378</v>
      </c>
      <c r="D1730" t="s">
        <v>124</v>
      </c>
      <c r="E1730" t="s">
        <v>157</v>
      </c>
      <c r="F1730">
        <v>2.38</v>
      </c>
      <c r="G1730">
        <v>3638.6619999999998</v>
      </c>
      <c r="H1730">
        <v>120770</v>
      </c>
      <c r="J1730">
        <v>3638.6619999999998</v>
      </c>
      <c r="L1730">
        <v>0.01</v>
      </c>
      <c r="M1730">
        <v>9.6100000000000005E-3</v>
      </c>
      <c r="N1730">
        <v>-3.92</v>
      </c>
      <c r="O1730" t="s">
        <v>189</v>
      </c>
      <c r="P1730" s="189">
        <v>44158</v>
      </c>
    </row>
    <row r="1731" spans="1:16" x14ac:dyDescent="0.35">
      <c r="A1731">
        <v>21</v>
      </c>
      <c r="B1731">
        <v>21</v>
      </c>
      <c r="C1731" t="s">
        <v>379</v>
      </c>
      <c r="D1731" t="s">
        <v>380</v>
      </c>
      <c r="E1731" t="s">
        <v>158</v>
      </c>
      <c r="F1731">
        <v>2.39</v>
      </c>
      <c r="G1731">
        <v>3390.2489999999998</v>
      </c>
      <c r="H1731">
        <v>108665</v>
      </c>
      <c r="J1731">
        <v>3390.2489999999998</v>
      </c>
      <c r="L1731">
        <v>0.01</v>
      </c>
      <c r="M1731">
        <v>8.9499999999999996E-3</v>
      </c>
      <c r="N1731">
        <v>-10.48</v>
      </c>
      <c r="O1731" t="s">
        <v>189</v>
      </c>
      <c r="P1731" s="189">
        <v>44158</v>
      </c>
    </row>
    <row r="1732" spans="1:16" x14ac:dyDescent="0.35">
      <c r="A1732">
        <v>22</v>
      </c>
      <c r="B1732">
        <v>22</v>
      </c>
      <c r="C1732" t="s">
        <v>381</v>
      </c>
      <c r="D1732" t="s">
        <v>382</v>
      </c>
      <c r="E1732" t="s">
        <v>158</v>
      </c>
      <c r="F1732">
        <v>2.39</v>
      </c>
      <c r="G1732">
        <v>3215.9250000000002</v>
      </c>
      <c r="H1732">
        <v>98917</v>
      </c>
      <c r="J1732">
        <v>3215.9250000000002</v>
      </c>
      <c r="L1732">
        <v>0.01</v>
      </c>
      <c r="M1732">
        <v>8.4899999999999993E-3</v>
      </c>
      <c r="N1732">
        <v>-15.08</v>
      </c>
      <c r="O1732" t="s">
        <v>189</v>
      </c>
      <c r="P1732" s="189">
        <v>44158</v>
      </c>
    </row>
    <row r="1733" spans="1:16" x14ac:dyDescent="0.35">
      <c r="A1733">
        <v>23</v>
      </c>
      <c r="B1733">
        <v>23</v>
      </c>
      <c r="C1733" t="s">
        <v>383</v>
      </c>
      <c r="D1733" t="s">
        <v>384</v>
      </c>
      <c r="E1733" t="s">
        <v>158</v>
      </c>
      <c r="F1733">
        <v>2.38</v>
      </c>
      <c r="G1733">
        <v>2816.201</v>
      </c>
      <c r="H1733">
        <v>87491</v>
      </c>
      <c r="J1733">
        <v>2816.201</v>
      </c>
      <c r="L1733">
        <v>0.01</v>
      </c>
      <c r="M1733">
        <v>7.4400000000000004E-3</v>
      </c>
      <c r="N1733">
        <v>-25.64</v>
      </c>
      <c r="O1733" t="s">
        <v>189</v>
      </c>
      <c r="P1733" s="189">
        <v>44158</v>
      </c>
    </row>
    <row r="1734" spans="1:16" x14ac:dyDescent="0.35">
      <c r="A1734">
        <v>24</v>
      </c>
      <c r="B1734">
        <v>24</v>
      </c>
      <c r="C1734" t="s">
        <v>385</v>
      </c>
      <c r="D1734" t="s">
        <v>386</v>
      </c>
      <c r="E1734" t="s">
        <v>158</v>
      </c>
      <c r="F1734">
        <v>2.38</v>
      </c>
      <c r="G1734">
        <v>2776.837</v>
      </c>
      <c r="H1734">
        <v>86453</v>
      </c>
      <c r="J1734">
        <v>2776.837</v>
      </c>
      <c r="L1734">
        <v>0.01</v>
      </c>
      <c r="M1734">
        <v>7.3299999999999997E-3</v>
      </c>
      <c r="N1734">
        <v>-26.68</v>
      </c>
      <c r="O1734" t="s">
        <v>189</v>
      </c>
      <c r="P1734" s="189">
        <v>44158</v>
      </c>
    </row>
    <row r="1735" spans="1:16" x14ac:dyDescent="0.35">
      <c r="A1735">
        <v>25</v>
      </c>
      <c r="B1735">
        <v>25</v>
      </c>
      <c r="C1735" t="s">
        <v>387</v>
      </c>
      <c r="D1735" t="s">
        <v>388</v>
      </c>
      <c r="E1735" t="s">
        <v>158</v>
      </c>
      <c r="F1735">
        <v>2.38</v>
      </c>
      <c r="G1735">
        <v>2500.1370000000002</v>
      </c>
      <c r="H1735">
        <v>75944</v>
      </c>
      <c r="J1735">
        <v>2500.1370000000002</v>
      </c>
      <c r="L1735">
        <v>0.01</v>
      </c>
      <c r="M1735">
        <v>6.6E-3</v>
      </c>
      <c r="N1735">
        <v>-33.979999999999997</v>
      </c>
      <c r="O1735" t="s">
        <v>189</v>
      </c>
      <c r="P1735" s="189">
        <v>44158</v>
      </c>
    </row>
    <row r="1736" spans="1:16" x14ac:dyDescent="0.35">
      <c r="A1736">
        <v>26</v>
      </c>
      <c r="B1736">
        <v>26</v>
      </c>
      <c r="C1736" t="s">
        <v>389</v>
      </c>
      <c r="D1736" t="s">
        <v>122</v>
      </c>
      <c r="E1736" t="s">
        <v>156</v>
      </c>
      <c r="L1736">
        <v>0.01</v>
      </c>
      <c r="P1736" s="189">
        <v>44158</v>
      </c>
    </row>
    <row r="1737" spans="1:16" x14ac:dyDescent="0.35">
      <c r="A1737">
        <v>27</v>
      </c>
      <c r="B1737">
        <v>27</v>
      </c>
      <c r="C1737" t="s">
        <v>390</v>
      </c>
      <c r="D1737" t="s">
        <v>125</v>
      </c>
      <c r="E1737" t="s">
        <v>18</v>
      </c>
      <c r="F1737">
        <v>2.39</v>
      </c>
      <c r="G1737">
        <v>3600.895</v>
      </c>
      <c r="H1737">
        <v>118613</v>
      </c>
      <c r="J1737">
        <v>3600.895</v>
      </c>
      <c r="L1737">
        <v>0.01</v>
      </c>
      <c r="M1737">
        <v>9.5099999999999994E-3</v>
      </c>
      <c r="N1737">
        <v>-4.92</v>
      </c>
      <c r="O1737" t="s">
        <v>348</v>
      </c>
      <c r="P1737" s="189">
        <v>44158</v>
      </c>
    </row>
    <row r="1738" spans="1:16" x14ac:dyDescent="0.35">
      <c r="A1738">
        <v>28</v>
      </c>
      <c r="B1738">
        <v>28</v>
      </c>
      <c r="C1738" t="s">
        <v>391</v>
      </c>
      <c r="D1738" t="s">
        <v>126</v>
      </c>
      <c r="E1738" t="s">
        <v>18</v>
      </c>
      <c r="F1738">
        <v>2.38</v>
      </c>
      <c r="G1738">
        <v>3990.4920000000002</v>
      </c>
      <c r="H1738">
        <v>131836</v>
      </c>
      <c r="J1738">
        <v>3990.4920000000002</v>
      </c>
      <c r="L1738">
        <v>0.01</v>
      </c>
      <c r="M1738">
        <v>1.0540000000000001E-2</v>
      </c>
      <c r="N1738">
        <v>5.37</v>
      </c>
      <c r="O1738" t="s">
        <v>348</v>
      </c>
      <c r="P1738" s="189">
        <v>44158</v>
      </c>
    </row>
    <row r="1739" spans="1:16" x14ac:dyDescent="0.35">
      <c r="A1739">
        <v>29</v>
      </c>
      <c r="B1739">
        <v>29</v>
      </c>
      <c r="C1739" t="s">
        <v>392</v>
      </c>
      <c r="D1739" t="s">
        <v>127</v>
      </c>
      <c r="E1739" t="s">
        <v>18</v>
      </c>
      <c r="F1739">
        <v>2.38</v>
      </c>
      <c r="G1739">
        <v>3898.2049999999999</v>
      </c>
      <c r="H1739">
        <v>129684</v>
      </c>
      <c r="J1739">
        <v>3898.2049999999999</v>
      </c>
      <c r="L1739">
        <v>0.01</v>
      </c>
      <c r="M1739">
        <v>1.0290000000000001E-2</v>
      </c>
      <c r="N1739">
        <v>2.94</v>
      </c>
      <c r="O1739" t="s">
        <v>348</v>
      </c>
      <c r="P1739" s="189">
        <v>44158</v>
      </c>
    </row>
    <row r="1740" spans="1:16" x14ac:dyDescent="0.35">
      <c r="A1740">
        <v>30</v>
      </c>
      <c r="B1740">
        <v>30</v>
      </c>
      <c r="C1740" t="s">
        <v>394</v>
      </c>
      <c r="D1740" t="s">
        <v>128</v>
      </c>
      <c r="E1740" t="s">
        <v>18</v>
      </c>
      <c r="F1740">
        <v>2.38</v>
      </c>
      <c r="G1740">
        <v>3650.252</v>
      </c>
      <c r="H1740">
        <v>120728</v>
      </c>
      <c r="J1740">
        <v>3650.252</v>
      </c>
      <c r="L1740">
        <v>0.01</v>
      </c>
      <c r="M1740">
        <v>9.6399999999999993E-3</v>
      </c>
      <c r="N1740">
        <v>-3.61</v>
      </c>
      <c r="O1740" t="s">
        <v>348</v>
      </c>
      <c r="P1740" s="189">
        <v>44158</v>
      </c>
    </row>
    <row r="1741" spans="1:16" x14ac:dyDescent="0.35">
      <c r="A1741">
        <v>31</v>
      </c>
      <c r="B1741">
        <v>31</v>
      </c>
      <c r="C1741" t="s">
        <v>395</v>
      </c>
      <c r="D1741" t="s">
        <v>122</v>
      </c>
      <c r="E1741" t="s">
        <v>156</v>
      </c>
      <c r="L1741">
        <v>0.01</v>
      </c>
      <c r="P1741" s="189">
        <v>44158</v>
      </c>
    </row>
    <row r="1742" spans="1:16" x14ac:dyDescent="0.35">
      <c r="A1742">
        <v>32</v>
      </c>
      <c r="B1742">
        <v>32</v>
      </c>
      <c r="C1742" t="s">
        <v>396</v>
      </c>
      <c r="D1742" t="s">
        <v>353</v>
      </c>
      <c r="E1742" t="s">
        <v>158</v>
      </c>
      <c r="F1742">
        <v>2.38</v>
      </c>
      <c r="G1742">
        <v>3625.0219999999999</v>
      </c>
      <c r="H1742">
        <v>121822</v>
      </c>
      <c r="J1742">
        <v>3625.0219999999999</v>
      </c>
      <c r="L1742">
        <v>0.01</v>
      </c>
      <c r="M1742">
        <v>9.5700000000000004E-3</v>
      </c>
      <c r="N1742">
        <v>-4.28</v>
      </c>
      <c r="O1742" t="s">
        <v>348</v>
      </c>
      <c r="P1742" s="189">
        <v>44158</v>
      </c>
    </row>
    <row r="1743" spans="1:16" x14ac:dyDescent="0.35">
      <c r="A1743">
        <v>33</v>
      </c>
      <c r="B1743">
        <v>33</v>
      </c>
      <c r="C1743" t="s">
        <v>397</v>
      </c>
      <c r="D1743" t="s">
        <v>355</v>
      </c>
      <c r="E1743" t="s">
        <v>158</v>
      </c>
      <c r="F1743">
        <v>2.38</v>
      </c>
      <c r="G1743">
        <v>3695.0230000000001</v>
      </c>
      <c r="H1743">
        <v>122492</v>
      </c>
      <c r="J1743">
        <v>3695.0230000000001</v>
      </c>
      <c r="L1743">
        <v>0.01</v>
      </c>
      <c r="M1743">
        <v>9.7599999999999996E-3</v>
      </c>
      <c r="N1743">
        <v>-2.4300000000000002</v>
      </c>
      <c r="O1743" t="s">
        <v>189</v>
      </c>
      <c r="P1743" s="189">
        <v>44158</v>
      </c>
    </row>
    <row r="1744" spans="1:16" x14ac:dyDescent="0.35">
      <c r="A1744">
        <v>34</v>
      </c>
      <c r="B1744">
        <v>34</v>
      </c>
      <c r="C1744" t="s">
        <v>398</v>
      </c>
      <c r="D1744" t="s">
        <v>357</v>
      </c>
      <c r="E1744" t="s">
        <v>158</v>
      </c>
      <c r="F1744">
        <v>2.38</v>
      </c>
      <c r="G1744">
        <v>3889.0720000000001</v>
      </c>
      <c r="H1744">
        <v>130869</v>
      </c>
      <c r="J1744">
        <v>3889.0720000000001</v>
      </c>
      <c r="L1744">
        <v>0.01</v>
      </c>
      <c r="M1744">
        <v>1.027E-2</v>
      </c>
      <c r="N1744">
        <v>2.69</v>
      </c>
      <c r="O1744" t="s">
        <v>189</v>
      </c>
      <c r="P1744" s="189">
        <v>44158</v>
      </c>
    </row>
    <row r="1745" spans="1:16" x14ac:dyDescent="0.35">
      <c r="A1745">
        <v>35</v>
      </c>
      <c r="B1745">
        <v>35</v>
      </c>
      <c r="C1745" t="s">
        <v>399</v>
      </c>
      <c r="D1745" t="s">
        <v>359</v>
      </c>
      <c r="E1745" t="s">
        <v>158</v>
      </c>
      <c r="F1745">
        <v>2.38</v>
      </c>
      <c r="G1745">
        <v>3767.7489999999998</v>
      </c>
      <c r="H1745">
        <v>123504</v>
      </c>
      <c r="J1745">
        <v>3767.7489999999998</v>
      </c>
      <c r="L1745">
        <v>0.01</v>
      </c>
      <c r="M1745">
        <v>9.9500000000000005E-3</v>
      </c>
      <c r="N1745">
        <v>-0.51</v>
      </c>
      <c r="O1745" t="s">
        <v>189</v>
      </c>
      <c r="P1745" s="189">
        <v>44158</v>
      </c>
    </row>
    <row r="1746" spans="1:16" x14ac:dyDescent="0.35">
      <c r="A1746">
        <v>36</v>
      </c>
      <c r="B1746">
        <v>36</v>
      </c>
      <c r="C1746" t="s">
        <v>400</v>
      </c>
      <c r="D1746" t="s">
        <v>361</v>
      </c>
      <c r="E1746" t="s">
        <v>158</v>
      </c>
      <c r="F1746">
        <v>2.38</v>
      </c>
      <c r="G1746">
        <v>3848.652</v>
      </c>
      <c r="H1746">
        <v>125059</v>
      </c>
      <c r="J1746">
        <v>3848.652</v>
      </c>
      <c r="L1746">
        <v>0.01</v>
      </c>
      <c r="M1746">
        <v>1.0160000000000001E-2</v>
      </c>
      <c r="N1746">
        <v>1.63</v>
      </c>
      <c r="O1746" t="s">
        <v>189</v>
      </c>
      <c r="P1746" s="189">
        <v>44158</v>
      </c>
    </row>
    <row r="1747" spans="1:16" x14ac:dyDescent="0.35">
      <c r="A1747">
        <v>37</v>
      </c>
      <c r="B1747">
        <v>37</v>
      </c>
      <c r="C1747" t="s">
        <v>401</v>
      </c>
      <c r="D1747" t="s">
        <v>363</v>
      </c>
      <c r="E1747" t="s">
        <v>158</v>
      </c>
      <c r="F1747">
        <v>2.38</v>
      </c>
      <c r="G1747">
        <v>3778.806</v>
      </c>
      <c r="H1747">
        <v>126983</v>
      </c>
      <c r="J1747">
        <v>3778.806</v>
      </c>
      <c r="L1747">
        <v>0.01</v>
      </c>
      <c r="M1747">
        <v>9.9799999999999993E-3</v>
      </c>
      <c r="N1747">
        <v>-0.22</v>
      </c>
      <c r="O1747" t="s">
        <v>189</v>
      </c>
      <c r="P1747" s="189">
        <v>44158</v>
      </c>
    </row>
    <row r="1748" spans="1:16" x14ac:dyDescent="0.35">
      <c r="A1748">
        <v>38</v>
      </c>
      <c r="B1748">
        <v>38</v>
      </c>
      <c r="C1748" t="s">
        <v>402</v>
      </c>
      <c r="D1748" t="s">
        <v>124</v>
      </c>
      <c r="E1748" t="s">
        <v>157</v>
      </c>
      <c r="F1748">
        <v>2.38</v>
      </c>
      <c r="G1748">
        <v>3744.692</v>
      </c>
      <c r="H1748">
        <v>124131</v>
      </c>
      <c r="J1748">
        <v>3744.692</v>
      </c>
      <c r="L1748">
        <v>0.01</v>
      </c>
      <c r="M1748">
        <v>9.8899999999999995E-3</v>
      </c>
      <c r="N1748">
        <v>-1.1200000000000001</v>
      </c>
      <c r="O1748" t="s">
        <v>189</v>
      </c>
      <c r="P1748" s="189">
        <v>44158</v>
      </c>
    </row>
    <row r="1749" spans="1:16" x14ac:dyDescent="0.35">
      <c r="A1749">
        <v>39</v>
      </c>
      <c r="B1749">
        <v>39</v>
      </c>
      <c r="C1749" t="s">
        <v>403</v>
      </c>
      <c r="D1749" t="s">
        <v>353</v>
      </c>
      <c r="E1749" t="s">
        <v>158</v>
      </c>
      <c r="F1749">
        <v>2.38</v>
      </c>
      <c r="G1749">
        <v>3855.2429999999999</v>
      </c>
      <c r="H1749">
        <v>127878</v>
      </c>
      <c r="J1749">
        <v>3855.2429999999999</v>
      </c>
      <c r="L1749">
        <v>0.01</v>
      </c>
      <c r="M1749">
        <v>1.018E-2</v>
      </c>
      <c r="N1749">
        <v>1.8</v>
      </c>
      <c r="O1749" t="s">
        <v>189</v>
      </c>
      <c r="P1749" s="189">
        <v>44158</v>
      </c>
    </row>
    <row r="1750" spans="1:16" x14ac:dyDescent="0.35">
      <c r="A1750">
        <v>40</v>
      </c>
      <c r="B1750">
        <v>40</v>
      </c>
      <c r="C1750" t="s">
        <v>404</v>
      </c>
      <c r="D1750" t="s">
        <v>355</v>
      </c>
      <c r="E1750" t="s">
        <v>158</v>
      </c>
      <c r="F1750">
        <v>2.38</v>
      </c>
      <c r="G1750">
        <v>4039.7550000000001</v>
      </c>
      <c r="H1750">
        <v>137260</v>
      </c>
      <c r="J1750">
        <v>4039.7550000000001</v>
      </c>
      <c r="L1750">
        <v>0.01</v>
      </c>
      <c r="M1750">
        <v>1.0670000000000001E-2</v>
      </c>
      <c r="N1750">
        <v>6.67</v>
      </c>
      <c r="O1750" t="s">
        <v>348</v>
      </c>
      <c r="P1750" s="189">
        <v>44158</v>
      </c>
    </row>
    <row r="1751" spans="1:16" x14ac:dyDescent="0.35">
      <c r="A1751">
        <v>41</v>
      </c>
      <c r="B1751">
        <v>41</v>
      </c>
      <c r="C1751" t="s">
        <v>405</v>
      </c>
      <c r="D1751" t="s">
        <v>357</v>
      </c>
      <c r="E1751" t="s">
        <v>158</v>
      </c>
      <c r="F1751">
        <v>2.38</v>
      </c>
      <c r="G1751">
        <v>3796.0140000000001</v>
      </c>
      <c r="H1751">
        <v>125474</v>
      </c>
      <c r="J1751">
        <v>3796.0140000000001</v>
      </c>
      <c r="L1751">
        <v>0.01</v>
      </c>
      <c r="M1751">
        <v>1.0019999999999999E-2</v>
      </c>
      <c r="N1751">
        <v>0.24</v>
      </c>
      <c r="O1751" t="s">
        <v>189</v>
      </c>
      <c r="P1751" s="189">
        <v>44158</v>
      </c>
    </row>
    <row r="1752" spans="1:16" x14ac:dyDescent="0.35">
      <c r="A1752">
        <v>42</v>
      </c>
      <c r="B1752">
        <v>42</v>
      </c>
      <c r="C1752" t="s">
        <v>406</v>
      </c>
      <c r="D1752" t="s">
        <v>359</v>
      </c>
      <c r="E1752" t="s">
        <v>158</v>
      </c>
      <c r="F1752">
        <v>2.38</v>
      </c>
      <c r="G1752">
        <v>3839.8809999999999</v>
      </c>
      <c r="H1752">
        <v>128310</v>
      </c>
      <c r="J1752">
        <v>3839.8809999999999</v>
      </c>
      <c r="L1752">
        <v>0.01</v>
      </c>
      <c r="M1752">
        <v>1.014E-2</v>
      </c>
      <c r="N1752">
        <v>1.4</v>
      </c>
      <c r="O1752" t="s">
        <v>189</v>
      </c>
      <c r="P1752" s="189">
        <v>44158</v>
      </c>
    </row>
    <row r="1753" spans="1:16" x14ac:dyDescent="0.35">
      <c r="A1753">
        <v>43</v>
      </c>
      <c r="B1753">
        <v>43</v>
      </c>
      <c r="C1753" t="s">
        <v>407</v>
      </c>
      <c r="D1753" t="s">
        <v>361</v>
      </c>
      <c r="E1753" t="s">
        <v>158</v>
      </c>
      <c r="F1753">
        <v>2.38</v>
      </c>
      <c r="G1753">
        <v>3659.7979999999998</v>
      </c>
      <c r="H1753">
        <v>123427</v>
      </c>
      <c r="J1753">
        <v>3659.7979999999998</v>
      </c>
      <c r="L1753">
        <v>0.01</v>
      </c>
      <c r="M1753">
        <v>9.6600000000000002E-3</v>
      </c>
      <c r="N1753">
        <v>-3.36</v>
      </c>
      <c r="O1753" t="s">
        <v>189</v>
      </c>
      <c r="P1753" s="189">
        <v>44158</v>
      </c>
    </row>
    <row r="1754" spans="1:16" x14ac:dyDescent="0.35">
      <c r="A1754">
        <v>44</v>
      </c>
      <c r="B1754">
        <v>44</v>
      </c>
      <c r="C1754" t="s">
        <v>408</v>
      </c>
      <c r="D1754" t="s">
        <v>363</v>
      </c>
      <c r="E1754" t="s">
        <v>158</v>
      </c>
      <c r="F1754">
        <v>2.38</v>
      </c>
      <c r="G1754">
        <v>3857.9740000000002</v>
      </c>
      <c r="H1754">
        <v>129229</v>
      </c>
      <c r="J1754">
        <v>3857.9740000000002</v>
      </c>
      <c r="L1754">
        <v>0.01</v>
      </c>
      <c r="M1754">
        <v>1.0189999999999999E-2</v>
      </c>
      <c r="N1754">
        <v>1.87</v>
      </c>
      <c r="O1754" t="s">
        <v>189</v>
      </c>
      <c r="P1754" s="189">
        <v>44158</v>
      </c>
    </row>
    <row r="1755" spans="1:16" x14ac:dyDescent="0.35">
      <c r="A1755">
        <v>45</v>
      </c>
      <c r="B1755">
        <v>45</v>
      </c>
      <c r="C1755" t="s">
        <v>409</v>
      </c>
      <c r="D1755" t="s">
        <v>122</v>
      </c>
      <c r="E1755" t="s">
        <v>156</v>
      </c>
      <c r="L1755">
        <v>0.01</v>
      </c>
      <c r="P1755" s="189">
        <v>44158</v>
      </c>
    </row>
    <row r="1756" spans="1:16" x14ac:dyDescent="0.35">
      <c r="A1756">
        <v>46</v>
      </c>
      <c r="B1756">
        <v>46</v>
      </c>
      <c r="C1756" t="s">
        <v>410</v>
      </c>
      <c r="D1756" t="s">
        <v>129</v>
      </c>
      <c r="E1756" t="s">
        <v>13</v>
      </c>
      <c r="F1756">
        <v>2.38</v>
      </c>
      <c r="G1756">
        <v>3968.3139999999999</v>
      </c>
      <c r="H1756">
        <v>132324</v>
      </c>
      <c r="J1756">
        <v>3968.3139999999999</v>
      </c>
      <c r="L1756">
        <v>0.01</v>
      </c>
      <c r="M1756">
        <v>1.048E-2</v>
      </c>
      <c r="N1756">
        <v>4.79</v>
      </c>
      <c r="O1756" t="s">
        <v>348</v>
      </c>
      <c r="P1756" s="189">
        <v>44158</v>
      </c>
    </row>
    <row r="1757" spans="1:16" x14ac:dyDescent="0.35">
      <c r="A1757">
        <v>47</v>
      </c>
      <c r="B1757">
        <v>47</v>
      </c>
      <c r="C1757" t="s">
        <v>411</v>
      </c>
      <c r="D1757" t="s">
        <v>130</v>
      </c>
      <c r="E1757" t="s">
        <v>13</v>
      </c>
      <c r="F1757">
        <v>2.38</v>
      </c>
      <c r="G1757">
        <v>4331.9049999999997</v>
      </c>
      <c r="H1757">
        <v>143142</v>
      </c>
      <c r="J1757">
        <v>4331.9049999999997</v>
      </c>
      <c r="L1757">
        <v>0.01</v>
      </c>
      <c r="M1757">
        <v>1.1440000000000001E-2</v>
      </c>
      <c r="N1757">
        <v>14.39</v>
      </c>
      <c r="O1757" t="s">
        <v>348</v>
      </c>
      <c r="P1757" s="189">
        <v>44158</v>
      </c>
    </row>
    <row r="1758" spans="1:16" x14ac:dyDescent="0.35">
      <c r="A1758">
        <v>48</v>
      </c>
      <c r="B1758">
        <v>48</v>
      </c>
      <c r="C1758" t="s">
        <v>412</v>
      </c>
      <c r="D1758" t="s">
        <v>131</v>
      </c>
      <c r="E1758" t="s">
        <v>13</v>
      </c>
      <c r="F1758">
        <v>2.38</v>
      </c>
      <c r="G1758">
        <v>3953.5129999999999</v>
      </c>
      <c r="H1758">
        <v>132694</v>
      </c>
      <c r="J1758">
        <v>3953.5129999999999</v>
      </c>
      <c r="L1758">
        <v>0.01</v>
      </c>
      <c r="M1758">
        <v>1.044E-2</v>
      </c>
      <c r="N1758">
        <v>4.4000000000000004</v>
      </c>
      <c r="O1758" t="s">
        <v>348</v>
      </c>
      <c r="P1758" s="189">
        <v>44158</v>
      </c>
    </row>
    <row r="1759" spans="1:16" x14ac:dyDescent="0.35">
      <c r="A1759">
        <v>49</v>
      </c>
      <c r="B1759">
        <v>49</v>
      </c>
      <c r="C1759" t="s">
        <v>413</v>
      </c>
      <c r="D1759" t="s">
        <v>132</v>
      </c>
      <c r="E1759" t="s">
        <v>13</v>
      </c>
      <c r="F1759">
        <v>2.38</v>
      </c>
      <c r="G1759">
        <v>4149.0379999999996</v>
      </c>
      <c r="H1759">
        <v>136420</v>
      </c>
      <c r="J1759">
        <v>4149.0379999999996</v>
      </c>
      <c r="L1759">
        <v>0.01</v>
      </c>
      <c r="M1759">
        <v>1.0959999999999999E-2</v>
      </c>
      <c r="N1759">
        <v>9.56</v>
      </c>
      <c r="O1759" t="s">
        <v>348</v>
      </c>
      <c r="P1759" s="189">
        <v>44158</v>
      </c>
    </row>
    <row r="1760" spans="1:16" x14ac:dyDescent="0.35">
      <c r="A1760">
        <v>50</v>
      </c>
      <c r="B1760">
        <v>50</v>
      </c>
      <c r="C1760" t="s">
        <v>414</v>
      </c>
      <c r="D1760" t="s">
        <v>133</v>
      </c>
      <c r="E1760" t="s">
        <v>13</v>
      </c>
      <c r="F1760">
        <v>2.38</v>
      </c>
      <c r="G1760">
        <v>4039.3110000000001</v>
      </c>
      <c r="H1760">
        <v>135371</v>
      </c>
      <c r="J1760">
        <v>4039.3110000000001</v>
      </c>
      <c r="L1760">
        <v>0.01</v>
      </c>
      <c r="M1760">
        <v>1.0670000000000001E-2</v>
      </c>
      <c r="N1760">
        <v>6.66</v>
      </c>
      <c r="O1760" t="s">
        <v>348</v>
      </c>
      <c r="P1760" s="189">
        <v>44158</v>
      </c>
    </row>
    <row r="1761" spans="1:16" x14ac:dyDescent="0.35">
      <c r="A1761">
        <v>51</v>
      </c>
      <c r="B1761">
        <v>51</v>
      </c>
      <c r="C1761" t="s">
        <v>415</v>
      </c>
      <c r="D1761" t="s">
        <v>134</v>
      </c>
      <c r="E1761" t="s">
        <v>13</v>
      </c>
      <c r="F1761">
        <v>2.38</v>
      </c>
      <c r="G1761">
        <v>3948.0450000000001</v>
      </c>
      <c r="H1761">
        <v>134012</v>
      </c>
      <c r="J1761">
        <v>3948.0450000000001</v>
      </c>
      <c r="L1761">
        <v>0.01</v>
      </c>
      <c r="M1761">
        <v>1.043E-2</v>
      </c>
      <c r="N1761">
        <v>4.25</v>
      </c>
      <c r="O1761" t="s">
        <v>348</v>
      </c>
      <c r="P1761" s="189">
        <v>44158</v>
      </c>
    </row>
    <row r="1762" spans="1:16" x14ac:dyDescent="0.35">
      <c r="A1762">
        <v>52</v>
      </c>
      <c r="B1762">
        <v>52</v>
      </c>
      <c r="C1762" t="s">
        <v>416</v>
      </c>
      <c r="D1762" t="s">
        <v>124</v>
      </c>
      <c r="E1762" t="s">
        <v>157</v>
      </c>
      <c r="F1762">
        <v>2.38</v>
      </c>
      <c r="G1762">
        <v>3766.95</v>
      </c>
      <c r="H1762">
        <v>124606</v>
      </c>
      <c r="J1762">
        <v>3766.95</v>
      </c>
      <c r="L1762">
        <v>0.01</v>
      </c>
      <c r="M1762">
        <v>9.9500000000000005E-3</v>
      </c>
      <c r="N1762">
        <v>-0.53</v>
      </c>
      <c r="O1762" t="s">
        <v>348</v>
      </c>
      <c r="P1762" s="189">
        <v>44158</v>
      </c>
    </row>
    <row r="1763" spans="1:16" x14ac:dyDescent="0.35">
      <c r="A1763">
        <v>53</v>
      </c>
      <c r="B1763">
        <v>53</v>
      </c>
      <c r="C1763" t="s">
        <v>417</v>
      </c>
      <c r="D1763" t="s">
        <v>135</v>
      </c>
      <c r="E1763" t="s">
        <v>13</v>
      </c>
      <c r="F1763">
        <v>2.38</v>
      </c>
      <c r="G1763">
        <v>4110.2439999999997</v>
      </c>
      <c r="H1763">
        <v>134922</v>
      </c>
      <c r="J1763">
        <v>4110.2439999999997</v>
      </c>
      <c r="L1763">
        <v>0.01</v>
      </c>
      <c r="M1763">
        <v>1.085E-2</v>
      </c>
      <c r="N1763">
        <v>8.5299999999999994</v>
      </c>
      <c r="O1763" t="s">
        <v>348</v>
      </c>
      <c r="P1763" s="189">
        <v>44158</v>
      </c>
    </row>
    <row r="1764" spans="1:16" x14ac:dyDescent="0.35">
      <c r="A1764">
        <v>54</v>
      </c>
      <c r="B1764">
        <v>54</v>
      </c>
      <c r="C1764" t="s">
        <v>418</v>
      </c>
      <c r="D1764" t="s">
        <v>136</v>
      </c>
      <c r="E1764" t="s">
        <v>13</v>
      </c>
      <c r="F1764">
        <v>2.38</v>
      </c>
      <c r="G1764">
        <v>4134.7079999999996</v>
      </c>
      <c r="H1764">
        <v>137008</v>
      </c>
      <c r="J1764">
        <v>4134.7079999999996</v>
      </c>
      <c r="L1764">
        <v>0.01</v>
      </c>
      <c r="M1764">
        <v>1.0919999999999999E-2</v>
      </c>
      <c r="N1764">
        <v>9.18</v>
      </c>
      <c r="O1764" t="s">
        <v>348</v>
      </c>
      <c r="P1764" s="189">
        <v>44158</v>
      </c>
    </row>
    <row r="1765" spans="1:16" x14ac:dyDescent="0.35">
      <c r="A1765">
        <v>55</v>
      </c>
      <c r="B1765">
        <v>55</v>
      </c>
      <c r="C1765" t="s">
        <v>419</v>
      </c>
      <c r="D1765" t="s">
        <v>137</v>
      </c>
      <c r="E1765" t="s">
        <v>13</v>
      </c>
      <c r="F1765">
        <v>2.38</v>
      </c>
      <c r="G1765">
        <v>3806.3119999999999</v>
      </c>
      <c r="H1765">
        <v>126396</v>
      </c>
      <c r="J1765">
        <v>3806.3119999999999</v>
      </c>
      <c r="L1765">
        <v>0.01</v>
      </c>
      <c r="M1765">
        <v>1.005E-2</v>
      </c>
      <c r="N1765">
        <v>0.51</v>
      </c>
      <c r="O1765" t="s">
        <v>348</v>
      </c>
      <c r="P1765" s="189">
        <v>44158</v>
      </c>
    </row>
    <row r="1766" spans="1:16" x14ac:dyDescent="0.35">
      <c r="A1766">
        <v>56</v>
      </c>
      <c r="B1766">
        <v>56</v>
      </c>
      <c r="C1766" t="s">
        <v>420</v>
      </c>
      <c r="D1766" t="s">
        <v>138</v>
      </c>
      <c r="E1766" t="s">
        <v>13</v>
      </c>
      <c r="F1766">
        <v>2.39</v>
      </c>
      <c r="G1766">
        <v>3714.114</v>
      </c>
      <c r="H1766">
        <v>124654</v>
      </c>
      <c r="J1766">
        <v>3714.114</v>
      </c>
      <c r="L1766">
        <v>0.01</v>
      </c>
      <c r="M1766">
        <v>9.8099999999999993E-3</v>
      </c>
      <c r="N1766">
        <v>-1.93</v>
      </c>
      <c r="O1766" t="s">
        <v>348</v>
      </c>
      <c r="P1766" s="189">
        <v>44158</v>
      </c>
    </row>
    <row r="1767" spans="1:16" x14ac:dyDescent="0.35">
      <c r="A1767">
        <v>57</v>
      </c>
      <c r="B1767">
        <v>57</v>
      </c>
      <c r="C1767" t="s">
        <v>421</v>
      </c>
      <c r="D1767" t="s">
        <v>139</v>
      </c>
      <c r="E1767" t="s">
        <v>13</v>
      </c>
      <c r="F1767">
        <v>2.38</v>
      </c>
      <c r="G1767">
        <v>3808.625</v>
      </c>
      <c r="H1767">
        <v>124230</v>
      </c>
      <c r="J1767">
        <v>3808.625</v>
      </c>
      <c r="L1767">
        <v>0.01</v>
      </c>
      <c r="M1767">
        <v>1.0059999999999999E-2</v>
      </c>
      <c r="N1767">
        <v>0.56999999999999995</v>
      </c>
      <c r="O1767" t="s">
        <v>348</v>
      </c>
      <c r="P1767" s="189">
        <v>44158</v>
      </c>
    </row>
    <row r="1768" spans="1:16" x14ac:dyDescent="0.35">
      <c r="A1768">
        <v>58</v>
      </c>
      <c r="B1768">
        <v>58</v>
      </c>
      <c r="C1768" t="s">
        <v>422</v>
      </c>
      <c r="D1768" t="s">
        <v>140</v>
      </c>
      <c r="E1768" t="s">
        <v>13</v>
      </c>
      <c r="F1768">
        <v>2.38</v>
      </c>
      <c r="G1768">
        <v>3752.886</v>
      </c>
      <c r="H1768">
        <v>126474</v>
      </c>
      <c r="J1768">
        <v>3752.886</v>
      </c>
      <c r="L1768">
        <v>0.01</v>
      </c>
      <c r="M1768">
        <v>9.9100000000000004E-3</v>
      </c>
      <c r="N1768">
        <v>-0.9</v>
      </c>
      <c r="O1768" t="s">
        <v>348</v>
      </c>
      <c r="P1768" s="189">
        <v>44158</v>
      </c>
    </row>
    <row r="1769" spans="1:16" x14ac:dyDescent="0.35">
      <c r="A1769">
        <v>59</v>
      </c>
      <c r="B1769">
        <v>59</v>
      </c>
      <c r="C1769" t="s">
        <v>423</v>
      </c>
      <c r="D1769" t="s">
        <v>122</v>
      </c>
      <c r="E1769" t="s">
        <v>156</v>
      </c>
      <c r="L1769">
        <v>0.01</v>
      </c>
      <c r="P1769" s="189">
        <v>44158</v>
      </c>
    </row>
    <row r="1770" spans="1:16" x14ac:dyDescent="0.35">
      <c r="A1770">
        <v>60</v>
      </c>
      <c r="B1770">
        <v>60</v>
      </c>
      <c r="C1770" t="s">
        <v>424</v>
      </c>
      <c r="D1770" t="s">
        <v>141</v>
      </c>
      <c r="E1770" t="s">
        <v>13</v>
      </c>
      <c r="F1770">
        <v>2.39</v>
      </c>
      <c r="G1770">
        <v>3651.1460000000002</v>
      </c>
      <c r="H1770">
        <v>121856</v>
      </c>
      <c r="J1770">
        <v>3651.1460000000002</v>
      </c>
      <c r="L1770">
        <v>0.01</v>
      </c>
      <c r="M1770">
        <v>9.6399999999999993E-3</v>
      </c>
      <c r="N1770">
        <v>-3.59</v>
      </c>
      <c r="O1770" t="s">
        <v>348</v>
      </c>
      <c r="P1770" s="189">
        <v>44158</v>
      </c>
    </row>
    <row r="1771" spans="1:16" x14ac:dyDescent="0.35">
      <c r="A1771">
        <v>61</v>
      </c>
      <c r="B1771">
        <v>61</v>
      </c>
      <c r="C1771" t="s">
        <v>425</v>
      </c>
      <c r="D1771" t="s">
        <v>142</v>
      </c>
      <c r="E1771" t="s">
        <v>13</v>
      </c>
      <c r="F1771">
        <v>2.38</v>
      </c>
      <c r="G1771">
        <v>4014.8330000000001</v>
      </c>
      <c r="H1771">
        <v>133225</v>
      </c>
      <c r="J1771">
        <v>4014.8330000000001</v>
      </c>
      <c r="L1771">
        <v>0.01</v>
      </c>
      <c r="M1771">
        <v>1.06E-2</v>
      </c>
      <c r="N1771">
        <v>6.01</v>
      </c>
      <c r="O1771" t="s">
        <v>348</v>
      </c>
      <c r="P1771" s="189">
        <v>44158</v>
      </c>
    </row>
    <row r="1772" spans="1:16" x14ac:dyDescent="0.35">
      <c r="A1772">
        <v>62</v>
      </c>
      <c r="B1772">
        <v>62</v>
      </c>
      <c r="C1772" t="s">
        <v>426</v>
      </c>
      <c r="D1772" t="s">
        <v>143</v>
      </c>
      <c r="E1772" t="s">
        <v>13</v>
      </c>
      <c r="F1772">
        <v>2.38</v>
      </c>
      <c r="G1772">
        <v>3989.71</v>
      </c>
      <c r="H1772">
        <v>134886</v>
      </c>
      <c r="J1772">
        <v>3989.71</v>
      </c>
      <c r="L1772">
        <v>0.01</v>
      </c>
      <c r="M1772">
        <v>1.0540000000000001E-2</v>
      </c>
      <c r="N1772">
        <v>5.35</v>
      </c>
      <c r="O1772" t="s">
        <v>348</v>
      </c>
      <c r="P1772" s="189">
        <v>44158</v>
      </c>
    </row>
    <row r="1773" spans="1:16" x14ac:dyDescent="0.35">
      <c r="A1773">
        <v>63</v>
      </c>
      <c r="B1773">
        <v>63</v>
      </c>
      <c r="C1773" t="s">
        <v>427</v>
      </c>
      <c r="D1773" t="s">
        <v>144</v>
      </c>
      <c r="E1773" t="s">
        <v>13</v>
      </c>
      <c r="F1773">
        <v>2.38</v>
      </c>
      <c r="G1773">
        <v>2913.6619999999998</v>
      </c>
      <c r="H1773">
        <v>91176</v>
      </c>
      <c r="J1773">
        <v>2913.6619999999998</v>
      </c>
      <c r="L1773">
        <v>0.01</v>
      </c>
      <c r="M1773">
        <v>7.6899999999999998E-3</v>
      </c>
      <c r="N1773">
        <v>-23.06</v>
      </c>
      <c r="O1773" t="s">
        <v>348</v>
      </c>
      <c r="P1773" s="189">
        <v>44158</v>
      </c>
    </row>
    <row r="1774" spans="1:16" x14ac:dyDescent="0.35">
      <c r="A1774">
        <v>64</v>
      </c>
      <c r="B1774">
        <v>64</v>
      </c>
      <c r="C1774" t="s">
        <v>428</v>
      </c>
      <c r="D1774" t="s">
        <v>145</v>
      </c>
      <c r="E1774" t="s">
        <v>13</v>
      </c>
      <c r="F1774">
        <v>2.38</v>
      </c>
      <c r="G1774">
        <v>2855.056</v>
      </c>
      <c r="H1774">
        <v>90020</v>
      </c>
      <c r="J1774">
        <v>2855.056</v>
      </c>
      <c r="L1774">
        <v>0.01</v>
      </c>
      <c r="M1774">
        <v>7.5399999999999998E-3</v>
      </c>
      <c r="N1774">
        <v>-24.61</v>
      </c>
      <c r="O1774" t="s">
        <v>348</v>
      </c>
      <c r="P1774" s="189">
        <v>44158</v>
      </c>
    </row>
    <row r="1775" spans="1:16" x14ac:dyDescent="0.35">
      <c r="A1775">
        <v>65</v>
      </c>
      <c r="B1775">
        <v>65</v>
      </c>
      <c r="C1775" t="s">
        <v>429</v>
      </c>
      <c r="D1775" t="s">
        <v>146</v>
      </c>
      <c r="E1775" t="s">
        <v>13</v>
      </c>
      <c r="F1775">
        <v>2.38</v>
      </c>
      <c r="G1775">
        <v>2979.9279999999999</v>
      </c>
      <c r="H1775">
        <v>97678</v>
      </c>
      <c r="J1775">
        <v>2979.9279999999999</v>
      </c>
      <c r="L1775">
        <v>0.01</v>
      </c>
      <c r="M1775">
        <v>7.8700000000000003E-3</v>
      </c>
      <c r="N1775">
        <v>-21.31</v>
      </c>
      <c r="O1775" t="s">
        <v>348</v>
      </c>
      <c r="P1775" s="189">
        <v>44158</v>
      </c>
    </row>
    <row r="1776" spans="1:16" x14ac:dyDescent="0.35">
      <c r="A1776">
        <v>66</v>
      </c>
      <c r="B1776">
        <v>66</v>
      </c>
      <c r="C1776" t="s">
        <v>430</v>
      </c>
      <c r="D1776" t="s">
        <v>123</v>
      </c>
      <c r="E1776" t="s">
        <v>157</v>
      </c>
      <c r="L1776">
        <v>0.01</v>
      </c>
      <c r="P1776" s="189">
        <v>44158</v>
      </c>
    </row>
    <row r="1777" spans="1:16" x14ac:dyDescent="0.35">
      <c r="A1777">
        <v>67</v>
      </c>
      <c r="B1777">
        <v>67</v>
      </c>
      <c r="C1777" t="s">
        <v>431</v>
      </c>
      <c r="D1777" t="s">
        <v>147</v>
      </c>
      <c r="E1777" t="s">
        <v>13</v>
      </c>
      <c r="F1777">
        <v>2.38</v>
      </c>
      <c r="G1777">
        <v>4423.0039999999999</v>
      </c>
      <c r="H1777">
        <v>146329</v>
      </c>
      <c r="J1777">
        <v>4423.0039999999999</v>
      </c>
      <c r="L1777">
        <v>0.01</v>
      </c>
      <c r="M1777">
        <v>1.1679999999999999E-2</v>
      </c>
      <c r="N1777">
        <v>16.79</v>
      </c>
      <c r="O1777" t="s">
        <v>348</v>
      </c>
      <c r="P1777" s="189">
        <v>44158</v>
      </c>
    </row>
    <row r="1778" spans="1:16" x14ac:dyDescent="0.35">
      <c r="A1778">
        <v>68</v>
      </c>
      <c r="B1778">
        <v>68</v>
      </c>
      <c r="C1778" t="s">
        <v>432</v>
      </c>
      <c r="D1778" t="s">
        <v>148</v>
      </c>
      <c r="E1778" t="s">
        <v>13</v>
      </c>
      <c r="F1778">
        <v>2.38</v>
      </c>
      <c r="G1778">
        <v>3863.0189999999998</v>
      </c>
      <c r="H1778">
        <v>128981</v>
      </c>
      <c r="J1778">
        <v>3863.0189999999998</v>
      </c>
      <c r="L1778">
        <v>0.01</v>
      </c>
      <c r="M1778">
        <v>1.0200000000000001E-2</v>
      </c>
      <c r="N1778">
        <v>2.0099999999999998</v>
      </c>
      <c r="O1778" t="s">
        <v>348</v>
      </c>
      <c r="P1778" s="189">
        <v>44158</v>
      </c>
    </row>
    <row r="1779" spans="1:16" x14ac:dyDescent="0.35">
      <c r="A1779">
        <v>69</v>
      </c>
      <c r="B1779">
        <v>69</v>
      </c>
      <c r="C1779" t="s">
        <v>433</v>
      </c>
      <c r="D1779" t="s">
        <v>149</v>
      </c>
      <c r="E1779" t="s">
        <v>13</v>
      </c>
      <c r="F1779">
        <v>2.38</v>
      </c>
      <c r="G1779">
        <v>3884.2370000000001</v>
      </c>
      <c r="H1779">
        <v>128731</v>
      </c>
      <c r="J1779">
        <v>3884.2370000000001</v>
      </c>
      <c r="L1779">
        <v>0.01</v>
      </c>
      <c r="M1779">
        <v>1.026E-2</v>
      </c>
      <c r="N1779">
        <v>2.57</v>
      </c>
      <c r="O1779" t="s">
        <v>348</v>
      </c>
      <c r="P1779" s="189">
        <v>44158</v>
      </c>
    </row>
    <row r="1780" spans="1:16" x14ac:dyDescent="0.35">
      <c r="A1780">
        <v>70</v>
      </c>
      <c r="B1780">
        <v>70</v>
      </c>
      <c r="C1780" t="s">
        <v>434</v>
      </c>
      <c r="D1780" t="s">
        <v>150</v>
      </c>
      <c r="E1780" t="s">
        <v>13</v>
      </c>
      <c r="F1780">
        <v>2.38</v>
      </c>
      <c r="G1780">
        <v>3750.1350000000002</v>
      </c>
      <c r="H1780">
        <v>123730</v>
      </c>
      <c r="J1780">
        <v>3750.1350000000002</v>
      </c>
      <c r="L1780">
        <v>0.01</v>
      </c>
      <c r="M1780">
        <v>9.9000000000000008E-3</v>
      </c>
      <c r="N1780">
        <v>-0.97</v>
      </c>
      <c r="O1780" t="s">
        <v>348</v>
      </c>
      <c r="P1780" s="189">
        <v>44158</v>
      </c>
    </row>
    <row r="1781" spans="1:16" x14ac:dyDescent="0.35">
      <c r="A1781">
        <v>71</v>
      </c>
      <c r="B1781">
        <v>71</v>
      </c>
      <c r="C1781" t="s">
        <v>435</v>
      </c>
      <c r="D1781" t="s">
        <v>151</v>
      </c>
      <c r="E1781" t="s">
        <v>13</v>
      </c>
      <c r="F1781">
        <v>2.38</v>
      </c>
      <c r="G1781">
        <v>3862.3139999999999</v>
      </c>
      <c r="H1781">
        <v>129248</v>
      </c>
      <c r="J1781">
        <v>3862.3139999999999</v>
      </c>
      <c r="L1781">
        <v>0.01</v>
      </c>
      <c r="M1781">
        <v>1.0200000000000001E-2</v>
      </c>
      <c r="N1781">
        <v>1.99</v>
      </c>
      <c r="O1781" t="s">
        <v>348</v>
      </c>
      <c r="P1781" s="189">
        <v>44158</v>
      </c>
    </row>
    <row r="1782" spans="1:16" x14ac:dyDescent="0.35">
      <c r="A1782">
        <v>72</v>
      </c>
      <c r="B1782">
        <v>72</v>
      </c>
      <c r="C1782" t="s">
        <v>436</v>
      </c>
      <c r="D1782" t="s">
        <v>152</v>
      </c>
      <c r="E1782" t="s">
        <v>13</v>
      </c>
      <c r="F1782">
        <v>2.38</v>
      </c>
      <c r="G1782">
        <v>3867.5360000000001</v>
      </c>
      <c r="H1782">
        <v>128089</v>
      </c>
      <c r="J1782">
        <v>3867.5360000000001</v>
      </c>
      <c r="L1782">
        <v>0.01</v>
      </c>
      <c r="M1782">
        <v>1.021E-2</v>
      </c>
      <c r="N1782">
        <v>2.13</v>
      </c>
      <c r="O1782" t="s">
        <v>348</v>
      </c>
      <c r="P1782" s="189">
        <v>44158</v>
      </c>
    </row>
    <row r="1783" spans="1:16" x14ac:dyDescent="0.35">
      <c r="A1783">
        <v>73</v>
      </c>
      <c r="B1783">
        <v>73</v>
      </c>
      <c r="C1783" t="s">
        <v>437</v>
      </c>
      <c r="D1783" t="s">
        <v>124</v>
      </c>
      <c r="E1783" t="s">
        <v>157</v>
      </c>
      <c r="F1783">
        <v>2.39</v>
      </c>
      <c r="G1783">
        <v>4093.3510000000001</v>
      </c>
      <c r="H1783">
        <v>136601</v>
      </c>
      <c r="J1783">
        <v>4093.3510000000001</v>
      </c>
      <c r="L1783">
        <v>0.01</v>
      </c>
      <c r="M1783">
        <v>1.081E-2</v>
      </c>
      <c r="N1783">
        <v>8.09</v>
      </c>
      <c r="O1783" t="s">
        <v>189</v>
      </c>
      <c r="P1783" s="189">
        <v>44158</v>
      </c>
    </row>
    <row r="1784" spans="1:16" x14ac:dyDescent="0.35">
      <c r="A1784">
        <v>74</v>
      </c>
      <c r="B1784">
        <v>74</v>
      </c>
      <c r="C1784" t="s">
        <v>438</v>
      </c>
      <c r="D1784" t="s">
        <v>153</v>
      </c>
      <c r="E1784" t="s">
        <v>13</v>
      </c>
      <c r="F1784">
        <v>2.38</v>
      </c>
      <c r="G1784">
        <v>3048.4850000000001</v>
      </c>
      <c r="H1784">
        <v>98100</v>
      </c>
      <c r="J1784">
        <v>3048.4850000000001</v>
      </c>
      <c r="L1784">
        <v>0.01</v>
      </c>
      <c r="M1784">
        <v>8.0499999999999999E-3</v>
      </c>
      <c r="N1784">
        <v>-19.5</v>
      </c>
      <c r="O1784" t="s">
        <v>189</v>
      </c>
      <c r="P1784" s="189">
        <v>44158</v>
      </c>
    </row>
    <row r="1785" spans="1:16" x14ac:dyDescent="0.35">
      <c r="A1785">
        <v>75</v>
      </c>
      <c r="B1785">
        <v>75</v>
      </c>
      <c r="C1785" t="s">
        <v>439</v>
      </c>
      <c r="D1785" t="s">
        <v>154</v>
      </c>
      <c r="E1785" t="s">
        <v>13</v>
      </c>
      <c r="F1785">
        <v>2.38</v>
      </c>
      <c r="G1785">
        <v>2956.8420000000001</v>
      </c>
      <c r="H1785">
        <v>92421</v>
      </c>
      <c r="J1785">
        <v>2956.8420000000001</v>
      </c>
      <c r="L1785">
        <v>0.01</v>
      </c>
      <c r="M1785">
        <v>7.8100000000000001E-3</v>
      </c>
      <c r="N1785">
        <v>-21.92</v>
      </c>
      <c r="O1785" t="s">
        <v>189</v>
      </c>
      <c r="P1785" s="189">
        <v>44158</v>
      </c>
    </row>
    <row r="1786" spans="1:16" x14ac:dyDescent="0.35">
      <c r="A1786">
        <v>76</v>
      </c>
      <c r="B1786">
        <v>76</v>
      </c>
      <c r="C1786" t="s">
        <v>440</v>
      </c>
      <c r="D1786" t="s">
        <v>155</v>
      </c>
      <c r="E1786" t="s">
        <v>13</v>
      </c>
      <c r="F1786">
        <v>2.38</v>
      </c>
      <c r="G1786">
        <v>3010.5619999999999</v>
      </c>
      <c r="H1786">
        <v>94271</v>
      </c>
      <c r="J1786">
        <v>3010.5619999999999</v>
      </c>
      <c r="L1786">
        <v>0.01</v>
      </c>
      <c r="M1786">
        <v>7.9500000000000005E-3</v>
      </c>
      <c r="N1786">
        <v>-20.5</v>
      </c>
      <c r="O1786" t="s">
        <v>189</v>
      </c>
      <c r="P1786" s="189">
        <v>44158</v>
      </c>
    </row>
    <row r="1787" spans="1:16" x14ac:dyDescent="0.35">
      <c r="A1787">
        <v>77</v>
      </c>
      <c r="B1787">
        <v>77</v>
      </c>
      <c r="C1787" t="s">
        <v>441</v>
      </c>
      <c r="D1787" t="s">
        <v>124</v>
      </c>
      <c r="E1787" t="s">
        <v>157</v>
      </c>
      <c r="F1787">
        <v>2.39</v>
      </c>
      <c r="G1787">
        <v>4037.25</v>
      </c>
      <c r="H1787">
        <v>135475</v>
      </c>
      <c r="J1787">
        <v>4037.25</v>
      </c>
      <c r="L1787">
        <v>0.01</v>
      </c>
      <c r="M1787">
        <v>1.0659999999999999E-2</v>
      </c>
      <c r="N1787">
        <v>6.61</v>
      </c>
      <c r="O1787" t="s">
        <v>189</v>
      </c>
      <c r="P1787" s="189">
        <v>44158</v>
      </c>
    </row>
    <row r="1788" spans="1:16" x14ac:dyDescent="0.35">
      <c r="A1788">
        <v>78</v>
      </c>
      <c r="B1788">
        <v>78</v>
      </c>
      <c r="C1788" t="s">
        <v>442</v>
      </c>
      <c r="D1788" t="s">
        <v>122</v>
      </c>
      <c r="E1788" t="s">
        <v>156</v>
      </c>
      <c r="L1788">
        <v>0.01</v>
      </c>
      <c r="P1788" s="189">
        <v>44158</v>
      </c>
    </row>
    <row r="1789" spans="1:16" x14ac:dyDescent="0.35">
      <c r="A1789">
        <v>79</v>
      </c>
      <c r="B1789">
        <v>79</v>
      </c>
      <c r="C1789" t="s">
        <v>443</v>
      </c>
      <c r="D1789" t="s">
        <v>353</v>
      </c>
      <c r="E1789" t="s">
        <v>158</v>
      </c>
      <c r="F1789">
        <v>2.38</v>
      </c>
      <c r="G1789">
        <v>3890.6179999999999</v>
      </c>
      <c r="H1789">
        <v>131933</v>
      </c>
      <c r="J1789">
        <v>3890.6179999999999</v>
      </c>
      <c r="L1789">
        <v>0.01</v>
      </c>
      <c r="M1789">
        <v>1.027E-2</v>
      </c>
      <c r="N1789">
        <v>2.73</v>
      </c>
      <c r="O1789" t="s">
        <v>189</v>
      </c>
      <c r="P1789" s="189">
        <v>44158</v>
      </c>
    </row>
    <row r="1790" spans="1:16" x14ac:dyDescent="0.35">
      <c r="A1790">
        <v>80</v>
      </c>
      <c r="B1790">
        <v>80</v>
      </c>
      <c r="C1790" t="s">
        <v>444</v>
      </c>
      <c r="D1790" t="s">
        <v>355</v>
      </c>
      <c r="E1790" t="s">
        <v>158</v>
      </c>
      <c r="F1790">
        <v>2.38</v>
      </c>
      <c r="G1790">
        <v>4132.4650000000001</v>
      </c>
      <c r="H1790">
        <v>139020</v>
      </c>
      <c r="J1790">
        <v>4132.4650000000001</v>
      </c>
      <c r="L1790">
        <v>0.01</v>
      </c>
      <c r="M1790">
        <v>1.091E-2</v>
      </c>
      <c r="N1790">
        <v>9.1199999999999992</v>
      </c>
      <c r="O1790" t="s">
        <v>189</v>
      </c>
      <c r="P1790" s="189">
        <v>44158</v>
      </c>
    </row>
    <row r="1791" spans="1:16" x14ac:dyDescent="0.35">
      <c r="A1791">
        <v>81</v>
      </c>
      <c r="B1791">
        <v>81</v>
      </c>
      <c r="C1791" t="s">
        <v>445</v>
      </c>
      <c r="D1791" t="s">
        <v>357</v>
      </c>
      <c r="E1791" t="s">
        <v>158</v>
      </c>
      <c r="F1791">
        <v>2.38</v>
      </c>
      <c r="G1791">
        <v>4043.0189999999998</v>
      </c>
      <c r="H1791">
        <v>135627</v>
      </c>
      <c r="J1791">
        <v>4043.0189999999998</v>
      </c>
      <c r="L1791">
        <v>0.01</v>
      </c>
      <c r="M1791">
        <v>1.068E-2</v>
      </c>
      <c r="N1791">
        <v>6.76</v>
      </c>
      <c r="O1791" t="s">
        <v>189</v>
      </c>
      <c r="P1791" s="189">
        <v>44158</v>
      </c>
    </row>
    <row r="1792" spans="1:16" x14ac:dyDescent="0.35">
      <c r="A1792">
        <v>82</v>
      </c>
      <c r="B1792">
        <v>82</v>
      </c>
      <c r="C1792" t="s">
        <v>446</v>
      </c>
      <c r="D1792" t="s">
        <v>359</v>
      </c>
      <c r="E1792" t="s">
        <v>158</v>
      </c>
      <c r="F1792">
        <v>2.38</v>
      </c>
      <c r="G1792">
        <v>3970.605</v>
      </c>
      <c r="H1792">
        <v>133154</v>
      </c>
      <c r="J1792">
        <v>3970.605</v>
      </c>
      <c r="L1792">
        <v>0.01</v>
      </c>
      <c r="M1792">
        <v>1.048E-2</v>
      </c>
      <c r="N1792">
        <v>4.8499999999999996</v>
      </c>
      <c r="O1792" t="s">
        <v>189</v>
      </c>
      <c r="P1792" s="189">
        <v>44158</v>
      </c>
    </row>
    <row r="1793" spans="1:16" x14ac:dyDescent="0.35">
      <c r="A1793">
        <v>83</v>
      </c>
      <c r="B1793">
        <v>83</v>
      </c>
      <c r="C1793" t="s">
        <v>447</v>
      </c>
      <c r="D1793" t="s">
        <v>361</v>
      </c>
      <c r="E1793" t="s">
        <v>158</v>
      </c>
      <c r="F1793">
        <v>2.38</v>
      </c>
      <c r="G1793">
        <v>3911.2159999999999</v>
      </c>
      <c r="H1793">
        <v>128306</v>
      </c>
      <c r="J1793">
        <v>3911.2159999999999</v>
      </c>
      <c r="L1793">
        <v>0.01</v>
      </c>
      <c r="M1793">
        <v>1.0330000000000001E-2</v>
      </c>
      <c r="N1793">
        <v>3.28</v>
      </c>
      <c r="O1793" t="s">
        <v>189</v>
      </c>
      <c r="P1793" s="189">
        <v>44158</v>
      </c>
    </row>
    <row r="1794" spans="1:16" x14ac:dyDescent="0.35">
      <c r="A1794">
        <v>84</v>
      </c>
      <c r="B1794">
        <v>84</v>
      </c>
      <c r="C1794" t="s">
        <v>448</v>
      </c>
      <c r="D1794" t="s">
        <v>363</v>
      </c>
      <c r="E1794" t="s">
        <v>158</v>
      </c>
      <c r="F1794">
        <v>2.38</v>
      </c>
      <c r="G1794">
        <v>3887.9290000000001</v>
      </c>
      <c r="H1794">
        <v>128011</v>
      </c>
      <c r="J1794">
        <v>3887.9290000000001</v>
      </c>
      <c r="L1794">
        <v>0.01</v>
      </c>
      <c r="M1794">
        <v>1.027E-2</v>
      </c>
      <c r="N1794">
        <v>2.66</v>
      </c>
      <c r="O1794" t="s">
        <v>189</v>
      </c>
      <c r="P1794" s="189">
        <v>44158</v>
      </c>
    </row>
    <row r="1795" spans="1:16" x14ac:dyDescent="0.35">
      <c r="A1795">
        <v>85</v>
      </c>
      <c r="B1795">
        <v>85</v>
      </c>
      <c r="C1795" t="s">
        <v>449</v>
      </c>
      <c r="D1795" t="s">
        <v>123</v>
      </c>
      <c r="E1795" t="s">
        <v>157</v>
      </c>
      <c r="L1795">
        <v>0.01</v>
      </c>
      <c r="P1795" s="189">
        <v>44158</v>
      </c>
    </row>
    <row r="1796" spans="1:16" x14ac:dyDescent="0.35">
      <c r="A1796">
        <v>86</v>
      </c>
      <c r="B1796">
        <v>86</v>
      </c>
      <c r="C1796" t="s">
        <v>450</v>
      </c>
      <c r="D1796" t="s">
        <v>366</v>
      </c>
      <c r="E1796" t="s">
        <v>158</v>
      </c>
      <c r="F1796">
        <v>2.38</v>
      </c>
      <c r="G1796">
        <v>4020.3330000000001</v>
      </c>
      <c r="H1796">
        <v>132056</v>
      </c>
      <c r="J1796">
        <v>4020.3330000000001</v>
      </c>
      <c r="L1796">
        <v>0.01</v>
      </c>
      <c r="M1796">
        <v>1.0619999999999999E-2</v>
      </c>
      <c r="N1796">
        <v>6.16</v>
      </c>
      <c r="O1796" t="s">
        <v>189</v>
      </c>
      <c r="P1796" s="189">
        <v>44158</v>
      </c>
    </row>
    <row r="1797" spans="1:16" x14ac:dyDescent="0.35">
      <c r="A1797">
        <v>87</v>
      </c>
      <c r="B1797">
        <v>87</v>
      </c>
      <c r="C1797" t="s">
        <v>451</v>
      </c>
      <c r="D1797" t="s">
        <v>368</v>
      </c>
      <c r="E1797" t="s">
        <v>158</v>
      </c>
      <c r="F1797">
        <v>2.38</v>
      </c>
      <c r="G1797">
        <v>3883.1</v>
      </c>
      <c r="H1797">
        <v>128767</v>
      </c>
      <c r="J1797">
        <v>3883.1</v>
      </c>
      <c r="L1797">
        <v>0.01</v>
      </c>
      <c r="M1797">
        <v>1.025E-2</v>
      </c>
      <c r="N1797">
        <v>2.54</v>
      </c>
      <c r="O1797" t="s">
        <v>189</v>
      </c>
      <c r="P1797" s="189">
        <v>44158</v>
      </c>
    </row>
    <row r="1798" spans="1:16" x14ac:dyDescent="0.35">
      <c r="A1798">
        <v>88</v>
      </c>
      <c r="B1798">
        <v>88</v>
      </c>
      <c r="C1798" t="s">
        <v>452</v>
      </c>
      <c r="D1798" t="s">
        <v>371</v>
      </c>
      <c r="E1798" t="s">
        <v>158</v>
      </c>
      <c r="F1798">
        <v>2.38</v>
      </c>
      <c r="G1798">
        <v>3891.241</v>
      </c>
      <c r="H1798">
        <v>125654</v>
      </c>
      <c r="J1798">
        <v>3891.241</v>
      </c>
      <c r="L1798">
        <v>0.01</v>
      </c>
      <c r="M1798">
        <v>1.0279999999999999E-2</v>
      </c>
      <c r="N1798">
        <v>2.75</v>
      </c>
      <c r="O1798" t="s">
        <v>189</v>
      </c>
      <c r="P1798" s="189">
        <v>44158</v>
      </c>
    </row>
    <row r="1799" spans="1:16" x14ac:dyDescent="0.35">
      <c r="A1799">
        <v>89</v>
      </c>
      <c r="B1799">
        <v>89</v>
      </c>
      <c r="C1799" t="s">
        <v>453</v>
      </c>
      <c r="D1799" t="s">
        <v>373</v>
      </c>
      <c r="E1799" t="s">
        <v>158</v>
      </c>
      <c r="F1799">
        <v>2.38</v>
      </c>
      <c r="G1799">
        <v>3876.8589999999999</v>
      </c>
      <c r="H1799">
        <v>129562</v>
      </c>
      <c r="J1799">
        <v>3876.8589999999999</v>
      </c>
      <c r="L1799">
        <v>0.01</v>
      </c>
      <c r="M1799">
        <v>1.0240000000000001E-2</v>
      </c>
      <c r="N1799">
        <v>2.37</v>
      </c>
      <c r="O1799" t="s">
        <v>189</v>
      </c>
      <c r="P1799" s="189">
        <v>44158</v>
      </c>
    </row>
    <row r="1800" spans="1:16" x14ac:dyDescent="0.35">
      <c r="A1800">
        <v>90</v>
      </c>
      <c r="B1800">
        <v>90</v>
      </c>
      <c r="C1800" t="s">
        <v>454</v>
      </c>
      <c r="D1800" t="s">
        <v>375</v>
      </c>
      <c r="E1800" t="s">
        <v>158</v>
      </c>
      <c r="F1800">
        <v>2.38</v>
      </c>
      <c r="G1800">
        <v>3949.5880000000002</v>
      </c>
      <c r="H1800">
        <v>127568</v>
      </c>
      <c r="J1800">
        <v>3949.5880000000002</v>
      </c>
      <c r="L1800">
        <v>0.01</v>
      </c>
      <c r="M1800">
        <v>1.043E-2</v>
      </c>
      <c r="N1800">
        <v>4.29</v>
      </c>
      <c r="O1800" t="s">
        <v>189</v>
      </c>
      <c r="P1800" s="189">
        <v>44158</v>
      </c>
    </row>
    <row r="1801" spans="1:16" x14ac:dyDescent="0.35">
      <c r="A1801">
        <v>91</v>
      </c>
      <c r="B1801">
        <v>91</v>
      </c>
      <c r="C1801" t="s">
        <v>455</v>
      </c>
      <c r="D1801" t="s">
        <v>377</v>
      </c>
      <c r="E1801" t="s">
        <v>158</v>
      </c>
      <c r="F1801">
        <v>2.38</v>
      </c>
      <c r="G1801">
        <v>3972.0740000000001</v>
      </c>
      <c r="H1801">
        <v>130228</v>
      </c>
      <c r="J1801">
        <v>3972.0740000000001</v>
      </c>
      <c r="L1801">
        <v>0.01</v>
      </c>
      <c r="M1801">
        <v>1.0489999999999999E-2</v>
      </c>
      <c r="N1801">
        <v>4.8899999999999997</v>
      </c>
      <c r="O1801" t="s">
        <v>189</v>
      </c>
      <c r="P1801" s="189">
        <v>44158</v>
      </c>
    </row>
    <row r="1802" spans="1:16" x14ac:dyDescent="0.35">
      <c r="A1802">
        <v>92</v>
      </c>
      <c r="B1802">
        <v>92</v>
      </c>
      <c r="C1802" t="s">
        <v>456</v>
      </c>
      <c r="D1802" t="s">
        <v>124</v>
      </c>
      <c r="E1802" t="s">
        <v>157</v>
      </c>
      <c r="F1802">
        <v>2.38</v>
      </c>
      <c r="G1802">
        <v>4145.5969999999998</v>
      </c>
      <c r="H1802">
        <v>135397</v>
      </c>
      <c r="J1802">
        <v>4145.5969999999998</v>
      </c>
      <c r="L1802">
        <v>0.01</v>
      </c>
      <c r="M1802">
        <v>1.095E-2</v>
      </c>
      <c r="N1802">
        <v>9.4700000000000006</v>
      </c>
      <c r="O1802" t="s">
        <v>189</v>
      </c>
      <c r="P1802" s="189">
        <v>44158</v>
      </c>
    </row>
    <row r="1803" spans="1:16" x14ac:dyDescent="0.35">
      <c r="A1803">
        <v>93</v>
      </c>
      <c r="B1803">
        <v>93</v>
      </c>
      <c r="C1803" t="s">
        <v>457</v>
      </c>
      <c r="D1803" t="s">
        <v>380</v>
      </c>
      <c r="E1803" t="s">
        <v>158</v>
      </c>
      <c r="F1803">
        <v>2.38</v>
      </c>
      <c r="G1803">
        <v>3703.5940000000001</v>
      </c>
      <c r="H1803">
        <v>118502</v>
      </c>
      <c r="J1803">
        <v>3703.5940000000001</v>
      </c>
      <c r="L1803">
        <v>0.01</v>
      </c>
      <c r="M1803">
        <v>9.7800000000000005E-3</v>
      </c>
      <c r="N1803">
        <v>-2.2000000000000002</v>
      </c>
      <c r="O1803" t="s">
        <v>189</v>
      </c>
      <c r="P1803" s="189">
        <v>44159</v>
      </c>
    </row>
    <row r="1804" spans="1:16" x14ac:dyDescent="0.35">
      <c r="A1804">
        <v>94</v>
      </c>
      <c r="B1804">
        <v>94</v>
      </c>
      <c r="C1804" t="s">
        <v>458</v>
      </c>
      <c r="D1804" t="s">
        <v>382</v>
      </c>
      <c r="E1804" t="s">
        <v>158</v>
      </c>
      <c r="F1804">
        <v>2.39</v>
      </c>
      <c r="G1804">
        <v>3471.9250000000002</v>
      </c>
      <c r="H1804">
        <v>109171</v>
      </c>
      <c r="J1804">
        <v>3471.9250000000002</v>
      </c>
      <c r="L1804">
        <v>0.01</v>
      </c>
      <c r="M1804">
        <v>9.1699999999999993E-3</v>
      </c>
      <c r="N1804">
        <v>-8.32</v>
      </c>
      <c r="O1804" t="s">
        <v>189</v>
      </c>
      <c r="P1804" s="189">
        <v>44159</v>
      </c>
    </row>
    <row r="1805" spans="1:16" x14ac:dyDescent="0.35">
      <c r="A1805">
        <v>95</v>
      </c>
      <c r="B1805">
        <v>95</v>
      </c>
      <c r="C1805" t="s">
        <v>459</v>
      </c>
      <c r="D1805" t="s">
        <v>384</v>
      </c>
      <c r="E1805" t="s">
        <v>158</v>
      </c>
      <c r="F1805">
        <v>2.38</v>
      </c>
      <c r="G1805">
        <v>3256.5909999999999</v>
      </c>
      <c r="H1805">
        <v>101282</v>
      </c>
      <c r="J1805">
        <v>3256.5909999999999</v>
      </c>
      <c r="L1805">
        <v>0.01</v>
      </c>
      <c r="M1805">
        <v>8.6E-3</v>
      </c>
      <c r="N1805">
        <v>-14.01</v>
      </c>
      <c r="O1805" t="s">
        <v>189</v>
      </c>
      <c r="P1805" s="189">
        <v>44159</v>
      </c>
    </row>
    <row r="1806" spans="1:16" x14ac:dyDescent="0.35">
      <c r="A1806">
        <v>96</v>
      </c>
      <c r="B1806">
        <v>96</v>
      </c>
      <c r="C1806" t="s">
        <v>460</v>
      </c>
      <c r="D1806" t="s">
        <v>386</v>
      </c>
      <c r="E1806" t="s">
        <v>158</v>
      </c>
      <c r="F1806">
        <v>2.38</v>
      </c>
      <c r="G1806">
        <v>2948.6979999999999</v>
      </c>
      <c r="H1806">
        <v>91680</v>
      </c>
      <c r="J1806">
        <v>2948.6979999999999</v>
      </c>
      <c r="L1806">
        <v>0.01</v>
      </c>
      <c r="M1806">
        <v>7.79E-3</v>
      </c>
      <c r="N1806">
        <v>-22.14</v>
      </c>
      <c r="O1806" t="s">
        <v>189</v>
      </c>
      <c r="P1806" s="189">
        <v>44159</v>
      </c>
    </row>
    <row r="1807" spans="1:16" x14ac:dyDescent="0.35">
      <c r="A1807">
        <v>97</v>
      </c>
      <c r="B1807">
        <v>97</v>
      </c>
      <c r="C1807" t="s">
        <v>461</v>
      </c>
      <c r="D1807" t="s">
        <v>388</v>
      </c>
      <c r="E1807" t="s">
        <v>158</v>
      </c>
      <c r="F1807">
        <v>2.38</v>
      </c>
      <c r="G1807">
        <v>2836.9169999999999</v>
      </c>
      <c r="H1807">
        <v>86662</v>
      </c>
      <c r="J1807">
        <v>2836.9169999999999</v>
      </c>
      <c r="L1807">
        <v>0.01</v>
      </c>
      <c r="M1807">
        <v>7.4900000000000001E-3</v>
      </c>
      <c r="N1807">
        <v>-25.09</v>
      </c>
      <c r="O1807" t="s">
        <v>189</v>
      </c>
      <c r="P1807" s="189">
        <v>44159</v>
      </c>
    </row>
    <row r="1808" spans="1:16" x14ac:dyDescent="0.35">
      <c r="A1808">
        <v>98</v>
      </c>
      <c r="B1808">
        <v>98</v>
      </c>
      <c r="C1808" t="s">
        <v>462</v>
      </c>
      <c r="D1808" t="s">
        <v>122</v>
      </c>
      <c r="E1808" t="s">
        <v>156</v>
      </c>
      <c r="L1808">
        <v>0.01</v>
      </c>
      <c r="P1808" s="189">
        <v>44159</v>
      </c>
    </row>
    <row r="1809" spans="1:16" x14ac:dyDescent="0.35">
      <c r="A1809">
        <v>99</v>
      </c>
      <c r="B1809">
        <v>99</v>
      </c>
      <c r="C1809" t="s">
        <v>463</v>
      </c>
      <c r="D1809" t="s">
        <v>125</v>
      </c>
      <c r="E1809" t="s">
        <v>18</v>
      </c>
      <c r="F1809">
        <v>2.38</v>
      </c>
      <c r="G1809">
        <v>3799.5659999999998</v>
      </c>
      <c r="H1809">
        <v>128031</v>
      </c>
      <c r="J1809">
        <v>3799.5659999999998</v>
      </c>
      <c r="L1809">
        <v>0.01</v>
      </c>
      <c r="M1809">
        <v>1.0030000000000001E-2</v>
      </c>
      <c r="N1809">
        <v>0.33</v>
      </c>
      <c r="O1809" t="s">
        <v>189</v>
      </c>
      <c r="P1809" s="189">
        <v>44159</v>
      </c>
    </row>
    <row r="1810" spans="1:16" x14ac:dyDescent="0.35">
      <c r="A1810">
        <v>100</v>
      </c>
      <c r="B1810">
        <v>100</v>
      </c>
      <c r="C1810" t="s">
        <v>464</v>
      </c>
      <c r="D1810" t="s">
        <v>126</v>
      </c>
      <c r="E1810" t="s">
        <v>18</v>
      </c>
      <c r="F1810">
        <v>2.38</v>
      </c>
      <c r="G1810">
        <v>4658.8440000000001</v>
      </c>
      <c r="H1810">
        <v>155544</v>
      </c>
      <c r="J1810">
        <v>4658.8440000000001</v>
      </c>
      <c r="L1810">
        <v>0.01</v>
      </c>
      <c r="M1810">
        <v>1.23E-2</v>
      </c>
      <c r="N1810">
        <v>23.02</v>
      </c>
      <c r="O1810" t="s">
        <v>189</v>
      </c>
      <c r="P1810" s="189">
        <v>44159</v>
      </c>
    </row>
    <row r="1811" spans="1:16" x14ac:dyDescent="0.35">
      <c r="A1811">
        <v>101</v>
      </c>
      <c r="B1811">
        <v>101</v>
      </c>
      <c r="C1811" t="s">
        <v>465</v>
      </c>
      <c r="D1811" t="s">
        <v>127</v>
      </c>
      <c r="E1811" t="s">
        <v>18</v>
      </c>
      <c r="F1811">
        <v>2.39</v>
      </c>
      <c r="G1811">
        <v>4262.8130000000001</v>
      </c>
      <c r="H1811">
        <v>140994</v>
      </c>
      <c r="J1811">
        <v>4262.8130000000001</v>
      </c>
      <c r="L1811">
        <v>0.01</v>
      </c>
      <c r="M1811">
        <v>1.1259999999999999E-2</v>
      </c>
      <c r="N1811">
        <v>12.56</v>
      </c>
      <c r="O1811" t="s">
        <v>189</v>
      </c>
      <c r="P1811" s="189">
        <v>44159</v>
      </c>
    </row>
    <row r="1812" spans="1:16" x14ac:dyDescent="0.35">
      <c r="A1812">
        <v>102</v>
      </c>
      <c r="B1812">
        <v>102</v>
      </c>
      <c r="C1812" t="s">
        <v>466</v>
      </c>
      <c r="D1812" t="s">
        <v>128</v>
      </c>
      <c r="E1812" t="s">
        <v>18</v>
      </c>
      <c r="F1812">
        <v>2.39</v>
      </c>
      <c r="G1812">
        <v>3777.8620000000001</v>
      </c>
      <c r="H1812">
        <v>121730</v>
      </c>
      <c r="J1812">
        <v>3777.8620000000001</v>
      </c>
      <c r="L1812">
        <v>0.01</v>
      </c>
      <c r="M1812">
        <v>9.9799999999999993E-3</v>
      </c>
      <c r="N1812">
        <v>-0.24</v>
      </c>
      <c r="O1812" t="s">
        <v>189</v>
      </c>
      <c r="P1812" s="189">
        <v>44159</v>
      </c>
    </row>
    <row r="1813" spans="1:16" x14ac:dyDescent="0.35">
      <c r="A1813">
        <v>103</v>
      </c>
      <c r="B1813">
        <v>103</v>
      </c>
      <c r="C1813" t="s">
        <v>467</v>
      </c>
      <c r="D1813" t="s">
        <v>122</v>
      </c>
      <c r="E1813" t="s">
        <v>156</v>
      </c>
      <c r="L1813">
        <v>0.01</v>
      </c>
      <c r="P1813" s="189">
        <v>44159</v>
      </c>
    </row>
    <row r="1814" spans="1:16" x14ac:dyDescent="0.35">
      <c r="A1814">
        <v>104</v>
      </c>
      <c r="B1814">
        <v>104</v>
      </c>
      <c r="C1814" t="s">
        <v>468</v>
      </c>
      <c r="D1814" t="s">
        <v>124</v>
      </c>
      <c r="E1814" t="s">
        <v>157</v>
      </c>
      <c r="F1814">
        <v>2.38</v>
      </c>
      <c r="G1814">
        <v>4047.1</v>
      </c>
      <c r="H1814">
        <v>136288</v>
      </c>
      <c r="J1814">
        <v>4047.1</v>
      </c>
      <c r="L1814">
        <v>0.01</v>
      </c>
      <c r="M1814">
        <v>1.069E-2</v>
      </c>
      <c r="N1814">
        <v>6.87</v>
      </c>
      <c r="O1814" t="s">
        <v>348</v>
      </c>
      <c r="P1814" s="189">
        <v>44159</v>
      </c>
    </row>
    <row r="1815" spans="1:16" x14ac:dyDescent="0.35">
      <c r="A1815">
        <v>105</v>
      </c>
      <c r="B1815">
        <v>105</v>
      </c>
      <c r="C1815" t="s">
        <v>469</v>
      </c>
      <c r="D1815" t="s">
        <v>353</v>
      </c>
      <c r="E1815" t="s">
        <v>158</v>
      </c>
      <c r="F1815">
        <v>2.39</v>
      </c>
      <c r="G1815">
        <v>4065.3029999999999</v>
      </c>
      <c r="H1815">
        <v>138492</v>
      </c>
      <c r="J1815">
        <v>4065.3029999999999</v>
      </c>
      <c r="L1815">
        <v>0.01</v>
      </c>
      <c r="M1815">
        <v>1.073E-2</v>
      </c>
      <c r="N1815">
        <v>7.35</v>
      </c>
      <c r="O1815" t="s">
        <v>348</v>
      </c>
      <c r="P1815" s="189">
        <v>44159</v>
      </c>
    </row>
    <row r="1816" spans="1:16" x14ac:dyDescent="0.35">
      <c r="A1816">
        <v>106</v>
      </c>
      <c r="B1816">
        <v>106</v>
      </c>
      <c r="C1816" t="s">
        <v>470</v>
      </c>
      <c r="D1816" t="s">
        <v>355</v>
      </c>
      <c r="E1816" t="s">
        <v>158</v>
      </c>
      <c r="F1816">
        <v>2.39</v>
      </c>
      <c r="G1816">
        <v>4359.24</v>
      </c>
      <c r="H1816">
        <v>146540</v>
      </c>
      <c r="J1816">
        <v>4359.24</v>
      </c>
      <c r="L1816">
        <v>0.01</v>
      </c>
      <c r="M1816">
        <v>1.1509999999999999E-2</v>
      </c>
      <c r="N1816">
        <v>15.11</v>
      </c>
      <c r="O1816" t="s">
        <v>189</v>
      </c>
      <c r="P1816" s="189">
        <v>44159</v>
      </c>
    </row>
    <row r="1817" spans="1:16" x14ac:dyDescent="0.35">
      <c r="A1817">
        <v>107</v>
      </c>
      <c r="B1817">
        <v>107</v>
      </c>
      <c r="C1817" t="s">
        <v>471</v>
      </c>
      <c r="D1817" t="s">
        <v>357</v>
      </c>
      <c r="E1817" t="s">
        <v>158</v>
      </c>
      <c r="F1817">
        <v>2.38</v>
      </c>
      <c r="G1817">
        <v>4362.1049999999996</v>
      </c>
      <c r="H1817">
        <v>140819</v>
      </c>
      <c r="J1817">
        <v>4362.1049999999996</v>
      </c>
      <c r="L1817">
        <v>0.01</v>
      </c>
      <c r="M1817">
        <v>1.1520000000000001E-2</v>
      </c>
      <c r="N1817">
        <v>15.18</v>
      </c>
      <c r="O1817" t="s">
        <v>189</v>
      </c>
      <c r="P1817" s="189">
        <v>44159</v>
      </c>
    </row>
    <row r="1818" spans="1:16" x14ac:dyDescent="0.35">
      <c r="A1818">
        <v>108</v>
      </c>
      <c r="B1818">
        <v>108</v>
      </c>
      <c r="C1818" t="s">
        <v>472</v>
      </c>
      <c r="D1818" t="s">
        <v>359</v>
      </c>
      <c r="E1818" t="s">
        <v>158</v>
      </c>
      <c r="F1818">
        <v>2.39</v>
      </c>
      <c r="G1818">
        <v>4099.7920000000004</v>
      </c>
      <c r="H1818">
        <v>136853</v>
      </c>
      <c r="J1818">
        <v>4099.7920000000004</v>
      </c>
      <c r="L1818">
        <v>0.01</v>
      </c>
      <c r="M1818">
        <v>1.0829999999999999E-2</v>
      </c>
      <c r="N1818">
        <v>8.26</v>
      </c>
      <c r="O1818" t="s">
        <v>189</v>
      </c>
      <c r="P1818" s="189">
        <v>44159</v>
      </c>
    </row>
    <row r="1819" spans="1:16" x14ac:dyDescent="0.35">
      <c r="A1819">
        <v>109</v>
      </c>
      <c r="B1819">
        <v>109</v>
      </c>
      <c r="C1819" t="s">
        <v>473</v>
      </c>
      <c r="D1819" t="s">
        <v>361</v>
      </c>
      <c r="E1819" t="s">
        <v>158</v>
      </c>
      <c r="F1819">
        <v>2.38</v>
      </c>
      <c r="G1819">
        <v>4000.38</v>
      </c>
      <c r="H1819">
        <v>132484</v>
      </c>
      <c r="J1819">
        <v>4000.38</v>
      </c>
      <c r="L1819">
        <v>0.01</v>
      </c>
      <c r="M1819">
        <v>1.056E-2</v>
      </c>
      <c r="N1819">
        <v>5.63</v>
      </c>
      <c r="O1819" t="s">
        <v>348</v>
      </c>
      <c r="P1819" s="189">
        <v>44159</v>
      </c>
    </row>
    <row r="1820" spans="1:16" x14ac:dyDescent="0.35">
      <c r="A1820">
        <v>110</v>
      </c>
      <c r="B1820">
        <v>110</v>
      </c>
      <c r="C1820" t="s">
        <v>474</v>
      </c>
      <c r="D1820" t="s">
        <v>363</v>
      </c>
      <c r="E1820" t="s">
        <v>158</v>
      </c>
      <c r="F1820">
        <v>2.38</v>
      </c>
      <c r="G1820">
        <v>4255.308</v>
      </c>
      <c r="H1820">
        <v>140860</v>
      </c>
      <c r="J1820">
        <v>4255.308</v>
      </c>
      <c r="L1820">
        <v>0.01</v>
      </c>
      <c r="M1820">
        <v>1.124E-2</v>
      </c>
      <c r="N1820">
        <v>12.36</v>
      </c>
      <c r="O1820" t="s">
        <v>189</v>
      </c>
      <c r="P1820" s="189">
        <v>44159</v>
      </c>
    </row>
    <row r="1821" spans="1:16" x14ac:dyDescent="0.35">
      <c r="A1821">
        <v>111</v>
      </c>
      <c r="B1821">
        <v>111</v>
      </c>
      <c r="C1821" t="s">
        <v>475</v>
      </c>
      <c r="D1821" t="s">
        <v>124</v>
      </c>
      <c r="E1821" t="s">
        <v>157</v>
      </c>
      <c r="F1821">
        <v>2.39</v>
      </c>
      <c r="G1821">
        <v>1428.8340000000001</v>
      </c>
      <c r="H1821">
        <v>48845</v>
      </c>
      <c r="J1821">
        <v>1428.8340000000001</v>
      </c>
      <c r="L1821">
        <v>0.01</v>
      </c>
      <c r="M1821">
        <v>3.7699999999999999E-3</v>
      </c>
      <c r="N1821">
        <v>-62.27</v>
      </c>
      <c r="O1821" t="s">
        <v>189</v>
      </c>
      <c r="P1821" s="189">
        <v>44159</v>
      </c>
    </row>
    <row r="1822" spans="1:16" x14ac:dyDescent="0.35">
      <c r="A1822">
        <v>112</v>
      </c>
      <c r="B1822">
        <v>112</v>
      </c>
      <c r="C1822" t="s">
        <v>476</v>
      </c>
      <c r="D1822" t="s">
        <v>353</v>
      </c>
      <c r="E1822" t="s">
        <v>158</v>
      </c>
      <c r="F1822">
        <v>2.39</v>
      </c>
      <c r="G1822">
        <v>3958.6129999999998</v>
      </c>
      <c r="H1822">
        <v>130634</v>
      </c>
      <c r="J1822">
        <v>3958.6129999999998</v>
      </c>
      <c r="L1822">
        <v>0.01</v>
      </c>
      <c r="M1822">
        <v>1.0449999999999999E-2</v>
      </c>
      <c r="N1822">
        <v>4.53</v>
      </c>
      <c r="O1822" t="s">
        <v>189</v>
      </c>
      <c r="P1822" s="189">
        <v>44159</v>
      </c>
    </row>
    <row r="1823" spans="1:16" x14ac:dyDescent="0.35">
      <c r="A1823">
        <v>113</v>
      </c>
      <c r="B1823">
        <v>113</v>
      </c>
      <c r="C1823" t="s">
        <v>477</v>
      </c>
      <c r="D1823" t="s">
        <v>355</v>
      </c>
      <c r="E1823" t="s">
        <v>158</v>
      </c>
      <c r="F1823">
        <v>2.39</v>
      </c>
      <c r="G1823">
        <v>4343.2020000000002</v>
      </c>
      <c r="H1823">
        <v>143908</v>
      </c>
      <c r="J1823">
        <v>4343.2020000000002</v>
      </c>
      <c r="L1823">
        <v>0.01</v>
      </c>
      <c r="M1823">
        <v>1.1469999999999999E-2</v>
      </c>
      <c r="N1823">
        <v>14.69</v>
      </c>
      <c r="O1823" t="s">
        <v>189</v>
      </c>
      <c r="P1823" s="189">
        <v>44159</v>
      </c>
    </row>
    <row r="1824" spans="1:16" x14ac:dyDescent="0.35">
      <c r="A1824">
        <v>114</v>
      </c>
      <c r="B1824">
        <v>114</v>
      </c>
      <c r="C1824" t="s">
        <v>478</v>
      </c>
      <c r="D1824" t="s">
        <v>357</v>
      </c>
      <c r="E1824" t="s">
        <v>158</v>
      </c>
      <c r="F1824">
        <v>2.39</v>
      </c>
      <c r="G1824">
        <v>4184.41</v>
      </c>
      <c r="H1824">
        <v>141733</v>
      </c>
      <c r="J1824">
        <v>4184.41</v>
      </c>
      <c r="L1824">
        <v>0.01</v>
      </c>
      <c r="M1824">
        <v>1.1050000000000001E-2</v>
      </c>
      <c r="N1824">
        <v>10.49</v>
      </c>
      <c r="O1824" t="s">
        <v>189</v>
      </c>
      <c r="P1824" s="189">
        <v>44159</v>
      </c>
    </row>
    <row r="1825" spans="1:16" x14ac:dyDescent="0.35">
      <c r="A1825">
        <v>115</v>
      </c>
      <c r="B1825">
        <v>115</v>
      </c>
      <c r="C1825" t="s">
        <v>479</v>
      </c>
      <c r="D1825" t="s">
        <v>359</v>
      </c>
      <c r="E1825" t="s">
        <v>158</v>
      </c>
      <c r="F1825">
        <v>2.39</v>
      </c>
      <c r="G1825">
        <v>4219.2079999999996</v>
      </c>
      <c r="H1825">
        <v>141065</v>
      </c>
      <c r="J1825">
        <v>4219.2079999999996</v>
      </c>
      <c r="L1825">
        <v>0.01</v>
      </c>
      <c r="M1825">
        <v>1.1140000000000001E-2</v>
      </c>
      <c r="N1825">
        <v>11.41</v>
      </c>
      <c r="O1825" t="s">
        <v>348</v>
      </c>
      <c r="P1825" s="189">
        <v>44159</v>
      </c>
    </row>
    <row r="1826" spans="1:16" x14ac:dyDescent="0.35">
      <c r="A1826">
        <v>116</v>
      </c>
      <c r="B1826">
        <v>116</v>
      </c>
      <c r="C1826" t="s">
        <v>480</v>
      </c>
      <c r="D1826" t="s">
        <v>361</v>
      </c>
      <c r="E1826" t="s">
        <v>158</v>
      </c>
      <c r="F1826">
        <v>2.39</v>
      </c>
      <c r="G1826">
        <v>4015.6489999999999</v>
      </c>
      <c r="H1826">
        <v>133746</v>
      </c>
      <c r="J1826">
        <v>4015.6489999999999</v>
      </c>
      <c r="L1826">
        <v>0.01</v>
      </c>
      <c r="M1826">
        <v>1.06E-2</v>
      </c>
      <c r="N1826">
        <v>6.04</v>
      </c>
      <c r="O1826" t="s">
        <v>348</v>
      </c>
      <c r="P1826" s="189">
        <v>44159</v>
      </c>
    </row>
    <row r="1827" spans="1:16" x14ac:dyDescent="0.35">
      <c r="A1827">
        <v>117</v>
      </c>
      <c r="B1827">
        <v>117</v>
      </c>
      <c r="C1827" t="s">
        <v>481</v>
      </c>
      <c r="D1827" t="s">
        <v>363</v>
      </c>
      <c r="E1827" t="s">
        <v>158</v>
      </c>
      <c r="F1827">
        <v>2.39</v>
      </c>
      <c r="G1827">
        <v>3982.2359999999999</v>
      </c>
      <c r="H1827">
        <v>132684</v>
      </c>
      <c r="J1827">
        <v>3982.2359999999999</v>
      </c>
      <c r="L1827">
        <v>0.01</v>
      </c>
      <c r="M1827">
        <v>1.052E-2</v>
      </c>
      <c r="N1827">
        <v>5.15</v>
      </c>
      <c r="O1827" t="s">
        <v>348</v>
      </c>
      <c r="P1827" s="189">
        <v>44159</v>
      </c>
    </row>
    <row r="1828" spans="1:16" x14ac:dyDescent="0.35">
      <c r="A1828">
        <v>118</v>
      </c>
      <c r="B1828">
        <v>118</v>
      </c>
      <c r="C1828" t="s">
        <v>482</v>
      </c>
      <c r="D1828" t="s">
        <v>122</v>
      </c>
      <c r="E1828" t="s">
        <v>156</v>
      </c>
      <c r="L1828">
        <v>0.01</v>
      </c>
      <c r="P1828" s="189">
        <v>44159</v>
      </c>
    </row>
    <row r="1829" spans="1:16" x14ac:dyDescent="0.35">
      <c r="A1829">
        <v>119</v>
      </c>
      <c r="B1829">
        <v>119</v>
      </c>
      <c r="C1829" t="s">
        <v>483</v>
      </c>
      <c r="D1829" t="s">
        <v>353</v>
      </c>
      <c r="E1829" t="s">
        <v>158</v>
      </c>
      <c r="F1829">
        <v>2.39</v>
      </c>
      <c r="G1829">
        <v>3983.047</v>
      </c>
      <c r="H1829">
        <v>131245</v>
      </c>
      <c r="J1829">
        <v>3983.047</v>
      </c>
      <c r="L1829">
        <v>0.01</v>
      </c>
      <c r="M1829">
        <v>1.052E-2</v>
      </c>
      <c r="N1829">
        <v>5.18</v>
      </c>
      <c r="O1829" t="s">
        <v>348</v>
      </c>
      <c r="P1829" s="189">
        <v>44159</v>
      </c>
    </row>
    <row r="1830" spans="1:16" x14ac:dyDescent="0.35">
      <c r="A1830">
        <v>120</v>
      </c>
      <c r="B1830">
        <v>120</v>
      </c>
      <c r="C1830" t="s">
        <v>484</v>
      </c>
      <c r="D1830" t="s">
        <v>355</v>
      </c>
      <c r="E1830" t="s">
        <v>158</v>
      </c>
      <c r="F1830">
        <v>2.39</v>
      </c>
      <c r="G1830">
        <v>4469.7240000000002</v>
      </c>
      <c r="H1830">
        <v>147677</v>
      </c>
      <c r="J1830">
        <v>4469.7240000000002</v>
      </c>
      <c r="L1830">
        <v>0.01</v>
      </c>
      <c r="M1830">
        <v>1.18E-2</v>
      </c>
      <c r="N1830">
        <v>18.03</v>
      </c>
      <c r="O1830" t="s">
        <v>348</v>
      </c>
      <c r="P1830" s="189">
        <v>44159</v>
      </c>
    </row>
    <row r="1831" spans="1:16" x14ac:dyDescent="0.35">
      <c r="A1831">
        <v>121</v>
      </c>
      <c r="B1831">
        <v>121</v>
      </c>
      <c r="C1831" t="s">
        <v>485</v>
      </c>
      <c r="D1831" t="s">
        <v>357</v>
      </c>
      <c r="E1831" t="s">
        <v>158</v>
      </c>
      <c r="F1831">
        <v>2.39</v>
      </c>
      <c r="G1831">
        <v>4314.6779999999999</v>
      </c>
      <c r="H1831">
        <v>143586</v>
      </c>
      <c r="J1831">
        <v>4314.6779999999999</v>
      </c>
      <c r="L1831">
        <v>0.01</v>
      </c>
      <c r="M1831">
        <v>1.1390000000000001E-2</v>
      </c>
      <c r="N1831">
        <v>13.93</v>
      </c>
      <c r="O1831" t="s">
        <v>189</v>
      </c>
      <c r="P1831" s="189">
        <v>44159</v>
      </c>
    </row>
    <row r="1832" spans="1:16" x14ac:dyDescent="0.35">
      <c r="A1832">
        <v>122</v>
      </c>
      <c r="B1832">
        <v>122</v>
      </c>
      <c r="C1832" t="s">
        <v>486</v>
      </c>
      <c r="D1832" t="s">
        <v>359</v>
      </c>
      <c r="E1832" t="s">
        <v>158</v>
      </c>
      <c r="F1832">
        <v>2.39</v>
      </c>
      <c r="G1832">
        <v>4151.2659999999996</v>
      </c>
      <c r="H1832">
        <v>138285</v>
      </c>
      <c r="J1832">
        <v>4151.2659999999996</v>
      </c>
      <c r="L1832">
        <v>0.01</v>
      </c>
      <c r="M1832">
        <v>1.0959999999999999E-2</v>
      </c>
      <c r="N1832">
        <v>9.6199999999999992</v>
      </c>
      <c r="O1832" t="s">
        <v>189</v>
      </c>
      <c r="P1832" s="189">
        <v>44159</v>
      </c>
    </row>
    <row r="1833" spans="1:16" x14ac:dyDescent="0.35">
      <c r="A1833">
        <v>123</v>
      </c>
      <c r="B1833">
        <v>123</v>
      </c>
      <c r="C1833" t="s">
        <v>487</v>
      </c>
      <c r="D1833" t="s">
        <v>361</v>
      </c>
      <c r="E1833" t="s">
        <v>158</v>
      </c>
      <c r="F1833">
        <v>2.39</v>
      </c>
      <c r="G1833">
        <v>4116.9650000000001</v>
      </c>
      <c r="H1833">
        <v>134986</v>
      </c>
      <c r="J1833">
        <v>4116.9650000000001</v>
      </c>
      <c r="L1833">
        <v>0.01</v>
      </c>
      <c r="M1833">
        <v>1.0869999999999999E-2</v>
      </c>
      <c r="N1833">
        <v>8.7100000000000009</v>
      </c>
      <c r="O1833" t="s">
        <v>189</v>
      </c>
      <c r="P1833" s="189">
        <v>44159</v>
      </c>
    </row>
    <row r="1834" spans="1:16" x14ac:dyDescent="0.35">
      <c r="A1834">
        <v>124</v>
      </c>
      <c r="B1834">
        <v>124</v>
      </c>
      <c r="C1834" t="s">
        <v>488</v>
      </c>
      <c r="D1834" t="s">
        <v>363</v>
      </c>
      <c r="E1834" t="s">
        <v>158</v>
      </c>
      <c r="F1834">
        <v>2.39</v>
      </c>
      <c r="G1834">
        <v>4224.3770000000004</v>
      </c>
      <c r="H1834">
        <v>140772</v>
      </c>
      <c r="J1834">
        <v>4224.3770000000004</v>
      </c>
      <c r="L1834">
        <v>0.01</v>
      </c>
      <c r="M1834">
        <v>1.115E-2</v>
      </c>
      <c r="N1834">
        <v>11.55</v>
      </c>
      <c r="O1834" t="s">
        <v>189</v>
      </c>
      <c r="P1834" s="189">
        <v>44159</v>
      </c>
    </row>
    <row r="1835" spans="1:16" x14ac:dyDescent="0.35">
      <c r="A1835">
        <v>125</v>
      </c>
      <c r="B1835">
        <v>125</v>
      </c>
      <c r="C1835" t="s">
        <v>489</v>
      </c>
      <c r="D1835" t="s">
        <v>122</v>
      </c>
      <c r="E1835" t="s">
        <v>156</v>
      </c>
      <c r="L1835">
        <v>0.01</v>
      </c>
      <c r="P1835" s="189">
        <v>44159</v>
      </c>
    </row>
    <row r="1836" spans="1:16" x14ac:dyDescent="0.35">
      <c r="A1836">
        <v>126</v>
      </c>
      <c r="B1836">
        <v>126</v>
      </c>
      <c r="C1836" t="s">
        <v>490</v>
      </c>
      <c r="D1836" t="s">
        <v>122</v>
      </c>
      <c r="E1836" t="s">
        <v>156</v>
      </c>
      <c r="L1836">
        <v>0.01</v>
      </c>
      <c r="P1836" s="189">
        <v>44159</v>
      </c>
    </row>
    <row r="1837" spans="1:16" x14ac:dyDescent="0.35">
      <c r="A1837">
        <v>127</v>
      </c>
      <c r="B1837">
        <v>127</v>
      </c>
      <c r="C1837" t="s">
        <v>491</v>
      </c>
      <c r="D1837" t="s">
        <v>122</v>
      </c>
      <c r="E1837" t="s">
        <v>156</v>
      </c>
      <c r="L1837">
        <v>0.01</v>
      </c>
      <c r="P1837" s="189">
        <v>44159</v>
      </c>
    </row>
    <row r="1839" spans="1:16" x14ac:dyDescent="0.35">
      <c r="A1839" t="s">
        <v>510</v>
      </c>
    </row>
    <row r="1841" spans="1:16" x14ac:dyDescent="0.35">
      <c r="B1841" t="s">
        <v>209</v>
      </c>
      <c r="C1841" t="s">
        <v>210</v>
      </c>
      <c r="D1841" t="s">
        <v>211</v>
      </c>
      <c r="E1841" t="s">
        <v>7</v>
      </c>
      <c r="F1841" t="s">
        <v>212</v>
      </c>
      <c r="G1841" t="s">
        <v>213</v>
      </c>
      <c r="H1841" t="s">
        <v>214</v>
      </c>
      <c r="I1841" t="s">
        <v>215</v>
      </c>
      <c r="J1841" t="s">
        <v>216</v>
      </c>
      <c r="K1841" t="s">
        <v>217</v>
      </c>
      <c r="L1841" t="s">
        <v>341</v>
      </c>
      <c r="M1841" t="s">
        <v>90</v>
      </c>
      <c r="N1841" t="s">
        <v>220</v>
      </c>
      <c r="O1841" t="s">
        <v>342</v>
      </c>
      <c r="P1841" t="s">
        <v>343</v>
      </c>
    </row>
    <row r="1842" spans="1:16" x14ac:dyDescent="0.35">
      <c r="A1842">
        <v>1</v>
      </c>
      <c r="B1842">
        <v>1</v>
      </c>
      <c r="C1842" t="s">
        <v>344</v>
      </c>
      <c r="D1842" t="s">
        <v>122</v>
      </c>
      <c r="E1842" t="s">
        <v>156</v>
      </c>
      <c r="L1842">
        <v>0.01</v>
      </c>
      <c r="O1842" t="s">
        <v>505</v>
      </c>
      <c r="P1842" s="189">
        <v>44158</v>
      </c>
    </row>
    <row r="1843" spans="1:16" x14ac:dyDescent="0.35">
      <c r="A1843">
        <v>2</v>
      </c>
      <c r="B1843">
        <v>2</v>
      </c>
      <c r="C1843" t="s">
        <v>345</v>
      </c>
      <c r="D1843" t="s">
        <v>122</v>
      </c>
      <c r="E1843" t="s">
        <v>156</v>
      </c>
      <c r="L1843">
        <v>0.01</v>
      </c>
      <c r="P1843" s="189">
        <v>44158</v>
      </c>
    </row>
    <row r="1844" spans="1:16" x14ac:dyDescent="0.35">
      <c r="A1844">
        <v>3</v>
      </c>
      <c r="B1844">
        <v>3</v>
      </c>
      <c r="C1844" t="s">
        <v>346</v>
      </c>
      <c r="D1844" t="s">
        <v>122</v>
      </c>
      <c r="E1844" t="s">
        <v>156</v>
      </c>
      <c r="L1844">
        <v>0.01</v>
      </c>
      <c r="O1844" t="s">
        <v>505</v>
      </c>
      <c r="P1844" s="189">
        <v>44158</v>
      </c>
    </row>
    <row r="1845" spans="1:16" x14ac:dyDescent="0.35">
      <c r="A1845">
        <v>4</v>
      </c>
      <c r="B1845">
        <v>4</v>
      </c>
      <c r="C1845" t="s">
        <v>347</v>
      </c>
      <c r="D1845" t="s">
        <v>123</v>
      </c>
      <c r="E1845" t="s">
        <v>157</v>
      </c>
      <c r="L1845">
        <v>0.01</v>
      </c>
      <c r="O1845" t="s">
        <v>505</v>
      </c>
      <c r="P1845" s="189">
        <v>44158</v>
      </c>
    </row>
    <row r="1846" spans="1:16" x14ac:dyDescent="0.35">
      <c r="A1846">
        <v>5</v>
      </c>
      <c r="B1846">
        <v>5</v>
      </c>
      <c r="C1846" t="s">
        <v>349</v>
      </c>
      <c r="D1846" t="s">
        <v>124</v>
      </c>
      <c r="E1846" t="s">
        <v>157</v>
      </c>
      <c r="F1846">
        <v>2.4900000000000002</v>
      </c>
      <c r="G1846">
        <v>18857.293000000001</v>
      </c>
      <c r="H1846">
        <v>505995</v>
      </c>
      <c r="J1846">
        <v>18857.293000000001</v>
      </c>
      <c r="L1846">
        <v>0.01</v>
      </c>
      <c r="M1846">
        <v>9.2599999999999991E-3</v>
      </c>
      <c r="N1846">
        <v>-7.41</v>
      </c>
      <c r="O1846" t="s">
        <v>189</v>
      </c>
      <c r="P1846" s="189">
        <v>44158</v>
      </c>
    </row>
    <row r="1847" spans="1:16" x14ac:dyDescent="0.35">
      <c r="A1847">
        <v>6</v>
      </c>
      <c r="B1847">
        <v>6</v>
      </c>
      <c r="C1847" t="s">
        <v>351</v>
      </c>
      <c r="D1847" t="s">
        <v>122</v>
      </c>
      <c r="E1847" t="s">
        <v>156</v>
      </c>
      <c r="L1847">
        <v>0.01</v>
      </c>
      <c r="O1847" t="s">
        <v>505</v>
      </c>
      <c r="P1847" s="189">
        <v>44158</v>
      </c>
    </row>
    <row r="1848" spans="1:16" x14ac:dyDescent="0.35">
      <c r="A1848">
        <v>7</v>
      </c>
      <c r="B1848">
        <v>7</v>
      </c>
      <c r="C1848" t="s">
        <v>352</v>
      </c>
      <c r="D1848" t="s">
        <v>353</v>
      </c>
      <c r="E1848" t="s">
        <v>158</v>
      </c>
      <c r="F1848">
        <v>2.4900000000000002</v>
      </c>
      <c r="G1848">
        <v>19211.243999999999</v>
      </c>
      <c r="H1848">
        <v>512622</v>
      </c>
      <c r="J1848">
        <v>19211.243999999999</v>
      </c>
      <c r="L1848">
        <v>0.01</v>
      </c>
      <c r="M1848">
        <v>9.4299999999999991E-3</v>
      </c>
      <c r="N1848">
        <v>-5.67</v>
      </c>
      <c r="O1848" t="s">
        <v>189</v>
      </c>
      <c r="P1848" s="189">
        <v>44158</v>
      </c>
    </row>
    <row r="1849" spans="1:16" x14ac:dyDescent="0.35">
      <c r="A1849">
        <v>8</v>
      </c>
      <c r="B1849">
        <v>8</v>
      </c>
      <c r="C1849" t="s">
        <v>354</v>
      </c>
      <c r="D1849" t="s">
        <v>355</v>
      </c>
      <c r="E1849" t="s">
        <v>158</v>
      </c>
      <c r="F1849">
        <v>2.4900000000000002</v>
      </c>
      <c r="G1849">
        <v>19452.498</v>
      </c>
      <c r="H1849">
        <v>523086</v>
      </c>
      <c r="J1849">
        <v>19452.498</v>
      </c>
      <c r="L1849">
        <v>0.01</v>
      </c>
      <c r="M1849">
        <v>9.5499999999999995E-3</v>
      </c>
      <c r="N1849">
        <v>-4.49</v>
      </c>
      <c r="O1849" t="s">
        <v>189</v>
      </c>
      <c r="P1849" s="189">
        <v>44158</v>
      </c>
    </row>
    <row r="1850" spans="1:16" x14ac:dyDescent="0.35">
      <c r="A1850">
        <v>9</v>
      </c>
      <c r="B1850">
        <v>9</v>
      </c>
      <c r="C1850" t="s">
        <v>356</v>
      </c>
      <c r="D1850" t="s">
        <v>357</v>
      </c>
      <c r="E1850" t="s">
        <v>158</v>
      </c>
      <c r="F1850">
        <v>2.4900000000000002</v>
      </c>
      <c r="G1850">
        <v>19150.905999999999</v>
      </c>
      <c r="H1850">
        <v>516256</v>
      </c>
      <c r="J1850">
        <v>19150.905999999999</v>
      </c>
      <c r="L1850">
        <v>0.01</v>
      </c>
      <c r="M1850">
        <v>9.4000000000000004E-3</v>
      </c>
      <c r="N1850">
        <v>-5.97</v>
      </c>
      <c r="O1850" t="s">
        <v>189</v>
      </c>
      <c r="P1850" s="189">
        <v>44158</v>
      </c>
    </row>
    <row r="1851" spans="1:16" x14ac:dyDescent="0.35">
      <c r="A1851">
        <v>10</v>
      </c>
      <c r="B1851">
        <v>10</v>
      </c>
      <c r="C1851" t="s">
        <v>358</v>
      </c>
      <c r="D1851" t="s">
        <v>359</v>
      </c>
      <c r="E1851" t="s">
        <v>158</v>
      </c>
      <c r="F1851">
        <v>2.4900000000000002</v>
      </c>
      <c r="G1851">
        <v>19353</v>
      </c>
      <c r="H1851">
        <v>525200</v>
      </c>
      <c r="J1851">
        <v>19353</v>
      </c>
      <c r="L1851">
        <v>0.01</v>
      </c>
      <c r="M1851">
        <v>9.4999999999999998E-3</v>
      </c>
      <c r="N1851">
        <v>-4.97</v>
      </c>
      <c r="O1851" t="s">
        <v>189</v>
      </c>
      <c r="P1851" s="189">
        <v>44158</v>
      </c>
    </row>
    <row r="1852" spans="1:16" x14ac:dyDescent="0.35">
      <c r="A1852">
        <v>11</v>
      </c>
      <c r="B1852">
        <v>11</v>
      </c>
      <c r="C1852" t="s">
        <v>360</v>
      </c>
      <c r="D1852" t="s">
        <v>361</v>
      </c>
      <c r="E1852" t="s">
        <v>158</v>
      </c>
      <c r="F1852">
        <v>2.4900000000000002</v>
      </c>
      <c r="G1852">
        <v>18654.168000000001</v>
      </c>
      <c r="H1852">
        <v>506819</v>
      </c>
      <c r="J1852">
        <v>18654.168000000001</v>
      </c>
      <c r="L1852">
        <v>0.01</v>
      </c>
      <c r="M1852">
        <v>9.1599999999999997E-3</v>
      </c>
      <c r="N1852">
        <v>-8.41</v>
      </c>
      <c r="O1852" t="s">
        <v>189</v>
      </c>
      <c r="P1852" s="189">
        <v>44158</v>
      </c>
    </row>
    <row r="1853" spans="1:16" x14ac:dyDescent="0.35">
      <c r="A1853">
        <v>12</v>
      </c>
      <c r="B1853">
        <v>12</v>
      </c>
      <c r="C1853" t="s">
        <v>362</v>
      </c>
      <c r="D1853" t="s">
        <v>363</v>
      </c>
      <c r="E1853" t="s">
        <v>158</v>
      </c>
      <c r="F1853">
        <v>2.4900000000000002</v>
      </c>
      <c r="G1853">
        <v>18554.958999999999</v>
      </c>
      <c r="H1853">
        <v>509030</v>
      </c>
      <c r="J1853">
        <v>18554.958999999999</v>
      </c>
      <c r="L1853">
        <v>0.01</v>
      </c>
      <c r="M1853">
        <v>9.11E-3</v>
      </c>
      <c r="N1853">
        <v>-8.89</v>
      </c>
      <c r="O1853" t="s">
        <v>189</v>
      </c>
      <c r="P1853" s="189">
        <v>44158</v>
      </c>
    </row>
    <row r="1854" spans="1:16" x14ac:dyDescent="0.35">
      <c r="A1854">
        <v>13</v>
      </c>
      <c r="B1854">
        <v>13</v>
      </c>
      <c r="C1854" t="s">
        <v>364</v>
      </c>
      <c r="D1854" t="s">
        <v>123</v>
      </c>
      <c r="E1854" t="s">
        <v>157</v>
      </c>
      <c r="L1854">
        <v>0.01</v>
      </c>
      <c r="P1854" s="189">
        <v>44158</v>
      </c>
    </row>
    <row r="1855" spans="1:16" x14ac:dyDescent="0.35">
      <c r="A1855">
        <v>14</v>
      </c>
      <c r="B1855">
        <v>14</v>
      </c>
      <c r="C1855" t="s">
        <v>365</v>
      </c>
      <c r="D1855" t="s">
        <v>366</v>
      </c>
      <c r="E1855" t="s">
        <v>158</v>
      </c>
      <c r="F1855">
        <v>2.4900000000000002</v>
      </c>
      <c r="G1855">
        <v>19629.662</v>
      </c>
      <c r="H1855">
        <v>527429</v>
      </c>
      <c r="J1855">
        <v>19629.662</v>
      </c>
      <c r="L1855">
        <v>0.01</v>
      </c>
      <c r="M1855">
        <v>9.6399999999999993E-3</v>
      </c>
      <c r="N1855">
        <v>-3.62</v>
      </c>
      <c r="O1855" t="s">
        <v>189</v>
      </c>
      <c r="P1855" s="189">
        <v>44158</v>
      </c>
    </row>
    <row r="1856" spans="1:16" x14ac:dyDescent="0.35">
      <c r="A1856">
        <v>15</v>
      </c>
      <c r="B1856">
        <v>15</v>
      </c>
      <c r="C1856" t="s">
        <v>367</v>
      </c>
      <c r="D1856" t="s">
        <v>368</v>
      </c>
      <c r="E1856" t="s">
        <v>158</v>
      </c>
      <c r="F1856">
        <v>2.4900000000000002</v>
      </c>
      <c r="G1856">
        <v>18885.018</v>
      </c>
      <c r="H1856">
        <v>512800</v>
      </c>
      <c r="J1856">
        <v>18885.018</v>
      </c>
      <c r="L1856">
        <v>0.01</v>
      </c>
      <c r="M1856">
        <v>9.2700000000000005E-3</v>
      </c>
      <c r="N1856">
        <v>-7.27</v>
      </c>
      <c r="O1856" t="s">
        <v>189</v>
      </c>
      <c r="P1856" s="189">
        <v>44158</v>
      </c>
    </row>
    <row r="1857" spans="1:16" x14ac:dyDescent="0.35">
      <c r="A1857">
        <v>16</v>
      </c>
      <c r="B1857">
        <v>16</v>
      </c>
      <c r="C1857" t="s">
        <v>370</v>
      </c>
      <c r="D1857" t="s">
        <v>371</v>
      </c>
      <c r="E1857" t="s">
        <v>158</v>
      </c>
      <c r="F1857">
        <v>2.4900000000000002</v>
      </c>
      <c r="G1857">
        <v>18374.331999999999</v>
      </c>
      <c r="H1857">
        <v>490746</v>
      </c>
      <c r="J1857">
        <v>18374.331999999999</v>
      </c>
      <c r="L1857">
        <v>0.01</v>
      </c>
      <c r="M1857">
        <v>9.0200000000000002E-3</v>
      </c>
      <c r="N1857">
        <v>-9.7799999999999994</v>
      </c>
      <c r="O1857" t="s">
        <v>189</v>
      </c>
      <c r="P1857" s="189">
        <v>44158</v>
      </c>
    </row>
    <row r="1858" spans="1:16" x14ac:dyDescent="0.35">
      <c r="A1858">
        <v>17</v>
      </c>
      <c r="B1858">
        <v>17</v>
      </c>
      <c r="C1858" t="s">
        <v>372</v>
      </c>
      <c r="D1858" t="s">
        <v>373</v>
      </c>
      <c r="E1858" t="s">
        <v>158</v>
      </c>
      <c r="F1858">
        <v>2.4900000000000002</v>
      </c>
      <c r="G1858">
        <v>19000.076000000001</v>
      </c>
      <c r="H1858">
        <v>514764</v>
      </c>
      <c r="J1858">
        <v>19000.076000000001</v>
      </c>
      <c r="L1858">
        <v>0.01</v>
      </c>
      <c r="M1858">
        <v>9.3299999999999998E-3</v>
      </c>
      <c r="N1858">
        <v>-6.71</v>
      </c>
      <c r="O1858" t="s">
        <v>189</v>
      </c>
      <c r="P1858" s="189">
        <v>44158</v>
      </c>
    </row>
    <row r="1859" spans="1:16" x14ac:dyDescent="0.35">
      <c r="A1859">
        <v>18</v>
      </c>
      <c r="B1859">
        <v>18</v>
      </c>
      <c r="C1859" t="s">
        <v>374</v>
      </c>
      <c r="D1859" t="s">
        <v>375</v>
      </c>
      <c r="E1859" t="s">
        <v>158</v>
      </c>
      <c r="F1859">
        <v>2.4900000000000002</v>
      </c>
      <c r="G1859">
        <v>20171.609</v>
      </c>
      <c r="H1859">
        <v>542902</v>
      </c>
      <c r="J1859">
        <v>20171.609</v>
      </c>
      <c r="L1859">
        <v>0.01</v>
      </c>
      <c r="M1859">
        <v>9.9000000000000008E-3</v>
      </c>
      <c r="N1859">
        <v>-0.95</v>
      </c>
      <c r="O1859" t="s">
        <v>189</v>
      </c>
      <c r="P1859" s="189">
        <v>44158</v>
      </c>
    </row>
    <row r="1860" spans="1:16" x14ac:dyDescent="0.35">
      <c r="A1860">
        <v>19</v>
      </c>
      <c r="B1860">
        <v>19</v>
      </c>
      <c r="C1860" t="s">
        <v>376</v>
      </c>
      <c r="D1860" t="s">
        <v>377</v>
      </c>
      <c r="E1860" t="s">
        <v>158</v>
      </c>
      <c r="F1860">
        <v>2.4900000000000002</v>
      </c>
      <c r="G1860">
        <v>19826.655999999999</v>
      </c>
      <c r="H1860">
        <v>531010</v>
      </c>
      <c r="J1860">
        <v>19826.655999999999</v>
      </c>
      <c r="L1860">
        <v>0.01</v>
      </c>
      <c r="M1860">
        <v>9.7400000000000004E-3</v>
      </c>
      <c r="N1860">
        <v>-2.65</v>
      </c>
      <c r="O1860" t="s">
        <v>189</v>
      </c>
      <c r="P1860" s="189">
        <v>44158</v>
      </c>
    </row>
    <row r="1861" spans="1:16" x14ac:dyDescent="0.35">
      <c r="A1861">
        <v>20</v>
      </c>
      <c r="B1861">
        <v>20</v>
      </c>
      <c r="C1861" t="s">
        <v>378</v>
      </c>
      <c r="D1861" t="s">
        <v>124</v>
      </c>
      <c r="E1861" t="s">
        <v>157</v>
      </c>
      <c r="F1861">
        <v>2.4900000000000002</v>
      </c>
      <c r="G1861">
        <v>19474.645</v>
      </c>
      <c r="H1861">
        <v>532376</v>
      </c>
      <c r="J1861">
        <v>19474.645</v>
      </c>
      <c r="L1861">
        <v>0.01</v>
      </c>
      <c r="M1861">
        <v>9.5600000000000008E-3</v>
      </c>
      <c r="N1861">
        <v>-4.38</v>
      </c>
      <c r="O1861" t="s">
        <v>189</v>
      </c>
      <c r="P1861" s="189">
        <v>44158</v>
      </c>
    </row>
    <row r="1862" spans="1:16" x14ac:dyDescent="0.35">
      <c r="A1862">
        <v>21</v>
      </c>
      <c r="B1862">
        <v>21</v>
      </c>
      <c r="C1862" t="s">
        <v>379</v>
      </c>
      <c r="D1862" t="s">
        <v>380</v>
      </c>
      <c r="E1862" t="s">
        <v>158</v>
      </c>
      <c r="F1862">
        <v>2.4900000000000002</v>
      </c>
      <c r="G1862">
        <v>19678.5</v>
      </c>
      <c r="H1862">
        <v>525681</v>
      </c>
      <c r="J1862">
        <v>19678.5</v>
      </c>
      <c r="L1862">
        <v>0.01</v>
      </c>
      <c r="M1862">
        <v>9.6600000000000002E-3</v>
      </c>
      <c r="N1862">
        <v>-3.38</v>
      </c>
      <c r="O1862" t="s">
        <v>189</v>
      </c>
      <c r="P1862" s="189">
        <v>44158</v>
      </c>
    </row>
    <row r="1863" spans="1:16" x14ac:dyDescent="0.35">
      <c r="A1863">
        <v>22</v>
      </c>
      <c r="B1863">
        <v>22</v>
      </c>
      <c r="C1863" t="s">
        <v>381</v>
      </c>
      <c r="D1863" t="s">
        <v>382</v>
      </c>
      <c r="E1863" t="s">
        <v>158</v>
      </c>
      <c r="F1863">
        <v>2.4900000000000002</v>
      </c>
      <c r="G1863">
        <v>18895.690999999999</v>
      </c>
      <c r="H1863">
        <v>511302</v>
      </c>
      <c r="J1863">
        <v>18895.690999999999</v>
      </c>
      <c r="L1863">
        <v>0.01</v>
      </c>
      <c r="M1863">
        <v>9.2800000000000001E-3</v>
      </c>
      <c r="N1863">
        <v>-7.22</v>
      </c>
      <c r="O1863" t="s">
        <v>189</v>
      </c>
      <c r="P1863" s="189">
        <v>44158</v>
      </c>
    </row>
    <row r="1864" spans="1:16" x14ac:dyDescent="0.35">
      <c r="A1864">
        <v>23</v>
      </c>
      <c r="B1864">
        <v>23</v>
      </c>
      <c r="C1864" t="s">
        <v>383</v>
      </c>
      <c r="D1864" t="s">
        <v>384</v>
      </c>
      <c r="E1864" t="s">
        <v>158</v>
      </c>
      <c r="F1864">
        <v>2.4900000000000002</v>
      </c>
      <c r="G1864">
        <v>18753.004000000001</v>
      </c>
      <c r="H1864">
        <v>501592</v>
      </c>
      <c r="J1864">
        <v>18753.004000000001</v>
      </c>
      <c r="L1864">
        <v>0.01</v>
      </c>
      <c r="M1864">
        <v>9.2099999999999994E-3</v>
      </c>
      <c r="N1864">
        <v>-7.92</v>
      </c>
      <c r="O1864" t="s">
        <v>189</v>
      </c>
      <c r="P1864" s="189">
        <v>44158</v>
      </c>
    </row>
    <row r="1865" spans="1:16" x14ac:dyDescent="0.35">
      <c r="A1865">
        <v>24</v>
      </c>
      <c r="B1865">
        <v>24</v>
      </c>
      <c r="C1865" t="s">
        <v>385</v>
      </c>
      <c r="D1865" t="s">
        <v>386</v>
      </c>
      <c r="E1865" t="s">
        <v>158</v>
      </c>
      <c r="F1865">
        <v>2.4900000000000002</v>
      </c>
      <c r="G1865">
        <v>19034.313999999998</v>
      </c>
      <c r="H1865">
        <v>503536</v>
      </c>
      <c r="J1865">
        <v>19034.313999999998</v>
      </c>
      <c r="L1865">
        <v>0.01</v>
      </c>
      <c r="M1865">
        <v>9.3500000000000007E-3</v>
      </c>
      <c r="N1865">
        <v>-6.54</v>
      </c>
      <c r="O1865" t="s">
        <v>189</v>
      </c>
      <c r="P1865" s="189">
        <v>44158</v>
      </c>
    </row>
    <row r="1866" spans="1:16" x14ac:dyDescent="0.35">
      <c r="A1866">
        <v>25</v>
      </c>
      <c r="B1866">
        <v>25</v>
      </c>
      <c r="C1866" t="s">
        <v>387</v>
      </c>
      <c r="D1866" t="s">
        <v>388</v>
      </c>
      <c r="E1866" t="s">
        <v>158</v>
      </c>
      <c r="F1866">
        <v>2.4900000000000002</v>
      </c>
      <c r="G1866">
        <v>19099.988000000001</v>
      </c>
      <c r="H1866">
        <v>510694</v>
      </c>
      <c r="J1866">
        <v>19099.988000000001</v>
      </c>
      <c r="L1866">
        <v>0.01</v>
      </c>
      <c r="M1866">
        <v>9.3799999999999994E-3</v>
      </c>
      <c r="N1866">
        <v>-6.22</v>
      </c>
      <c r="O1866" t="s">
        <v>189</v>
      </c>
      <c r="P1866" s="189">
        <v>44158</v>
      </c>
    </row>
    <row r="1867" spans="1:16" x14ac:dyDescent="0.35">
      <c r="A1867">
        <v>26</v>
      </c>
      <c r="B1867">
        <v>26</v>
      </c>
      <c r="C1867" t="s">
        <v>389</v>
      </c>
      <c r="D1867" t="s">
        <v>122</v>
      </c>
      <c r="E1867" t="s">
        <v>156</v>
      </c>
      <c r="L1867">
        <v>0.01</v>
      </c>
      <c r="O1867" t="s">
        <v>505</v>
      </c>
      <c r="P1867" s="189">
        <v>44158</v>
      </c>
    </row>
    <row r="1868" spans="1:16" x14ac:dyDescent="0.35">
      <c r="A1868">
        <v>27</v>
      </c>
      <c r="B1868">
        <v>27</v>
      </c>
      <c r="C1868" t="s">
        <v>390</v>
      </c>
      <c r="D1868" t="s">
        <v>125</v>
      </c>
      <c r="E1868" t="s">
        <v>18</v>
      </c>
      <c r="F1868">
        <v>2.4900000000000002</v>
      </c>
      <c r="G1868">
        <v>19263.697</v>
      </c>
      <c r="H1868">
        <v>517174</v>
      </c>
      <c r="J1868">
        <v>19263.697</v>
      </c>
      <c r="L1868">
        <v>0.01</v>
      </c>
      <c r="M1868">
        <v>9.4599999999999997E-3</v>
      </c>
      <c r="N1868">
        <v>-5.41</v>
      </c>
      <c r="O1868" t="s">
        <v>189</v>
      </c>
      <c r="P1868" s="189">
        <v>44158</v>
      </c>
    </row>
    <row r="1869" spans="1:16" x14ac:dyDescent="0.35">
      <c r="A1869">
        <v>28</v>
      </c>
      <c r="B1869">
        <v>28</v>
      </c>
      <c r="C1869" t="s">
        <v>391</v>
      </c>
      <c r="D1869" t="s">
        <v>126</v>
      </c>
      <c r="E1869" t="s">
        <v>18</v>
      </c>
      <c r="F1869">
        <v>2.4900000000000002</v>
      </c>
      <c r="G1869">
        <v>20758.026999999998</v>
      </c>
      <c r="H1869">
        <v>568945</v>
      </c>
      <c r="J1869">
        <v>20758.026999999998</v>
      </c>
      <c r="L1869">
        <v>0.01</v>
      </c>
      <c r="M1869">
        <v>1.0189999999999999E-2</v>
      </c>
      <c r="N1869">
        <v>1.92</v>
      </c>
      <c r="O1869" t="s">
        <v>189</v>
      </c>
      <c r="P1869" s="189">
        <v>44158</v>
      </c>
    </row>
    <row r="1870" spans="1:16" x14ac:dyDescent="0.35">
      <c r="A1870">
        <v>29</v>
      </c>
      <c r="B1870">
        <v>29</v>
      </c>
      <c r="C1870" t="s">
        <v>392</v>
      </c>
      <c r="D1870" t="s">
        <v>127</v>
      </c>
      <c r="E1870" t="s">
        <v>18</v>
      </c>
      <c r="F1870">
        <v>2.4900000000000002</v>
      </c>
      <c r="G1870">
        <v>20168.148000000001</v>
      </c>
      <c r="H1870">
        <v>541891</v>
      </c>
      <c r="J1870">
        <v>20168.148000000001</v>
      </c>
      <c r="L1870">
        <v>0.01</v>
      </c>
      <c r="M1870">
        <v>9.9000000000000008E-3</v>
      </c>
      <c r="N1870">
        <v>-0.97</v>
      </c>
      <c r="O1870" t="s">
        <v>189</v>
      </c>
      <c r="P1870" s="189">
        <v>44158</v>
      </c>
    </row>
    <row r="1871" spans="1:16" x14ac:dyDescent="0.35">
      <c r="A1871">
        <v>30</v>
      </c>
      <c r="B1871">
        <v>30</v>
      </c>
      <c r="C1871" t="s">
        <v>394</v>
      </c>
      <c r="D1871" t="s">
        <v>128</v>
      </c>
      <c r="E1871" t="s">
        <v>18</v>
      </c>
      <c r="F1871">
        <v>2.4900000000000002</v>
      </c>
      <c r="G1871">
        <v>19404.105</v>
      </c>
      <c r="H1871">
        <v>532543</v>
      </c>
      <c r="J1871">
        <v>19404.105</v>
      </c>
      <c r="L1871">
        <v>0.01</v>
      </c>
      <c r="M1871">
        <v>9.5300000000000003E-3</v>
      </c>
      <c r="N1871">
        <v>-4.72</v>
      </c>
      <c r="O1871" t="s">
        <v>189</v>
      </c>
      <c r="P1871" s="189">
        <v>44158</v>
      </c>
    </row>
    <row r="1872" spans="1:16" x14ac:dyDescent="0.35">
      <c r="A1872">
        <v>31</v>
      </c>
      <c r="B1872">
        <v>31</v>
      </c>
      <c r="C1872" t="s">
        <v>395</v>
      </c>
      <c r="D1872" t="s">
        <v>122</v>
      </c>
      <c r="E1872" t="s">
        <v>156</v>
      </c>
      <c r="L1872">
        <v>0.01</v>
      </c>
      <c r="O1872" t="s">
        <v>505</v>
      </c>
      <c r="P1872" s="189">
        <v>44158</v>
      </c>
    </row>
    <row r="1873" spans="1:16" x14ac:dyDescent="0.35">
      <c r="A1873">
        <v>32</v>
      </c>
      <c r="B1873">
        <v>32</v>
      </c>
      <c r="C1873" t="s">
        <v>396</v>
      </c>
      <c r="D1873" t="s">
        <v>353</v>
      </c>
      <c r="E1873" t="s">
        <v>158</v>
      </c>
      <c r="F1873">
        <v>2.4900000000000002</v>
      </c>
      <c r="G1873">
        <v>19356.43</v>
      </c>
      <c r="H1873">
        <v>523968</v>
      </c>
      <c r="J1873">
        <v>19356.43</v>
      </c>
      <c r="L1873">
        <v>0.01</v>
      </c>
      <c r="M1873">
        <v>9.4999999999999998E-3</v>
      </c>
      <c r="N1873">
        <v>-4.96</v>
      </c>
      <c r="O1873" t="s">
        <v>189</v>
      </c>
      <c r="P1873" s="189">
        <v>44158</v>
      </c>
    </row>
    <row r="1874" spans="1:16" x14ac:dyDescent="0.35">
      <c r="A1874">
        <v>33</v>
      </c>
      <c r="B1874">
        <v>33</v>
      </c>
      <c r="C1874" t="s">
        <v>397</v>
      </c>
      <c r="D1874" t="s">
        <v>355</v>
      </c>
      <c r="E1874" t="s">
        <v>158</v>
      </c>
      <c r="F1874">
        <v>2.4900000000000002</v>
      </c>
      <c r="G1874">
        <v>20514.73</v>
      </c>
      <c r="H1874">
        <v>557477</v>
      </c>
      <c r="J1874">
        <v>20514.73</v>
      </c>
      <c r="L1874">
        <v>0.01</v>
      </c>
      <c r="M1874">
        <v>1.0070000000000001E-2</v>
      </c>
      <c r="N1874">
        <v>0.73</v>
      </c>
      <c r="O1874" t="s">
        <v>189</v>
      </c>
      <c r="P1874" s="189">
        <v>44158</v>
      </c>
    </row>
    <row r="1875" spans="1:16" x14ac:dyDescent="0.35">
      <c r="A1875">
        <v>34</v>
      </c>
      <c r="B1875">
        <v>34</v>
      </c>
      <c r="C1875" t="s">
        <v>398</v>
      </c>
      <c r="D1875" t="s">
        <v>357</v>
      </c>
      <c r="E1875" t="s">
        <v>158</v>
      </c>
      <c r="F1875">
        <v>2.4900000000000002</v>
      </c>
      <c r="G1875">
        <v>20179.088</v>
      </c>
      <c r="H1875">
        <v>541603</v>
      </c>
      <c r="J1875">
        <v>20179.088</v>
      </c>
      <c r="L1875">
        <v>0.01</v>
      </c>
      <c r="M1875">
        <v>9.9100000000000004E-3</v>
      </c>
      <c r="N1875">
        <v>-0.92</v>
      </c>
      <c r="O1875" t="s">
        <v>189</v>
      </c>
      <c r="P1875" s="189">
        <v>44158</v>
      </c>
    </row>
    <row r="1876" spans="1:16" x14ac:dyDescent="0.35">
      <c r="A1876">
        <v>35</v>
      </c>
      <c r="B1876">
        <v>35</v>
      </c>
      <c r="C1876" t="s">
        <v>399</v>
      </c>
      <c r="D1876" t="s">
        <v>359</v>
      </c>
      <c r="E1876" t="s">
        <v>158</v>
      </c>
      <c r="F1876">
        <v>2.4900000000000002</v>
      </c>
      <c r="G1876">
        <v>20475.317999999999</v>
      </c>
      <c r="H1876">
        <v>551582</v>
      </c>
      <c r="J1876">
        <v>20475.317999999999</v>
      </c>
      <c r="L1876">
        <v>0.01</v>
      </c>
      <c r="M1876">
        <v>1.005E-2</v>
      </c>
      <c r="N1876">
        <v>0.54</v>
      </c>
      <c r="O1876" t="s">
        <v>189</v>
      </c>
      <c r="P1876" s="189">
        <v>44158</v>
      </c>
    </row>
    <row r="1877" spans="1:16" x14ac:dyDescent="0.35">
      <c r="A1877">
        <v>36</v>
      </c>
      <c r="B1877">
        <v>36</v>
      </c>
      <c r="C1877" t="s">
        <v>400</v>
      </c>
      <c r="D1877" t="s">
        <v>361</v>
      </c>
      <c r="E1877" t="s">
        <v>158</v>
      </c>
      <c r="F1877">
        <v>2.4900000000000002</v>
      </c>
      <c r="G1877">
        <v>19498.076000000001</v>
      </c>
      <c r="H1877">
        <v>523460</v>
      </c>
      <c r="J1877">
        <v>19498.076000000001</v>
      </c>
      <c r="L1877">
        <v>0.01</v>
      </c>
      <c r="M1877">
        <v>9.5700000000000004E-3</v>
      </c>
      <c r="N1877">
        <v>-4.26</v>
      </c>
      <c r="O1877" t="s">
        <v>189</v>
      </c>
      <c r="P1877" s="189">
        <v>44158</v>
      </c>
    </row>
    <row r="1878" spans="1:16" x14ac:dyDescent="0.35">
      <c r="A1878">
        <v>37</v>
      </c>
      <c r="B1878">
        <v>37</v>
      </c>
      <c r="C1878" t="s">
        <v>401</v>
      </c>
      <c r="D1878" t="s">
        <v>363</v>
      </c>
      <c r="E1878" t="s">
        <v>158</v>
      </c>
      <c r="F1878">
        <v>2.4900000000000002</v>
      </c>
      <c r="G1878">
        <v>19607.978999999999</v>
      </c>
      <c r="H1878">
        <v>524201</v>
      </c>
      <c r="J1878">
        <v>19607.978999999999</v>
      </c>
      <c r="L1878">
        <v>0.01</v>
      </c>
      <c r="M1878">
        <v>9.6299999999999997E-3</v>
      </c>
      <c r="N1878">
        <v>-3.72</v>
      </c>
      <c r="O1878" t="s">
        <v>189</v>
      </c>
      <c r="P1878" s="189">
        <v>44158</v>
      </c>
    </row>
    <row r="1879" spans="1:16" x14ac:dyDescent="0.35">
      <c r="A1879">
        <v>38</v>
      </c>
      <c r="B1879">
        <v>38</v>
      </c>
      <c r="C1879" t="s">
        <v>402</v>
      </c>
      <c r="D1879" t="s">
        <v>124</v>
      </c>
      <c r="E1879" t="s">
        <v>157</v>
      </c>
      <c r="F1879">
        <v>2.4900000000000002</v>
      </c>
      <c r="G1879">
        <v>19650.476999999999</v>
      </c>
      <c r="H1879">
        <v>527645</v>
      </c>
      <c r="J1879">
        <v>19650.476999999999</v>
      </c>
      <c r="L1879">
        <v>0.01</v>
      </c>
      <c r="M1879">
        <v>9.6500000000000006E-3</v>
      </c>
      <c r="N1879">
        <v>-3.51</v>
      </c>
      <c r="O1879" t="s">
        <v>189</v>
      </c>
      <c r="P1879" s="189">
        <v>44158</v>
      </c>
    </row>
    <row r="1880" spans="1:16" x14ac:dyDescent="0.35">
      <c r="A1880">
        <v>39</v>
      </c>
      <c r="B1880">
        <v>39</v>
      </c>
      <c r="C1880" t="s">
        <v>403</v>
      </c>
      <c r="D1880" t="s">
        <v>353</v>
      </c>
      <c r="E1880" t="s">
        <v>158</v>
      </c>
      <c r="F1880">
        <v>2.4900000000000002</v>
      </c>
      <c r="G1880">
        <v>19171.268</v>
      </c>
      <c r="H1880">
        <v>515644</v>
      </c>
      <c r="J1880">
        <v>19171.268</v>
      </c>
      <c r="L1880">
        <v>0.01</v>
      </c>
      <c r="M1880">
        <v>9.41E-3</v>
      </c>
      <c r="N1880">
        <v>-5.87</v>
      </c>
      <c r="O1880" t="s">
        <v>189</v>
      </c>
      <c r="P1880" s="189">
        <v>44158</v>
      </c>
    </row>
    <row r="1881" spans="1:16" x14ac:dyDescent="0.35">
      <c r="A1881">
        <v>40</v>
      </c>
      <c r="B1881">
        <v>40</v>
      </c>
      <c r="C1881" t="s">
        <v>404</v>
      </c>
      <c r="D1881" t="s">
        <v>355</v>
      </c>
      <c r="E1881" t="s">
        <v>158</v>
      </c>
      <c r="F1881">
        <v>2.4900000000000002</v>
      </c>
      <c r="G1881">
        <v>21051.085999999999</v>
      </c>
      <c r="H1881">
        <v>566469</v>
      </c>
      <c r="J1881">
        <v>21051.085999999999</v>
      </c>
      <c r="L1881">
        <v>0.01</v>
      </c>
      <c r="M1881">
        <v>1.034E-2</v>
      </c>
      <c r="N1881">
        <v>3.36</v>
      </c>
      <c r="O1881" t="s">
        <v>189</v>
      </c>
      <c r="P1881" s="189">
        <v>44158</v>
      </c>
    </row>
    <row r="1882" spans="1:16" x14ac:dyDescent="0.35">
      <c r="A1882">
        <v>41</v>
      </c>
      <c r="B1882">
        <v>41</v>
      </c>
      <c r="C1882" t="s">
        <v>405</v>
      </c>
      <c r="D1882" t="s">
        <v>357</v>
      </c>
      <c r="E1882" t="s">
        <v>158</v>
      </c>
      <c r="F1882">
        <v>2.4900000000000002</v>
      </c>
      <c r="G1882">
        <v>20352.199000000001</v>
      </c>
      <c r="H1882">
        <v>553407</v>
      </c>
      <c r="J1882">
        <v>20352.199000000001</v>
      </c>
      <c r="L1882">
        <v>0.01</v>
      </c>
      <c r="M1882">
        <v>9.9900000000000006E-3</v>
      </c>
      <c r="N1882">
        <v>-7.0000000000000007E-2</v>
      </c>
      <c r="O1882" t="s">
        <v>189</v>
      </c>
      <c r="P1882" s="189">
        <v>44158</v>
      </c>
    </row>
    <row r="1883" spans="1:16" x14ac:dyDescent="0.35">
      <c r="A1883">
        <v>42</v>
      </c>
      <c r="B1883">
        <v>42</v>
      </c>
      <c r="C1883" t="s">
        <v>406</v>
      </c>
      <c r="D1883" t="s">
        <v>359</v>
      </c>
      <c r="E1883" t="s">
        <v>158</v>
      </c>
      <c r="F1883">
        <v>2.4900000000000002</v>
      </c>
      <c r="G1883">
        <v>19914.853999999999</v>
      </c>
      <c r="H1883">
        <v>535562</v>
      </c>
      <c r="J1883">
        <v>19914.853999999999</v>
      </c>
      <c r="L1883">
        <v>0.01</v>
      </c>
      <c r="M1883">
        <v>9.7800000000000005E-3</v>
      </c>
      <c r="N1883">
        <v>-2.2200000000000002</v>
      </c>
      <c r="O1883" t="s">
        <v>189</v>
      </c>
      <c r="P1883" s="189">
        <v>44158</v>
      </c>
    </row>
    <row r="1884" spans="1:16" x14ac:dyDescent="0.35">
      <c r="A1884">
        <v>43</v>
      </c>
      <c r="B1884">
        <v>43</v>
      </c>
      <c r="C1884" t="s">
        <v>407</v>
      </c>
      <c r="D1884" t="s">
        <v>361</v>
      </c>
      <c r="E1884" t="s">
        <v>158</v>
      </c>
      <c r="F1884">
        <v>2.4900000000000002</v>
      </c>
      <c r="G1884">
        <v>19468.383000000002</v>
      </c>
      <c r="H1884">
        <v>523251</v>
      </c>
      <c r="J1884">
        <v>19468.383000000002</v>
      </c>
      <c r="L1884">
        <v>0.01</v>
      </c>
      <c r="M1884">
        <v>9.5600000000000008E-3</v>
      </c>
      <c r="N1884">
        <v>-4.41</v>
      </c>
      <c r="O1884" t="s">
        <v>189</v>
      </c>
      <c r="P1884" s="189">
        <v>44158</v>
      </c>
    </row>
    <row r="1885" spans="1:16" x14ac:dyDescent="0.35">
      <c r="A1885">
        <v>44</v>
      </c>
      <c r="B1885">
        <v>44</v>
      </c>
      <c r="C1885" t="s">
        <v>408</v>
      </c>
      <c r="D1885" t="s">
        <v>363</v>
      </c>
      <c r="E1885" t="s">
        <v>158</v>
      </c>
      <c r="F1885">
        <v>2.4900000000000002</v>
      </c>
      <c r="G1885">
        <v>20120.815999999999</v>
      </c>
      <c r="H1885">
        <v>542770</v>
      </c>
      <c r="J1885">
        <v>20120.815999999999</v>
      </c>
      <c r="L1885">
        <v>0.01</v>
      </c>
      <c r="M1885">
        <v>9.8799999999999999E-3</v>
      </c>
      <c r="N1885">
        <v>-1.2</v>
      </c>
      <c r="O1885" t="s">
        <v>189</v>
      </c>
      <c r="P1885" s="189">
        <v>44158</v>
      </c>
    </row>
    <row r="1886" spans="1:16" x14ac:dyDescent="0.35">
      <c r="A1886">
        <v>45</v>
      </c>
      <c r="B1886">
        <v>45</v>
      </c>
      <c r="C1886" t="s">
        <v>409</v>
      </c>
      <c r="D1886" t="s">
        <v>122</v>
      </c>
      <c r="E1886" t="s">
        <v>156</v>
      </c>
      <c r="L1886">
        <v>0.01</v>
      </c>
      <c r="O1886" t="s">
        <v>505</v>
      </c>
      <c r="P1886" s="189">
        <v>44158</v>
      </c>
    </row>
    <row r="1887" spans="1:16" x14ac:dyDescent="0.35">
      <c r="A1887">
        <v>46</v>
      </c>
      <c r="B1887">
        <v>46</v>
      </c>
      <c r="C1887" t="s">
        <v>410</v>
      </c>
      <c r="D1887" t="s">
        <v>129</v>
      </c>
      <c r="E1887" t="s">
        <v>13</v>
      </c>
      <c r="F1887">
        <v>2.4900000000000002</v>
      </c>
      <c r="G1887">
        <v>21697.565999999999</v>
      </c>
      <c r="H1887">
        <v>586996</v>
      </c>
      <c r="J1887">
        <v>21697.565999999999</v>
      </c>
      <c r="L1887">
        <v>0.01</v>
      </c>
      <c r="M1887">
        <v>1.065E-2</v>
      </c>
      <c r="N1887">
        <v>6.54</v>
      </c>
      <c r="O1887" t="s">
        <v>189</v>
      </c>
      <c r="P1887" s="189">
        <v>44158</v>
      </c>
    </row>
    <row r="1888" spans="1:16" x14ac:dyDescent="0.35">
      <c r="A1888">
        <v>47</v>
      </c>
      <c r="B1888">
        <v>47</v>
      </c>
      <c r="C1888" t="s">
        <v>411</v>
      </c>
      <c r="D1888" t="s">
        <v>130</v>
      </c>
      <c r="E1888" t="s">
        <v>13</v>
      </c>
      <c r="F1888">
        <v>2.4900000000000002</v>
      </c>
      <c r="G1888">
        <v>21829.346000000001</v>
      </c>
      <c r="H1888">
        <v>586073</v>
      </c>
      <c r="J1888">
        <v>21829.346000000001</v>
      </c>
      <c r="L1888">
        <v>0.01</v>
      </c>
      <c r="M1888">
        <v>1.072E-2</v>
      </c>
      <c r="N1888">
        <v>7.19</v>
      </c>
      <c r="O1888" t="s">
        <v>189</v>
      </c>
      <c r="P1888" s="189">
        <v>44158</v>
      </c>
    </row>
    <row r="1889" spans="1:16" x14ac:dyDescent="0.35">
      <c r="A1889">
        <v>48</v>
      </c>
      <c r="B1889">
        <v>48</v>
      </c>
      <c r="C1889" t="s">
        <v>412</v>
      </c>
      <c r="D1889" t="s">
        <v>131</v>
      </c>
      <c r="E1889" t="s">
        <v>13</v>
      </c>
      <c r="F1889">
        <v>2.4900000000000002</v>
      </c>
      <c r="G1889">
        <v>20831.813999999998</v>
      </c>
      <c r="H1889">
        <v>561981</v>
      </c>
      <c r="J1889">
        <v>20831.813999999998</v>
      </c>
      <c r="L1889">
        <v>0.01</v>
      </c>
      <c r="M1889">
        <v>1.023E-2</v>
      </c>
      <c r="N1889">
        <v>2.29</v>
      </c>
      <c r="O1889" t="s">
        <v>189</v>
      </c>
      <c r="P1889" s="189">
        <v>44158</v>
      </c>
    </row>
    <row r="1890" spans="1:16" x14ac:dyDescent="0.35">
      <c r="A1890">
        <v>49</v>
      </c>
      <c r="B1890">
        <v>49</v>
      </c>
      <c r="C1890" t="s">
        <v>413</v>
      </c>
      <c r="D1890" t="s">
        <v>132</v>
      </c>
      <c r="E1890" t="s">
        <v>13</v>
      </c>
      <c r="F1890">
        <v>2.4900000000000002</v>
      </c>
      <c r="G1890">
        <v>21105.879000000001</v>
      </c>
      <c r="H1890">
        <v>570134</v>
      </c>
      <c r="J1890">
        <v>21105.879000000001</v>
      </c>
      <c r="L1890">
        <v>0.01</v>
      </c>
      <c r="M1890">
        <v>1.0359999999999999E-2</v>
      </c>
      <c r="N1890">
        <v>3.63</v>
      </c>
      <c r="O1890" t="s">
        <v>189</v>
      </c>
      <c r="P1890" s="189">
        <v>44158</v>
      </c>
    </row>
    <row r="1891" spans="1:16" x14ac:dyDescent="0.35">
      <c r="A1891">
        <v>50</v>
      </c>
      <c r="B1891">
        <v>50</v>
      </c>
      <c r="C1891" t="s">
        <v>414</v>
      </c>
      <c r="D1891" t="s">
        <v>133</v>
      </c>
      <c r="E1891" t="s">
        <v>13</v>
      </c>
      <c r="F1891">
        <v>2.4900000000000002</v>
      </c>
      <c r="G1891">
        <v>20513.938999999998</v>
      </c>
      <c r="H1891">
        <v>559055</v>
      </c>
      <c r="J1891">
        <v>20513.938999999998</v>
      </c>
      <c r="L1891">
        <v>0.01</v>
      </c>
      <c r="M1891">
        <v>1.0070000000000001E-2</v>
      </c>
      <c r="N1891">
        <v>0.73</v>
      </c>
      <c r="O1891" t="s">
        <v>189</v>
      </c>
      <c r="P1891" s="189">
        <v>44158</v>
      </c>
    </row>
    <row r="1892" spans="1:16" x14ac:dyDescent="0.35">
      <c r="A1892">
        <v>51</v>
      </c>
      <c r="B1892">
        <v>51</v>
      </c>
      <c r="C1892" t="s">
        <v>415</v>
      </c>
      <c r="D1892" t="s">
        <v>134</v>
      </c>
      <c r="E1892" t="s">
        <v>13</v>
      </c>
      <c r="F1892">
        <v>2.4900000000000002</v>
      </c>
      <c r="G1892">
        <v>20742.978999999999</v>
      </c>
      <c r="H1892">
        <v>560428</v>
      </c>
      <c r="J1892">
        <v>20742.978999999999</v>
      </c>
      <c r="L1892">
        <v>0.01</v>
      </c>
      <c r="M1892">
        <v>1.0189999999999999E-2</v>
      </c>
      <c r="N1892">
        <v>1.85</v>
      </c>
      <c r="O1892" t="s">
        <v>189</v>
      </c>
      <c r="P1892" s="189">
        <v>44158</v>
      </c>
    </row>
    <row r="1893" spans="1:16" x14ac:dyDescent="0.35">
      <c r="A1893">
        <v>52</v>
      </c>
      <c r="B1893">
        <v>52</v>
      </c>
      <c r="C1893" t="s">
        <v>416</v>
      </c>
      <c r="D1893" t="s">
        <v>124</v>
      </c>
      <c r="E1893" t="s">
        <v>157</v>
      </c>
      <c r="F1893">
        <v>2.4900000000000002</v>
      </c>
      <c r="G1893">
        <v>20304.375</v>
      </c>
      <c r="H1893">
        <v>543610</v>
      </c>
      <c r="J1893">
        <v>20304.375</v>
      </c>
      <c r="L1893">
        <v>0.01</v>
      </c>
      <c r="M1893">
        <v>9.9699999999999997E-3</v>
      </c>
      <c r="N1893">
        <v>-0.3</v>
      </c>
      <c r="O1893" t="s">
        <v>189</v>
      </c>
      <c r="P1893" s="189">
        <v>44158</v>
      </c>
    </row>
    <row r="1894" spans="1:16" x14ac:dyDescent="0.35">
      <c r="A1894">
        <v>53</v>
      </c>
      <c r="B1894">
        <v>53</v>
      </c>
      <c r="C1894" t="s">
        <v>417</v>
      </c>
      <c r="D1894" t="s">
        <v>135</v>
      </c>
      <c r="E1894" t="s">
        <v>13</v>
      </c>
      <c r="F1894">
        <v>2.4900000000000002</v>
      </c>
      <c r="G1894">
        <v>21071.273000000001</v>
      </c>
      <c r="H1894">
        <v>570517</v>
      </c>
      <c r="J1894">
        <v>21071.273000000001</v>
      </c>
      <c r="L1894">
        <v>0.01</v>
      </c>
      <c r="M1894">
        <v>1.035E-2</v>
      </c>
      <c r="N1894">
        <v>3.46</v>
      </c>
      <c r="O1894" t="s">
        <v>189</v>
      </c>
      <c r="P1894" s="189">
        <v>44158</v>
      </c>
    </row>
    <row r="1895" spans="1:16" x14ac:dyDescent="0.35">
      <c r="A1895">
        <v>54</v>
      </c>
      <c r="B1895">
        <v>54</v>
      </c>
      <c r="C1895" t="s">
        <v>418</v>
      </c>
      <c r="D1895" t="s">
        <v>136</v>
      </c>
      <c r="E1895" t="s">
        <v>13</v>
      </c>
      <c r="F1895">
        <v>2.4900000000000002</v>
      </c>
      <c r="G1895">
        <v>20743.401999999998</v>
      </c>
      <c r="H1895">
        <v>573332</v>
      </c>
      <c r="J1895">
        <v>20743.401999999998</v>
      </c>
      <c r="L1895">
        <v>0.01</v>
      </c>
      <c r="M1895">
        <v>1.0189999999999999E-2</v>
      </c>
      <c r="N1895">
        <v>1.85</v>
      </c>
      <c r="O1895" t="s">
        <v>189</v>
      </c>
      <c r="P1895" s="189">
        <v>44158</v>
      </c>
    </row>
    <row r="1896" spans="1:16" x14ac:dyDescent="0.35">
      <c r="A1896">
        <v>55</v>
      </c>
      <c r="B1896">
        <v>55</v>
      </c>
      <c r="C1896" t="s">
        <v>419</v>
      </c>
      <c r="D1896" t="s">
        <v>137</v>
      </c>
      <c r="E1896" t="s">
        <v>13</v>
      </c>
      <c r="F1896">
        <v>2.4900000000000002</v>
      </c>
      <c r="G1896">
        <v>20386.736000000001</v>
      </c>
      <c r="H1896">
        <v>551776</v>
      </c>
      <c r="J1896">
        <v>20386.736000000001</v>
      </c>
      <c r="L1896">
        <v>0.01</v>
      </c>
      <c r="M1896">
        <v>1.001E-2</v>
      </c>
      <c r="N1896">
        <v>0.1</v>
      </c>
      <c r="O1896" t="s">
        <v>189</v>
      </c>
      <c r="P1896" s="189">
        <v>44158</v>
      </c>
    </row>
    <row r="1897" spans="1:16" x14ac:dyDescent="0.35">
      <c r="A1897">
        <v>56</v>
      </c>
      <c r="B1897">
        <v>56</v>
      </c>
      <c r="C1897" t="s">
        <v>420</v>
      </c>
      <c r="D1897" t="s">
        <v>138</v>
      </c>
      <c r="E1897" t="s">
        <v>13</v>
      </c>
      <c r="F1897">
        <v>2.4900000000000002</v>
      </c>
      <c r="G1897">
        <v>19113.52</v>
      </c>
      <c r="H1897">
        <v>511307</v>
      </c>
      <c r="J1897">
        <v>19113.52</v>
      </c>
      <c r="L1897">
        <v>0.01</v>
      </c>
      <c r="M1897">
        <v>9.3900000000000008E-3</v>
      </c>
      <c r="N1897">
        <v>-6.15</v>
      </c>
      <c r="O1897" t="s">
        <v>189</v>
      </c>
      <c r="P1897" s="189">
        <v>44158</v>
      </c>
    </row>
    <row r="1898" spans="1:16" x14ac:dyDescent="0.35">
      <c r="A1898">
        <v>57</v>
      </c>
      <c r="B1898">
        <v>57</v>
      </c>
      <c r="C1898" t="s">
        <v>421</v>
      </c>
      <c r="D1898" t="s">
        <v>139</v>
      </c>
      <c r="E1898" t="s">
        <v>13</v>
      </c>
      <c r="F1898">
        <v>2.4900000000000002</v>
      </c>
      <c r="G1898">
        <v>19075.039000000001</v>
      </c>
      <c r="H1898">
        <v>510117</v>
      </c>
      <c r="J1898">
        <v>19075.039000000001</v>
      </c>
      <c r="L1898">
        <v>0.01</v>
      </c>
      <c r="M1898">
        <v>9.3699999999999999E-3</v>
      </c>
      <c r="N1898">
        <v>-6.34</v>
      </c>
      <c r="O1898" t="s">
        <v>189</v>
      </c>
      <c r="P1898" s="189">
        <v>44158</v>
      </c>
    </row>
    <row r="1899" spans="1:16" x14ac:dyDescent="0.35">
      <c r="A1899">
        <v>58</v>
      </c>
      <c r="B1899">
        <v>58</v>
      </c>
      <c r="C1899" t="s">
        <v>422</v>
      </c>
      <c r="D1899" t="s">
        <v>140</v>
      </c>
      <c r="E1899" t="s">
        <v>13</v>
      </c>
      <c r="F1899">
        <v>2.4900000000000002</v>
      </c>
      <c r="G1899">
        <v>19599.061000000002</v>
      </c>
      <c r="H1899">
        <v>534441</v>
      </c>
      <c r="J1899">
        <v>19599.061000000002</v>
      </c>
      <c r="L1899">
        <v>0.01</v>
      </c>
      <c r="M1899">
        <v>9.6200000000000001E-3</v>
      </c>
      <c r="N1899">
        <v>-3.77</v>
      </c>
      <c r="O1899" t="s">
        <v>189</v>
      </c>
      <c r="P1899" s="189">
        <v>44158</v>
      </c>
    </row>
    <row r="1900" spans="1:16" x14ac:dyDescent="0.35">
      <c r="A1900">
        <v>59</v>
      </c>
      <c r="B1900">
        <v>59</v>
      </c>
      <c r="C1900" t="s">
        <v>423</v>
      </c>
      <c r="D1900" t="s">
        <v>122</v>
      </c>
      <c r="E1900" t="s">
        <v>156</v>
      </c>
      <c r="L1900">
        <v>0.01</v>
      </c>
      <c r="O1900" t="s">
        <v>505</v>
      </c>
      <c r="P1900" s="189">
        <v>44158</v>
      </c>
    </row>
    <row r="1901" spans="1:16" x14ac:dyDescent="0.35">
      <c r="A1901">
        <v>60</v>
      </c>
      <c r="B1901">
        <v>60</v>
      </c>
      <c r="C1901" t="s">
        <v>424</v>
      </c>
      <c r="D1901" t="s">
        <v>141</v>
      </c>
      <c r="E1901" t="s">
        <v>13</v>
      </c>
      <c r="F1901">
        <v>2.4900000000000002</v>
      </c>
      <c r="G1901">
        <v>18590.02</v>
      </c>
      <c r="H1901">
        <v>500460</v>
      </c>
      <c r="J1901">
        <v>18590.02</v>
      </c>
      <c r="L1901">
        <v>0.01</v>
      </c>
      <c r="M1901">
        <v>9.1299999999999992E-3</v>
      </c>
      <c r="N1901">
        <v>-8.7200000000000006</v>
      </c>
      <c r="O1901" t="s">
        <v>189</v>
      </c>
      <c r="P1901" s="189">
        <v>44158</v>
      </c>
    </row>
    <row r="1902" spans="1:16" x14ac:dyDescent="0.35">
      <c r="A1902">
        <v>61</v>
      </c>
      <c r="B1902">
        <v>61</v>
      </c>
      <c r="C1902" t="s">
        <v>425</v>
      </c>
      <c r="D1902" t="s">
        <v>142</v>
      </c>
      <c r="E1902" t="s">
        <v>13</v>
      </c>
      <c r="F1902">
        <v>2.4900000000000002</v>
      </c>
      <c r="G1902">
        <v>20187.695</v>
      </c>
      <c r="H1902">
        <v>544215</v>
      </c>
      <c r="J1902">
        <v>20187.695</v>
      </c>
      <c r="L1902">
        <v>0.01</v>
      </c>
      <c r="M1902">
        <v>9.9100000000000004E-3</v>
      </c>
      <c r="N1902">
        <v>-0.88</v>
      </c>
      <c r="O1902" t="s">
        <v>189</v>
      </c>
      <c r="P1902" s="189">
        <v>44158</v>
      </c>
    </row>
    <row r="1903" spans="1:16" x14ac:dyDescent="0.35">
      <c r="A1903">
        <v>62</v>
      </c>
      <c r="B1903">
        <v>62</v>
      </c>
      <c r="C1903" t="s">
        <v>426</v>
      </c>
      <c r="D1903" t="s">
        <v>143</v>
      </c>
      <c r="E1903" t="s">
        <v>13</v>
      </c>
      <c r="F1903">
        <v>2.4900000000000002</v>
      </c>
      <c r="G1903">
        <v>19809.778999999999</v>
      </c>
      <c r="H1903">
        <v>537260</v>
      </c>
      <c r="J1903">
        <v>19809.778999999999</v>
      </c>
      <c r="L1903">
        <v>0.01</v>
      </c>
      <c r="M1903">
        <v>9.7300000000000008E-3</v>
      </c>
      <c r="N1903">
        <v>-2.73</v>
      </c>
      <c r="O1903" t="s">
        <v>189</v>
      </c>
      <c r="P1903" s="189">
        <v>44158</v>
      </c>
    </row>
    <row r="1904" spans="1:16" x14ac:dyDescent="0.35">
      <c r="A1904">
        <v>63</v>
      </c>
      <c r="B1904">
        <v>63</v>
      </c>
      <c r="C1904" t="s">
        <v>427</v>
      </c>
      <c r="D1904" t="s">
        <v>144</v>
      </c>
      <c r="E1904" t="s">
        <v>13</v>
      </c>
      <c r="F1904">
        <v>2.4900000000000002</v>
      </c>
      <c r="G1904">
        <v>19047.59</v>
      </c>
      <c r="H1904">
        <v>510104</v>
      </c>
      <c r="J1904">
        <v>19047.59</v>
      </c>
      <c r="L1904">
        <v>0.01</v>
      </c>
      <c r="M1904">
        <v>9.3500000000000007E-3</v>
      </c>
      <c r="N1904">
        <v>-6.47</v>
      </c>
      <c r="O1904" t="s">
        <v>189</v>
      </c>
      <c r="P1904" s="189">
        <v>44158</v>
      </c>
    </row>
    <row r="1905" spans="1:16" x14ac:dyDescent="0.35">
      <c r="A1905">
        <v>64</v>
      </c>
      <c r="B1905">
        <v>64</v>
      </c>
      <c r="C1905" t="s">
        <v>428</v>
      </c>
      <c r="D1905" t="s">
        <v>145</v>
      </c>
      <c r="E1905" t="s">
        <v>13</v>
      </c>
      <c r="F1905">
        <v>2.4900000000000002</v>
      </c>
      <c r="G1905">
        <v>19612.294999999998</v>
      </c>
      <c r="H1905">
        <v>525660</v>
      </c>
      <c r="J1905">
        <v>19612.294999999998</v>
      </c>
      <c r="L1905">
        <v>0.01</v>
      </c>
      <c r="M1905">
        <v>9.6299999999999997E-3</v>
      </c>
      <c r="N1905">
        <v>-3.7</v>
      </c>
      <c r="O1905" t="s">
        <v>189</v>
      </c>
      <c r="P1905" s="189">
        <v>44158</v>
      </c>
    </row>
    <row r="1906" spans="1:16" x14ac:dyDescent="0.35">
      <c r="A1906">
        <v>65</v>
      </c>
      <c r="B1906">
        <v>65</v>
      </c>
      <c r="C1906" t="s">
        <v>429</v>
      </c>
      <c r="D1906" t="s">
        <v>146</v>
      </c>
      <c r="E1906" t="s">
        <v>13</v>
      </c>
      <c r="F1906">
        <v>2.4900000000000002</v>
      </c>
      <c r="G1906">
        <v>19736.886999999999</v>
      </c>
      <c r="H1906">
        <v>531419</v>
      </c>
      <c r="J1906">
        <v>19736.886999999999</v>
      </c>
      <c r="L1906">
        <v>0.01</v>
      </c>
      <c r="M1906">
        <v>9.6900000000000007E-3</v>
      </c>
      <c r="N1906">
        <v>-3.09</v>
      </c>
      <c r="O1906" t="s">
        <v>189</v>
      </c>
      <c r="P1906" s="189">
        <v>44158</v>
      </c>
    </row>
    <row r="1907" spans="1:16" x14ac:dyDescent="0.35">
      <c r="A1907">
        <v>66</v>
      </c>
      <c r="B1907">
        <v>66</v>
      </c>
      <c r="C1907" t="s">
        <v>430</v>
      </c>
      <c r="D1907" t="s">
        <v>123</v>
      </c>
      <c r="E1907" t="s">
        <v>157</v>
      </c>
      <c r="L1907">
        <v>0.01</v>
      </c>
      <c r="O1907" t="s">
        <v>505</v>
      </c>
      <c r="P1907" s="189">
        <v>44158</v>
      </c>
    </row>
    <row r="1908" spans="1:16" x14ac:dyDescent="0.35">
      <c r="A1908">
        <v>67</v>
      </c>
      <c r="B1908">
        <v>67</v>
      </c>
      <c r="C1908" t="s">
        <v>431</v>
      </c>
      <c r="D1908" t="s">
        <v>147</v>
      </c>
      <c r="E1908" t="s">
        <v>13</v>
      </c>
      <c r="F1908">
        <v>2.4900000000000002</v>
      </c>
      <c r="G1908">
        <v>22790.888999999999</v>
      </c>
      <c r="H1908">
        <v>620955</v>
      </c>
      <c r="J1908">
        <v>22790.888999999999</v>
      </c>
      <c r="L1908">
        <v>0.01</v>
      </c>
      <c r="M1908">
        <v>1.119E-2</v>
      </c>
      <c r="N1908">
        <v>11.91</v>
      </c>
      <c r="O1908" t="s">
        <v>189</v>
      </c>
      <c r="P1908" s="189">
        <v>44158</v>
      </c>
    </row>
    <row r="1909" spans="1:16" x14ac:dyDescent="0.35">
      <c r="A1909">
        <v>68</v>
      </c>
      <c r="B1909">
        <v>68</v>
      </c>
      <c r="C1909" t="s">
        <v>432</v>
      </c>
      <c r="D1909" t="s">
        <v>148</v>
      </c>
      <c r="E1909" t="s">
        <v>13</v>
      </c>
      <c r="F1909">
        <v>2.4900000000000002</v>
      </c>
      <c r="G1909">
        <v>20082.863000000001</v>
      </c>
      <c r="H1909">
        <v>540143</v>
      </c>
      <c r="J1909">
        <v>20082.863000000001</v>
      </c>
      <c r="L1909">
        <v>0.01</v>
      </c>
      <c r="M1909">
        <v>9.8600000000000007E-3</v>
      </c>
      <c r="N1909">
        <v>-1.39</v>
      </c>
      <c r="O1909" t="s">
        <v>189</v>
      </c>
      <c r="P1909" s="189">
        <v>44158</v>
      </c>
    </row>
    <row r="1910" spans="1:16" x14ac:dyDescent="0.35">
      <c r="A1910">
        <v>69</v>
      </c>
      <c r="B1910">
        <v>69</v>
      </c>
      <c r="C1910" t="s">
        <v>433</v>
      </c>
      <c r="D1910" t="s">
        <v>149</v>
      </c>
      <c r="E1910" t="s">
        <v>13</v>
      </c>
      <c r="F1910">
        <v>2.4900000000000002</v>
      </c>
      <c r="G1910">
        <v>20098.73</v>
      </c>
      <c r="H1910">
        <v>550011</v>
      </c>
      <c r="J1910">
        <v>20098.73</v>
      </c>
      <c r="L1910">
        <v>0.01</v>
      </c>
      <c r="M1910">
        <v>9.8700000000000003E-3</v>
      </c>
      <c r="N1910">
        <v>-1.31</v>
      </c>
      <c r="O1910" t="s">
        <v>189</v>
      </c>
      <c r="P1910" s="189">
        <v>44158</v>
      </c>
    </row>
    <row r="1911" spans="1:16" x14ac:dyDescent="0.35">
      <c r="A1911">
        <v>70</v>
      </c>
      <c r="B1911">
        <v>70</v>
      </c>
      <c r="C1911" t="s">
        <v>434</v>
      </c>
      <c r="D1911" t="s">
        <v>150</v>
      </c>
      <c r="E1911" t="s">
        <v>13</v>
      </c>
      <c r="F1911">
        <v>2.4900000000000002</v>
      </c>
      <c r="G1911">
        <v>19749.708999999999</v>
      </c>
      <c r="H1911">
        <v>542271</v>
      </c>
      <c r="J1911">
        <v>19749.708999999999</v>
      </c>
      <c r="L1911">
        <v>0.01</v>
      </c>
      <c r="M1911">
        <v>9.7000000000000003E-3</v>
      </c>
      <c r="N1911">
        <v>-3.03</v>
      </c>
      <c r="O1911" t="s">
        <v>189</v>
      </c>
      <c r="P1911" s="189">
        <v>44158</v>
      </c>
    </row>
    <row r="1912" spans="1:16" x14ac:dyDescent="0.35">
      <c r="A1912">
        <v>71</v>
      </c>
      <c r="B1912">
        <v>71</v>
      </c>
      <c r="C1912" t="s">
        <v>435</v>
      </c>
      <c r="D1912" t="s">
        <v>151</v>
      </c>
      <c r="E1912" t="s">
        <v>13</v>
      </c>
      <c r="F1912">
        <v>2.4900000000000002</v>
      </c>
      <c r="G1912">
        <v>19920.66</v>
      </c>
      <c r="H1912">
        <v>541444</v>
      </c>
      <c r="J1912">
        <v>19920.66</v>
      </c>
      <c r="L1912">
        <v>0.01</v>
      </c>
      <c r="M1912">
        <v>9.7800000000000005E-3</v>
      </c>
      <c r="N1912">
        <v>-2.19</v>
      </c>
      <c r="O1912" t="s">
        <v>189</v>
      </c>
      <c r="P1912" s="189">
        <v>44158</v>
      </c>
    </row>
    <row r="1913" spans="1:16" x14ac:dyDescent="0.35">
      <c r="A1913">
        <v>72</v>
      </c>
      <c r="B1913">
        <v>72</v>
      </c>
      <c r="C1913" t="s">
        <v>436</v>
      </c>
      <c r="D1913" t="s">
        <v>152</v>
      </c>
      <c r="E1913" t="s">
        <v>13</v>
      </c>
      <c r="F1913">
        <v>2.4900000000000002</v>
      </c>
      <c r="G1913">
        <v>19372.84</v>
      </c>
      <c r="H1913">
        <v>527096</v>
      </c>
      <c r="J1913">
        <v>19372.84</v>
      </c>
      <c r="L1913">
        <v>0.01</v>
      </c>
      <c r="M1913">
        <v>9.5099999999999994E-3</v>
      </c>
      <c r="N1913">
        <v>-4.88</v>
      </c>
      <c r="O1913" t="s">
        <v>189</v>
      </c>
      <c r="P1913" s="189">
        <v>44158</v>
      </c>
    </row>
    <row r="1914" spans="1:16" x14ac:dyDescent="0.35">
      <c r="A1914">
        <v>73</v>
      </c>
      <c r="B1914">
        <v>73</v>
      </c>
      <c r="C1914" t="s">
        <v>437</v>
      </c>
      <c r="D1914" t="s">
        <v>124</v>
      </c>
      <c r="E1914" t="s">
        <v>157</v>
      </c>
      <c r="F1914">
        <v>2.4900000000000002</v>
      </c>
      <c r="G1914">
        <v>20612.567999999999</v>
      </c>
      <c r="H1914">
        <v>553657</v>
      </c>
      <c r="J1914">
        <v>20612.567999999999</v>
      </c>
      <c r="L1914">
        <v>0.01</v>
      </c>
      <c r="M1914">
        <v>1.0120000000000001E-2</v>
      </c>
      <c r="N1914">
        <v>1.21</v>
      </c>
      <c r="O1914" t="s">
        <v>189</v>
      </c>
      <c r="P1914" s="189">
        <v>44158</v>
      </c>
    </row>
    <row r="1915" spans="1:16" x14ac:dyDescent="0.35">
      <c r="A1915">
        <v>74</v>
      </c>
      <c r="B1915">
        <v>74</v>
      </c>
      <c r="C1915" t="s">
        <v>438</v>
      </c>
      <c r="D1915" t="s">
        <v>153</v>
      </c>
      <c r="E1915" t="s">
        <v>13</v>
      </c>
      <c r="F1915">
        <v>2.4900000000000002</v>
      </c>
      <c r="G1915">
        <v>20799.916000000001</v>
      </c>
      <c r="H1915">
        <v>564585</v>
      </c>
      <c r="J1915">
        <v>20799.916000000001</v>
      </c>
      <c r="L1915">
        <v>0.01</v>
      </c>
      <c r="M1915">
        <v>1.021E-2</v>
      </c>
      <c r="N1915">
        <v>2.13</v>
      </c>
      <c r="O1915" t="s">
        <v>189</v>
      </c>
      <c r="P1915" s="189">
        <v>44158</v>
      </c>
    </row>
    <row r="1916" spans="1:16" x14ac:dyDescent="0.35">
      <c r="A1916">
        <v>75</v>
      </c>
      <c r="B1916">
        <v>75</v>
      </c>
      <c r="C1916" t="s">
        <v>439</v>
      </c>
      <c r="D1916" t="s">
        <v>154</v>
      </c>
      <c r="E1916" t="s">
        <v>13</v>
      </c>
      <c r="F1916">
        <v>2.4900000000000002</v>
      </c>
      <c r="G1916">
        <v>20129.732</v>
      </c>
      <c r="H1916">
        <v>544708</v>
      </c>
      <c r="J1916">
        <v>20129.732</v>
      </c>
      <c r="L1916">
        <v>0.01</v>
      </c>
      <c r="M1916">
        <v>9.8799999999999999E-3</v>
      </c>
      <c r="N1916">
        <v>-1.1599999999999999</v>
      </c>
      <c r="O1916" t="s">
        <v>189</v>
      </c>
      <c r="P1916" s="189">
        <v>44158</v>
      </c>
    </row>
    <row r="1917" spans="1:16" x14ac:dyDescent="0.35">
      <c r="A1917">
        <v>76</v>
      </c>
      <c r="B1917">
        <v>76</v>
      </c>
      <c r="C1917" t="s">
        <v>440</v>
      </c>
      <c r="D1917" t="s">
        <v>155</v>
      </c>
      <c r="E1917" t="s">
        <v>13</v>
      </c>
      <c r="F1917">
        <v>2.4900000000000002</v>
      </c>
      <c r="G1917">
        <v>20311.907999999999</v>
      </c>
      <c r="H1917">
        <v>546886</v>
      </c>
      <c r="J1917">
        <v>20311.907999999999</v>
      </c>
      <c r="L1917">
        <v>0.01</v>
      </c>
      <c r="M1917">
        <v>9.9699999999999997E-3</v>
      </c>
      <c r="N1917">
        <v>-0.27</v>
      </c>
      <c r="O1917" t="s">
        <v>189</v>
      </c>
      <c r="P1917" s="189">
        <v>44158</v>
      </c>
    </row>
    <row r="1918" spans="1:16" x14ac:dyDescent="0.35">
      <c r="A1918">
        <v>77</v>
      </c>
      <c r="B1918">
        <v>77</v>
      </c>
      <c r="C1918" t="s">
        <v>441</v>
      </c>
      <c r="D1918" t="s">
        <v>124</v>
      </c>
      <c r="E1918" t="s">
        <v>157</v>
      </c>
      <c r="F1918">
        <v>2.4900000000000002</v>
      </c>
      <c r="G1918">
        <v>20241.559000000001</v>
      </c>
      <c r="H1918">
        <v>560304</v>
      </c>
      <c r="J1918">
        <v>20241.559000000001</v>
      </c>
      <c r="L1918">
        <v>0.01</v>
      </c>
      <c r="M1918">
        <v>9.9399999999999992E-3</v>
      </c>
      <c r="N1918">
        <v>-0.61</v>
      </c>
      <c r="O1918" t="s">
        <v>189</v>
      </c>
      <c r="P1918" s="189">
        <v>44158</v>
      </c>
    </row>
    <row r="1919" spans="1:16" x14ac:dyDescent="0.35">
      <c r="A1919">
        <v>78</v>
      </c>
      <c r="B1919">
        <v>78</v>
      </c>
      <c r="C1919" t="s">
        <v>442</v>
      </c>
      <c r="D1919" t="s">
        <v>122</v>
      </c>
      <c r="E1919" t="s">
        <v>156</v>
      </c>
      <c r="L1919">
        <v>0.01</v>
      </c>
      <c r="O1919" t="s">
        <v>505</v>
      </c>
      <c r="P1919" s="189">
        <v>44158</v>
      </c>
    </row>
    <row r="1920" spans="1:16" x14ac:dyDescent="0.35">
      <c r="A1920">
        <v>79</v>
      </c>
      <c r="B1920">
        <v>79</v>
      </c>
      <c r="C1920" t="s">
        <v>443</v>
      </c>
      <c r="D1920" t="s">
        <v>353</v>
      </c>
      <c r="E1920" t="s">
        <v>158</v>
      </c>
      <c r="F1920">
        <v>2.4900000000000002</v>
      </c>
      <c r="G1920">
        <v>20027.883000000002</v>
      </c>
      <c r="H1920">
        <v>552934</v>
      </c>
      <c r="J1920">
        <v>20027.883000000002</v>
      </c>
      <c r="L1920">
        <v>0.01</v>
      </c>
      <c r="M1920">
        <v>9.8300000000000002E-3</v>
      </c>
      <c r="N1920">
        <v>-1.66</v>
      </c>
      <c r="O1920" t="s">
        <v>189</v>
      </c>
      <c r="P1920" s="189">
        <v>44158</v>
      </c>
    </row>
    <row r="1921" spans="1:16" x14ac:dyDescent="0.35">
      <c r="A1921">
        <v>80</v>
      </c>
      <c r="B1921">
        <v>80</v>
      </c>
      <c r="C1921" t="s">
        <v>444</v>
      </c>
      <c r="D1921" t="s">
        <v>355</v>
      </c>
      <c r="E1921" t="s">
        <v>158</v>
      </c>
      <c r="F1921">
        <v>2.4900000000000002</v>
      </c>
      <c r="G1921">
        <v>21530.92</v>
      </c>
      <c r="H1921">
        <v>588493</v>
      </c>
      <c r="J1921">
        <v>21530.92</v>
      </c>
      <c r="L1921">
        <v>0.01</v>
      </c>
      <c r="M1921">
        <v>1.057E-2</v>
      </c>
      <c r="N1921">
        <v>5.72</v>
      </c>
      <c r="O1921" t="s">
        <v>189</v>
      </c>
      <c r="P1921" s="189">
        <v>44158</v>
      </c>
    </row>
    <row r="1922" spans="1:16" x14ac:dyDescent="0.35">
      <c r="A1922">
        <v>81</v>
      </c>
      <c r="B1922">
        <v>81</v>
      </c>
      <c r="C1922" t="s">
        <v>445</v>
      </c>
      <c r="D1922" t="s">
        <v>357</v>
      </c>
      <c r="E1922" t="s">
        <v>158</v>
      </c>
      <c r="F1922">
        <v>2.4900000000000002</v>
      </c>
      <c r="G1922">
        <v>21003.221000000001</v>
      </c>
      <c r="H1922">
        <v>577334</v>
      </c>
      <c r="J1922">
        <v>21003.221000000001</v>
      </c>
      <c r="L1922">
        <v>0.01</v>
      </c>
      <c r="M1922">
        <v>1.031E-2</v>
      </c>
      <c r="N1922">
        <v>3.13</v>
      </c>
      <c r="O1922" t="s">
        <v>189</v>
      </c>
      <c r="P1922" s="189">
        <v>44158</v>
      </c>
    </row>
    <row r="1923" spans="1:16" x14ac:dyDescent="0.35">
      <c r="A1923">
        <v>82</v>
      </c>
      <c r="B1923">
        <v>82</v>
      </c>
      <c r="C1923" t="s">
        <v>446</v>
      </c>
      <c r="D1923" t="s">
        <v>359</v>
      </c>
      <c r="E1923" t="s">
        <v>158</v>
      </c>
      <c r="F1923">
        <v>2.4900000000000002</v>
      </c>
      <c r="G1923">
        <v>21356.199000000001</v>
      </c>
      <c r="H1923">
        <v>581177</v>
      </c>
      <c r="J1923">
        <v>21356.199000000001</v>
      </c>
      <c r="L1923">
        <v>0.01</v>
      </c>
      <c r="M1923">
        <v>1.0489999999999999E-2</v>
      </c>
      <c r="N1923">
        <v>4.8600000000000003</v>
      </c>
      <c r="O1923" t="s">
        <v>189</v>
      </c>
      <c r="P1923" s="189">
        <v>44158</v>
      </c>
    </row>
    <row r="1924" spans="1:16" x14ac:dyDescent="0.35">
      <c r="A1924">
        <v>83</v>
      </c>
      <c r="B1924">
        <v>83</v>
      </c>
      <c r="C1924" t="s">
        <v>447</v>
      </c>
      <c r="D1924" t="s">
        <v>361</v>
      </c>
      <c r="E1924" t="s">
        <v>158</v>
      </c>
      <c r="F1924">
        <v>2.4900000000000002</v>
      </c>
      <c r="G1924">
        <v>20342.879000000001</v>
      </c>
      <c r="H1924">
        <v>549242</v>
      </c>
      <c r="J1924">
        <v>20342.879000000001</v>
      </c>
      <c r="L1924">
        <v>0.01</v>
      </c>
      <c r="M1924">
        <v>9.9900000000000006E-3</v>
      </c>
      <c r="N1924">
        <v>-0.11</v>
      </c>
      <c r="O1924" t="s">
        <v>189</v>
      </c>
      <c r="P1924" s="189">
        <v>44158</v>
      </c>
    </row>
    <row r="1925" spans="1:16" x14ac:dyDescent="0.35">
      <c r="A1925">
        <v>84</v>
      </c>
      <c r="B1925">
        <v>84</v>
      </c>
      <c r="C1925" t="s">
        <v>448</v>
      </c>
      <c r="D1925" t="s">
        <v>363</v>
      </c>
      <c r="E1925" t="s">
        <v>158</v>
      </c>
      <c r="F1925">
        <v>2.4900000000000002</v>
      </c>
      <c r="G1925">
        <v>20303.763999999999</v>
      </c>
      <c r="H1925">
        <v>551555</v>
      </c>
      <c r="J1925">
        <v>20303.763999999999</v>
      </c>
      <c r="L1925">
        <v>0.01</v>
      </c>
      <c r="M1925">
        <v>9.9699999999999997E-3</v>
      </c>
      <c r="N1925">
        <v>-0.31</v>
      </c>
      <c r="O1925" t="s">
        <v>189</v>
      </c>
      <c r="P1925" s="189">
        <v>44158</v>
      </c>
    </row>
    <row r="1926" spans="1:16" x14ac:dyDescent="0.35">
      <c r="A1926">
        <v>85</v>
      </c>
      <c r="B1926">
        <v>85</v>
      </c>
      <c r="C1926" t="s">
        <v>449</v>
      </c>
      <c r="D1926" t="s">
        <v>123</v>
      </c>
      <c r="E1926" t="s">
        <v>157</v>
      </c>
      <c r="L1926">
        <v>0.01</v>
      </c>
      <c r="O1926" t="s">
        <v>505</v>
      </c>
      <c r="P1926" s="189">
        <v>44158</v>
      </c>
    </row>
    <row r="1927" spans="1:16" x14ac:dyDescent="0.35">
      <c r="A1927">
        <v>86</v>
      </c>
      <c r="B1927">
        <v>86</v>
      </c>
      <c r="C1927" t="s">
        <v>450</v>
      </c>
      <c r="D1927" t="s">
        <v>366</v>
      </c>
      <c r="E1927" t="s">
        <v>158</v>
      </c>
      <c r="F1927">
        <v>2.4900000000000002</v>
      </c>
      <c r="G1927">
        <v>20294.021000000001</v>
      </c>
      <c r="H1927">
        <v>556258</v>
      </c>
      <c r="J1927">
        <v>20294.021000000001</v>
      </c>
      <c r="L1927">
        <v>0.01</v>
      </c>
      <c r="M1927">
        <v>9.9600000000000001E-3</v>
      </c>
      <c r="N1927">
        <v>-0.35</v>
      </c>
      <c r="O1927" t="s">
        <v>189</v>
      </c>
      <c r="P1927" s="189">
        <v>44158</v>
      </c>
    </row>
    <row r="1928" spans="1:16" x14ac:dyDescent="0.35">
      <c r="A1928">
        <v>87</v>
      </c>
      <c r="B1928">
        <v>87</v>
      </c>
      <c r="C1928" t="s">
        <v>451</v>
      </c>
      <c r="D1928" t="s">
        <v>368</v>
      </c>
      <c r="E1928" t="s">
        <v>158</v>
      </c>
      <c r="F1928">
        <v>2.4900000000000002</v>
      </c>
      <c r="G1928">
        <v>19831.741999999998</v>
      </c>
      <c r="H1928">
        <v>541739</v>
      </c>
      <c r="J1928">
        <v>19831.741999999998</v>
      </c>
      <c r="L1928">
        <v>0.01</v>
      </c>
      <c r="M1928">
        <v>9.7400000000000004E-3</v>
      </c>
      <c r="N1928">
        <v>-2.62</v>
      </c>
      <c r="O1928" t="s">
        <v>189</v>
      </c>
      <c r="P1928" s="189">
        <v>44158</v>
      </c>
    </row>
    <row r="1929" spans="1:16" x14ac:dyDescent="0.35">
      <c r="A1929">
        <v>88</v>
      </c>
      <c r="B1929">
        <v>88</v>
      </c>
      <c r="C1929" t="s">
        <v>452</v>
      </c>
      <c r="D1929" t="s">
        <v>371</v>
      </c>
      <c r="E1929" t="s">
        <v>158</v>
      </c>
      <c r="F1929">
        <v>2.4900000000000002</v>
      </c>
      <c r="G1929">
        <v>20010.528999999999</v>
      </c>
      <c r="H1929">
        <v>544568</v>
      </c>
      <c r="J1929">
        <v>20010.528999999999</v>
      </c>
      <c r="L1929">
        <v>0.01</v>
      </c>
      <c r="M1929">
        <v>9.8300000000000002E-3</v>
      </c>
      <c r="N1929">
        <v>-1.75</v>
      </c>
      <c r="O1929" t="s">
        <v>189</v>
      </c>
      <c r="P1929" s="189">
        <v>44158</v>
      </c>
    </row>
    <row r="1930" spans="1:16" x14ac:dyDescent="0.35">
      <c r="A1930">
        <v>89</v>
      </c>
      <c r="B1930">
        <v>89</v>
      </c>
      <c r="C1930" t="s">
        <v>453</v>
      </c>
      <c r="D1930" t="s">
        <v>373</v>
      </c>
      <c r="E1930" t="s">
        <v>158</v>
      </c>
      <c r="F1930">
        <v>2.4900000000000002</v>
      </c>
      <c r="G1930">
        <v>20213.203000000001</v>
      </c>
      <c r="H1930">
        <v>557415</v>
      </c>
      <c r="J1930">
        <v>20213.203000000001</v>
      </c>
      <c r="L1930">
        <v>0.01</v>
      </c>
      <c r="M1930">
        <v>9.92E-3</v>
      </c>
      <c r="N1930">
        <v>-0.75</v>
      </c>
      <c r="O1930" t="s">
        <v>189</v>
      </c>
      <c r="P1930" s="189">
        <v>44158</v>
      </c>
    </row>
    <row r="1931" spans="1:16" x14ac:dyDescent="0.35">
      <c r="A1931">
        <v>90</v>
      </c>
      <c r="B1931">
        <v>90</v>
      </c>
      <c r="C1931" t="s">
        <v>454</v>
      </c>
      <c r="D1931" t="s">
        <v>375</v>
      </c>
      <c r="E1931" t="s">
        <v>158</v>
      </c>
      <c r="F1931">
        <v>2.4900000000000002</v>
      </c>
      <c r="G1931">
        <v>21640.061000000002</v>
      </c>
      <c r="H1931">
        <v>585142</v>
      </c>
      <c r="J1931">
        <v>21640.061000000002</v>
      </c>
      <c r="L1931">
        <v>0.01</v>
      </c>
      <c r="M1931">
        <v>1.0630000000000001E-2</v>
      </c>
      <c r="N1931">
        <v>6.26</v>
      </c>
      <c r="O1931" t="s">
        <v>189</v>
      </c>
      <c r="P1931" s="189">
        <v>44158</v>
      </c>
    </row>
    <row r="1932" spans="1:16" x14ac:dyDescent="0.35">
      <c r="A1932">
        <v>91</v>
      </c>
      <c r="B1932">
        <v>91</v>
      </c>
      <c r="C1932" t="s">
        <v>455</v>
      </c>
      <c r="D1932" t="s">
        <v>377</v>
      </c>
      <c r="E1932" t="s">
        <v>158</v>
      </c>
      <c r="F1932">
        <v>2.4900000000000002</v>
      </c>
      <c r="G1932">
        <v>21196.978999999999</v>
      </c>
      <c r="H1932">
        <v>574966</v>
      </c>
      <c r="J1932">
        <v>21196.978999999999</v>
      </c>
      <c r="L1932">
        <v>0.01</v>
      </c>
      <c r="M1932">
        <v>1.0410000000000001E-2</v>
      </c>
      <c r="N1932">
        <v>4.08</v>
      </c>
      <c r="O1932" t="s">
        <v>189</v>
      </c>
      <c r="P1932" s="189">
        <v>44158</v>
      </c>
    </row>
    <row r="1933" spans="1:16" x14ac:dyDescent="0.35">
      <c r="A1933">
        <v>92</v>
      </c>
      <c r="B1933">
        <v>92</v>
      </c>
      <c r="C1933" t="s">
        <v>456</v>
      </c>
      <c r="D1933" t="s">
        <v>124</v>
      </c>
      <c r="E1933" t="s">
        <v>157</v>
      </c>
      <c r="F1933">
        <v>2.4900000000000002</v>
      </c>
      <c r="G1933">
        <v>21380.400000000001</v>
      </c>
      <c r="H1933">
        <v>582255</v>
      </c>
      <c r="J1933">
        <v>21380.400000000001</v>
      </c>
      <c r="L1933">
        <v>0.01</v>
      </c>
      <c r="M1933">
        <v>1.0500000000000001E-2</v>
      </c>
      <c r="N1933">
        <v>4.9800000000000004</v>
      </c>
      <c r="O1933" t="s">
        <v>189</v>
      </c>
      <c r="P1933" s="189">
        <v>44158</v>
      </c>
    </row>
    <row r="1934" spans="1:16" x14ac:dyDescent="0.35">
      <c r="A1934">
        <v>93</v>
      </c>
      <c r="B1934">
        <v>93</v>
      </c>
      <c r="C1934" t="s">
        <v>457</v>
      </c>
      <c r="D1934" t="s">
        <v>380</v>
      </c>
      <c r="E1934" t="s">
        <v>158</v>
      </c>
      <c r="F1934">
        <v>2.4900000000000002</v>
      </c>
      <c r="G1934">
        <v>20941.442999999999</v>
      </c>
      <c r="H1934">
        <v>568394</v>
      </c>
      <c r="J1934">
        <v>20941.442999999999</v>
      </c>
      <c r="L1934">
        <v>0.01</v>
      </c>
      <c r="M1934">
        <v>1.0279999999999999E-2</v>
      </c>
      <c r="N1934">
        <v>2.83</v>
      </c>
      <c r="O1934" t="s">
        <v>189</v>
      </c>
      <c r="P1934" s="189">
        <v>44159</v>
      </c>
    </row>
    <row r="1935" spans="1:16" x14ac:dyDescent="0.35">
      <c r="A1935">
        <v>94</v>
      </c>
      <c r="B1935">
        <v>94</v>
      </c>
      <c r="C1935" t="s">
        <v>458</v>
      </c>
      <c r="D1935" t="s">
        <v>382</v>
      </c>
      <c r="E1935" t="s">
        <v>158</v>
      </c>
      <c r="F1935">
        <v>2.4900000000000002</v>
      </c>
      <c r="G1935">
        <v>20097.592000000001</v>
      </c>
      <c r="H1935">
        <v>543063</v>
      </c>
      <c r="J1935">
        <v>20097.592000000001</v>
      </c>
      <c r="L1935">
        <v>0.01</v>
      </c>
      <c r="M1935">
        <v>9.8700000000000003E-3</v>
      </c>
      <c r="N1935">
        <v>-1.32</v>
      </c>
      <c r="O1935" t="s">
        <v>189</v>
      </c>
      <c r="P1935" s="189">
        <v>44159</v>
      </c>
    </row>
    <row r="1936" spans="1:16" x14ac:dyDescent="0.35">
      <c r="A1936">
        <v>95</v>
      </c>
      <c r="B1936">
        <v>95</v>
      </c>
      <c r="C1936" t="s">
        <v>459</v>
      </c>
      <c r="D1936" t="s">
        <v>384</v>
      </c>
      <c r="E1936" t="s">
        <v>158</v>
      </c>
      <c r="F1936">
        <v>2.4900000000000002</v>
      </c>
      <c r="G1936">
        <v>20623.276999999998</v>
      </c>
      <c r="H1936">
        <v>568310</v>
      </c>
      <c r="J1936">
        <v>20623.276999999998</v>
      </c>
      <c r="L1936">
        <v>0.01</v>
      </c>
      <c r="M1936">
        <v>1.013E-2</v>
      </c>
      <c r="N1936">
        <v>1.26</v>
      </c>
      <c r="O1936" t="s">
        <v>189</v>
      </c>
      <c r="P1936" s="189">
        <v>44159</v>
      </c>
    </row>
    <row r="1937" spans="1:16" x14ac:dyDescent="0.35">
      <c r="A1937">
        <v>96</v>
      </c>
      <c r="B1937">
        <v>96</v>
      </c>
      <c r="C1937" t="s">
        <v>460</v>
      </c>
      <c r="D1937" t="s">
        <v>386</v>
      </c>
      <c r="E1937" t="s">
        <v>158</v>
      </c>
      <c r="F1937">
        <v>2.4900000000000002</v>
      </c>
      <c r="G1937">
        <v>19677.900000000001</v>
      </c>
      <c r="H1937">
        <v>548965</v>
      </c>
      <c r="J1937">
        <v>19677.900000000001</v>
      </c>
      <c r="L1937">
        <v>0.01</v>
      </c>
      <c r="M1937">
        <v>9.6600000000000002E-3</v>
      </c>
      <c r="N1937">
        <v>-3.38</v>
      </c>
      <c r="O1937" t="s">
        <v>189</v>
      </c>
      <c r="P1937" s="189">
        <v>44159</v>
      </c>
    </row>
    <row r="1938" spans="1:16" x14ac:dyDescent="0.35">
      <c r="A1938">
        <v>97</v>
      </c>
      <c r="B1938">
        <v>97</v>
      </c>
      <c r="C1938" t="s">
        <v>461</v>
      </c>
      <c r="D1938" t="s">
        <v>388</v>
      </c>
      <c r="E1938" t="s">
        <v>158</v>
      </c>
      <c r="F1938">
        <v>2.4900000000000002</v>
      </c>
      <c r="G1938">
        <v>20306.044999999998</v>
      </c>
      <c r="H1938">
        <v>546880</v>
      </c>
      <c r="J1938">
        <v>20306.044999999998</v>
      </c>
      <c r="L1938">
        <v>0.01</v>
      </c>
      <c r="M1938">
        <v>9.9699999999999997E-3</v>
      </c>
      <c r="N1938">
        <v>-0.28999999999999998</v>
      </c>
      <c r="O1938" t="s">
        <v>189</v>
      </c>
      <c r="P1938" s="189">
        <v>44159</v>
      </c>
    </row>
    <row r="1939" spans="1:16" x14ac:dyDescent="0.35">
      <c r="A1939">
        <v>98</v>
      </c>
      <c r="B1939">
        <v>98</v>
      </c>
      <c r="C1939" t="s">
        <v>462</v>
      </c>
      <c r="D1939" t="s">
        <v>122</v>
      </c>
      <c r="E1939" t="s">
        <v>156</v>
      </c>
      <c r="L1939">
        <v>0.01</v>
      </c>
      <c r="O1939" t="s">
        <v>505</v>
      </c>
      <c r="P1939" s="189">
        <v>44159</v>
      </c>
    </row>
    <row r="1940" spans="1:16" x14ac:dyDescent="0.35">
      <c r="A1940">
        <v>99</v>
      </c>
      <c r="B1940">
        <v>99</v>
      </c>
      <c r="C1940" t="s">
        <v>463</v>
      </c>
      <c r="D1940" t="s">
        <v>125</v>
      </c>
      <c r="E1940" t="s">
        <v>18</v>
      </c>
      <c r="F1940">
        <v>2.4900000000000002</v>
      </c>
      <c r="G1940">
        <v>20563.285</v>
      </c>
      <c r="H1940">
        <v>569601</v>
      </c>
      <c r="J1940">
        <v>20563.285</v>
      </c>
      <c r="L1940">
        <v>0.01</v>
      </c>
      <c r="M1940">
        <v>1.01E-2</v>
      </c>
      <c r="N1940">
        <v>0.97</v>
      </c>
      <c r="O1940" t="s">
        <v>189</v>
      </c>
      <c r="P1940" s="189">
        <v>44159</v>
      </c>
    </row>
    <row r="1941" spans="1:16" x14ac:dyDescent="0.35">
      <c r="A1941">
        <v>100</v>
      </c>
      <c r="B1941">
        <v>100</v>
      </c>
      <c r="C1941" t="s">
        <v>464</v>
      </c>
      <c r="D1941" t="s">
        <v>126</v>
      </c>
      <c r="E1941" t="s">
        <v>18</v>
      </c>
      <c r="F1941">
        <v>2.4900000000000002</v>
      </c>
      <c r="G1941">
        <v>24810.557000000001</v>
      </c>
      <c r="H1941">
        <v>681719</v>
      </c>
      <c r="J1941">
        <v>24810.557000000001</v>
      </c>
      <c r="L1941">
        <v>0.01</v>
      </c>
      <c r="M1941">
        <v>1.218E-2</v>
      </c>
      <c r="N1941">
        <v>21.82</v>
      </c>
      <c r="O1941" t="s">
        <v>189</v>
      </c>
      <c r="P1941" s="189">
        <v>44159</v>
      </c>
    </row>
    <row r="1942" spans="1:16" x14ac:dyDescent="0.35">
      <c r="A1942">
        <v>101</v>
      </c>
      <c r="B1942">
        <v>101</v>
      </c>
      <c r="C1942" t="s">
        <v>465</v>
      </c>
      <c r="D1942" t="s">
        <v>127</v>
      </c>
      <c r="E1942" t="s">
        <v>18</v>
      </c>
      <c r="F1942">
        <v>2.4900000000000002</v>
      </c>
      <c r="G1942">
        <v>21870.687999999998</v>
      </c>
      <c r="H1942">
        <v>595097</v>
      </c>
      <c r="J1942">
        <v>21870.687999999998</v>
      </c>
      <c r="L1942">
        <v>0.01</v>
      </c>
      <c r="M1942">
        <v>1.074E-2</v>
      </c>
      <c r="N1942">
        <v>7.39</v>
      </c>
      <c r="O1942" t="s">
        <v>189</v>
      </c>
      <c r="P1942" s="189">
        <v>44159</v>
      </c>
    </row>
    <row r="1943" spans="1:16" x14ac:dyDescent="0.35">
      <c r="A1943">
        <v>102</v>
      </c>
      <c r="B1943">
        <v>102</v>
      </c>
      <c r="C1943" t="s">
        <v>466</v>
      </c>
      <c r="D1943" t="s">
        <v>128</v>
      </c>
      <c r="E1943" t="s">
        <v>18</v>
      </c>
      <c r="F1943">
        <v>2.4900000000000002</v>
      </c>
      <c r="G1943">
        <v>21461.813999999998</v>
      </c>
      <c r="H1943">
        <v>589347</v>
      </c>
      <c r="J1943">
        <v>21461.813999999998</v>
      </c>
      <c r="L1943">
        <v>0.01</v>
      </c>
      <c r="M1943">
        <v>1.0540000000000001E-2</v>
      </c>
      <c r="N1943">
        <v>5.38</v>
      </c>
      <c r="O1943" t="s">
        <v>189</v>
      </c>
      <c r="P1943" s="189">
        <v>44159</v>
      </c>
    </row>
    <row r="1944" spans="1:16" x14ac:dyDescent="0.35">
      <c r="A1944">
        <v>103</v>
      </c>
      <c r="B1944">
        <v>103</v>
      </c>
      <c r="C1944" t="s">
        <v>467</v>
      </c>
      <c r="D1944" t="s">
        <v>122</v>
      </c>
      <c r="E1944" t="s">
        <v>156</v>
      </c>
      <c r="L1944">
        <v>0.01</v>
      </c>
      <c r="O1944" t="s">
        <v>505</v>
      </c>
      <c r="P1944" s="189">
        <v>44159</v>
      </c>
    </row>
    <row r="1945" spans="1:16" x14ac:dyDescent="0.35">
      <c r="A1945">
        <v>104</v>
      </c>
      <c r="B1945">
        <v>104</v>
      </c>
      <c r="C1945" t="s">
        <v>468</v>
      </c>
      <c r="D1945" t="s">
        <v>124</v>
      </c>
      <c r="E1945" t="s">
        <v>157</v>
      </c>
      <c r="F1945">
        <v>2.4900000000000002</v>
      </c>
      <c r="G1945">
        <v>21765.705000000002</v>
      </c>
      <c r="H1945">
        <v>595826</v>
      </c>
      <c r="J1945">
        <v>21765.705000000002</v>
      </c>
      <c r="L1945">
        <v>0.01</v>
      </c>
      <c r="M1945">
        <v>1.069E-2</v>
      </c>
      <c r="N1945">
        <v>6.87</v>
      </c>
      <c r="O1945" t="s">
        <v>189</v>
      </c>
      <c r="P1945" s="189">
        <v>44159</v>
      </c>
    </row>
    <row r="1946" spans="1:16" x14ac:dyDescent="0.35">
      <c r="A1946">
        <v>105</v>
      </c>
      <c r="B1946">
        <v>105</v>
      </c>
      <c r="C1946" t="s">
        <v>469</v>
      </c>
      <c r="D1946" t="s">
        <v>353</v>
      </c>
      <c r="E1946" t="s">
        <v>158</v>
      </c>
      <c r="F1946">
        <v>2.4900000000000002</v>
      </c>
      <c r="G1946">
        <v>21216.219000000001</v>
      </c>
      <c r="H1946">
        <v>576033</v>
      </c>
      <c r="J1946">
        <v>21216.219000000001</v>
      </c>
      <c r="L1946">
        <v>0.01</v>
      </c>
      <c r="M1946">
        <v>1.042E-2</v>
      </c>
      <c r="N1946">
        <v>4.17</v>
      </c>
      <c r="O1946" t="s">
        <v>189</v>
      </c>
      <c r="P1946" s="189">
        <v>44159</v>
      </c>
    </row>
    <row r="1947" spans="1:16" x14ac:dyDescent="0.35">
      <c r="A1947">
        <v>106</v>
      </c>
      <c r="B1947">
        <v>106</v>
      </c>
      <c r="C1947" t="s">
        <v>470</v>
      </c>
      <c r="D1947" t="s">
        <v>355</v>
      </c>
      <c r="E1947" t="s">
        <v>158</v>
      </c>
      <c r="F1947">
        <v>2.4900000000000002</v>
      </c>
      <c r="G1947">
        <v>21769.813999999998</v>
      </c>
      <c r="H1947">
        <v>595623</v>
      </c>
      <c r="J1947">
        <v>21769.813999999998</v>
      </c>
      <c r="L1947">
        <v>0.01</v>
      </c>
      <c r="M1947">
        <v>1.069E-2</v>
      </c>
      <c r="N1947">
        <v>6.89</v>
      </c>
      <c r="O1947" t="s">
        <v>189</v>
      </c>
      <c r="P1947" s="189">
        <v>44159</v>
      </c>
    </row>
    <row r="1948" spans="1:16" x14ac:dyDescent="0.35">
      <c r="A1948">
        <v>107</v>
      </c>
      <c r="B1948">
        <v>107</v>
      </c>
      <c r="C1948" t="s">
        <v>471</v>
      </c>
      <c r="D1948" t="s">
        <v>357</v>
      </c>
      <c r="E1948" t="s">
        <v>158</v>
      </c>
      <c r="F1948">
        <v>2.4900000000000002</v>
      </c>
      <c r="G1948">
        <v>21732.258000000002</v>
      </c>
      <c r="H1948">
        <v>586430</v>
      </c>
      <c r="J1948">
        <v>21732.258000000002</v>
      </c>
      <c r="L1948">
        <v>0.01</v>
      </c>
      <c r="M1948">
        <v>1.0670000000000001E-2</v>
      </c>
      <c r="N1948">
        <v>6.71</v>
      </c>
      <c r="O1948" t="s">
        <v>189</v>
      </c>
      <c r="P1948" s="189">
        <v>44159</v>
      </c>
    </row>
    <row r="1949" spans="1:16" x14ac:dyDescent="0.35">
      <c r="A1949">
        <v>108</v>
      </c>
      <c r="B1949">
        <v>108</v>
      </c>
      <c r="C1949" t="s">
        <v>472</v>
      </c>
      <c r="D1949" t="s">
        <v>359</v>
      </c>
      <c r="E1949" t="s">
        <v>158</v>
      </c>
      <c r="F1949">
        <v>2.4900000000000002</v>
      </c>
      <c r="G1949">
        <v>21173.01</v>
      </c>
      <c r="H1949">
        <v>577698</v>
      </c>
      <c r="J1949">
        <v>21173.01</v>
      </c>
      <c r="L1949">
        <v>0.01</v>
      </c>
      <c r="M1949">
        <v>1.04E-2</v>
      </c>
      <c r="N1949">
        <v>3.96</v>
      </c>
      <c r="O1949" t="s">
        <v>189</v>
      </c>
      <c r="P1949" s="189">
        <v>44159</v>
      </c>
    </row>
    <row r="1950" spans="1:16" x14ac:dyDescent="0.35">
      <c r="A1950">
        <v>109</v>
      </c>
      <c r="B1950">
        <v>109</v>
      </c>
      <c r="C1950" t="s">
        <v>473</v>
      </c>
      <c r="D1950" t="s">
        <v>361</v>
      </c>
      <c r="E1950" t="s">
        <v>158</v>
      </c>
      <c r="F1950">
        <v>2.4900000000000002</v>
      </c>
      <c r="G1950">
        <v>21096.451000000001</v>
      </c>
      <c r="H1950">
        <v>577658</v>
      </c>
      <c r="J1950">
        <v>21096.451000000001</v>
      </c>
      <c r="L1950">
        <v>0.01</v>
      </c>
      <c r="M1950">
        <v>1.0359999999999999E-2</v>
      </c>
      <c r="N1950">
        <v>3.59</v>
      </c>
      <c r="O1950" t="s">
        <v>189</v>
      </c>
      <c r="P1950" s="189">
        <v>44159</v>
      </c>
    </row>
    <row r="1951" spans="1:16" x14ac:dyDescent="0.35">
      <c r="A1951">
        <v>110</v>
      </c>
      <c r="B1951">
        <v>110</v>
      </c>
      <c r="C1951" t="s">
        <v>474</v>
      </c>
      <c r="D1951" t="s">
        <v>363</v>
      </c>
      <c r="E1951" t="s">
        <v>158</v>
      </c>
      <c r="F1951">
        <v>2.4900000000000002</v>
      </c>
      <c r="G1951">
        <v>20774.008000000002</v>
      </c>
      <c r="H1951">
        <v>565337</v>
      </c>
      <c r="J1951">
        <v>20774.008000000002</v>
      </c>
      <c r="L1951">
        <v>0.01</v>
      </c>
      <c r="M1951">
        <v>1.0200000000000001E-2</v>
      </c>
      <c r="N1951">
        <v>2</v>
      </c>
      <c r="O1951" t="s">
        <v>189</v>
      </c>
      <c r="P1951" s="189">
        <v>44159</v>
      </c>
    </row>
    <row r="1952" spans="1:16" x14ac:dyDescent="0.35">
      <c r="A1952">
        <v>111</v>
      </c>
      <c r="B1952">
        <v>111</v>
      </c>
      <c r="C1952" t="s">
        <v>475</v>
      </c>
      <c r="D1952" t="s">
        <v>124</v>
      </c>
      <c r="E1952" t="s">
        <v>157</v>
      </c>
      <c r="F1952">
        <v>2.4900000000000002</v>
      </c>
      <c r="G1952">
        <v>7133.3</v>
      </c>
      <c r="H1952">
        <v>196191</v>
      </c>
      <c r="J1952">
        <v>7133.3</v>
      </c>
      <c r="L1952">
        <v>0.01</v>
      </c>
      <c r="M1952">
        <v>3.5000000000000001E-3</v>
      </c>
      <c r="N1952">
        <v>-64.97</v>
      </c>
      <c r="O1952" t="s">
        <v>348</v>
      </c>
      <c r="P1952" s="189">
        <v>44159</v>
      </c>
    </row>
    <row r="1953" spans="1:16" x14ac:dyDescent="0.35">
      <c r="A1953">
        <v>112</v>
      </c>
      <c r="B1953">
        <v>112</v>
      </c>
      <c r="C1953" t="s">
        <v>476</v>
      </c>
      <c r="D1953" t="s">
        <v>353</v>
      </c>
      <c r="E1953" t="s">
        <v>158</v>
      </c>
      <c r="F1953">
        <v>2.4900000000000002</v>
      </c>
      <c r="G1953">
        <v>20622.34</v>
      </c>
      <c r="H1953">
        <v>561597</v>
      </c>
      <c r="J1953">
        <v>20622.34</v>
      </c>
      <c r="L1953">
        <v>0.01</v>
      </c>
      <c r="M1953">
        <v>1.013E-2</v>
      </c>
      <c r="N1953">
        <v>1.26</v>
      </c>
      <c r="O1953" t="s">
        <v>189</v>
      </c>
      <c r="P1953" s="189">
        <v>44159</v>
      </c>
    </row>
    <row r="1954" spans="1:16" x14ac:dyDescent="0.35">
      <c r="A1954">
        <v>113</v>
      </c>
      <c r="B1954">
        <v>113</v>
      </c>
      <c r="C1954" t="s">
        <v>477</v>
      </c>
      <c r="D1954" t="s">
        <v>355</v>
      </c>
      <c r="E1954" t="s">
        <v>158</v>
      </c>
      <c r="F1954">
        <v>2.4900000000000002</v>
      </c>
      <c r="G1954">
        <v>22279.238000000001</v>
      </c>
      <c r="H1954">
        <v>606721</v>
      </c>
      <c r="J1954">
        <v>22279.238000000001</v>
      </c>
      <c r="L1954">
        <v>0.01</v>
      </c>
      <c r="M1954">
        <v>1.094E-2</v>
      </c>
      <c r="N1954">
        <v>9.39</v>
      </c>
      <c r="O1954" t="s">
        <v>189</v>
      </c>
      <c r="P1954" s="189">
        <v>44159</v>
      </c>
    </row>
    <row r="1955" spans="1:16" x14ac:dyDescent="0.35">
      <c r="A1955">
        <v>114</v>
      </c>
      <c r="B1955">
        <v>114</v>
      </c>
      <c r="C1955" t="s">
        <v>478</v>
      </c>
      <c r="D1955" t="s">
        <v>357</v>
      </c>
      <c r="E1955" t="s">
        <v>158</v>
      </c>
      <c r="F1955">
        <v>2.4900000000000002</v>
      </c>
      <c r="G1955">
        <v>22107.173999999999</v>
      </c>
      <c r="H1955">
        <v>605748</v>
      </c>
      <c r="J1955">
        <v>22107.173999999999</v>
      </c>
      <c r="L1955">
        <v>0.01</v>
      </c>
      <c r="M1955">
        <v>1.085E-2</v>
      </c>
      <c r="N1955">
        <v>8.5500000000000007</v>
      </c>
      <c r="O1955" t="s">
        <v>189</v>
      </c>
      <c r="P1955" s="189">
        <v>44159</v>
      </c>
    </row>
    <row r="1956" spans="1:16" x14ac:dyDescent="0.35">
      <c r="A1956">
        <v>115</v>
      </c>
      <c r="B1956">
        <v>115</v>
      </c>
      <c r="C1956" t="s">
        <v>479</v>
      </c>
      <c r="D1956" t="s">
        <v>359</v>
      </c>
      <c r="E1956" t="s">
        <v>158</v>
      </c>
      <c r="F1956">
        <v>2.4900000000000002</v>
      </c>
      <c r="G1956">
        <v>22507.645</v>
      </c>
      <c r="H1956">
        <v>615348</v>
      </c>
      <c r="J1956">
        <v>22507.645</v>
      </c>
      <c r="L1956">
        <v>0.01</v>
      </c>
      <c r="M1956">
        <v>1.1050000000000001E-2</v>
      </c>
      <c r="N1956">
        <v>10.52</v>
      </c>
      <c r="O1956" t="s">
        <v>189</v>
      </c>
      <c r="P1956" s="189">
        <v>44159</v>
      </c>
    </row>
    <row r="1957" spans="1:16" x14ac:dyDescent="0.35">
      <c r="A1957">
        <v>116</v>
      </c>
      <c r="B1957">
        <v>116</v>
      </c>
      <c r="C1957" t="s">
        <v>480</v>
      </c>
      <c r="D1957" t="s">
        <v>361</v>
      </c>
      <c r="E1957" t="s">
        <v>158</v>
      </c>
      <c r="F1957">
        <v>2.4900000000000002</v>
      </c>
      <c r="G1957">
        <v>21428.309000000001</v>
      </c>
      <c r="H1957">
        <v>584103</v>
      </c>
      <c r="J1957">
        <v>21428.309000000001</v>
      </c>
      <c r="L1957">
        <v>0.01</v>
      </c>
      <c r="M1957">
        <v>1.052E-2</v>
      </c>
      <c r="N1957">
        <v>5.22</v>
      </c>
      <c r="O1957" t="s">
        <v>189</v>
      </c>
      <c r="P1957" s="189">
        <v>44159</v>
      </c>
    </row>
    <row r="1958" spans="1:16" x14ac:dyDescent="0.35">
      <c r="A1958">
        <v>117</v>
      </c>
      <c r="B1958">
        <v>117</v>
      </c>
      <c r="C1958" t="s">
        <v>481</v>
      </c>
      <c r="D1958" t="s">
        <v>363</v>
      </c>
      <c r="E1958" t="s">
        <v>158</v>
      </c>
      <c r="F1958">
        <v>2.4900000000000002</v>
      </c>
      <c r="G1958">
        <v>21171.861000000001</v>
      </c>
      <c r="H1958">
        <v>573511</v>
      </c>
      <c r="J1958">
        <v>21171.861000000001</v>
      </c>
      <c r="L1958">
        <v>0.01</v>
      </c>
      <c r="M1958">
        <v>1.04E-2</v>
      </c>
      <c r="N1958">
        <v>3.96</v>
      </c>
      <c r="O1958" t="s">
        <v>189</v>
      </c>
      <c r="P1958" s="189">
        <v>44159</v>
      </c>
    </row>
    <row r="1959" spans="1:16" x14ac:dyDescent="0.35">
      <c r="A1959">
        <v>118</v>
      </c>
      <c r="B1959">
        <v>118</v>
      </c>
      <c r="C1959" t="s">
        <v>482</v>
      </c>
      <c r="D1959" t="s">
        <v>122</v>
      </c>
      <c r="E1959" t="s">
        <v>156</v>
      </c>
      <c r="L1959">
        <v>0.01</v>
      </c>
      <c r="O1959" t="s">
        <v>505</v>
      </c>
      <c r="P1959" s="189">
        <v>44159</v>
      </c>
    </row>
    <row r="1960" spans="1:16" x14ac:dyDescent="0.35">
      <c r="A1960">
        <v>119</v>
      </c>
      <c r="B1960">
        <v>119</v>
      </c>
      <c r="C1960" t="s">
        <v>483</v>
      </c>
      <c r="D1960" t="s">
        <v>353</v>
      </c>
      <c r="E1960" t="s">
        <v>158</v>
      </c>
      <c r="F1960">
        <v>2.4900000000000002</v>
      </c>
      <c r="G1960">
        <v>20838.236000000001</v>
      </c>
      <c r="H1960">
        <v>563891</v>
      </c>
      <c r="J1960">
        <v>20838.236000000001</v>
      </c>
      <c r="L1960">
        <v>0.01</v>
      </c>
      <c r="M1960">
        <v>1.023E-2</v>
      </c>
      <c r="N1960">
        <v>2.3199999999999998</v>
      </c>
      <c r="O1960" t="s">
        <v>189</v>
      </c>
      <c r="P1960" s="189">
        <v>44159</v>
      </c>
    </row>
    <row r="1961" spans="1:16" x14ac:dyDescent="0.35">
      <c r="A1961">
        <v>120</v>
      </c>
      <c r="B1961">
        <v>120</v>
      </c>
      <c r="C1961" t="s">
        <v>484</v>
      </c>
      <c r="D1961" t="s">
        <v>355</v>
      </c>
      <c r="E1961" t="s">
        <v>158</v>
      </c>
      <c r="F1961">
        <v>2.4900000000000002</v>
      </c>
      <c r="G1961">
        <v>22277.256000000001</v>
      </c>
      <c r="H1961">
        <v>608110</v>
      </c>
      <c r="J1961">
        <v>22277.256000000001</v>
      </c>
      <c r="L1961">
        <v>0.01</v>
      </c>
      <c r="M1961">
        <v>1.094E-2</v>
      </c>
      <c r="N1961">
        <v>9.3800000000000008</v>
      </c>
      <c r="O1961" t="s">
        <v>189</v>
      </c>
      <c r="P1961" s="189">
        <v>44159</v>
      </c>
    </row>
    <row r="1962" spans="1:16" x14ac:dyDescent="0.35">
      <c r="A1962">
        <v>121</v>
      </c>
      <c r="B1962">
        <v>121</v>
      </c>
      <c r="C1962" t="s">
        <v>485</v>
      </c>
      <c r="D1962" t="s">
        <v>357</v>
      </c>
      <c r="E1962" t="s">
        <v>158</v>
      </c>
      <c r="F1962">
        <v>2.4900000000000002</v>
      </c>
      <c r="G1962">
        <v>22667.870999999999</v>
      </c>
      <c r="H1962">
        <v>620313</v>
      </c>
      <c r="J1962">
        <v>22667.870999999999</v>
      </c>
      <c r="L1962">
        <v>0.01</v>
      </c>
      <c r="M1962">
        <v>1.1129999999999999E-2</v>
      </c>
      <c r="N1962">
        <v>11.3</v>
      </c>
      <c r="O1962" t="s">
        <v>189</v>
      </c>
      <c r="P1962" s="189">
        <v>44159</v>
      </c>
    </row>
    <row r="1963" spans="1:16" x14ac:dyDescent="0.35">
      <c r="A1963">
        <v>122</v>
      </c>
      <c r="B1963">
        <v>122</v>
      </c>
      <c r="C1963" t="s">
        <v>486</v>
      </c>
      <c r="D1963" t="s">
        <v>359</v>
      </c>
      <c r="E1963" t="s">
        <v>158</v>
      </c>
      <c r="F1963">
        <v>2.4900000000000002</v>
      </c>
      <c r="G1963">
        <v>21603.74</v>
      </c>
      <c r="H1963">
        <v>592242</v>
      </c>
      <c r="J1963">
        <v>21603.74</v>
      </c>
      <c r="L1963">
        <v>0.01</v>
      </c>
      <c r="M1963">
        <v>1.061E-2</v>
      </c>
      <c r="N1963">
        <v>6.08</v>
      </c>
      <c r="O1963" t="s">
        <v>189</v>
      </c>
      <c r="P1963" s="189">
        <v>44159</v>
      </c>
    </row>
    <row r="1964" spans="1:16" x14ac:dyDescent="0.35">
      <c r="A1964">
        <v>123</v>
      </c>
      <c r="B1964">
        <v>123</v>
      </c>
      <c r="C1964" t="s">
        <v>487</v>
      </c>
      <c r="D1964" t="s">
        <v>361</v>
      </c>
      <c r="E1964" t="s">
        <v>158</v>
      </c>
      <c r="F1964">
        <v>2.4900000000000002</v>
      </c>
      <c r="G1964">
        <v>21934.615000000002</v>
      </c>
      <c r="H1964">
        <v>600256</v>
      </c>
      <c r="J1964">
        <v>21934.615000000002</v>
      </c>
      <c r="L1964">
        <v>0.01</v>
      </c>
      <c r="M1964">
        <v>1.077E-2</v>
      </c>
      <c r="N1964">
        <v>7.7</v>
      </c>
      <c r="O1964" t="s">
        <v>189</v>
      </c>
      <c r="P1964" s="189">
        <v>44159</v>
      </c>
    </row>
    <row r="1965" spans="1:16" x14ac:dyDescent="0.35">
      <c r="A1965">
        <v>124</v>
      </c>
      <c r="B1965">
        <v>124</v>
      </c>
      <c r="C1965" t="s">
        <v>488</v>
      </c>
      <c r="D1965" t="s">
        <v>363</v>
      </c>
      <c r="E1965" t="s">
        <v>158</v>
      </c>
      <c r="F1965">
        <v>2.4900000000000002</v>
      </c>
      <c r="G1965">
        <v>21390.625</v>
      </c>
      <c r="H1965">
        <v>584158</v>
      </c>
      <c r="J1965">
        <v>21390.625</v>
      </c>
      <c r="L1965">
        <v>0.01</v>
      </c>
      <c r="M1965">
        <v>1.0500000000000001E-2</v>
      </c>
      <c r="N1965">
        <v>5.03</v>
      </c>
      <c r="O1965" t="s">
        <v>189</v>
      </c>
      <c r="P1965" s="189">
        <v>44159</v>
      </c>
    </row>
    <row r="1966" spans="1:16" x14ac:dyDescent="0.35">
      <c r="A1966">
        <v>125</v>
      </c>
      <c r="B1966">
        <v>125</v>
      </c>
      <c r="C1966" t="s">
        <v>489</v>
      </c>
      <c r="D1966" t="s">
        <v>122</v>
      </c>
      <c r="E1966" t="s">
        <v>156</v>
      </c>
      <c r="L1966">
        <v>0.01</v>
      </c>
      <c r="O1966" t="s">
        <v>505</v>
      </c>
      <c r="P1966" s="189">
        <v>44159</v>
      </c>
    </row>
    <row r="1967" spans="1:16" x14ac:dyDescent="0.35">
      <c r="A1967">
        <v>126</v>
      </c>
      <c r="B1967">
        <v>126</v>
      </c>
      <c r="C1967" t="s">
        <v>490</v>
      </c>
      <c r="D1967" t="s">
        <v>122</v>
      </c>
      <c r="E1967" t="s">
        <v>156</v>
      </c>
      <c r="L1967">
        <v>0.01</v>
      </c>
      <c r="O1967" t="s">
        <v>505</v>
      </c>
      <c r="P1967" s="189">
        <v>44159</v>
      </c>
    </row>
    <row r="1968" spans="1:16" x14ac:dyDescent="0.35">
      <c r="A1968">
        <v>127</v>
      </c>
      <c r="B1968">
        <v>127</v>
      </c>
      <c r="C1968" t="s">
        <v>491</v>
      </c>
      <c r="D1968" t="s">
        <v>122</v>
      </c>
      <c r="E1968" t="s">
        <v>156</v>
      </c>
      <c r="L1968">
        <v>0.01</v>
      </c>
      <c r="O1968" t="s">
        <v>505</v>
      </c>
      <c r="P1968" s="189">
        <v>44159</v>
      </c>
    </row>
    <row r="1970" spans="1:16" x14ac:dyDescent="0.35">
      <c r="A1970" t="s">
        <v>511</v>
      </c>
    </row>
    <row r="1972" spans="1:16" x14ac:dyDescent="0.35">
      <c r="B1972" t="s">
        <v>209</v>
      </c>
      <c r="C1972" t="s">
        <v>210</v>
      </c>
      <c r="D1972" t="s">
        <v>211</v>
      </c>
      <c r="E1972" t="s">
        <v>7</v>
      </c>
      <c r="F1972" t="s">
        <v>212</v>
      </c>
      <c r="G1972" t="s">
        <v>213</v>
      </c>
      <c r="H1972" t="s">
        <v>214</v>
      </c>
      <c r="I1972" t="s">
        <v>215</v>
      </c>
      <c r="J1972" t="s">
        <v>216</v>
      </c>
      <c r="K1972" t="s">
        <v>217</v>
      </c>
      <c r="L1972" t="s">
        <v>341</v>
      </c>
      <c r="M1972" t="s">
        <v>90</v>
      </c>
      <c r="N1972" t="s">
        <v>220</v>
      </c>
      <c r="O1972" t="s">
        <v>342</v>
      </c>
      <c r="P1972" t="s">
        <v>343</v>
      </c>
    </row>
    <row r="1973" spans="1:16" x14ac:dyDescent="0.35">
      <c r="A1973">
        <v>1</v>
      </c>
      <c r="B1973">
        <v>1</v>
      </c>
      <c r="C1973" t="s">
        <v>344</v>
      </c>
      <c r="D1973" t="s">
        <v>122</v>
      </c>
      <c r="E1973" t="s">
        <v>156</v>
      </c>
      <c r="L1973">
        <v>0.01</v>
      </c>
      <c r="O1973" t="s">
        <v>505</v>
      </c>
      <c r="P1973" s="189">
        <v>44158</v>
      </c>
    </row>
    <row r="1974" spans="1:16" x14ac:dyDescent="0.35">
      <c r="A1974">
        <v>2</v>
      </c>
      <c r="B1974">
        <v>2</v>
      </c>
      <c r="C1974" t="s">
        <v>345</v>
      </c>
      <c r="D1974" t="s">
        <v>122</v>
      </c>
      <c r="E1974" t="s">
        <v>156</v>
      </c>
      <c r="L1974">
        <v>0.01</v>
      </c>
      <c r="P1974" s="189">
        <v>44158</v>
      </c>
    </row>
    <row r="1975" spans="1:16" x14ac:dyDescent="0.35">
      <c r="A1975">
        <v>3</v>
      </c>
      <c r="B1975">
        <v>3</v>
      </c>
      <c r="C1975" t="s">
        <v>346</v>
      </c>
      <c r="D1975" t="s">
        <v>122</v>
      </c>
      <c r="E1975" t="s">
        <v>156</v>
      </c>
      <c r="L1975">
        <v>0.01</v>
      </c>
      <c r="O1975" t="s">
        <v>505</v>
      </c>
      <c r="P1975" s="189">
        <v>44158</v>
      </c>
    </row>
    <row r="1976" spans="1:16" x14ac:dyDescent="0.35">
      <c r="A1976">
        <v>4</v>
      </c>
      <c r="B1976">
        <v>4</v>
      </c>
      <c r="C1976" t="s">
        <v>347</v>
      </c>
      <c r="D1976" t="s">
        <v>123</v>
      </c>
      <c r="E1976" t="s">
        <v>157</v>
      </c>
      <c r="L1976">
        <v>0.01</v>
      </c>
      <c r="P1976" s="189">
        <v>44158</v>
      </c>
    </row>
    <row r="1977" spans="1:16" x14ac:dyDescent="0.35">
      <c r="A1977">
        <v>5</v>
      </c>
      <c r="B1977">
        <v>5</v>
      </c>
      <c r="C1977" t="s">
        <v>349</v>
      </c>
      <c r="D1977" t="s">
        <v>124</v>
      </c>
      <c r="E1977" t="s">
        <v>157</v>
      </c>
      <c r="F1977">
        <v>2.58</v>
      </c>
      <c r="G1977">
        <v>31803.217000000001</v>
      </c>
      <c r="H1977">
        <v>947983</v>
      </c>
      <c r="J1977">
        <v>31803.217000000001</v>
      </c>
      <c r="L1977">
        <v>0.01</v>
      </c>
      <c r="M1977">
        <v>9.1000000000000004E-3</v>
      </c>
      <c r="N1977">
        <v>-9.01</v>
      </c>
      <c r="O1977" t="s">
        <v>189</v>
      </c>
      <c r="P1977" s="189">
        <v>44158</v>
      </c>
    </row>
    <row r="1978" spans="1:16" x14ac:dyDescent="0.35">
      <c r="A1978">
        <v>6</v>
      </c>
      <c r="B1978">
        <v>6</v>
      </c>
      <c r="C1978" t="s">
        <v>351</v>
      </c>
      <c r="D1978" t="s">
        <v>122</v>
      </c>
      <c r="E1978" t="s">
        <v>156</v>
      </c>
      <c r="L1978">
        <v>0.01</v>
      </c>
      <c r="P1978" s="189">
        <v>44158</v>
      </c>
    </row>
    <row r="1979" spans="1:16" x14ac:dyDescent="0.35">
      <c r="A1979">
        <v>7</v>
      </c>
      <c r="B1979">
        <v>7</v>
      </c>
      <c r="C1979" t="s">
        <v>352</v>
      </c>
      <c r="D1979" t="s">
        <v>353</v>
      </c>
      <c r="E1979" t="s">
        <v>158</v>
      </c>
      <c r="F1979">
        <v>2.58</v>
      </c>
      <c r="G1979">
        <v>32447.528999999999</v>
      </c>
      <c r="H1979">
        <v>974791</v>
      </c>
      <c r="J1979">
        <v>32447.528999999999</v>
      </c>
      <c r="L1979">
        <v>0.01</v>
      </c>
      <c r="M1979">
        <v>9.2800000000000001E-3</v>
      </c>
      <c r="N1979">
        <v>-7.17</v>
      </c>
      <c r="O1979" t="s">
        <v>189</v>
      </c>
      <c r="P1979" s="189">
        <v>44158</v>
      </c>
    </row>
    <row r="1980" spans="1:16" x14ac:dyDescent="0.35">
      <c r="A1980">
        <v>8</v>
      </c>
      <c r="B1980">
        <v>8</v>
      </c>
      <c r="C1980" t="s">
        <v>354</v>
      </c>
      <c r="D1980" t="s">
        <v>355</v>
      </c>
      <c r="E1980" t="s">
        <v>158</v>
      </c>
      <c r="F1980">
        <v>2.58</v>
      </c>
      <c r="G1980">
        <v>32267.967000000001</v>
      </c>
      <c r="H1980">
        <v>986301</v>
      </c>
      <c r="J1980">
        <v>32267.967000000001</v>
      </c>
      <c r="L1980">
        <v>0.01</v>
      </c>
      <c r="M1980">
        <v>9.2300000000000004E-3</v>
      </c>
      <c r="N1980">
        <v>-7.68</v>
      </c>
      <c r="O1980" t="s">
        <v>189</v>
      </c>
      <c r="P1980" s="189">
        <v>44158</v>
      </c>
    </row>
    <row r="1981" spans="1:16" x14ac:dyDescent="0.35">
      <c r="A1981">
        <v>9</v>
      </c>
      <c r="B1981">
        <v>9</v>
      </c>
      <c r="C1981" t="s">
        <v>356</v>
      </c>
      <c r="D1981" t="s">
        <v>357</v>
      </c>
      <c r="E1981" t="s">
        <v>158</v>
      </c>
      <c r="F1981">
        <v>2.58</v>
      </c>
      <c r="G1981">
        <v>33209.082000000002</v>
      </c>
      <c r="H1981">
        <v>973811</v>
      </c>
      <c r="J1981">
        <v>33209.082000000002</v>
      </c>
      <c r="L1981">
        <v>0.01</v>
      </c>
      <c r="M1981">
        <v>9.4999999999999998E-3</v>
      </c>
      <c r="N1981">
        <v>-4.99</v>
      </c>
      <c r="O1981" t="s">
        <v>189</v>
      </c>
      <c r="P1981" s="189">
        <v>44158</v>
      </c>
    </row>
    <row r="1982" spans="1:16" x14ac:dyDescent="0.35">
      <c r="A1982">
        <v>10</v>
      </c>
      <c r="B1982">
        <v>10</v>
      </c>
      <c r="C1982" t="s">
        <v>358</v>
      </c>
      <c r="D1982" t="s">
        <v>359</v>
      </c>
      <c r="E1982" t="s">
        <v>158</v>
      </c>
      <c r="F1982">
        <v>2.58</v>
      </c>
      <c r="G1982">
        <v>33202.188000000002</v>
      </c>
      <c r="H1982">
        <v>1009091</v>
      </c>
      <c r="J1982">
        <v>33202.188000000002</v>
      </c>
      <c r="L1982">
        <v>0.01</v>
      </c>
      <c r="M1982">
        <v>9.4999999999999998E-3</v>
      </c>
      <c r="N1982">
        <v>-5.01</v>
      </c>
      <c r="O1982" t="s">
        <v>189</v>
      </c>
      <c r="P1982" s="189">
        <v>44158</v>
      </c>
    </row>
    <row r="1983" spans="1:16" x14ac:dyDescent="0.35">
      <c r="A1983">
        <v>11</v>
      </c>
      <c r="B1983">
        <v>11</v>
      </c>
      <c r="C1983" t="s">
        <v>360</v>
      </c>
      <c r="D1983" t="s">
        <v>361</v>
      </c>
      <c r="E1983" t="s">
        <v>158</v>
      </c>
      <c r="F1983">
        <v>2.58</v>
      </c>
      <c r="G1983">
        <v>32022.859</v>
      </c>
      <c r="H1983">
        <v>951242</v>
      </c>
      <c r="J1983">
        <v>32022.859</v>
      </c>
      <c r="L1983">
        <v>0.01</v>
      </c>
      <c r="M1983">
        <v>9.1599999999999997E-3</v>
      </c>
      <c r="N1983">
        <v>-8.3800000000000008</v>
      </c>
      <c r="O1983" t="s">
        <v>189</v>
      </c>
      <c r="P1983" s="189">
        <v>44158</v>
      </c>
    </row>
    <row r="1984" spans="1:16" x14ac:dyDescent="0.35">
      <c r="A1984">
        <v>12</v>
      </c>
      <c r="B1984">
        <v>12</v>
      </c>
      <c r="C1984" t="s">
        <v>362</v>
      </c>
      <c r="D1984" t="s">
        <v>363</v>
      </c>
      <c r="E1984" t="s">
        <v>158</v>
      </c>
      <c r="F1984">
        <v>2.58</v>
      </c>
      <c r="G1984">
        <v>31705.016</v>
      </c>
      <c r="H1984">
        <v>963116</v>
      </c>
      <c r="J1984">
        <v>31705.016</v>
      </c>
      <c r="L1984">
        <v>0.01</v>
      </c>
      <c r="M1984">
        <v>9.0699999999999999E-3</v>
      </c>
      <c r="N1984">
        <v>-9.2899999999999991</v>
      </c>
      <c r="O1984" t="s">
        <v>189</v>
      </c>
      <c r="P1984" s="189">
        <v>44158</v>
      </c>
    </row>
    <row r="1985" spans="1:16" x14ac:dyDescent="0.35">
      <c r="A1985">
        <v>13</v>
      </c>
      <c r="B1985">
        <v>13</v>
      </c>
      <c r="C1985" t="s">
        <v>364</v>
      </c>
      <c r="D1985" t="s">
        <v>123</v>
      </c>
      <c r="E1985" t="s">
        <v>157</v>
      </c>
      <c r="L1985">
        <v>0.01</v>
      </c>
      <c r="O1985" t="s">
        <v>505</v>
      </c>
      <c r="P1985" s="189">
        <v>44158</v>
      </c>
    </row>
    <row r="1986" spans="1:16" x14ac:dyDescent="0.35">
      <c r="A1986">
        <v>14</v>
      </c>
      <c r="B1986">
        <v>14</v>
      </c>
      <c r="C1986" t="s">
        <v>365</v>
      </c>
      <c r="D1986" t="s">
        <v>366</v>
      </c>
      <c r="E1986" t="s">
        <v>158</v>
      </c>
      <c r="F1986">
        <v>2.58</v>
      </c>
      <c r="G1986">
        <v>34305.038999999997</v>
      </c>
      <c r="H1986">
        <v>1017728</v>
      </c>
      <c r="J1986">
        <v>34305.038999999997</v>
      </c>
      <c r="L1986">
        <v>0.01</v>
      </c>
      <c r="M1986">
        <v>9.8099999999999993E-3</v>
      </c>
      <c r="N1986">
        <v>-1.85</v>
      </c>
      <c r="O1986" t="s">
        <v>189</v>
      </c>
      <c r="P1986" s="189">
        <v>44158</v>
      </c>
    </row>
    <row r="1987" spans="1:16" x14ac:dyDescent="0.35">
      <c r="A1987">
        <v>15</v>
      </c>
      <c r="B1987">
        <v>15</v>
      </c>
      <c r="C1987" t="s">
        <v>367</v>
      </c>
      <c r="D1987" t="s">
        <v>368</v>
      </c>
      <c r="E1987" t="s">
        <v>158</v>
      </c>
      <c r="F1987">
        <v>2.58</v>
      </c>
      <c r="G1987">
        <v>33209.144999999997</v>
      </c>
      <c r="H1987">
        <v>983289</v>
      </c>
      <c r="J1987">
        <v>33209.144999999997</v>
      </c>
      <c r="L1987">
        <v>0.01</v>
      </c>
      <c r="M1987">
        <v>9.4999999999999998E-3</v>
      </c>
      <c r="N1987">
        <v>-4.99</v>
      </c>
      <c r="O1987" t="s">
        <v>189</v>
      </c>
      <c r="P1987" s="189">
        <v>44158</v>
      </c>
    </row>
    <row r="1988" spans="1:16" x14ac:dyDescent="0.35">
      <c r="A1988">
        <v>16</v>
      </c>
      <c r="B1988">
        <v>16</v>
      </c>
      <c r="C1988" t="s">
        <v>370</v>
      </c>
      <c r="D1988" t="s">
        <v>371</v>
      </c>
      <c r="E1988" t="s">
        <v>158</v>
      </c>
      <c r="F1988">
        <v>2.58</v>
      </c>
      <c r="G1988">
        <v>30390.210999999999</v>
      </c>
      <c r="H1988">
        <v>927562</v>
      </c>
      <c r="J1988">
        <v>30390.210999999999</v>
      </c>
      <c r="L1988">
        <v>0.01</v>
      </c>
      <c r="M1988">
        <v>8.6899999999999998E-3</v>
      </c>
      <c r="N1988">
        <v>-13.05</v>
      </c>
      <c r="O1988" t="s">
        <v>189</v>
      </c>
      <c r="P1988" s="189">
        <v>44158</v>
      </c>
    </row>
    <row r="1989" spans="1:16" x14ac:dyDescent="0.35">
      <c r="A1989">
        <v>17</v>
      </c>
      <c r="B1989">
        <v>17</v>
      </c>
      <c r="C1989" t="s">
        <v>372</v>
      </c>
      <c r="D1989" t="s">
        <v>373</v>
      </c>
      <c r="E1989" t="s">
        <v>158</v>
      </c>
      <c r="F1989">
        <v>2.58</v>
      </c>
      <c r="G1989">
        <v>32738.228999999999</v>
      </c>
      <c r="H1989">
        <v>977888</v>
      </c>
      <c r="J1989">
        <v>32738.228999999999</v>
      </c>
      <c r="L1989">
        <v>0.01</v>
      </c>
      <c r="M1989">
        <v>9.3699999999999999E-3</v>
      </c>
      <c r="N1989">
        <v>-6.33</v>
      </c>
      <c r="O1989" t="s">
        <v>348</v>
      </c>
      <c r="P1989" s="189">
        <v>44158</v>
      </c>
    </row>
    <row r="1990" spans="1:16" x14ac:dyDescent="0.35">
      <c r="A1990">
        <v>18</v>
      </c>
      <c r="B1990">
        <v>18</v>
      </c>
      <c r="C1990" t="s">
        <v>374</v>
      </c>
      <c r="D1990" t="s">
        <v>375</v>
      </c>
      <c r="E1990" t="s">
        <v>158</v>
      </c>
      <c r="F1990">
        <v>2.58</v>
      </c>
      <c r="G1990">
        <v>34820.980000000003</v>
      </c>
      <c r="H1990">
        <v>1040287</v>
      </c>
      <c r="J1990">
        <v>34820.980000000003</v>
      </c>
      <c r="L1990">
        <v>0.01</v>
      </c>
      <c r="M1990">
        <v>9.9600000000000001E-3</v>
      </c>
      <c r="N1990">
        <v>-0.38</v>
      </c>
      <c r="O1990" t="s">
        <v>189</v>
      </c>
      <c r="P1990" s="189">
        <v>44158</v>
      </c>
    </row>
    <row r="1991" spans="1:16" x14ac:dyDescent="0.35">
      <c r="A1991">
        <v>19</v>
      </c>
      <c r="B1991">
        <v>19</v>
      </c>
      <c r="C1991" t="s">
        <v>376</v>
      </c>
      <c r="D1991" t="s">
        <v>377</v>
      </c>
      <c r="E1991" t="s">
        <v>158</v>
      </c>
      <c r="F1991">
        <v>2.58</v>
      </c>
      <c r="G1991">
        <v>35522.934000000001</v>
      </c>
      <c r="H1991">
        <v>1047819</v>
      </c>
      <c r="J1991">
        <v>35522.934000000001</v>
      </c>
      <c r="L1991">
        <v>0.01</v>
      </c>
      <c r="M1991">
        <v>1.0160000000000001E-2</v>
      </c>
      <c r="N1991">
        <v>1.63</v>
      </c>
      <c r="O1991" t="s">
        <v>189</v>
      </c>
      <c r="P1991" s="189">
        <v>44158</v>
      </c>
    </row>
    <row r="1992" spans="1:16" x14ac:dyDescent="0.35">
      <c r="A1992">
        <v>20</v>
      </c>
      <c r="B1992">
        <v>20</v>
      </c>
      <c r="C1992" t="s">
        <v>378</v>
      </c>
      <c r="D1992" t="s">
        <v>124</v>
      </c>
      <c r="E1992" t="s">
        <v>157</v>
      </c>
      <c r="F1992">
        <v>2.58</v>
      </c>
      <c r="G1992">
        <v>32830.207000000002</v>
      </c>
      <c r="H1992">
        <v>975030</v>
      </c>
      <c r="J1992">
        <v>32830.207000000002</v>
      </c>
      <c r="L1992">
        <v>0.01</v>
      </c>
      <c r="M1992">
        <v>9.3900000000000008E-3</v>
      </c>
      <c r="N1992">
        <v>-6.07</v>
      </c>
      <c r="O1992" t="s">
        <v>189</v>
      </c>
      <c r="P1992" s="189">
        <v>44158</v>
      </c>
    </row>
    <row r="1993" spans="1:16" x14ac:dyDescent="0.35">
      <c r="A1993">
        <v>21</v>
      </c>
      <c r="B1993">
        <v>21</v>
      </c>
      <c r="C1993" t="s">
        <v>379</v>
      </c>
      <c r="D1993" t="s">
        <v>380</v>
      </c>
      <c r="E1993" t="s">
        <v>158</v>
      </c>
      <c r="F1993">
        <v>2.58</v>
      </c>
      <c r="G1993">
        <v>34067.25</v>
      </c>
      <c r="H1993">
        <v>1018919</v>
      </c>
      <c r="J1993">
        <v>34067.25</v>
      </c>
      <c r="L1993">
        <v>0.01</v>
      </c>
      <c r="M1993">
        <v>9.75E-3</v>
      </c>
      <c r="N1993">
        <v>-2.5299999999999998</v>
      </c>
      <c r="O1993" t="s">
        <v>189</v>
      </c>
      <c r="P1993" s="189">
        <v>44158</v>
      </c>
    </row>
    <row r="1994" spans="1:16" x14ac:dyDescent="0.35">
      <c r="A1994">
        <v>22</v>
      </c>
      <c r="B1994">
        <v>22</v>
      </c>
      <c r="C1994" t="s">
        <v>381</v>
      </c>
      <c r="D1994" t="s">
        <v>382</v>
      </c>
      <c r="E1994" t="s">
        <v>158</v>
      </c>
      <c r="F1994">
        <v>2.58</v>
      </c>
      <c r="G1994">
        <v>34067.968999999997</v>
      </c>
      <c r="H1994">
        <v>1023156</v>
      </c>
      <c r="J1994">
        <v>34067.968999999997</v>
      </c>
      <c r="L1994">
        <v>0.01</v>
      </c>
      <c r="M1994">
        <v>9.75E-3</v>
      </c>
      <c r="N1994">
        <v>-2.5299999999999998</v>
      </c>
      <c r="O1994" t="s">
        <v>189</v>
      </c>
      <c r="P1994" s="189">
        <v>44158</v>
      </c>
    </row>
    <row r="1995" spans="1:16" x14ac:dyDescent="0.35">
      <c r="A1995">
        <v>23</v>
      </c>
      <c r="B1995">
        <v>23</v>
      </c>
      <c r="C1995" t="s">
        <v>383</v>
      </c>
      <c r="D1995" t="s">
        <v>384</v>
      </c>
      <c r="E1995" t="s">
        <v>158</v>
      </c>
      <c r="F1995">
        <v>2.58</v>
      </c>
      <c r="G1995">
        <v>32972.277000000002</v>
      </c>
      <c r="H1995">
        <v>988333</v>
      </c>
      <c r="J1995">
        <v>32972.277000000002</v>
      </c>
      <c r="L1995">
        <v>0.01</v>
      </c>
      <c r="M1995">
        <v>9.4299999999999991E-3</v>
      </c>
      <c r="N1995">
        <v>-5.67</v>
      </c>
      <c r="O1995" t="s">
        <v>189</v>
      </c>
      <c r="P1995" s="189">
        <v>44158</v>
      </c>
    </row>
    <row r="1996" spans="1:16" x14ac:dyDescent="0.35">
      <c r="A1996">
        <v>24</v>
      </c>
      <c r="B1996">
        <v>24</v>
      </c>
      <c r="C1996" t="s">
        <v>385</v>
      </c>
      <c r="D1996" t="s">
        <v>386</v>
      </c>
      <c r="E1996" t="s">
        <v>158</v>
      </c>
      <c r="F1996">
        <v>2.58</v>
      </c>
      <c r="G1996">
        <v>33862.288999999997</v>
      </c>
      <c r="H1996">
        <v>1002519</v>
      </c>
      <c r="J1996">
        <v>33862.288999999997</v>
      </c>
      <c r="L1996">
        <v>0.01</v>
      </c>
      <c r="M1996">
        <v>9.6900000000000007E-3</v>
      </c>
      <c r="N1996">
        <v>-3.12</v>
      </c>
      <c r="O1996" t="s">
        <v>189</v>
      </c>
      <c r="P1996" s="189">
        <v>44158</v>
      </c>
    </row>
    <row r="1997" spans="1:16" x14ac:dyDescent="0.35">
      <c r="A1997">
        <v>25</v>
      </c>
      <c r="B1997">
        <v>25</v>
      </c>
      <c r="C1997" t="s">
        <v>387</v>
      </c>
      <c r="D1997" t="s">
        <v>388</v>
      </c>
      <c r="E1997" t="s">
        <v>158</v>
      </c>
      <c r="F1997">
        <v>2.58</v>
      </c>
      <c r="G1997">
        <v>34733.417999999998</v>
      </c>
      <c r="H1997">
        <v>1034220</v>
      </c>
      <c r="J1997">
        <v>34733.417999999998</v>
      </c>
      <c r="L1997">
        <v>0.01</v>
      </c>
      <c r="M1997">
        <v>9.9399999999999992E-3</v>
      </c>
      <c r="N1997">
        <v>-0.63</v>
      </c>
      <c r="O1997" t="s">
        <v>189</v>
      </c>
      <c r="P1997" s="189">
        <v>44158</v>
      </c>
    </row>
    <row r="1998" spans="1:16" x14ac:dyDescent="0.35">
      <c r="A1998">
        <v>26</v>
      </c>
      <c r="B1998">
        <v>26</v>
      </c>
      <c r="C1998" t="s">
        <v>389</v>
      </c>
      <c r="D1998" t="s">
        <v>122</v>
      </c>
      <c r="E1998" t="s">
        <v>156</v>
      </c>
      <c r="L1998">
        <v>0.01</v>
      </c>
      <c r="O1998" t="s">
        <v>505</v>
      </c>
      <c r="P1998" s="189">
        <v>44158</v>
      </c>
    </row>
    <row r="1999" spans="1:16" x14ac:dyDescent="0.35">
      <c r="A1999">
        <v>27</v>
      </c>
      <c r="B1999">
        <v>27</v>
      </c>
      <c r="C1999" t="s">
        <v>390</v>
      </c>
      <c r="D1999" t="s">
        <v>125</v>
      </c>
      <c r="E1999" t="s">
        <v>18</v>
      </c>
      <c r="F1999">
        <v>2.58</v>
      </c>
      <c r="G1999">
        <v>32111.395</v>
      </c>
      <c r="H1999">
        <v>978162</v>
      </c>
      <c r="J1999">
        <v>32111.395</v>
      </c>
      <c r="L1999">
        <v>0.01</v>
      </c>
      <c r="M1999">
        <v>9.1900000000000003E-3</v>
      </c>
      <c r="N1999">
        <v>-8.1300000000000008</v>
      </c>
      <c r="O1999" t="s">
        <v>189</v>
      </c>
      <c r="P1999" s="189">
        <v>44158</v>
      </c>
    </row>
    <row r="2000" spans="1:16" x14ac:dyDescent="0.35">
      <c r="A2000">
        <v>28</v>
      </c>
      <c r="B2000">
        <v>28</v>
      </c>
      <c r="C2000" t="s">
        <v>391</v>
      </c>
      <c r="D2000" t="s">
        <v>126</v>
      </c>
      <c r="E2000" t="s">
        <v>18</v>
      </c>
      <c r="F2000">
        <v>2.58</v>
      </c>
      <c r="G2000">
        <v>35946.788999999997</v>
      </c>
      <c r="H2000">
        <v>1062522</v>
      </c>
      <c r="J2000">
        <v>35946.788999999997</v>
      </c>
      <c r="L2000">
        <v>0.01</v>
      </c>
      <c r="M2000">
        <v>1.0279999999999999E-2</v>
      </c>
      <c r="N2000">
        <v>2.85</v>
      </c>
      <c r="O2000" t="s">
        <v>189</v>
      </c>
      <c r="P2000" s="189">
        <v>44158</v>
      </c>
    </row>
    <row r="2001" spans="1:16" x14ac:dyDescent="0.35">
      <c r="A2001">
        <v>29</v>
      </c>
      <c r="B2001">
        <v>29</v>
      </c>
      <c r="C2001" t="s">
        <v>392</v>
      </c>
      <c r="D2001" t="s">
        <v>127</v>
      </c>
      <c r="E2001" t="s">
        <v>18</v>
      </c>
      <c r="F2001">
        <v>2.58</v>
      </c>
      <c r="G2001">
        <v>34698.945</v>
      </c>
      <c r="H2001">
        <v>1020781</v>
      </c>
      <c r="J2001">
        <v>34698.945</v>
      </c>
      <c r="L2001">
        <v>0.01</v>
      </c>
      <c r="M2001">
        <v>9.9299999999999996E-3</v>
      </c>
      <c r="N2001">
        <v>-0.72</v>
      </c>
      <c r="O2001" t="s">
        <v>189</v>
      </c>
      <c r="P2001" s="189">
        <v>44158</v>
      </c>
    </row>
    <row r="2002" spans="1:16" x14ac:dyDescent="0.35">
      <c r="A2002">
        <v>30</v>
      </c>
      <c r="B2002">
        <v>30</v>
      </c>
      <c r="C2002" t="s">
        <v>394</v>
      </c>
      <c r="D2002" t="s">
        <v>128</v>
      </c>
      <c r="E2002" t="s">
        <v>18</v>
      </c>
      <c r="F2002">
        <v>2.58</v>
      </c>
      <c r="G2002">
        <v>35005.285000000003</v>
      </c>
      <c r="H2002">
        <v>1033252</v>
      </c>
      <c r="J2002">
        <v>35005.285000000003</v>
      </c>
      <c r="L2002">
        <v>0.01</v>
      </c>
      <c r="M2002">
        <v>1.0019999999999999E-2</v>
      </c>
      <c r="N2002">
        <v>0.15</v>
      </c>
      <c r="O2002" t="s">
        <v>189</v>
      </c>
      <c r="P2002" s="189">
        <v>44158</v>
      </c>
    </row>
    <row r="2003" spans="1:16" x14ac:dyDescent="0.35">
      <c r="A2003">
        <v>31</v>
      </c>
      <c r="B2003">
        <v>31</v>
      </c>
      <c r="C2003" t="s">
        <v>395</v>
      </c>
      <c r="D2003" t="s">
        <v>122</v>
      </c>
      <c r="E2003" t="s">
        <v>156</v>
      </c>
      <c r="L2003">
        <v>0.01</v>
      </c>
      <c r="O2003" t="s">
        <v>505</v>
      </c>
      <c r="P2003" s="189">
        <v>44158</v>
      </c>
    </row>
    <row r="2004" spans="1:16" x14ac:dyDescent="0.35">
      <c r="A2004">
        <v>32</v>
      </c>
      <c r="B2004">
        <v>32</v>
      </c>
      <c r="C2004" t="s">
        <v>396</v>
      </c>
      <c r="D2004" t="s">
        <v>353</v>
      </c>
      <c r="E2004" t="s">
        <v>158</v>
      </c>
      <c r="F2004">
        <v>2.58</v>
      </c>
      <c r="G2004">
        <v>32869.163999999997</v>
      </c>
      <c r="H2004">
        <v>971478</v>
      </c>
      <c r="J2004">
        <v>32869.163999999997</v>
      </c>
      <c r="L2004">
        <v>0.01</v>
      </c>
      <c r="M2004">
        <v>9.4000000000000004E-3</v>
      </c>
      <c r="N2004">
        <v>-5.96</v>
      </c>
      <c r="O2004" t="s">
        <v>189</v>
      </c>
      <c r="P2004" s="189">
        <v>44158</v>
      </c>
    </row>
    <row r="2005" spans="1:16" x14ac:dyDescent="0.35">
      <c r="A2005">
        <v>33</v>
      </c>
      <c r="B2005">
        <v>33</v>
      </c>
      <c r="C2005" t="s">
        <v>397</v>
      </c>
      <c r="D2005" t="s">
        <v>355</v>
      </c>
      <c r="E2005" t="s">
        <v>158</v>
      </c>
      <c r="F2005">
        <v>2.58</v>
      </c>
      <c r="G2005">
        <v>33731.745999999999</v>
      </c>
      <c r="H2005">
        <v>994147</v>
      </c>
      <c r="J2005">
        <v>33731.745999999999</v>
      </c>
      <c r="L2005">
        <v>0.01</v>
      </c>
      <c r="M2005">
        <v>9.6500000000000006E-3</v>
      </c>
      <c r="N2005">
        <v>-3.49</v>
      </c>
      <c r="O2005" t="s">
        <v>348</v>
      </c>
      <c r="P2005" s="189">
        <v>44158</v>
      </c>
    </row>
    <row r="2006" spans="1:16" x14ac:dyDescent="0.35">
      <c r="A2006">
        <v>34</v>
      </c>
      <c r="B2006">
        <v>34</v>
      </c>
      <c r="C2006" t="s">
        <v>398</v>
      </c>
      <c r="D2006" t="s">
        <v>357</v>
      </c>
      <c r="E2006" t="s">
        <v>158</v>
      </c>
      <c r="F2006">
        <v>2.58</v>
      </c>
      <c r="G2006">
        <v>35506.813000000002</v>
      </c>
      <c r="H2006">
        <v>1053187</v>
      </c>
      <c r="J2006">
        <v>35506.813000000002</v>
      </c>
      <c r="L2006">
        <v>0.01</v>
      </c>
      <c r="M2006">
        <v>1.0160000000000001E-2</v>
      </c>
      <c r="N2006">
        <v>1.59</v>
      </c>
      <c r="O2006" t="s">
        <v>348</v>
      </c>
      <c r="P2006" s="189">
        <v>44158</v>
      </c>
    </row>
    <row r="2007" spans="1:16" x14ac:dyDescent="0.35">
      <c r="A2007">
        <v>35</v>
      </c>
      <c r="B2007">
        <v>35</v>
      </c>
      <c r="C2007" t="s">
        <v>399</v>
      </c>
      <c r="D2007" t="s">
        <v>359</v>
      </c>
      <c r="E2007" t="s">
        <v>158</v>
      </c>
      <c r="F2007">
        <v>2.58</v>
      </c>
      <c r="G2007">
        <v>35507.883000000002</v>
      </c>
      <c r="H2007">
        <v>1037444</v>
      </c>
      <c r="J2007">
        <v>35507.883000000002</v>
      </c>
      <c r="L2007">
        <v>0.01</v>
      </c>
      <c r="M2007">
        <v>1.0160000000000001E-2</v>
      </c>
      <c r="N2007">
        <v>1.59</v>
      </c>
      <c r="O2007" t="s">
        <v>189</v>
      </c>
      <c r="P2007" s="189">
        <v>44158</v>
      </c>
    </row>
    <row r="2008" spans="1:16" x14ac:dyDescent="0.35">
      <c r="A2008">
        <v>36</v>
      </c>
      <c r="B2008">
        <v>36</v>
      </c>
      <c r="C2008" t="s">
        <v>400</v>
      </c>
      <c r="D2008" t="s">
        <v>361</v>
      </c>
      <c r="E2008" t="s">
        <v>158</v>
      </c>
      <c r="F2008">
        <v>2.58</v>
      </c>
      <c r="G2008">
        <v>33292.347999999998</v>
      </c>
      <c r="H2008">
        <v>989585</v>
      </c>
      <c r="J2008">
        <v>33292.347999999998</v>
      </c>
      <c r="L2008">
        <v>0.01</v>
      </c>
      <c r="M2008">
        <v>9.5300000000000003E-3</v>
      </c>
      <c r="N2008">
        <v>-4.75</v>
      </c>
      <c r="O2008" t="s">
        <v>189</v>
      </c>
      <c r="P2008" s="189">
        <v>44158</v>
      </c>
    </row>
    <row r="2009" spans="1:16" x14ac:dyDescent="0.35">
      <c r="A2009">
        <v>37</v>
      </c>
      <c r="B2009">
        <v>37</v>
      </c>
      <c r="C2009" t="s">
        <v>401</v>
      </c>
      <c r="D2009" t="s">
        <v>363</v>
      </c>
      <c r="E2009" t="s">
        <v>158</v>
      </c>
      <c r="F2009">
        <v>2.58</v>
      </c>
      <c r="G2009">
        <v>33909.343999999997</v>
      </c>
      <c r="H2009">
        <v>1001427</v>
      </c>
      <c r="J2009">
        <v>33909.343999999997</v>
      </c>
      <c r="L2009">
        <v>0.01</v>
      </c>
      <c r="M2009">
        <v>9.7000000000000003E-3</v>
      </c>
      <c r="N2009">
        <v>-2.98</v>
      </c>
      <c r="O2009" t="s">
        <v>189</v>
      </c>
      <c r="P2009" s="189">
        <v>44158</v>
      </c>
    </row>
    <row r="2010" spans="1:16" x14ac:dyDescent="0.35">
      <c r="A2010">
        <v>38</v>
      </c>
      <c r="B2010">
        <v>38</v>
      </c>
      <c r="C2010" t="s">
        <v>402</v>
      </c>
      <c r="D2010" t="s">
        <v>124</v>
      </c>
      <c r="E2010" t="s">
        <v>157</v>
      </c>
      <c r="F2010">
        <v>2.58</v>
      </c>
      <c r="G2010">
        <v>33975.277000000002</v>
      </c>
      <c r="H2010">
        <v>1013740</v>
      </c>
      <c r="J2010">
        <v>33975.277000000002</v>
      </c>
      <c r="L2010">
        <v>0.01</v>
      </c>
      <c r="M2010">
        <v>9.7199999999999995E-3</v>
      </c>
      <c r="N2010">
        <v>-2.8</v>
      </c>
      <c r="O2010" t="s">
        <v>348</v>
      </c>
      <c r="P2010" s="189">
        <v>44158</v>
      </c>
    </row>
    <row r="2011" spans="1:16" x14ac:dyDescent="0.35">
      <c r="A2011">
        <v>39</v>
      </c>
      <c r="B2011">
        <v>39</v>
      </c>
      <c r="C2011" t="s">
        <v>403</v>
      </c>
      <c r="D2011" t="s">
        <v>353</v>
      </c>
      <c r="E2011" t="s">
        <v>158</v>
      </c>
      <c r="F2011">
        <v>2.58</v>
      </c>
      <c r="G2011">
        <v>34714.773000000001</v>
      </c>
      <c r="H2011">
        <v>1029571</v>
      </c>
      <c r="J2011">
        <v>34714.773000000001</v>
      </c>
      <c r="L2011">
        <v>0.01</v>
      </c>
      <c r="M2011">
        <v>9.9299999999999996E-3</v>
      </c>
      <c r="N2011">
        <v>-0.68</v>
      </c>
      <c r="O2011" t="s">
        <v>348</v>
      </c>
      <c r="P2011" s="189">
        <v>44158</v>
      </c>
    </row>
    <row r="2012" spans="1:16" x14ac:dyDescent="0.35">
      <c r="A2012">
        <v>40</v>
      </c>
      <c r="B2012">
        <v>40</v>
      </c>
      <c r="C2012" t="s">
        <v>404</v>
      </c>
      <c r="D2012" t="s">
        <v>355</v>
      </c>
      <c r="E2012" t="s">
        <v>158</v>
      </c>
      <c r="F2012">
        <v>2.58</v>
      </c>
      <c r="G2012">
        <v>36595.254000000001</v>
      </c>
      <c r="H2012">
        <v>1075579</v>
      </c>
      <c r="J2012">
        <v>36595.254000000001</v>
      </c>
      <c r="L2012">
        <v>0.01</v>
      </c>
      <c r="M2012">
        <v>1.047E-2</v>
      </c>
      <c r="N2012">
        <v>4.7</v>
      </c>
      <c r="O2012" t="s">
        <v>348</v>
      </c>
      <c r="P2012" s="189">
        <v>44158</v>
      </c>
    </row>
    <row r="2013" spans="1:16" x14ac:dyDescent="0.35">
      <c r="A2013">
        <v>41</v>
      </c>
      <c r="B2013">
        <v>41</v>
      </c>
      <c r="C2013" t="s">
        <v>405</v>
      </c>
      <c r="D2013" t="s">
        <v>357</v>
      </c>
      <c r="E2013" t="s">
        <v>158</v>
      </c>
      <c r="F2013">
        <v>2.58</v>
      </c>
      <c r="G2013">
        <v>34187.921999999999</v>
      </c>
      <c r="H2013">
        <v>1004147</v>
      </c>
      <c r="J2013">
        <v>34187.921999999999</v>
      </c>
      <c r="L2013">
        <v>0.01</v>
      </c>
      <c r="M2013">
        <v>9.7800000000000005E-3</v>
      </c>
      <c r="N2013">
        <v>-2.19</v>
      </c>
      <c r="O2013" t="s">
        <v>348</v>
      </c>
      <c r="P2013" s="189">
        <v>44158</v>
      </c>
    </row>
    <row r="2014" spans="1:16" x14ac:dyDescent="0.35">
      <c r="A2014">
        <v>42</v>
      </c>
      <c r="B2014">
        <v>42</v>
      </c>
      <c r="C2014" t="s">
        <v>406</v>
      </c>
      <c r="D2014" t="s">
        <v>359</v>
      </c>
      <c r="E2014" t="s">
        <v>158</v>
      </c>
      <c r="F2014">
        <v>2.58</v>
      </c>
      <c r="G2014">
        <v>34225.648000000001</v>
      </c>
      <c r="H2014">
        <v>1002659</v>
      </c>
      <c r="J2014">
        <v>34225.648000000001</v>
      </c>
      <c r="L2014">
        <v>0.01</v>
      </c>
      <c r="M2014">
        <v>9.7900000000000001E-3</v>
      </c>
      <c r="N2014">
        <v>-2.08</v>
      </c>
      <c r="O2014" t="s">
        <v>348</v>
      </c>
      <c r="P2014" s="189">
        <v>44158</v>
      </c>
    </row>
    <row r="2015" spans="1:16" x14ac:dyDescent="0.35">
      <c r="A2015">
        <v>43</v>
      </c>
      <c r="B2015">
        <v>43</v>
      </c>
      <c r="C2015" t="s">
        <v>407</v>
      </c>
      <c r="D2015" t="s">
        <v>361</v>
      </c>
      <c r="E2015" t="s">
        <v>158</v>
      </c>
      <c r="F2015">
        <v>2.58</v>
      </c>
      <c r="G2015">
        <v>33805.305</v>
      </c>
      <c r="H2015">
        <v>980715</v>
      </c>
      <c r="J2015">
        <v>33805.305</v>
      </c>
      <c r="L2015">
        <v>0.01</v>
      </c>
      <c r="M2015">
        <v>9.6699999999999998E-3</v>
      </c>
      <c r="N2015">
        <v>-3.28</v>
      </c>
      <c r="O2015" t="s">
        <v>189</v>
      </c>
      <c r="P2015" s="189">
        <v>44158</v>
      </c>
    </row>
    <row r="2016" spans="1:16" x14ac:dyDescent="0.35">
      <c r="A2016">
        <v>44</v>
      </c>
      <c r="B2016">
        <v>44</v>
      </c>
      <c r="C2016" t="s">
        <v>408</v>
      </c>
      <c r="D2016" t="s">
        <v>363</v>
      </c>
      <c r="E2016" t="s">
        <v>158</v>
      </c>
      <c r="F2016">
        <v>2.58</v>
      </c>
      <c r="G2016">
        <v>33640.233999999997</v>
      </c>
      <c r="H2016">
        <v>1009063</v>
      </c>
      <c r="J2016">
        <v>33640.233999999997</v>
      </c>
      <c r="L2016">
        <v>0.01</v>
      </c>
      <c r="M2016">
        <v>9.6200000000000001E-3</v>
      </c>
      <c r="N2016">
        <v>-3.75</v>
      </c>
      <c r="O2016" t="s">
        <v>189</v>
      </c>
      <c r="P2016" s="189">
        <v>44158</v>
      </c>
    </row>
    <row r="2017" spans="1:16" x14ac:dyDescent="0.35">
      <c r="A2017">
        <v>45</v>
      </c>
      <c r="B2017">
        <v>45</v>
      </c>
      <c r="C2017" t="s">
        <v>409</v>
      </c>
      <c r="D2017" t="s">
        <v>122</v>
      </c>
      <c r="E2017" t="s">
        <v>156</v>
      </c>
      <c r="L2017">
        <v>0.01</v>
      </c>
      <c r="O2017" t="s">
        <v>505</v>
      </c>
      <c r="P2017" s="189">
        <v>44158</v>
      </c>
    </row>
    <row r="2018" spans="1:16" x14ac:dyDescent="0.35">
      <c r="A2018">
        <v>46</v>
      </c>
      <c r="B2018">
        <v>46</v>
      </c>
      <c r="C2018" t="s">
        <v>410</v>
      </c>
      <c r="D2018" t="s">
        <v>129</v>
      </c>
      <c r="E2018" t="s">
        <v>13</v>
      </c>
      <c r="F2018">
        <v>2.58</v>
      </c>
      <c r="G2018">
        <v>35815.476999999999</v>
      </c>
      <c r="H2018">
        <v>1046068</v>
      </c>
      <c r="J2018">
        <v>35815.476999999999</v>
      </c>
      <c r="L2018">
        <v>0.01</v>
      </c>
      <c r="M2018">
        <v>1.025E-2</v>
      </c>
      <c r="N2018">
        <v>2.4700000000000002</v>
      </c>
      <c r="O2018" t="s">
        <v>348</v>
      </c>
      <c r="P2018" s="189">
        <v>44158</v>
      </c>
    </row>
    <row r="2019" spans="1:16" x14ac:dyDescent="0.35">
      <c r="A2019">
        <v>47</v>
      </c>
      <c r="B2019">
        <v>47</v>
      </c>
      <c r="C2019" t="s">
        <v>411</v>
      </c>
      <c r="D2019" t="s">
        <v>130</v>
      </c>
      <c r="E2019" t="s">
        <v>13</v>
      </c>
      <c r="F2019">
        <v>2.58</v>
      </c>
      <c r="G2019">
        <v>38437.144999999997</v>
      </c>
      <c r="H2019">
        <v>1124788</v>
      </c>
      <c r="J2019">
        <v>38437.144999999997</v>
      </c>
      <c r="L2019">
        <v>0.01</v>
      </c>
      <c r="M2019">
        <v>1.0999999999999999E-2</v>
      </c>
      <c r="N2019">
        <v>9.9700000000000006</v>
      </c>
      <c r="O2019" t="s">
        <v>348</v>
      </c>
      <c r="P2019" s="189">
        <v>44158</v>
      </c>
    </row>
    <row r="2020" spans="1:16" x14ac:dyDescent="0.35">
      <c r="A2020">
        <v>48</v>
      </c>
      <c r="B2020">
        <v>48</v>
      </c>
      <c r="C2020" t="s">
        <v>412</v>
      </c>
      <c r="D2020" t="s">
        <v>131</v>
      </c>
      <c r="E2020" t="s">
        <v>13</v>
      </c>
      <c r="F2020">
        <v>2.58</v>
      </c>
      <c r="G2020">
        <v>36556.487999999998</v>
      </c>
      <c r="H2020">
        <v>1079330</v>
      </c>
      <c r="J2020">
        <v>36556.487999999998</v>
      </c>
      <c r="L2020">
        <v>0.01</v>
      </c>
      <c r="M2020">
        <v>1.0460000000000001E-2</v>
      </c>
      <c r="N2020">
        <v>4.59</v>
      </c>
      <c r="O2020" t="s">
        <v>348</v>
      </c>
      <c r="P2020" s="189">
        <v>44158</v>
      </c>
    </row>
    <row r="2021" spans="1:16" x14ac:dyDescent="0.35">
      <c r="A2021">
        <v>49</v>
      </c>
      <c r="B2021">
        <v>49</v>
      </c>
      <c r="C2021" t="s">
        <v>413</v>
      </c>
      <c r="D2021" t="s">
        <v>132</v>
      </c>
      <c r="E2021" t="s">
        <v>13</v>
      </c>
      <c r="F2021">
        <v>2.58</v>
      </c>
      <c r="G2021">
        <v>37541.629000000001</v>
      </c>
      <c r="H2021">
        <v>1112351</v>
      </c>
      <c r="J2021">
        <v>37541.629000000001</v>
      </c>
      <c r="L2021">
        <v>0.01</v>
      </c>
      <c r="M2021">
        <v>1.074E-2</v>
      </c>
      <c r="N2021">
        <v>7.41</v>
      </c>
      <c r="O2021" t="s">
        <v>348</v>
      </c>
      <c r="P2021" s="189">
        <v>44158</v>
      </c>
    </row>
    <row r="2022" spans="1:16" x14ac:dyDescent="0.35">
      <c r="A2022">
        <v>50</v>
      </c>
      <c r="B2022">
        <v>50</v>
      </c>
      <c r="C2022" t="s">
        <v>414</v>
      </c>
      <c r="D2022" t="s">
        <v>133</v>
      </c>
      <c r="E2022" t="s">
        <v>13</v>
      </c>
      <c r="F2022">
        <v>2.58</v>
      </c>
      <c r="G2022">
        <v>35548.031000000003</v>
      </c>
      <c r="H2022">
        <v>1050255</v>
      </c>
      <c r="J2022">
        <v>35548.031000000003</v>
      </c>
      <c r="L2022">
        <v>0.01</v>
      </c>
      <c r="M2022">
        <v>1.017E-2</v>
      </c>
      <c r="N2022">
        <v>1.7</v>
      </c>
      <c r="O2022" t="s">
        <v>348</v>
      </c>
      <c r="P2022" s="189">
        <v>44158</v>
      </c>
    </row>
    <row r="2023" spans="1:16" x14ac:dyDescent="0.35">
      <c r="A2023">
        <v>51</v>
      </c>
      <c r="B2023">
        <v>51</v>
      </c>
      <c r="C2023" t="s">
        <v>415</v>
      </c>
      <c r="D2023" t="s">
        <v>134</v>
      </c>
      <c r="E2023" t="s">
        <v>13</v>
      </c>
      <c r="F2023">
        <v>2.58</v>
      </c>
      <c r="G2023">
        <v>35730.237999999998</v>
      </c>
      <c r="H2023">
        <v>1047871</v>
      </c>
      <c r="J2023">
        <v>35730.237999999998</v>
      </c>
      <c r="L2023">
        <v>0.01</v>
      </c>
      <c r="M2023">
        <v>1.022E-2</v>
      </c>
      <c r="N2023">
        <v>2.23</v>
      </c>
      <c r="O2023" t="s">
        <v>189</v>
      </c>
      <c r="P2023" s="189">
        <v>44158</v>
      </c>
    </row>
    <row r="2024" spans="1:16" x14ac:dyDescent="0.35">
      <c r="A2024">
        <v>52</v>
      </c>
      <c r="B2024">
        <v>52</v>
      </c>
      <c r="C2024" t="s">
        <v>416</v>
      </c>
      <c r="D2024" t="s">
        <v>124</v>
      </c>
      <c r="E2024" t="s">
        <v>157</v>
      </c>
      <c r="F2024">
        <v>2.58</v>
      </c>
      <c r="G2024">
        <v>35277.616999999998</v>
      </c>
      <c r="H2024">
        <v>1031353</v>
      </c>
      <c r="J2024">
        <v>35277.616999999998</v>
      </c>
      <c r="L2024">
        <v>0.01</v>
      </c>
      <c r="M2024">
        <v>1.009E-2</v>
      </c>
      <c r="N2024">
        <v>0.93</v>
      </c>
      <c r="O2024" t="s">
        <v>348</v>
      </c>
      <c r="P2024" s="189">
        <v>44158</v>
      </c>
    </row>
    <row r="2025" spans="1:16" x14ac:dyDescent="0.35">
      <c r="A2025">
        <v>53</v>
      </c>
      <c r="B2025">
        <v>53</v>
      </c>
      <c r="C2025" t="s">
        <v>417</v>
      </c>
      <c r="D2025" t="s">
        <v>135</v>
      </c>
      <c r="E2025" t="s">
        <v>13</v>
      </c>
      <c r="F2025">
        <v>2.58</v>
      </c>
      <c r="G2025">
        <v>37072.476999999999</v>
      </c>
      <c r="H2025">
        <v>1098487</v>
      </c>
      <c r="J2025">
        <v>37072.476999999999</v>
      </c>
      <c r="L2025">
        <v>0.01</v>
      </c>
      <c r="M2025">
        <v>1.061E-2</v>
      </c>
      <c r="N2025">
        <v>6.07</v>
      </c>
      <c r="O2025" t="s">
        <v>348</v>
      </c>
      <c r="P2025" s="189">
        <v>44158</v>
      </c>
    </row>
    <row r="2026" spans="1:16" x14ac:dyDescent="0.35">
      <c r="A2026">
        <v>54</v>
      </c>
      <c r="B2026">
        <v>54</v>
      </c>
      <c r="C2026" t="s">
        <v>418</v>
      </c>
      <c r="D2026" t="s">
        <v>136</v>
      </c>
      <c r="E2026" t="s">
        <v>13</v>
      </c>
      <c r="F2026">
        <v>2.58</v>
      </c>
      <c r="G2026">
        <v>38052.292999999998</v>
      </c>
      <c r="H2026">
        <v>1127983</v>
      </c>
      <c r="J2026">
        <v>38052.292999999998</v>
      </c>
      <c r="L2026">
        <v>0.01</v>
      </c>
      <c r="M2026">
        <v>1.089E-2</v>
      </c>
      <c r="N2026">
        <v>8.8699999999999992</v>
      </c>
      <c r="O2026" t="s">
        <v>189</v>
      </c>
      <c r="P2026" s="189">
        <v>44158</v>
      </c>
    </row>
    <row r="2027" spans="1:16" x14ac:dyDescent="0.35">
      <c r="A2027">
        <v>55</v>
      </c>
      <c r="B2027">
        <v>55</v>
      </c>
      <c r="C2027" t="s">
        <v>419</v>
      </c>
      <c r="D2027" t="s">
        <v>137</v>
      </c>
      <c r="E2027" t="s">
        <v>13</v>
      </c>
      <c r="F2027">
        <v>2.58</v>
      </c>
      <c r="G2027">
        <v>34841.288999999997</v>
      </c>
      <c r="H2027">
        <v>1025977</v>
      </c>
      <c r="J2027">
        <v>34841.288999999997</v>
      </c>
      <c r="L2027">
        <v>0.01</v>
      </c>
      <c r="M2027">
        <v>9.9699999999999997E-3</v>
      </c>
      <c r="N2027">
        <v>-0.32</v>
      </c>
      <c r="O2027" t="s">
        <v>348</v>
      </c>
      <c r="P2027" s="189">
        <v>44158</v>
      </c>
    </row>
    <row r="2028" spans="1:16" x14ac:dyDescent="0.35">
      <c r="A2028">
        <v>56</v>
      </c>
      <c r="B2028">
        <v>56</v>
      </c>
      <c r="C2028" t="s">
        <v>420</v>
      </c>
      <c r="D2028" t="s">
        <v>138</v>
      </c>
      <c r="E2028" t="s">
        <v>13</v>
      </c>
      <c r="F2028">
        <v>2.58</v>
      </c>
      <c r="G2028">
        <v>33680.504000000001</v>
      </c>
      <c r="H2028">
        <v>1011129</v>
      </c>
      <c r="J2028">
        <v>33680.504000000001</v>
      </c>
      <c r="L2028">
        <v>0.01</v>
      </c>
      <c r="M2028">
        <v>9.6399999999999993E-3</v>
      </c>
      <c r="N2028">
        <v>-3.64</v>
      </c>
      <c r="O2028" t="s">
        <v>348</v>
      </c>
      <c r="P2028" s="189">
        <v>44158</v>
      </c>
    </row>
    <row r="2029" spans="1:16" x14ac:dyDescent="0.35">
      <c r="A2029">
        <v>57</v>
      </c>
      <c r="B2029">
        <v>57</v>
      </c>
      <c r="C2029" t="s">
        <v>421</v>
      </c>
      <c r="D2029" t="s">
        <v>139</v>
      </c>
      <c r="E2029" t="s">
        <v>13</v>
      </c>
      <c r="F2029">
        <v>2.58</v>
      </c>
      <c r="G2029">
        <v>33313.038999999997</v>
      </c>
      <c r="H2029">
        <v>994208</v>
      </c>
      <c r="J2029">
        <v>33313.038999999997</v>
      </c>
      <c r="L2029">
        <v>0.01</v>
      </c>
      <c r="M2029">
        <v>9.5300000000000003E-3</v>
      </c>
      <c r="N2029">
        <v>-4.6900000000000004</v>
      </c>
      <c r="O2029" t="s">
        <v>348</v>
      </c>
      <c r="P2029" s="189">
        <v>44158</v>
      </c>
    </row>
    <row r="2030" spans="1:16" x14ac:dyDescent="0.35">
      <c r="A2030">
        <v>58</v>
      </c>
      <c r="B2030">
        <v>58</v>
      </c>
      <c r="C2030" t="s">
        <v>422</v>
      </c>
      <c r="D2030" t="s">
        <v>140</v>
      </c>
      <c r="E2030" t="s">
        <v>13</v>
      </c>
      <c r="F2030">
        <v>2.58</v>
      </c>
      <c r="G2030">
        <v>35218.300999999999</v>
      </c>
      <c r="H2030">
        <v>1035739</v>
      </c>
      <c r="J2030">
        <v>35218.300999999999</v>
      </c>
      <c r="L2030">
        <v>0.01</v>
      </c>
      <c r="M2030">
        <v>1.008E-2</v>
      </c>
      <c r="N2030">
        <v>0.76</v>
      </c>
      <c r="O2030" t="s">
        <v>348</v>
      </c>
      <c r="P2030" s="189">
        <v>44158</v>
      </c>
    </row>
    <row r="2031" spans="1:16" x14ac:dyDescent="0.35">
      <c r="A2031">
        <v>59</v>
      </c>
      <c r="B2031">
        <v>59</v>
      </c>
      <c r="C2031" t="s">
        <v>423</v>
      </c>
      <c r="D2031" t="s">
        <v>122</v>
      </c>
      <c r="E2031" t="s">
        <v>156</v>
      </c>
      <c r="L2031">
        <v>0.01</v>
      </c>
      <c r="O2031" t="s">
        <v>505</v>
      </c>
      <c r="P2031" s="189">
        <v>44158</v>
      </c>
    </row>
    <row r="2032" spans="1:16" x14ac:dyDescent="0.35">
      <c r="A2032">
        <v>60</v>
      </c>
      <c r="B2032">
        <v>60</v>
      </c>
      <c r="C2032" t="s">
        <v>424</v>
      </c>
      <c r="D2032" t="s">
        <v>141</v>
      </c>
      <c r="E2032" t="s">
        <v>13</v>
      </c>
      <c r="F2032">
        <v>2.58</v>
      </c>
      <c r="G2032">
        <v>31820.521000000001</v>
      </c>
      <c r="H2032">
        <v>953848</v>
      </c>
      <c r="J2032">
        <v>31820.521000000001</v>
      </c>
      <c r="L2032">
        <v>0.01</v>
      </c>
      <c r="M2032">
        <v>9.1000000000000004E-3</v>
      </c>
      <c r="N2032">
        <v>-8.9600000000000009</v>
      </c>
      <c r="O2032" t="s">
        <v>348</v>
      </c>
      <c r="P2032" s="189">
        <v>44158</v>
      </c>
    </row>
    <row r="2033" spans="1:16" x14ac:dyDescent="0.35">
      <c r="A2033">
        <v>61</v>
      </c>
      <c r="B2033">
        <v>61</v>
      </c>
      <c r="C2033" t="s">
        <v>425</v>
      </c>
      <c r="D2033" t="s">
        <v>142</v>
      </c>
      <c r="E2033" t="s">
        <v>13</v>
      </c>
      <c r="F2033">
        <v>2.58</v>
      </c>
      <c r="G2033">
        <v>35913.089999999997</v>
      </c>
      <c r="H2033">
        <v>1059917</v>
      </c>
      <c r="J2033">
        <v>35913.089999999997</v>
      </c>
      <c r="L2033">
        <v>0.01</v>
      </c>
      <c r="M2033">
        <v>1.027E-2</v>
      </c>
      <c r="N2033">
        <v>2.75</v>
      </c>
      <c r="O2033" t="s">
        <v>189</v>
      </c>
      <c r="P2033" s="189">
        <v>44158</v>
      </c>
    </row>
    <row r="2034" spans="1:16" x14ac:dyDescent="0.35">
      <c r="A2034">
        <v>62</v>
      </c>
      <c r="B2034">
        <v>62</v>
      </c>
      <c r="C2034" t="s">
        <v>426</v>
      </c>
      <c r="D2034" t="s">
        <v>143</v>
      </c>
      <c r="E2034" t="s">
        <v>13</v>
      </c>
      <c r="F2034">
        <v>2.58</v>
      </c>
      <c r="G2034">
        <v>34425.737999999998</v>
      </c>
      <c r="H2034">
        <v>1012072</v>
      </c>
      <c r="J2034">
        <v>34425.737999999998</v>
      </c>
      <c r="L2034">
        <v>0.01</v>
      </c>
      <c r="M2034">
        <v>9.8499999999999994E-3</v>
      </c>
      <c r="N2034">
        <v>-1.51</v>
      </c>
      <c r="O2034" t="s">
        <v>348</v>
      </c>
      <c r="P2034" s="189">
        <v>44158</v>
      </c>
    </row>
    <row r="2035" spans="1:16" x14ac:dyDescent="0.35">
      <c r="A2035">
        <v>63</v>
      </c>
      <c r="B2035">
        <v>63</v>
      </c>
      <c r="C2035" t="s">
        <v>427</v>
      </c>
      <c r="D2035" t="s">
        <v>144</v>
      </c>
      <c r="E2035" t="s">
        <v>13</v>
      </c>
      <c r="F2035">
        <v>2.58</v>
      </c>
      <c r="G2035">
        <v>33026.402000000002</v>
      </c>
      <c r="H2035">
        <v>977107</v>
      </c>
      <c r="J2035">
        <v>33026.402000000002</v>
      </c>
      <c r="L2035">
        <v>0.01</v>
      </c>
      <c r="M2035">
        <v>9.4500000000000001E-3</v>
      </c>
      <c r="N2035">
        <v>-5.51</v>
      </c>
      <c r="O2035" t="s">
        <v>348</v>
      </c>
      <c r="P2035" s="189">
        <v>44158</v>
      </c>
    </row>
    <row r="2036" spans="1:16" x14ac:dyDescent="0.35">
      <c r="A2036">
        <v>64</v>
      </c>
      <c r="B2036">
        <v>64</v>
      </c>
      <c r="C2036" t="s">
        <v>428</v>
      </c>
      <c r="D2036" t="s">
        <v>145</v>
      </c>
      <c r="E2036" t="s">
        <v>13</v>
      </c>
      <c r="F2036">
        <v>2.58</v>
      </c>
      <c r="G2036">
        <v>33342.656000000003</v>
      </c>
      <c r="H2036">
        <v>982047</v>
      </c>
      <c r="J2036">
        <v>33342.656000000003</v>
      </c>
      <c r="L2036">
        <v>0.01</v>
      </c>
      <c r="M2036">
        <v>9.5399999999999999E-3</v>
      </c>
      <c r="N2036">
        <v>-4.6100000000000003</v>
      </c>
      <c r="O2036" t="s">
        <v>348</v>
      </c>
      <c r="P2036" s="189">
        <v>44158</v>
      </c>
    </row>
    <row r="2037" spans="1:16" x14ac:dyDescent="0.35">
      <c r="A2037">
        <v>65</v>
      </c>
      <c r="B2037">
        <v>65</v>
      </c>
      <c r="C2037" t="s">
        <v>429</v>
      </c>
      <c r="D2037" t="s">
        <v>146</v>
      </c>
      <c r="E2037" t="s">
        <v>13</v>
      </c>
      <c r="F2037">
        <v>2.58</v>
      </c>
      <c r="G2037">
        <v>35495.684000000001</v>
      </c>
      <c r="H2037">
        <v>1043413</v>
      </c>
      <c r="J2037">
        <v>35495.684000000001</v>
      </c>
      <c r="L2037">
        <v>0.01</v>
      </c>
      <c r="M2037">
        <v>1.0160000000000001E-2</v>
      </c>
      <c r="N2037">
        <v>1.55</v>
      </c>
      <c r="O2037" t="s">
        <v>348</v>
      </c>
      <c r="P2037" s="189">
        <v>44158</v>
      </c>
    </row>
    <row r="2038" spans="1:16" x14ac:dyDescent="0.35">
      <c r="A2038">
        <v>66</v>
      </c>
      <c r="B2038">
        <v>66</v>
      </c>
      <c r="C2038" t="s">
        <v>430</v>
      </c>
      <c r="D2038" t="s">
        <v>123</v>
      </c>
      <c r="E2038" t="s">
        <v>157</v>
      </c>
      <c r="L2038">
        <v>0.01</v>
      </c>
      <c r="O2038" t="s">
        <v>505</v>
      </c>
      <c r="P2038" s="189">
        <v>44158</v>
      </c>
    </row>
    <row r="2039" spans="1:16" x14ac:dyDescent="0.35">
      <c r="A2039">
        <v>67</v>
      </c>
      <c r="B2039">
        <v>67</v>
      </c>
      <c r="C2039" t="s">
        <v>431</v>
      </c>
      <c r="D2039" t="s">
        <v>147</v>
      </c>
      <c r="E2039" t="s">
        <v>13</v>
      </c>
      <c r="F2039">
        <v>2.58</v>
      </c>
      <c r="G2039">
        <v>41065.688000000002</v>
      </c>
      <c r="H2039">
        <v>1199133</v>
      </c>
      <c r="J2039">
        <v>41065.688000000002</v>
      </c>
      <c r="L2039">
        <v>0.01</v>
      </c>
      <c r="M2039">
        <v>1.175E-2</v>
      </c>
      <c r="N2039">
        <v>17.489999999999998</v>
      </c>
      <c r="O2039" t="s">
        <v>348</v>
      </c>
      <c r="P2039" s="189">
        <v>44158</v>
      </c>
    </row>
    <row r="2040" spans="1:16" x14ac:dyDescent="0.35">
      <c r="A2040">
        <v>68</v>
      </c>
      <c r="B2040">
        <v>68</v>
      </c>
      <c r="C2040" t="s">
        <v>432</v>
      </c>
      <c r="D2040" t="s">
        <v>148</v>
      </c>
      <c r="E2040" t="s">
        <v>13</v>
      </c>
      <c r="F2040">
        <v>2.58</v>
      </c>
      <c r="G2040">
        <v>36334.883000000002</v>
      </c>
      <c r="H2040">
        <v>1074823</v>
      </c>
      <c r="J2040">
        <v>36334.883000000002</v>
      </c>
      <c r="L2040">
        <v>0.01</v>
      </c>
      <c r="M2040">
        <v>1.04E-2</v>
      </c>
      <c r="N2040">
        <v>3.96</v>
      </c>
      <c r="O2040" t="s">
        <v>348</v>
      </c>
      <c r="P2040" s="189">
        <v>44158</v>
      </c>
    </row>
    <row r="2041" spans="1:16" x14ac:dyDescent="0.35">
      <c r="A2041">
        <v>69</v>
      </c>
      <c r="B2041">
        <v>69</v>
      </c>
      <c r="C2041" t="s">
        <v>433</v>
      </c>
      <c r="D2041" t="s">
        <v>149</v>
      </c>
      <c r="E2041" t="s">
        <v>13</v>
      </c>
      <c r="F2041">
        <v>2.58</v>
      </c>
      <c r="G2041">
        <v>33962.336000000003</v>
      </c>
      <c r="H2041">
        <v>1005645</v>
      </c>
      <c r="J2041">
        <v>33962.336000000003</v>
      </c>
      <c r="L2041">
        <v>0.01</v>
      </c>
      <c r="M2041">
        <v>9.7199999999999995E-3</v>
      </c>
      <c r="N2041">
        <v>-2.83</v>
      </c>
      <c r="O2041" t="s">
        <v>348</v>
      </c>
      <c r="P2041" s="189">
        <v>44158</v>
      </c>
    </row>
    <row r="2042" spans="1:16" x14ac:dyDescent="0.35">
      <c r="A2042">
        <v>70</v>
      </c>
      <c r="B2042">
        <v>70</v>
      </c>
      <c r="C2042" t="s">
        <v>434</v>
      </c>
      <c r="D2042" t="s">
        <v>150</v>
      </c>
      <c r="E2042" t="s">
        <v>13</v>
      </c>
      <c r="F2042">
        <v>2.58</v>
      </c>
      <c r="G2042">
        <v>33873.305</v>
      </c>
      <c r="H2042">
        <v>1004033</v>
      </c>
      <c r="J2042">
        <v>33873.305</v>
      </c>
      <c r="L2042">
        <v>0.01</v>
      </c>
      <c r="M2042">
        <v>9.6900000000000007E-3</v>
      </c>
      <c r="N2042">
        <v>-3.09</v>
      </c>
      <c r="O2042" t="s">
        <v>348</v>
      </c>
      <c r="P2042" s="189">
        <v>44158</v>
      </c>
    </row>
    <row r="2043" spans="1:16" x14ac:dyDescent="0.35">
      <c r="A2043">
        <v>71</v>
      </c>
      <c r="B2043">
        <v>71</v>
      </c>
      <c r="C2043" t="s">
        <v>435</v>
      </c>
      <c r="D2043" t="s">
        <v>151</v>
      </c>
      <c r="E2043" t="s">
        <v>13</v>
      </c>
      <c r="F2043">
        <v>2.58</v>
      </c>
      <c r="G2043">
        <v>34683.413999999997</v>
      </c>
      <c r="H2043">
        <v>1029481</v>
      </c>
      <c r="J2043">
        <v>34683.413999999997</v>
      </c>
      <c r="L2043">
        <v>0.01</v>
      </c>
      <c r="M2043">
        <v>9.92E-3</v>
      </c>
      <c r="N2043">
        <v>-0.77</v>
      </c>
      <c r="O2043" t="s">
        <v>348</v>
      </c>
      <c r="P2043" s="189">
        <v>44158</v>
      </c>
    </row>
    <row r="2044" spans="1:16" x14ac:dyDescent="0.35">
      <c r="A2044">
        <v>72</v>
      </c>
      <c r="B2044">
        <v>72</v>
      </c>
      <c r="C2044" t="s">
        <v>436</v>
      </c>
      <c r="D2044" t="s">
        <v>152</v>
      </c>
      <c r="E2044" t="s">
        <v>13</v>
      </c>
      <c r="F2044">
        <v>2.58</v>
      </c>
      <c r="G2044">
        <v>34392.777000000002</v>
      </c>
      <c r="H2044">
        <v>1023789</v>
      </c>
      <c r="J2044">
        <v>34392.777000000002</v>
      </c>
      <c r="L2044">
        <v>0.01</v>
      </c>
      <c r="M2044">
        <v>9.8399999999999998E-3</v>
      </c>
      <c r="N2044">
        <v>-1.6</v>
      </c>
      <c r="O2044" t="s">
        <v>348</v>
      </c>
      <c r="P2044" s="189">
        <v>44158</v>
      </c>
    </row>
    <row r="2045" spans="1:16" x14ac:dyDescent="0.35">
      <c r="A2045">
        <v>73</v>
      </c>
      <c r="B2045">
        <v>73</v>
      </c>
      <c r="C2045" t="s">
        <v>437</v>
      </c>
      <c r="D2045" t="s">
        <v>124</v>
      </c>
      <c r="E2045" t="s">
        <v>157</v>
      </c>
      <c r="F2045">
        <v>2.58</v>
      </c>
      <c r="G2045">
        <v>35834.434000000001</v>
      </c>
      <c r="H2045">
        <v>1074706</v>
      </c>
      <c r="J2045">
        <v>35834.434000000001</v>
      </c>
      <c r="L2045">
        <v>0.01</v>
      </c>
      <c r="M2045">
        <v>1.025E-2</v>
      </c>
      <c r="N2045">
        <v>2.52</v>
      </c>
      <c r="O2045" t="s">
        <v>348</v>
      </c>
      <c r="P2045" s="189">
        <v>44158</v>
      </c>
    </row>
    <row r="2046" spans="1:16" x14ac:dyDescent="0.35">
      <c r="A2046">
        <v>74</v>
      </c>
      <c r="B2046">
        <v>74</v>
      </c>
      <c r="C2046" t="s">
        <v>438</v>
      </c>
      <c r="D2046" t="s">
        <v>153</v>
      </c>
      <c r="E2046" t="s">
        <v>13</v>
      </c>
      <c r="F2046">
        <v>2.58</v>
      </c>
      <c r="G2046">
        <v>34104.559000000001</v>
      </c>
      <c r="H2046">
        <v>997654</v>
      </c>
      <c r="J2046">
        <v>34104.559000000001</v>
      </c>
      <c r="L2046">
        <v>0.01</v>
      </c>
      <c r="M2046">
        <v>9.7599999999999996E-3</v>
      </c>
      <c r="N2046">
        <v>-2.4300000000000002</v>
      </c>
      <c r="O2046" t="s">
        <v>348</v>
      </c>
      <c r="P2046" s="189">
        <v>44158</v>
      </c>
    </row>
    <row r="2047" spans="1:16" x14ac:dyDescent="0.35">
      <c r="A2047">
        <v>75</v>
      </c>
      <c r="B2047">
        <v>75</v>
      </c>
      <c r="C2047" t="s">
        <v>439</v>
      </c>
      <c r="D2047" t="s">
        <v>154</v>
      </c>
      <c r="E2047" t="s">
        <v>13</v>
      </c>
      <c r="F2047">
        <v>2.58</v>
      </c>
      <c r="G2047">
        <v>33587.531000000003</v>
      </c>
      <c r="H2047">
        <v>992023</v>
      </c>
      <c r="J2047">
        <v>33587.531000000003</v>
      </c>
      <c r="L2047">
        <v>0.01</v>
      </c>
      <c r="M2047">
        <v>9.6100000000000005E-3</v>
      </c>
      <c r="N2047">
        <v>-3.9</v>
      </c>
      <c r="O2047" t="s">
        <v>348</v>
      </c>
      <c r="P2047" s="189">
        <v>44158</v>
      </c>
    </row>
    <row r="2048" spans="1:16" x14ac:dyDescent="0.35">
      <c r="A2048">
        <v>76</v>
      </c>
      <c r="B2048">
        <v>76</v>
      </c>
      <c r="C2048" t="s">
        <v>440</v>
      </c>
      <c r="D2048" t="s">
        <v>155</v>
      </c>
      <c r="E2048" t="s">
        <v>13</v>
      </c>
      <c r="F2048">
        <v>2.58</v>
      </c>
      <c r="G2048">
        <v>34354.273000000001</v>
      </c>
      <c r="H2048">
        <v>1023908</v>
      </c>
      <c r="J2048">
        <v>34354.273000000001</v>
      </c>
      <c r="L2048">
        <v>0.01</v>
      </c>
      <c r="M2048">
        <v>9.8300000000000002E-3</v>
      </c>
      <c r="N2048">
        <v>-1.71</v>
      </c>
      <c r="O2048" t="s">
        <v>348</v>
      </c>
      <c r="P2048" s="189">
        <v>44158</v>
      </c>
    </row>
    <row r="2049" spans="1:16" x14ac:dyDescent="0.35">
      <c r="A2049">
        <v>77</v>
      </c>
      <c r="B2049">
        <v>77</v>
      </c>
      <c r="C2049" t="s">
        <v>441</v>
      </c>
      <c r="D2049" t="s">
        <v>124</v>
      </c>
      <c r="E2049" t="s">
        <v>157</v>
      </c>
      <c r="F2049">
        <v>2.58</v>
      </c>
      <c r="G2049">
        <v>36040.788999999997</v>
      </c>
      <c r="H2049">
        <v>1079855</v>
      </c>
      <c r="J2049">
        <v>36040.788999999997</v>
      </c>
      <c r="L2049">
        <v>0.01</v>
      </c>
      <c r="M2049">
        <v>1.031E-2</v>
      </c>
      <c r="N2049">
        <v>3.11</v>
      </c>
      <c r="O2049" t="s">
        <v>348</v>
      </c>
      <c r="P2049" s="189">
        <v>44158</v>
      </c>
    </row>
    <row r="2050" spans="1:16" x14ac:dyDescent="0.35">
      <c r="A2050">
        <v>78</v>
      </c>
      <c r="B2050">
        <v>78</v>
      </c>
      <c r="C2050" t="s">
        <v>442</v>
      </c>
      <c r="D2050" t="s">
        <v>122</v>
      </c>
      <c r="E2050" t="s">
        <v>156</v>
      </c>
      <c r="L2050">
        <v>0.01</v>
      </c>
      <c r="P2050" s="189">
        <v>44158</v>
      </c>
    </row>
    <row r="2051" spans="1:16" x14ac:dyDescent="0.35">
      <c r="A2051">
        <v>79</v>
      </c>
      <c r="B2051">
        <v>79</v>
      </c>
      <c r="C2051" t="s">
        <v>443</v>
      </c>
      <c r="D2051" t="s">
        <v>353</v>
      </c>
      <c r="E2051" t="s">
        <v>158</v>
      </c>
      <c r="F2051">
        <v>2.58</v>
      </c>
      <c r="G2051">
        <v>33756.629000000001</v>
      </c>
      <c r="H2051">
        <v>983178</v>
      </c>
      <c r="J2051">
        <v>33756.629000000001</v>
      </c>
      <c r="L2051">
        <v>0.01</v>
      </c>
      <c r="M2051">
        <v>9.6600000000000002E-3</v>
      </c>
      <c r="N2051">
        <v>-3.42</v>
      </c>
      <c r="O2051" t="s">
        <v>189</v>
      </c>
      <c r="P2051" s="189">
        <v>44158</v>
      </c>
    </row>
    <row r="2052" spans="1:16" x14ac:dyDescent="0.35">
      <c r="A2052">
        <v>80</v>
      </c>
      <c r="B2052">
        <v>80</v>
      </c>
      <c r="C2052" t="s">
        <v>444</v>
      </c>
      <c r="D2052" t="s">
        <v>355</v>
      </c>
      <c r="E2052" t="s">
        <v>158</v>
      </c>
      <c r="F2052">
        <v>2.58</v>
      </c>
      <c r="G2052">
        <v>36770.707000000002</v>
      </c>
      <c r="H2052">
        <v>1084336</v>
      </c>
      <c r="J2052">
        <v>36770.707000000002</v>
      </c>
      <c r="L2052">
        <v>0.01</v>
      </c>
      <c r="M2052">
        <v>1.052E-2</v>
      </c>
      <c r="N2052">
        <v>5.2</v>
      </c>
      <c r="O2052" t="s">
        <v>189</v>
      </c>
      <c r="P2052" s="189">
        <v>44158</v>
      </c>
    </row>
    <row r="2053" spans="1:16" x14ac:dyDescent="0.35">
      <c r="A2053">
        <v>81</v>
      </c>
      <c r="B2053">
        <v>81</v>
      </c>
      <c r="C2053" t="s">
        <v>445</v>
      </c>
      <c r="D2053" t="s">
        <v>357</v>
      </c>
      <c r="E2053" t="s">
        <v>158</v>
      </c>
      <c r="F2053">
        <v>2.58</v>
      </c>
      <c r="G2053">
        <v>36297.711000000003</v>
      </c>
      <c r="H2053">
        <v>1072373</v>
      </c>
      <c r="J2053">
        <v>36297.711000000003</v>
      </c>
      <c r="L2053">
        <v>0.01</v>
      </c>
      <c r="M2053">
        <v>1.038E-2</v>
      </c>
      <c r="N2053">
        <v>3.85</v>
      </c>
      <c r="O2053" t="s">
        <v>348</v>
      </c>
      <c r="P2053" s="189">
        <v>44158</v>
      </c>
    </row>
    <row r="2054" spans="1:16" x14ac:dyDescent="0.35">
      <c r="A2054">
        <v>82</v>
      </c>
      <c r="B2054">
        <v>82</v>
      </c>
      <c r="C2054" t="s">
        <v>446</v>
      </c>
      <c r="D2054" t="s">
        <v>359</v>
      </c>
      <c r="E2054" t="s">
        <v>158</v>
      </c>
      <c r="F2054">
        <v>2.58</v>
      </c>
      <c r="G2054">
        <v>36058.262000000002</v>
      </c>
      <c r="H2054">
        <v>1061800</v>
      </c>
      <c r="J2054">
        <v>36058.262000000002</v>
      </c>
      <c r="L2054">
        <v>0.01</v>
      </c>
      <c r="M2054">
        <v>1.0319999999999999E-2</v>
      </c>
      <c r="N2054">
        <v>3.16</v>
      </c>
      <c r="O2054" t="s">
        <v>348</v>
      </c>
      <c r="P2054" s="189">
        <v>44158</v>
      </c>
    </row>
    <row r="2055" spans="1:16" x14ac:dyDescent="0.35">
      <c r="A2055">
        <v>83</v>
      </c>
      <c r="B2055">
        <v>83</v>
      </c>
      <c r="C2055" t="s">
        <v>447</v>
      </c>
      <c r="D2055" t="s">
        <v>361</v>
      </c>
      <c r="E2055" t="s">
        <v>158</v>
      </c>
      <c r="F2055">
        <v>2.58</v>
      </c>
      <c r="G2055">
        <v>33890.82</v>
      </c>
      <c r="H2055">
        <v>986507</v>
      </c>
      <c r="J2055">
        <v>33890.82</v>
      </c>
      <c r="L2055">
        <v>0.01</v>
      </c>
      <c r="M2055">
        <v>9.7000000000000003E-3</v>
      </c>
      <c r="N2055">
        <v>-3.04</v>
      </c>
      <c r="O2055" t="s">
        <v>189</v>
      </c>
      <c r="P2055" s="189">
        <v>44158</v>
      </c>
    </row>
    <row r="2056" spans="1:16" x14ac:dyDescent="0.35">
      <c r="A2056">
        <v>84</v>
      </c>
      <c r="B2056">
        <v>84</v>
      </c>
      <c r="C2056" t="s">
        <v>448</v>
      </c>
      <c r="D2056" t="s">
        <v>363</v>
      </c>
      <c r="E2056" t="s">
        <v>158</v>
      </c>
      <c r="F2056">
        <v>2.58</v>
      </c>
      <c r="G2056">
        <v>34649.968999999997</v>
      </c>
      <c r="H2056">
        <v>1022090</v>
      </c>
      <c r="J2056">
        <v>34649.968999999997</v>
      </c>
      <c r="L2056">
        <v>0.01</v>
      </c>
      <c r="M2056">
        <v>9.9100000000000004E-3</v>
      </c>
      <c r="N2056">
        <v>-0.87</v>
      </c>
      <c r="O2056" t="s">
        <v>189</v>
      </c>
      <c r="P2056" s="189">
        <v>44158</v>
      </c>
    </row>
    <row r="2057" spans="1:16" x14ac:dyDescent="0.35">
      <c r="A2057">
        <v>85</v>
      </c>
      <c r="B2057">
        <v>85</v>
      </c>
      <c r="C2057" t="s">
        <v>449</v>
      </c>
      <c r="D2057" t="s">
        <v>123</v>
      </c>
      <c r="E2057" t="s">
        <v>157</v>
      </c>
      <c r="L2057">
        <v>0.01</v>
      </c>
      <c r="O2057" t="s">
        <v>505</v>
      </c>
      <c r="P2057" s="189">
        <v>44158</v>
      </c>
    </row>
    <row r="2058" spans="1:16" x14ac:dyDescent="0.35">
      <c r="A2058">
        <v>86</v>
      </c>
      <c r="B2058">
        <v>86</v>
      </c>
      <c r="C2058" t="s">
        <v>450</v>
      </c>
      <c r="D2058" t="s">
        <v>366</v>
      </c>
      <c r="E2058" t="s">
        <v>158</v>
      </c>
      <c r="F2058">
        <v>2.58</v>
      </c>
      <c r="G2058">
        <v>36403.237999999998</v>
      </c>
      <c r="H2058">
        <v>1080267</v>
      </c>
      <c r="J2058">
        <v>36403.237999999998</v>
      </c>
      <c r="L2058">
        <v>0.01</v>
      </c>
      <c r="M2058">
        <v>1.042E-2</v>
      </c>
      <c r="N2058">
        <v>4.1500000000000004</v>
      </c>
      <c r="O2058" t="s">
        <v>348</v>
      </c>
      <c r="P2058" s="189">
        <v>44158</v>
      </c>
    </row>
    <row r="2059" spans="1:16" x14ac:dyDescent="0.35">
      <c r="A2059">
        <v>87</v>
      </c>
      <c r="B2059">
        <v>87</v>
      </c>
      <c r="C2059" t="s">
        <v>451</v>
      </c>
      <c r="D2059" t="s">
        <v>368</v>
      </c>
      <c r="E2059" t="s">
        <v>158</v>
      </c>
      <c r="F2059">
        <v>2.58</v>
      </c>
      <c r="G2059">
        <v>35900.167999999998</v>
      </c>
      <c r="H2059">
        <v>1066387</v>
      </c>
      <c r="J2059">
        <v>35900.167999999998</v>
      </c>
      <c r="L2059">
        <v>0.01</v>
      </c>
      <c r="M2059">
        <v>1.027E-2</v>
      </c>
      <c r="N2059">
        <v>2.71</v>
      </c>
      <c r="O2059" t="s">
        <v>189</v>
      </c>
      <c r="P2059" s="189">
        <v>44158</v>
      </c>
    </row>
    <row r="2060" spans="1:16" x14ac:dyDescent="0.35">
      <c r="A2060">
        <v>88</v>
      </c>
      <c r="B2060">
        <v>88</v>
      </c>
      <c r="C2060" t="s">
        <v>452</v>
      </c>
      <c r="D2060" t="s">
        <v>371</v>
      </c>
      <c r="E2060" t="s">
        <v>158</v>
      </c>
      <c r="F2060">
        <v>2.58</v>
      </c>
      <c r="G2060">
        <v>33082.625</v>
      </c>
      <c r="H2060">
        <v>981951</v>
      </c>
      <c r="J2060">
        <v>33082.625</v>
      </c>
      <c r="L2060">
        <v>0.01</v>
      </c>
      <c r="M2060">
        <v>9.4699999999999993E-3</v>
      </c>
      <c r="N2060">
        <v>-5.35</v>
      </c>
      <c r="O2060" t="s">
        <v>189</v>
      </c>
      <c r="P2060" s="189">
        <v>44158</v>
      </c>
    </row>
    <row r="2061" spans="1:16" x14ac:dyDescent="0.35">
      <c r="A2061">
        <v>89</v>
      </c>
      <c r="B2061">
        <v>89</v>
      </c>
      <c r="C2061" t="s">
        <v>453</v>
      </c>
      <c r="D2061" t="s">
        <v>373</v>
      </c>
      <c r="E2061" t="s">
        <v>158</v>
      </c>
      <c r="F2061">
        <v>2.58</v>
      </c>
      <c r="G2061">
        <v>34432.25</v>
      </c>
      <c r="H2061">
        <v>1023852</v>
      </c>
      <c r="J2061">
        <v>34432.25</v>
      </c>
      <c r="L2061">
        <v>0.01</v>
      </c>
      <c r="M2061">
        <v>9.8499999999999994E-3</v>
      </c>
      <c r="N2061">
        <v>-1.49</v>
      </c>
      <c r="O2061" t="s">
        <v>348</v>
      </c>
      <c r="P2061" s="189">
        <v>44158</v>
      </c>
    </row>
    <row r="2062" spans="1:16" x14ac:dyDescent="0.35">
      <c r="A2062">
        <v>90</v>
      </c>
      <c r="B2062">
        <v>90</v>
      </c>
      <c r="C2062" t="s">
        <v>454</v>
      </c>
      <c r="D2062" t="s">
        <v>375</v>
      </c>
      <c r="E2062" t="s">
        <v>158</v>
      </c>
      <c r="F2062">
        <v>2.58</v>
      </c>
      <c r="G2062">
        <v>36870.190999999999</v>
      </c>
      <c r="H2062">
        <v>1095480</v>
      </c>
      <c r="J2062">
        <v>36870.190999999999</v>
      </c>
      <c r="L2062">
        <v>0.01</v>
      </c>
      <c r="M2062">
        <v>1.055E-2</v>
      </c>
      <c r="N2062">
        <v>5.49</v>
      </c>
      <c r="O2062" t="s">
        <v>348</v>
      </c>
      <c r="P2062" s="189">
        <v>44158</v>
      </c>
    </row>
    <row r="2063" spans="1:16" x14ac:dyDescent="0.35">
      <c r="A2063">
        <v>91</v>
      </c>
      <c r="B2063">
        <v>91</v>
      </c>
      <c r="C2063" t="s">
        <v>455</v>
      </c>
      <c r="D2063" t="s">
        <v>377</v>
      </c>
      <c r="E2063" t="s">
        <v>158</v>
      </c>
      <c r="F2063">
        <v>2.58</v>
      </c>
      <c r="G2063">
        <v>37336.027000000002</v>
      </c>
      <c r="H2063">
        <v>1108892</v>
      </c>
      <c r="J2063">
        <v>37336.027000000002</v>
      </c>
      <c r="L2063">
        <v>0.01</v>
      </c>
      <c r="M2063">
        <v>1.068E-2</v>
      </c>
      <c r="N2063">
        <v>6.82</v>
      </c>
      <c r="O2063" t="s">
        <v>348</v>
      </c>
      <c r="P2063" s="189">
        <v>44158</v>
      </c>
    </row>
    <row r="2064" spans="1:16" x14ac:dyDescent="0.35">
      <c r="A2064">
        <v>92</v>
      </c>
      <c r="B2064">
        <v>92</v>
      </c>
      <c r="C2064" t="s">
        <v>456</v>
      </c>
      <c r="D2064" t="s">
        <v>124</v>
      </c>
      <c r="E2064" t="s">
        <v>157</v>
      </c>
      <c r="F2064">
        <v>2.58</v>
      </c>
      <c r="G2064">
        <v>37023.516000000003</v>
      </c>
      <c r="H2064">
        <v>1096703</v>
      </c>
      <c r="J2064">
        <v>37023.516000000003</v>
      </c>
      <c r="L2064">
        <v>0.01</v>
      </c>
      <c r="M2064">
        <v>1.059E-2</v>
      </c>
      <c r="N2064">
        <v>5.93</v>
      </c>
      <c r="O2064" t="s">
        <v>348</v>
      </c>
      <c r="P2064" s="189">
        <v>44158</v>
      </c>
    </row>
    <row r="2065" spans="1:16" x14ac:dyDescent="0.35">
      <c r="A2065">
        <v>93</v>
      </c>
      <c r="B2065">
        <v>93</v>
      </c>
      <c r="C2065" t="s">
        <v>457</v>
      </c>
      <c r="D2065" t="s">
        <v>380</v>
      </c>
      <c r="E2065" t="s">
        <v>158</v>
      </c>
      <c r="F2065">
        <v>2.58</v>
      </c>
      <c r="G2065">
        <v>36169.313000000002</v>
      </c>
      <c r="H2065">
        <v>1077802</v>
      </c>
      <c r="J2065">
        <v>36169.313000000002</v>
      </c>
      <c r="L2065">
        <v>0.01</v>
      </c>
      <c r="M2065">
        <v>1.035E-2</v>
      </c>
      <c r="N2065">
        <v>3.48</v>
      </c>
      <c r="O2065" t="s">
        <v>348</v>
      </c>
      <c r="P2065" s="189">
        <v>44159</v>
      </c>
    </row>
    <row r="2066" spans="1:16" x14ac:dyDescent="0.35">
      <c r="A2066">
        <v>94</v>
      </c>
      <c r="B2066">
        <v>94</v>
      </c>
      <c r="C2066" t="s">
        <v>458</v>
      </c>
      <c r="D2066" t="s">
        <v>382</v>
      </c>
      <c r="E2066" t="s">
        <v>158</v>
      </c>
      <c r="F2066">
        <v>2.58</v>
      </c>
      <c r="G2066">
        <v>34693.082000000002</v>
      </c>
      <c r="H2066">
        <v>1046635</v>
      </c>
      <c r="J2066">
        <v>34693.082000000002</v>
      </c>
      <c r="L2066">
        <v>0.01</v>
      </c>
      <c r="M2066">
        <v>9.9299999999999996E-3</v>
      </c>
      <c r="N2066">
        <v>-0.74</v>
      </c>
      <c r="O2066" t="s">
        <v>348</v>
      </c>
      <c r="P2066" s="189">
        <v>44159</v>
      </c>
    </row>
    <row r="2067" spans="1:16" x14ac:dyDescent="0.35">
      <c r="A2067">
        <v>95</v>
      </c>
      <c r="B2067">
        <v>95</v>
      </c>
      <c r="C2067" t="s">
        <v>459</v>
      </c>
      <c r="D2067" t="s">
        <v>384</v>
      </c>
      <c r="E2067" t="s">
        <v>158</v>
      </c>
      <c r="F2067">
        <v>2.58</v>
      </c>
      <c r="G2067">
        <v>36845.703000000001</v>
      </c>
      <c r="H2067">
        <v>1098532</v>
      </c>
      <c r="J2067">
        <v>36845.703000000001</v>
      </c>
      <c r="L2067">
        <v>0.01</v>
      </c>
      <c r="M2067">
        <v>1.0540000000000001E-2</v>
      </c>
      <c r="N2067">
        <v>5.42</v>
      </c>
      <c r="O2067" t="s">
        <v>348</v>
      </c>
      <c r="P2067" s="189">
        <v>44159</v>
      </c>
    </row>
    <row r="2068" spans="1:16" x14ac:dyDescent="0.35">
      <c r="A2068">
        <v>96</v>
      </c>
      <c r="B2068">
        <v>96</v>
      </c>
      <c r="C2068" t="s">
        <v>460</v>
      </c>
      <c r="D2068" t="s">
        <v>386</v>
      </c>
      <c r="E2068" t="s">
        <v>158</v>
      </c>
      <c r="F2068">
        <v>2.58</v>
      </c>
      <c r="G2068">
        <v>36388.050999999999</v>
      </c>
      <c r="H2068">
        <v>1073869</v>
      </c>
      <c r="J2068">
        <v>36388.050999999999</v>
      </c>
      <c r="L2068">
        <v>0.01</v>
      </c>
      <c r="M2068">
        <v>1.0410000000000001E-2</v>
      </c>
      <c r="N2068">
        <v>4.1100000000000003</v>
      </c>
      <c r="O2068" t="s">
        <v>189</v>
      </c>
      <c r="P2068" s="189">
        <v>44159</v>
      </c>
    </row>
    <row r="2069" spans="1:16" x14ac:dyDescent="0.35">
      <c r="A2069">
        <v>97</v>
      </c>
      <c r="B2069">
        <v>97</v>
      </c>
      <c r="C2069" t="s">
        <v>461</v>
      </c>
      <c r="D2069" t="s">
        <v>388</v>
      </c>
      <c r="E2069" t="s">
        <v>158</v>
      </c>
      <c r="F2069">
        <v>2.58</v>
      </c>
      <c r="G2069">
        <v>35195.254000000001</v>
      </c>
      <c r="H2069">
        <v>1041674</v>
      </c>
      <c r="J2069">
        <v>35195.254000000001</v>
      </c>
      <c r="L2069">
        <v>0.01</v>
      </c>
      <c r="M2069">
        <v>1.0070000000000001E-2</v>
      </c>
      <c r="N2069">
        <v>0.69</v>
      </c>
      <c r="O2069" t="s">
        <v>348</v>
      </c>
      <c r="P2069" s="189">
        <v>44159</v>
      </c>
    </row>
    <row r="2070" spans="1:16" x14ac:dyDescent="0.35">
      <c r="A2070">
        <v>98</v>
      </c>
      <c r="B2070">
        <v>98</v>
      </c>
      <c r="C2070" t="s">
        <v>462</v>
      </c>
      <c r="D2070" t="s">
        <v>122</v>
      </c>
      <c r="E2070" t="s">
        <v>156</v>
      </c>
      <c r="L2070">
        <v>0.01</v>
      </c>
      <c r="O2070" t="s">
        <v>505</v>
      </c>
      <c r="P2070" s="189">
        <v>44159</v>
      </c>
    </row>
    <row r="2071" spans="1:16" x14ac:dyDescent="0.35">
      <c r="A2071">
        <v>99</v>
      </c>
      <c r="B2071">
        <v>99</v>
      </c>
      <c r="C2071" t="s">
        <v>463</v>
      </c>
      <c r="D2071" t="s">
        <v>125</v>
      </c>
      <c r="E2071" t="s">
        <v>18</v>
      </c>
      <c r="F2071">
        <v>2.58</v>
      </c>
      <c r="G2071">
        <v>35430.559000000001</v>
      </c>
      <c r="H2071">
        <v>1047127</v>
      </c>
      <c r="J2071">
        <v>35430.559000000001</v>
      </c>
      <c r="L2071">
        <v>0.01</v>
      </c>
      <c r="M2071">
        <v>1.014E-2</v>
      </c>
      <c r="N2071">
        <v>1.37</v>
      </c>
      <c r="O2071" t="s">
        <v>348</v>
      </c>
      <c r="P2071" s="189">
        <v>44159</v>
      </c>
    </row>
    <row r="2072" spans="1:16" x14ac:dyDescent="0.35">
      <c r="A2072">
        <v>100</v>
      </c>
      <c r="B2072">
        <v>100</v>
      </c>
      <c r="C2072" t="s">
        <v>464</v>
      </c>
      <c r="D2072" t="s">
        <v>126</v>
      </c>
      <c r="E2072" t="s">
        <v>18</v>
      </c>
      <c r="F2072">
        <v>2.58</v>
      </c>
      <c r="G2072">
        <v>39598.042999999998</v>
      </c>
      <c r="H2072">
        <v>1175237</v>
      </c>
      <c r="J2072">
        <v>39598.042999999998</v>
      </c>
      <c r="L2072">
        <v>0.01</v>
      </c>
      <c r="M2072">
        <v>1.133E-2</v>
      </c>
      <c r="N2072">
        <v>13.29</v>
      </c>
      <c r="O2072" t="s">
        <v>189</v>
      </c>
      <c r="P2072" s="189">
        <v>44159</v>
      </c>
    </row>
    <row r="2073" spans="1:16" x14ac:dyDescent="0.35">
      <c r="A2073">
        <v>101</v>
      </c>
      <c r="B2073">
        <v>101</v>
      </c>
      <c r="C2073" t="s">
        <v>465</v>
      </c>
      <c r="D2073" t="s">
        <v>127</v>
      </c>
      <c r="E2073" t="s">
        <v>18</v>
      </c>
      <c r="F2073">
        <v>2.58</v>
      </c>
      <c r="G2073">
        <v>38674.035000000003</v>
      </c>
      <c r="H2073">
        <v>1156652</v>
      </c>
      <c r="J2073">
        <v>38674.035000000003</v>
      </c>
      <c r="L2073">
        <v>0.01</v>
      </c>
      <c r="M2073">
        <v>1.106E-2</v>
      </c>
      <c r="N2073">
        <v>10.65</v>
      </c>
      <c r="O2073" t="s">
        <v>348</v>
      </c>
      <c r="P2073" s="189">
        <v>44159</v>
      </c>
    </row>
    <row r="2074" spans="1:16" x14ac:dyDescent="0.35">
      <c r="A2074">
        <v>102</v>
      </c>
      <c r="B2074">
        <v>102</v>
      </c>
      <c r="C2074" t="s">
        <v>466</v>
      </c>
      <c r="D2074" t="s">
        <v>128</v>
      </c>
      <c r="E2074" t="s">
        <v>18</v>
      </c>
      <c r="F2074">
        <v>2.58</v>
      </c>
      <c r="G2074">
        <v>35777.035000000003</v>
      </c>
      <c r="H2074">
        <v>1055289</v>
      </c>
      <c r="J2074">
        <v>35777.035000000003</v>
      </c>
      <c r="L2074">
        <v>0.01</v>
      </c>
      <c r="M2074">
        <v>1.0240000000000001E-2</v>
      </c>
      <c r="N2074">
        <v>2.36</v>
      </c>
      <c r="O2074" t="s">
        <v>189</v>
      </c>
      <c r="P2074" s="189">
        <v>44159</v>
      </c>
    </row>
    <row r="2075" spans="1:16" x14ac:dyDescent="0.35">
      <c r="A2075">
        <v>103</v>
      </c>
      <c r="B2075">
        <v>103</v>
      </c>
      <c r="C2075" t="s">
        <v>467</v>
      </c>
      <c r="D2075" t="s">
        <v>122</v>
      </c>
      <c r="E2075" t="s">
        <v>156</v>
      </c>
      <c r="L2075">
        <v>0.01</v>
      </c>
      <c r="P2075" s="189">
        <v>44159</v>
      </c>
    </row>
    <row r="2076" spans="1:16" x14ac:dyDescent="0.35">
      <c r="A2076">
        <v>104</v>
      </c>
      <c r="B2076">
        <v>104</v>
      </c>
      <c r="C2076" t="s">
        <v>468</v>
      </c>
      <c r="D2076" t="s">
        <v>124</v>
      </c>
      <c r="E2076" t="s">
        <v>157</v>
      </c>
      <c r="F2076">
        <v>2.58</v>
      </c>
      <c r="G2076">
        <v>37009.660000000003</v>
      </c>
      <c r="H2076">
        <v>1102895</v>
      </c>
      <c r="J2076">
        <v>37009.660000000003</v>
      </c>
      <c r="L2076">
        <v>0.01</v>
      </c>
      <c r="M2076">
        <v>1.059E-2</v>
      </c>
      <c r="N2076">
        <v>5.89</v>
      </c>
      <c r="O2076" t="s">
        <v>348</v>
      </c>
      <c r="P2076" s="189">
        <v>44159</v>
      </c>
    </row>
    <row r="2077" spans="1:16" x14ac:dyDescent="0.35">
      <c r="A2077">
        <v>105</v>
      </c>
      <c r="B2077">
        <v>105</v>
      </c>
      <c r="C2077" t="s">
        <v>469</v>
      </c>
      <c r="D2077" t="s">
        <v>353</v>
      </c>
      <c r="E2077" t="s">
        <v>158</v>
      </c>
      <c r="F2077">
        <v>2.58</v>
      </c>
      <c r="G2077">
        <v>36119.101999999999</v>
      </c>
      <c r="H2077">
        <v>1081464</v>
      </c>
      <c r="J2077">
        <v>36119.101999999999</v>
      </c>
      <c r="L2077">
        <v>0.01</v>
      </c>
      <c r="M2077">
        <v>1.0330000000000001E-2</v>
      </c>
      <c r="N2077">
        <v>3.34</v>
      </c>
      <c r="O2077" t="s">
        <v>348</v>
      </c>
      <c r="P2077" s="189">
        <v>44159</v>
      </c>
    </row>
    <row r="2078" spans="1:16" x14ac:dyDescent="0.35">
      <c r="A2078">
        <v>106</v>
      </c>
      <c r="B2078">
        <v>106</v>
      </c>
      <c r="C2078" t="s">
        <v>470</v>
      </c>
      <c r="D2078" t="s">
        <v>355</v>
      </c>
      <c r="E2078" t="s">
        <v>158</v>
      </c>
      <c r="F2078">
        <v>2.58</v>
      </c>
      <c r="G2078">
        <v>37791.870999999999</v>
      </c>
      <c r="H2078">
        <v>1131169</v>
      </c>
      <c r="J2078">
        <v>37791.870999999999</v>
      </c>
      <c r="L2078">
        <v>0.01</v>
      </c>
      <c r="M2078">
        <v>1.081E-2</v>
      </c>
      <c r="N2078">
        <v>8.1199999999999992</v>
      </c>
      <c r="O2078" t="s">
        <v>348</v>
      </c>
      <c r="P2078" s="189">
        <v>44159</v>
      </c>
    </row>
    <row r="2079" spans="1:16" x14ac:dyDescent="0.35">
      <c r="A2079">
        <v>107</v>
      </c>
      <c r="B2079">
        <v>107</v>
      </c>
      <c r="C2079" t="s">
        <v>471</v>
      </c>
      <c r="D2079" t="s">
        <v>357</v>
      </c>
      <c r="E2079" t="s">
        <v>158</v>
      </c>
      <c r="F2079">
        <v>2.58</v>
      </c>
      <c r="G2079">
        <v>37101.148000000001</v>
      </c>
      <c r="H2079">
        <v>1109658</v>
      </c>
      <c r="J2079">
        <v>37101.148000000001</v>
      </c>
      <c r="L2079">
        <v>0.01</v>
      </c>
      <c r="M2079">
        <v>1.061E-2</v>
      </c>
      <c r="N2079">
        <v>6.15</v>
      </c>
      <c r="O2079" t="s">
        <v>348</v>
      </c>
      <c r="P2079" s="189">
        <v>44159</v>
      </c>
    </row>
    <row r="2080" spans="1:16" x14ac:dyDescent="0.35">
      <c r="A2080">
        <v>108</v>
      </c>
      <c r="B2080">
        <v>108</v>
      </c>
      <c r="C2080" t="s">
        <v>472</v>
      </c>
      <c r="D2080" t="s">
        <v>359</v>
      </c>
      <c r="E2080" t="s">
        <v>158</v>
      </c>
      <c r="F2080">
        <v>2.58</v>
      </c>
      <c r="G2080">
        <v>36060.398000000001</v>
      </c>
      <c r="H2080">
        <v>1072029</v>
      </c>
      <c r="J2080">
        <v>36060.398000000001</v>
      </c>
      <c r="L2080">
        <v>0.01</v>
      </c>
      <c r="M2080">
        <v>1.0319999999999999E-2</v>
      </c>
      <c r="N2080">
        <v>3.17</v>
      </c>
      <c r="O2080" t="s">
        <v>348</v>
      </c>
      <c r="P2080" s="189">
        <v>44159</v>
      </c>
    </row>
    <row r="2081" spans="1:16" x14ac:dyDescent="0.35">
      <c r="A2081">
        <v>109</v>
      </c>
      <c r="B2081">
        <v>109</v>
      </c>
      <c r="C2081" t="s">
        <v>473</v>
      </c>
      <c r="D2081" t="s">
        <v>361</v>
      </c>
      <c r="E2081" t="s">
        <v>158</v>
      </c>
      <c r="F2081">
        <v>2.58</v>
      </c>
      <c r="G2081">
        <v>35058.343999999997</v>
      </c>
      <c r="H2081">
        <v>1046315</v>
      </c>
      <c r="J2081">
        <v>35058.343999999997</v>
      </c>
      <c r="L2081">
        <v>0.01</v>
      </c>
      <c r="M2081">
        <v>1.0030000000000001E-2</v>
      </c>
      <c r="N2081">
        <v>0.3</v>
      </c>
      <c r="O2081" t="s">
        <v>348</v>
      </c>
      <c r="P2081" s="189">
        <v>44159</v>
      </c>
    </row>
    <row r="2082" spans="1:16" x14ac:dyDescent="0.35">
      <c r="A2082">
        <v>110</v>
      </c>
      <c r="B2082">
        <v>110</v>
      </c>
      <c r="C2082" t="s">
        <v>474</v>
      </c>
      <c r="D2082" t="s">
        <v>363</v>
      </c>
      <c r="E2082" t="s">
        <v>158</v>
      </c>
      <c r="F2082">
        <v>2.58</v>
      </c>
      <c r="G2082">
        <v>35763.523000000001</v>
      </c>
      <c r="H2082">
        <v>1070814</v>
      </c>
      <c r="J2082">
        <v>35763.523000000001</v>
      </c>
      <c r="L2082">
        <v>0.01</v>
      </c>
      <c r="M2082">
        <v>1.023E-2</v>
      </c>
      <c r="N2082">
        <v>2.3199999999999998</v>
      </c>
      <c r="O2082" t="s">
        <v>348</v>
      </c>
      <c r="P2082" s="189">
        <v>44159</v>
      </c>
    </row>
    <row r="2083" spans="1:16" x14ac:dyDescent="0.35">
      <c r="A2083">
        <v>111</v>
      </c>
      <c r="B2083">
        <v>111</v>
      </c>
      <c r="C2083" t="s">
        <v>475</v>
      </c>
      <c r="D2083" t="s">
        <v>124</v>
      </c>
      <c r="E2083" t="s">
        <v>157</v>
      </c>
      <c r="F2083">
        <v>2.58</v>
      </c>
      <c r="G2083">
        <v>12664.324000000001</v>
      </c>
      <c r="H2083">
        <v>375482</v>
      </c>
      <c r="J2083">
        <v>12664.324000000001</v>
      </c>
      <c r="L2083">
        <v>0.01</v>
      </c>
      <c r="M2083">
        <v>3.62E-3</v>
      </c>
      <c r="N2083">
        <v>-63.77</v>
      </c>
      <c r="O2083" t="s">
        <v>348</v>
      </c>
      <c r="P2083" s="189">
        <v>44159</v>
      </c>
    </row>
    <row r="2084" spans="1:16" x14ac:dyDescent="0.35">
      <c r="A2084">
        <v>112</v>
      </c>
      <c r="B2084">
        <v>112</v>
      </c>
      <c r="C2084" t="s">
        <v>476</v>
      </c>
      <c r="D2084" t="s">
        <v>353</v>
      </c>
      <c r="E2084" t="s">
        <v>158</v>
      </c>
      <c r="F2084">
        <v>2.58</v>
      </c>
      <c r="G2084">
        <v>35462.612999999998</v>
      </c>
      <c r="H2084">
        <v>1070005</v>
      </c>
      <c r="J2084">
        <v>35462.612999999998</v>
      </c>
      <c r="L2084">
        <v>0.01</v>
      </c>
      <c r="M2084">
        <v>1.0149999999999999E-2</v>
      </c>
      <c r="N2084">
        <v>1.46</v>
      </c>
      <c r="O2084" t="s">
        <v>348</v>
      </c>
      <c r="P2084" s="189">
        <v>44159</v>
      </c>
    </row>
    <row r="2085" spans="1:16" x14ac:dyDescent="0.35">
      <c r="A2085">
        <v>113</v>
      </c>
      <c r="B2085">
        <v>113</v>
      </c>
      <c r="C2085" t="s">
        <v>477</v>
      </c>
      <c r="D2085" t="s">
        <v>355</v>
      </c>
      <c r="E2085" t="s">
        <v>158</v>
      </c>
      <c r="F2085">
        <v>2.58</v>
      </c>
      <c r="G2085">
        <v>37730.300999999999</v>
      </c>
      <c r="H2085">
        <v>1124057</v>
      </c>
      <c r="J2085">
        <v>37730.300999999999</v>
      </c>
      <c r="L2085">
        <v>0.01</v>
      </c>
      <c r="M2085">
        <v>1.0789999999999999E-2</v>
      </c>
      <c r="N2085">
        <v>7.95</v>
      </c>
      <c r="O2085" t="s">
        <v>348</v>
      </c>
      <c r="P2085" s="189">
        <v>44159</v>
      </c>
    </row>
    <row r="2086" spans="1:16" x14ac:dyDescent="0.35">
      <c r="A2086">
        <v>114</v>
      </c>
      <c r="B2086">
        <v>114</v>
      </c>
      <c r="C2086" t="s">
        <v>478</v>
      </c>
      <c r="D2086" t="s">
        <v>357</v>
      </c>
      <c r="E2086" t="s">
        <v>158</v>
      </c>
      <c r="F2086">
        <v>2.58</v>
      </c>
      <c r="G2086">
        <v>37717.949000000001</v>
      </c>
      <c r="H2086">
        <v>1137986</v>
      </c>
      <c r="J2086">
        <v>37717.949000000001</v>
      </c>
      <c r="L2086">
        <v>0.01</v>
      </c>
      <c r="M2086">
        <v>1.0789999999999999E-2</v>
      </c>
      <c r="N2086">
        <v>7.91</v>
      </c>
      <c r="O2086" t="s">
        <v>348</v>
      </c>
      <c r="P2086" s="189">
        <v>44159</v>
      </c>
    </row>
    <row r="2087" spans="1:16" x14ac:dyDescent="0.35">
      <c r="A2087">
        <v>115</v>
      </c>
      <c r="B2087">
        <v>115</v>
      </c>
      <c r="C2087" t="s">
        <v>479</v>
      </c>
      <c r="D2087" t="s">
        <v>359</v>
      </c>
      <c r="E2087" t="s">
        <v>158</v>
      </c>
      <c r="F2087">
        <v>2.58</v>
      </c>
      <c r="G2087">
        <v>36561.788999999997</v>
      </c>
      <c r="H2087">
        <v>1080162</v>
      </c>
      <c r="J2087">
        <v>36561.788999999997</v>
      </c>
      <c r="L2087">
        <v>0.01</v>
      </c>
      <c r="M2087">
        <v>1.0460000000000001E-2</v>
      </c>
      <c r="N2087">
        <v>4.5999999999999996</v>
      </c>
      <c r="O2087" t="s">
        <v>348</v>
      </c>
      <c r="P2087" s="189">
        <v>44159</v>
      </c>
    </row>
    <row r="2088" spans="1:16" x14ac:dyDescent="0.35">
      <c r="A2088">
        <v>116</v>
      </c>
      <c r="B2088">
        <v>116</v>
      </c>
      <c r="C2088" t="s">
        <v>480</v>
      </c>
      <c r="D2088" t="s">
        <v>361</v>
      </c>
      <c r="E2088" t="s">
        <v>158</v>
      </c>
      <c r="F2088">
        <v>2.58</v>
      </c>
      <c r="G2088">
        <v>34807.703000000001</v>
      </c>
      <c r="H2088">
        <v>1039396</v>
      </c>
      <c r="J2088">
        <v>34807.703000000001</v>
      </c>
      <c r="L2088">
        <v>0.01</v>
      </c>
      <c r="M2088">
        <v>9.9600000000000001E-3</v>
      </c>
      <c r="N2088">
        <v>-0.41</v>
      </c>
      <c r="O2088" t="s">
        <v>348</v>
      </c>
      <c r="P2088" s="189">
        <v>44159</v>
      </c>
    </row>
    <row r="2089" spans="1:16" x14ac:dyDescent="0.35">
      <c r="A2089">
        <v>117</v>
      </c>
      <c r="B2089">
        <v>117</v>
      </c>
      <c r="C2089" t="s">
        <v>481</v>
      </c>
      <c r="D2089" t="s">
        <v>363</v>
      </c>
      <c r="E2089" t="s">
        <v>158</v>
      </c>
      <c r="F2089">
        <v>2.58</v>
      </c>
      <c r="G2089">
        <v>35477.815999999999</v>
      </c>
      <c r="H2089">
        <v>1062062</v>
      </c>
      <c r="J2089">
        <v>35477.815999999999</v>
      </c>
      <c r="L2089">
        <v>0.01</v>
      </c>
      <c r="M2089">
        <v>1.0149999999999999E-2</v>
      </c>
      <c r="N2089">
        <v>1.5</v>
      </c>
      <c r="O2089" t="s">
        <v>348</v>
      </c>
      <c r="P2089" s="189">
        <v>44159</v>
      </c>
    </row>
    <row r="2090" spans="1:16" x14ac:dyDescent="0.35">
      <c r="A2090">
        <v>118</v>
      </c>
      <c r="B2090">
        <v>118</v>
      </c>
      <c r="C2090" t="s">
        <v>482</v>
      </c>
      <c r="D2090" t="s">
        <v>122</v>
      </c>
      <c r="E2090" t="s">
        <v>156</v>
      </c>
      <c r="L2090">
        <v>0.01</v>
      </c>
      <c r="O2090" t="s">
        <v>505</v>
      </c>
      <c r="P2090" s="189">
        <v>44159</v>
      </c>
    </row>
    <row r="2091" spans="1:16" x14ac:dyDescent="0.35">
      <c r="A2091">
        <v>119</v>
      </c>
      <c r="B2091">
        <v>119</v>
      </c>
      <c r="C2091" t="s">
        <v>483</v>
      </c>
      <c r="D2091" t="s">
        <v>353</v>
      </c>
      <c r="E2091" t="s">
        <v>158</v>
      </c>
      <c r="F2091">
        <v>2.58</v>
      </c>
      <c r="G2091">
        <v>35970.531000000003</v>
      </c>
      <c r="H2091">
        <v>1074156</v>
      </c>
      <c r="J2091">
        <v>35970.531000000003</v>
      </c>
      <c r="L2091">
        <v>0.01</v>
      </c>
      <c r="M2091">
        <v>1.0290000000000001E-2</v>
      </c>
      <c r="N2091">
        <v>2.91</v>
      </c>
      <c r="O2091" t="s">
        <v>348</v>
      </c>
      <c r="P2091" s="189">
        <v>44159</v>
      </c>
    </row>
    <row r="2092" spans="1:16" x14ac:dyDescent="0.35">
      <c r="A2092">
        <v>120</v>
      </c>
      <c r="B2092">
        <v>120</v>
      </c>
      <c r="C2092" t="s">
        <v>484</v>
      </c>
      <c r="D2092" t="s">
        <v>355</v>
      </c>
      <c r="E2092" t="s">
        <v>158</v>
      </c>
      <c r="F2092">
        <v>2.58</v>
      </c>
      <c r="G2092">
        <v>37755.714999999997</v>
      </c>
      <c r="H2092">
        <v>1135042</v>
      </c>
      <c r="J2092">
        <v>37755.714999999997</v>
      </c>
      <c r="L2092">
        <v>0.01</v>
      </c>
      <c r="M2092">
        <v>1.0800000000000001E-2</v>
      </c>
      <c r="N2092">
        <v>8.02</v>
      </c>
      <c r="O2092" t="s">
        <v>348</v>
      </c>
      <c r="P2092" s="189">
        <v>44159</v>
      </c>
    </row>
    <row r="2093" spans="1:16" x14ac:dyDescent="0.35">
      <c r="A2093">
        <v>121</v>
      </c>
      <c r="B2093">
        <v>121</v>
      </c>
      <c r="C2093" t="s">
        <v>485</v>
      </c>
      <c r="D2093" t="s">
        <v>357</v>
      </c>
      <c r="E2093" t="s">
        <v>158</v>
      </c>
      <c r="F2093">
        <v>2.58</v>
      </c>
      <c r="G2093">
        <v>36696.269999999997</v>
      </c>
      <c r="H2093">
        <v>1092910</v>
      </c>
      <c r="J2093">
        <v>36696.269999999997</v>
      </c>
      <c r="L2093">
        <v>0.01</v>
      </c>
      <c r="M2093">
        <v>1.0500000000000001E-2</v>
      </c>
      <c r="N2093">
        <v>4.99</v>
      </c>
      <c r="O2093" t="s">
        <v>348</v>
      </c>
      <c r="P2093" s="189">
        <v>44159</v>
      </c>
    </row>
    <row r="2094" spans="1:16" x14ac:dyDescent="0.35">
      <c r="A2094">
        <v>122</v>
      </c>
      <c r="B2094">
        <v>122</v>
      </c>
      <c r="C2094" t="s">
        <v>486</v>
      </c>
      <c r="D2094" t="s">
        <v>359</v>
      </c>
      <c r="E2094" t="s">
        <v>158</v>
      </c>
      <c r="F2094">
        <v>2.58</v>
      </c>
      <c r="G2094">
        <v>36844.078000000001</v>
      </c>
      <c r="H2094">
        <v>1099248</v>
      </c>
      <c r="J2094">
        <v>36844.078000000001</v>
      </c>
      <c r="L2094">
        <v>0.01</v>
      </c>
      <c r="M2094">
        <v>1.0540000000000001E-2</v>
      </c>
      <c r="N2094">
        <v>5.41</v>
      </c>
      <c r="O2094" t="s">
        <v>348</v>
      </c>
      <c r="P2094" s="189">
        <v>44159</v>
      </c>
    </row>
    <row r="2095" spans="1:16" x14ac:dyDescent="0.35">
      <c r="A2095">
        <v>123</v>
      </c>
      <c r="B2095">
        <v>123</v>
      </c>
      <c r="C2095" t="s">
        <v>487</v>
      </c>
      <c r="D2095" t="s">
        <v>361</v>
      </c>
      <c r="E2095" t="s">
        <v>158</v>
      </c>
      <c r="F2095">
        <v>2.58</v>
      </c>
      <c r="G2095">
        <v>35534.512000000002</v>
      </c>
      <c r="H2095">
        <v>1064559</v>
      </c>
      <c r="J2095">
        <v>35534.512000000002</v>
      </c>
      <c r="L2095">
        <v>0.01</v>
      </c>
      <c r="M2095">
        <v>1.017E-2</v>
      </c>
      <c r="N2095">
        <v>1.67</v>
      </c>
      <c r="O2095" t="s">
        <v>348</v>
      </c>
      <c r="P2095" s="189">
        <v>44159</v>
      </c>
    </row>
    <row r="2096" spans="1:16" x14ac:dyDescent="0.35">
      <c r="A2096">
        <v>124</v>
      </c>
      <c r="B2096">
        <v>124</v>
      </c>
      <c r="C2096" t="s">
        <v>488</v>
      </c>
      <c r="D2096" t="s">
        <v>363</v>
      </c>
      <c r="E2096" t="s">
        <v>158</v>
      </c>
      <c r="F2096">
        <v>2.58</v>
      </c>
      <c r="G2096">
        <v>36225.75</v>
      </c>
      <c r="H2096">
        <v>1082349</v>
      </c>
      <c r="J2096">
        <v>36225.75</v>
      </c>
      <c r="L2096">
        <v>0.01</v>
      </c>
      <c r="M2096">
        <v>1.0359999999999999E-2</v>
      </c>
      <c r="N2096">
        <v>3.64</v>
      </c>
      <c r="O2096" t="s">
        <v>348</v>
      </c>
      <c r="P2096" s="189">
        <v>44159</v>
      </c>
    </row>
    <row r="2097" spans="1:16" x14ac:dyDescent="0.35">
      <c r="A2097">
        <v>125</v>
      </c>
      <c r="B2097">
        <v>125</v>
      </c>
      <c r="C2097" t="s">
        <v>489</v>
      </c>
      <c r="D2097" t="s">
        <v>122</v>
      </c>
      <c r="E2097" t="s">
        <v>156</v>
      </c>
      <c r="L2097">
        <v>0.01</v>
      </c>
      <c r="O2097" t="s">
        <v>505</v>
      </c>
      <c r="P2097" s="189">
        <v>44159</v>
      </c>
    </row>
    <row r="2098" spans="1:16" x14ac:dyDescent="0.35">
      <c r="A2098">
        <v>126</v>
      </c>
      <c r="B2098">
        <v>126</v>
      </c>
      <c r="C2098" t="s">
        <v>490</v>
      </c>
      <c r="D2098" t="s">
        <v>122</v>
      </c>
      <c r="E2098" t="s">
        <v>156</v>
      </c>
      <c r="L2098">
        <v>0.01</v>
      </c>
      <c r="P2098" s="189">
        <v>44159</v>
      </c>
    </row>
    <row r="2099" spans="1:16" x14ac:dyDescent="0.35">
      <c r="A2099">
        <v>127</v>
      </c>
      <c r="B2099">
        <v>127</v>
      </c>
      <c r="C2099" t="s">
        <v>491</v>
      </c>
      <c r="D2099" t="s">
        <v>122</v>
      </c>
      <c r="E2099" t="s">
        <v>156</v>
      </c>
      <c r="L2099">
        <v>0.01</v>
      </c>
      <c r="O2099" t="s">
        <v>505</v>
      </c>
      <c r="P2099" s="189">
        <v>44159</v>
      </c>
    </row>
    <row r="2101" spans="1:16" x14ac:dyDescent="0.35">
      <c r="A2101" t="s">
        <v>512</v>
      </c>
    </row>
    <row r="2103" spans="1:16" x14ac:dyDescent="0.35">
      <c r="B2103" t="s">
        <v>209</v>
      </c>
      <c r="C2103" t="s">
        <v>210</v>
      </c>
      <c r="D2103" t="s">
        <v>211</v>
      </c>
      <c r="E2103" t="s">
        <v>7</v>
      </c>
      <c r="F2103" t="s">
        <v>212</v>
      </c>
      <c r="G2103" t="s">
        <v>213</v>
      </c>
      <c r="H2103" t="s">
        <v>214</v>
      </c>
      <c r="I2103" t="s">
        <v>215</v>
      </c>
      <c r="J2103" t="s">
        <v>216</v>
      </c>
      <c r="K2103" t="s">
        <v>217</v>
      </c>
      <c r="L2103" t="s">
        <v>341</v>
      </c>
      <c r="M2103" t="s">
        <v>90</v>
      </c>
      <c r="N2103" t="s">
        <v>220</v>
      </c>
      <c r="O2103" t="s">
        <v>342</v>
      </c>
      <c r="P2103" t="s">
        <v>343</v>
      </c>
    </row>
    <row r="2104" spans="1:16" x14ac:dyDescent="0.35">
      <c r="A2104">
        <v>1</v>
      </c>
      <c r="B2104">
        <v>1</v>
      </c>
      <c r="C2104" t="s">
        <v>344</v>
      </c>
      <c r="D2104" t="s">
        <v>122</v>
      </c>
      <c r="E2104" t="s">
        <v>156</v>
      </c>
      <c r="L2104">
        <v>0.01</v>
      </c>
      <c r="O2104" t="s">
        <v>505</v>
      </c>
      <c r="P2104" s="189">
        <v>44158</v>
      </c>
    </row>
    <row r="2105" spans="1:16" x14ac:dyDescent="0.35">
      <c r="A2105">
        <v>2</v>
      </c>
      <c r="B2105">
        <v>2</v>
      </c>
      <c r="C2105" t="s">
        <v>345</v>
      </c>
      <c r="D2105" t="s">
        <v>122</v>
      </c>
      <c r="E2105" t="s">
        <v>156</v>
      </c>
      <c r="L2105">
        <v>0.01</v>
      </c>
      <c r="P2105" s="189">
        <v>44158</v>
      </c>
    </row>
    <row r="2106" spans="1:16" x14ac:dyDescent="0.35">
      <c r="A2106">
        <v>3</v>
      </c>
      <c r="B2106">
        <v>3</v>
      </c>
      <c r="C2106" t="s">
        <v>346</v>
      </c>
      <c r="D2106" t="s">
        <v>122</v>
      </c>
      <c r="E2106" t="s">
        <v>156</v>
      </c>
      <c r="L2106">
        <v>0.01</v>
      </c>
      <c r="O2106" t="s">
        <v>505</v>
      </c>
      <c r="P2106" s="189">
        <v>44158</v>
      </c>
    </row>
    <row r="2107" spans="1:16" x14ac:dyDescent="0.35">
      <c r="A2107">
        <v>4</v>
      </c>
      <c r="B2107">
        <v>4</v>
      </c>
      <c r="C2107" t="s">
        <v>347</v>
      </c>
      <c r="D2107" t="s">
        <v>123</v>
      </c>
      <c r="E2107" t="s">
        <v>157</v>
      </c>
      <c r="L2107">
        <v>0.01</v>
      </c>
      <c r="P2107" s="189">
        <v>44158</v>
      </c>
    </row>
    <row r="2108" spans="1:16" x14ac:dyDescent="0.35">
      <c r="A2108">
        <v>5</v>
      </c>
      <c r="B2108">
        <v>5</v>
      </c>
      <c r="C2108" t="s">
        <v>349</v>
      </c>
      <c r="D2108" t="s">
        <v>124</v>
      </c>
      <c r="E2108" t="s">
        <v>157</v>
      </c>
      <c r="F2108">
        <v>3.48</v>
      </c>
      <c r="G2108">
        <v>10173.215</v>
      </c>
      <c r="H2108">
        <v>343416</v>
      </c>
      <c r="J2108">
        <v>10173.215</v>
      </c>
      <c r="L2108">
        <v>0.01</v>
      </c>
      <c r="M2108">
        <v>9.7900000000000001E-3</v>
      </c>
      <c r="N2108">
        <v>-2.12</v>
      </c>
      <c r="O2108" t="s">
        <v>348</v>
      </c>
      <c r="P2108" s="189">
        <v>44158</v>
      </c>
    </row>
    <row r="2109" spans="1:16" x14ac:dyDescent="0.35">
      <c r="A2109">
        <v>6</v>
      </c>
      <c r="B2109">
        <v>6</v>
      </c>
      <c r="C2109" t="s">
        <v>351</v>
      </c>
      <c r="D2109" t="s">
        <v>122</v>
      </c>
      <c r="E2109" t="s">
        <v>156</v>
      </c>
      <c r="L2109">
        <v>0.01</v>
      </c>
      <c r="O2109" t="s">
        <v>505</v>
      </c>
      <c r="P2109" s="189">
        <v>44158</v>
      </c>
    </row>
    <row r="2110" spans="1:16" x14ac:dyDescent="0.35">
      <c r="A2110">
        <v>7</v>
      </c>
      <c r="B2110">
        <v>7</v>
      </c>
      <c r="C2110" t="s">
        <v>352</v>
      </c>
      <c r="D2110" t="s">
        <v>353</v>
      </c>
      <c r="E2110" t="s">
        <v>158</v>
      </c>
      <c r="F2110">
        <v>3.48</v>
      </c>
      <c r="G2110">
        <v>9730.5709999999999</v>
      </c>
      <c r="H2110">
        <v>329079</v>
      </c>
      <c r="J2110">
        <v>9730.5709999999999</v>
      </c>
      <c r="L2110">
        <v>0.01</v>
      </c>
      <c r="M2110">
        <v>9.3600000000000003E-3</v>
      </c>
      <c r="N2110">
        <v>-6.38</v>
      </c>
      <c r="O2110" t="s">
        <v>348</v>
      </c>
      <c r="P2110" s="189">
        <v>44158</v>
      </c>
    </row>
    <row r="2111" spans="1:16" x14ac:dyDescent="0.35">
      <c r="A2111">
        <v>8</v>
      </c>
      <c r="B2111">
        <v>8</v>
      </c>
      <c r="C2111" t="s">
        <v>354</v>
      </c>
      <c r="D2111" t="s">
        <v>355</v>
      </c>
      <c r="E2111" t="s">
        <v>158</v>
      </c>
      <c r="F2111">
        <v>3.48</v>
      </c>
      <c r="G2111">
        <v>11120.537</v>
      </c>
      <c r="H2111">
        <v>373820</v>
      </c>
      <c r="J2111">
        <v>11120.537</v>
      </c>
      <c r="L2111">
        <v>0.01</v>
      </c>
      <c r="M2111">
        <v>1.0699999999999999E-2</v>
      </c>
      <c r="N2111">
        <v>7</v>
      </c>
      <c r="O2111" t="s">
        <v>348</v>
      </c>
      <c r="P2111" s="189">
        <v>44158</v>
      </c>
    </row>
    <row r="2112" spans="1:16" x14ac:dyDescent="0.35">
      <c r="A2112">
        <v>9</v>
      </c>
      <c r="B2112">
        <v>9</v>
      </c>
      <c r="C2112" t="s">
        <v>356</v>
      </c>
      <c r="D2112" t="s">
        <v>357</v>
      </c>
      <c r="E2112" t="s">
        <v>158</v>
      </c>
      <c r="F2112">
        <v>3.48</v>
      </c>
      <c r="G2112">
        <v>10876.152</v>
      </c>
      <c r="H2112">
        <v>369500</v>
      </c>
      <c r="J2112">
        <v>10876.152</v>
      </c>
      <c r="L2112">
        <v>0.01</v>
      </c>
      <c r="M2112">
        <v>1.0460000000000001E-2</v>
      </c>
      <c r="N2112">
        <v>4.6500000000000004</v>
      </c>
      <c r="O2112" t="s">
        <v>348</v>
      </c>
      <c r="P2112" s="189">
        <v>44158</v>
      </c>
    </row>
    <row r="2113" spans="1:16" x14ac:dyDescent="0.35">
      <c r="A2113">
        <v>10</v>
      </c>
      <c r="B2113">
        <v>10</v>
      </c>
      <c r="C2113" t="s">
        <v>358</v>
      </c>
      <c r="D2113" t="s">
        <v>359</v>
      </c>
      <c r="E2113" t="s">
        <v>158</v>
      </c>
      <c r="F2113">
        <v>3.48</v>
      </c>
      <c r="G2113">
        <v>10360.406999999999</v>
      </c>
      <c r="H2113">
        <v>348348</v>
      </c>
      <c r="J2113">
        <v>10360.406999999999</v>
      </c>
      <c r="L2113">
        <v>0.01</v>
      </c>
      <c r="M2113">
        <v>9.9699999999999997E-3</v>
      </c>
      <c r="N2113">
        <v>-0.32</v>
      </c>
      <c r="O2113" t="s">
        <v>348</v>
      </c>
      <c r="P2113" s="189">
        <v>44158</v>
      </c>
    </row>
    <row r="2114" spans="1:16" x14ac:dyDescent="0.35">
      <c r="A2114">
        <v>11</v>
      </c>
      <c r="B2114">
        <v>11</v>
      </c>
      <c r="C2114" t="s">
        <v>360</v>
      </c>
      <c r="D2114" t="s">
        <v>361</v>
      </c>
      <c r="E2114" t="s">
        <v>158</v>
      </c>
      <c r="F2114">
        <v>3.48</v>
      </c>
      <c r="G2114">
        <v>10282.522000000001</v>
      </c>
      <c r="H2114">
        <v>349144</v>
      </c>
      <c r="J2114">
        <v>10282.522000000001</v>
      </c>
      <c r="L2114">
        <v>0.01</v>
      </c>
      <c r="M2114">
        <v>9.8899999999999995E-3</v>
      </c>
      <c r="N2114">
        <v>-1.07</v>
      </c>
      <c r="O2114" t="s">
        <v>348</v>
      </c>
      <c r="P2114" s="189">
        <v>44158</v>
      </c>
    </row>
    <row r="2115" spans="1:16" x14ac:dyDescent="0.35">
      <c r="A2115">
        <v>12</v>
      </c>
      <c r="B2115">
        <v>12</v>
      </c>
      <c r="C2115" t="s">
        <v>362</v>
      </c>
      <c r="D2115" t="s">
        <v>363</v>
      </c>
      <c r="E2115" t="s">
        <v>158</v>
      </c>
      <c r="F2115">
        <v>3.48</v>
      </c>
      <c r="G2115">
        <v>10162.121999999999</v>
      </c>
      <c r="H2115">
        <v>345524</v>
      </c>
      <c r="J2115">
        <v>10162.121999999999</v>
      </c>
      <c r="L2115">
        <v>0.01</v>
      </c>
      <c r="M2115">
        <v>9.7800000000000005E-3</v>
      </c>
      <c r="N2115">
        <v>-2.2200000000000002</v>
      </c>
      <c r="O2115" t="s">
        <v>348</v>
      </c>
      <c r="P2115" s="189">
        <v>44158</v>
      </c>
    </row>
    <row r="2116" spans="1:16" x14ac:dyDescent="0.35">
      <c r="A2116">
        <v>13</v>
      </c>
      <c r="B2116">
        <v>13</v>
      </c>
      <c r="C2116" t="s">
        <v>364</v>
      </c>
      <c r="D2116" t="s">
        <v>123</v>
      </c>
      <c r="E2116" t="s">
        <v>157</v>
      </c>
      <c r="L2116">
        <v>0.01</v>
      </c>
      <c r="O2116" t="s">
        <v>505</v>
      </c>
      <c r="P2116" s="189">
        <v>44158</v>
      </c>
    </row>
    <row r="2117" spans="1:16" x14ac:dyDescent="0.35">
      <c r="A2117">
        <v>14</v>
      </c>
      <c r="B2117">
        <v>14</v>
      </c>
      <c r="C2117" t="s">
        <v>365</v>
      </c>
      <c r="D2117" t="s">
        <v>366</v>
      </c>
      <c r="E2117" t="s">
        <v>158</v>
      </c>
      <c r="F2117">
        <v>3.48</v>
      </c>
      <c r="G2117">
        <v>10490.147000000001</v>
      </c>
      <c r="H2117">
        <v>354799</v>
      </c>
      <c r="J2117">
        <v>10490.147000000001</v>
      </c>
      <c r="L2117">
        <v>0.01</v>
      </c>
      <c r="M2117">
        <v>1.009E-2</v>
      </c>
      <c r="N2117">
        <v>0.93</v>
      </c>
      <c r="O2117" t="s">
        <v>348</v>
      </c>
      <c r="P2117" s="189">
        <v>44158</v>
      </c>
    </row>
    <row r="2118" spans="1:16" x14ac:dyDescent="0.35">
      <c r="A2118">
        <v>15</v>
      </c>
      <c r="B2118">
        <v>15</v>
      </c>
      <c r="C2118" t="s">
        <v>367</v>
      </c>
      <c r="D2118" t="s">
        <v>368</v>
      </c>
      <c r="E2118" t="s">
        <v>158</v>
      </c>
      <c r="F2118">
        <v>3.48</v>
      </c>
      <c r="G2118">
        <v>9708.6329999999998</v>
      </c>
      <c r="H2118">
        <v>329742</v>
      </c>
      <c r="J2118">
        <v>9708.6329999999998</v>
      </c>
      <c r="L2118">
        <v>0.01</v>
      </c>
      <c r="M2118">
        <v>9.3399999999999993E-3</v>
      </c>
      <c r="N2118">
        <v>-6.59</v>
      </c>
      <c r="O2118" t="s">
        <v>348</v>
      </c>
      <c r="P2118" s="189">
        <v>44158</v>
      </c>
    </row>
    <row r="2119" spans="1:16" x14ac:dyDescent="0.35">
      <c r="A2119">
        <v>16</v>
      </c>
      <c r="B2119">
        <v>16</v>
      </c>
      <c r="C2119" t="s">
        <v>370</v>
      </c>
      <c r="D2119" t="s">
        <v>371</v>
      </c>
      <c r="E2119" t="s">
        <v>158</v>
      </c>
      <c r="F2119">
        <v>3.48</v>
      </c>
      <c r="G2119">
        <v>9783.8610000000008</v>
      </c>
      <c r="H2119">
        <v>332235</v>
      </c>
      <c r="J2119">
        <v>9783.8610000000008</v>
      </c>
      <c r="L2119">
        <v>0.01</v>
      </c>
      <c r="M2119">
        <v>9.41E-3</v>
      </c>
      <c r="N2119">
        <v>-5.86</v>
      </c>
      <c r="O2119" t="s">
        <v>348</v>
      </c>
      <c r="P2119" s="189">
        <v>44158</v>
      </c>
    </row>
    <row r="2120" spans="1:16" x14ac:dyDescent="0.35">
      <c r="A2120">
        <v>17</v>
      </c>
      <c r="B2120">
        <v>17</v>
      </c>
      <c r="C2120" t="s">
        <v>372</v>
      </c>
      <c r="D2120" t="s">
        <v>373</v>
      </c>
      <c r="E2120" t="s">
        <v>158</v>
      </c>
      <c r="F2120">
        <v>3.48</v>
      </c>
      <c r="G2120">
        <v>11453.623</v>
      </c>
      <c r="H2120">
        <v>387651</v>
      </c>
      <c r="J2120">
        <v>11453.623</v>
      </c>
      <c r="L2120">
        <v>0.01</v>
      </c>
      <c r="M2120">
        <v>1.102E-2</v>
      </c>
      <c r="N2120">
        <v>10.199999999999999</v>
      </c>
      <c r="O2120" t="s">
        <v>348</v>
      </c>
      <c r="P2120" s="189">
        <v>44158</v>
      </c>
    </row>
    <row r="2121" spans="1:16" x14ac:dyDescent="0.35">
      <c r="A2121">
        <v>18</v>
      </c>
      <c r="B2121">
        <v>18</v>
      </c>
      <c r="C2121" t="s">
        <v>374</v>
      </c>
      <c r="D2121" t="s">
        <v>375</v>
      </c>
      <c r="E2121" t="s">
        <v>158</v>
      </c>
      <c r="F2121">
        <v>3.48</v>
      </c>
      <c r="G2121">
        <v>10865.012000000001</v>
      </c>
      <c r="H2121">
        <v>367049</v>
      </c>
      <c r="J2121">
        <v>10865.012000000001</v>
      </c>
      <c r="L2121">
        <v>0.01</v>
      </c>
      <c r="M2121">
        <v>1.0449999999999999E-2</v>
      </c>
      <c r="N2121">
        <v>4.54</v>
      </c>
      <c r="O2121" t="s">
        <v>348</v>
      </c>
      <c r="P2121" s="189">
        <v>44158</v>
      </c>
    </row>
    <row r="2122" spans="1:16" x14ac:dyDescent="0.35">
      <c r="A2122">
        <v>19</v>
      </c>
      <c r="B2122">
        <v>19</v>
      </c>
      <c r="C2122" t="s">
        <v>376</v>
      </c>
      <c r="D2122" t="s">
        <v>377</v>
      </c>
      <c r="E2122" t="s">
        <v>158</v>
      </c>
      <c r="F2122">
        <v>3.48</v>
      </c>
      <c r="G2122">
        <v>11101.751</v>
      </c>
      <c r="H2122">
        <v>374089</v>
      </c>
      <c r="J2122">
        <v>11101.751</v>
      </c>
      <c r="L2122">
        <v>0.01</v>
      </c>
      <c r="M2122">
        <v>1.068E-2</v>
      </c>
      <c r="N2122">
        <v>6.82</v>
      </c>
      <c r="O2122" t="s">
        <v>348</v>
      </c>
      <c r="P2122" s="189">
        <v>44158</v>
      </c>
    </row>
    <row r="2123" spans="1:16" x14ac:dyDescent="0.35">
      <c r="A2123">
        <v>20</v>
      </c>
      <c r="B2123">
        <v>20</v>
      </c>
      <c r="C2123" t="s">
        <v>378</v>
      </c>
      <c r="D2123" t="s">
        <v>124</v>
      </c>
      <c r="E2123" t="s">
        <v>157</v>
      </c>
      <c r="F2123">
        <v>3.48</v>
      </c>
      <c r="G2123">
        <v>11173.664000000001</v>
      </c>
      <c r="H2123">
        <v>376859</v>
      </c>
      <c r="J2123">
        <v>11173.664000000001</v>
      </c>
      <c r="L2123">
        <v>0.01</v>
      </c>
      <c r="M2123">
        <v>1.0749999999999999E-2</v>
      </c>
      <c r="N2123">
        <v>7.51</v>
      </c>
      <c r="O2123" t="s">
        <v>348</v>
      </c>
      <c r="P2123" s="189">
        <v>44158</v>
      </c>
    </row>
    <row r="2124" spans="1:16" x14ac:dyDescent="0.35">
      <c r="A2124">
        <v>21</v>
      </c>
      <c r="B2124">
        <v>21</v>
      </c>
      <c r="C2124" t="s">
        <v>379</v>
      </c>
      <c r="D2124" t="s">
        <v>380</v>
      </c>
      <c r="E2124" t="s">
        <v>158</v>
      </c>
      <c r="F2124">
        <v>3.48</v>
      </c>
      <c r="G2124">
        <v>10508.111000000001</v>
      </c>
      <c r="H2124">
        <v>351061</v>
      </c>
      <c r="J2124">
        <v>10508.111000000001</v>
      </c>
      <c r="L2124">
        <v>0.01</v>
      </c>
      <c r="M2124">
        <v>1.0109999999999999E-2</v>
      </c>
      <c r="N2124">
        <v>1.1000000000000001</v>
      </c>
      <c r="O2124" t="s">
        <v>189</v>
      </c>
      <c r="P2124" s="189">
        <v>44158</v>
      </c>
    </row>
    <row r="2125" spans="1:16" x14ac:dyDescent="0.35">
      <c r="A2125">
        <v>22</v>
      </c>
      <c r="B2125">
        <v>22</v>
      </c>
      <c r="C2125" t="s">
        <v>381</v>
      </c>
      <c r="D2125" t="s">
        <v>382</v>
      </c>
      <c r="E2125" t="s">
        <v>158</v>
      </c>
      <c r="F2125">
        <v>3.48</v>
      </c>
      <c r="G2125">
        <v>9989.2639999999992</v>
      </c>
      <c r="H2125">
        <v>334986</v>
      </c>
      <c r="J2125">
        <v>9989.2639999999992</v>
      </c>
      <c r="L2125">
        <v>0.01</v>
      </c>
      <c r="M2125">
        <v>9.6100000000000005E-3</v>
      </c>
      <c r="N2125">
        <v>-3.89</v>
      </c>
      <c r="O2125" t="s">
        <v>348</v>
      </c>
      <c r="P2125" s="189">
        <v>44158</v>
      </c>
    </row>
    <row r="2126" spans="1:16" x14ac:dyDescent="0.35">
      <c r="A2126">
        <v>23</v>
      </c>
      <c r="B2126">
        <v>23</v>
      </c>
      <c r="C2126" t="s">
        <v>383</v>
      </c>
      <c r="D2126" t="s">
        <v>384</v>
      </c>
      <c r="E2126" t="s">
        <v>158</v>
      </c>
      <c r="F2126">
        <v>3.48</v>
      </c>
      <c r="G2126">
        <v>10623.775</v>
      </c>
      <c r="H2126">
        <v>354798</v>
      </c>
      <c r="J2126">
        <v>10623.775</v>
      </c>
      <c r="L2126">
        <v>0.01</v>
      </c>
      <c r="M2126">
        <v>1.022E-2</v>
      </c>
      <c r="N2126">
        <v>2.2200000000000002</v>
      </c>
      <c r="O2126" t="s">
        <v>348</v>
      </c>
      <c r="P2126" s="189">
        <v>44158</v>
      </c>
    </row>
    <row r="2127" spans="1:16" x14ac:dyDescent="0.35">
      <c r="A2127">
        <v>24</v>
      </c>
      <c r="B2127">
        <v>24</v>
      </c>
      <c r="C2127" t="s">
        <v>385</v>
      </c>
      <c r="D2127" t="s">
        <v>386</v>
      </c>
      <c r="E2127" t="s">
        <v>158</v>
      </c>
      <c r="F2127">
        <v>3.48</v>
      </c>
      <c r="G2127">
        <v>10923.09</v>
      </c>
      <c r="H2127">
        <v>361685</v>
      </c>
      <c r="J2127">
        <v>10923.09</v>
      </c>
      <c r="L2127">
        <v>0.01</v>
      </c>
      <c r="M2127">
        <v>1.051E-2</v>
      </c>
      <c r="N2127">
        <v>5.0999999999999996</v>
      </c>
      <c r="O2127" t="s">
        <v>189</v>
      </c>
      <c r="P2127" s="189">
        <v>44158</v>
      </c>
    </row>
    <row r="2128" spans="1:16" x14ac:dyDescent="0.35">
      <c r="A2128">
        <v>25</v>
      </c>
      <c r="B2128">
        <v>25</v>
      </c>
      <c r="C2128" t="s">
        <v>387</v>
      </c>
      <c r="D2128" t="s">
        <v>388</v>
      </c>
      <c r="E2128" t="s">
        <v>158</v>
      </c>
      <c r="F2128">
        <v>3.48</v>
      </c>
      <c r="G2128">
        <v>9730.6779999999999</v>
      </c>
      <c r="H2128">
        <v>316707</v>
      </c>
      <c r="J2128">
        <v>9730.6779999999999</v>
      </c>
      <c r="L2128">
        <v>0.01</v>
      </c>
      <c r="M2128">
        <v>9.3600000000000003E-3</v>
      </c>
      <c r="N2128">
        <v>-6.38</v>
      </c>
      <c r="O2128" t="s">
        <v>189</v>
      </c>
      <c r="P2128" s="189">
        <v>44158</v>
      </c>
    </row>
    <row r="2129" spans="1:16" x14ac:dyDescent="0.35">
      <c r="A2129">
        <v>26</v>
      </c>
      <c r="B2129">
        <v>26</v>
      </c>
      <c r="C2129" t="s">
        <v>389</v>
      </c>
      <c r="D2129" t="s">
        <v>122</v>
      </c>
      <c r="E2129" t="s">
        <v>156</v>
      </c>
      <c r="L2129">
        <v>0.01</v>
      </c>
      <c r="O2129" t="s">
        <v>505</v>
      </c>
      <c r="P2129" s="189">
        <v>44158</v>
      </c>
    </row>
    <row r="2130" spans="1:16" x14ac:dyDescent="0.35">
      <c r="A2130">
        <v>27</v>
      </c>
      <c r="B2130">
        <v>27</v>
      </c>
      <c r="C2130" t="s">
        <v>390</v>
      </c>
      <c r="D2130" t="s">
        <v>125</v>
      </c>
      <c r="E2130" t="s">
        <v>18</v>
      </c>
      <c r="F2130">
        <v>3.48</v>
      </c>
      <c r="G2130">
        <v>10475.948</v>
      </c>
      <c r="H2130">
        <v>355039</v>
      </c>
      <c r="J2130">
        <v>10475.948</v>
      </c>
      <c r="L2130">
        <v>0.01</v>
      </c>
      <c r="M2130">
        <v>1.008E-2</v>
      </c>
      <c r="N2130">
        <v>0.8</v>
      </c>
      <c r="O2130" t="s">
        <v>348</v>
      </c>
      <c r="P2130" s="189">
        <v>44158</v>
      </c>
    </row>
    <row r="2131" spans="1:16" x14ac:dyDescent="0.35">
      <c r="A2131">
        <v>28</v>
      </c>
      <c r="B2131">
        <v>28</v>
      </c>
      <c r="C2131" t="s">
        <v>391</v>
      </c>
      <c r="D2131" t="s">
        <v>126</v>
      </c>
      <c r="E2131" t="s">
        <v>18</v>
      </c>
      <c r="F2131">
        <v>3.48</v>
      </c>
      <c r="G2131">
        <v>11635.099</v>
      </c>
      <c r="H2131">
        <v>388325</v>
      </c>
      <c r="J2131">
        <v>11635.099</v>
      </c>
      <c r="L2131">
        <v>0.01</v>
      </c>
      <c r="M2131">
        <v>1.119E-2</v>
      </c>
      <c r="N2131">
        <v>11.95</v>
      </c>
      <c r="O2131" t="s">
        <v>189</v>
      </c>
      <c r="P2131" s="189">
        <v>44158</v>
      </c>
    </row>
    <row r="2132" spans="1:16" x14ac:dyDescent="0.35">
      <c r="A2132">
        <v>29</v>
      </c>
      <c r="B2132">
        <v>29</v>
      </c>
      <c r="C2132" t="s">
        <v>392</v>
      </c>
      <c r="D2132" t="s">
        <v>127</v>
      </c>
      <c r="E2132" t="s">
        <v>18</v>
      </c>
      <c r="F2132">
        <v>3.48</v>
      </c>
      <c r="G2132">
        <v>12150.41</v>
      </c>
      <c r="H2132">
        <v>410208</v>
      </c>
      <c r="J2132">
        <v>12150.41</v>
      </c>
      <c r="L2132">
        <v>0.01</v>
      </c>
      <c r="M2132">
        <v>1.1690000000000001E-2</v>
      </c>
      <c r="N2132">
        <v>16.91</v>
      </c>
      <c r="O2132" t="s">
        <v>348</v>
      </c>
      <c r="P2132" s="189">
        <v>44158</v>
      </c>
    </row>
    <row r="2133" spans="1:16" x14ac:dyDescent="0.35">
      <c r="A2133">
        <v>30</v>
      </c>
      <c r="B2133">
        <v>30</v>
      </c>
      <c r="C2133" t="s">
        <v>394</v>
      </c>
      <c r="D2133" t="s">
        <v>128</v>
      </c>
      <c r="E2133" t="s">
        <v>18</v>
      </c>
      <c r="F2133">
        <v>3.48</v>
      </c>
      <c r="G2133">
        <v>10343.043</v>
      </c>
      <c r="H2133">
        <v>345742</v>
      </c>
      <c r="J2133">
        <v>10343.043</v>
      </c>
      <c r="L2133">
        <v>0.01</v>
      </c>
      <c r="M2133">
        <v>9.9500000000000005E-3</v>
      </c>
      <c r="N2133">
        <v>-0.48</v>
      </c>
      <c r="O2133" t="s">
        <v>348</v>
      </c>
      <c r="P2133" s="189">
        <v>44158</v>
      </c>
    </row>
    <row r="2134" spans="1:16" x14ac:dyDescent="0.35">
      <c r="A2134">
        <v>31</v>
      </c>
      <c r="B2134">
        <v>31</v>
      </c>
      <c r="C2134" t="s">
        <v>395</v>
      </c>
      <c r="D2134" t="s">
        <v>122</v>
      </c>
      <c r="E2134" t="s">
        <v>156</v>
      </c>
      <c r="L2134">
        <v>0.01</v>
      </c>
      <c r="P2134" s="189">
        <v>44158</v>
      </c>
    </row>
    <row r="2135" spans="1:16" x14ac:dyDescent="0.35">
      <c r="A2135">
        <v>32</v>
      </c>
      <c r="B2135">
        <v>32</v>
      </c>
      <c r="C2135" t="s">
        <v>396</v>
      </c>
      <c r="D2135" t="s">
        <v>353</v>
      </c>
      <c r="E2135" t="s">
        <v>158</v>
      </c>
      <c r="F2135">
        <v>3.48</v>
      </c>
      <c r="G2135">
        <v>11255</v>
      </c>
      <c r="H2135">
        <v>376966</v>
      </c>
      <c r="J2135">
        <v>11255</v>
      </c>
      <c r="L2135">
        <v>0.01</v>
      </c>
      <c r="M2135">
        <v>1.0829999999999999E-2</v>
      </c>
      <c r="N2135">
        <v>8.2899999999999991</v>
      </c>
      <c r="O2135" t="s">
        <v>348</v>
      </c>
      <c r="P2135" s="189">
        <v>44158</v>
      </c>
    </row>
    <row r="2136" spans="1:16" x14ac:dyDescent="0.35">
      <c r="A2136">
        <v>33</v>
      </c>
      <c r="B2136">
        <v>33</v>
      </c>
      <c r="C2136" t="s">
        <v>397</v>
      </c>
      <c r="D2136" t="s">
        <v>355</v>
      </c>
      <c r="E2136" t="s">
        <v>158</v>
      </c>
      <c r="F2136">
        <v>3.48</v>
      </c>
      <c r="G2136">
        <v>12190.334999999999</v>
      </c>
      <c r="H2136">
        <v>409431</v>
      </c>
      <c r="J2136">
        <v>12190.334999999999</v>
      </c>
      <c r="L2136">
        <v>0.01</v>
      </c>
      <c r="M2136">
        <v>1.1730000000000001E-2</v>
      </c>
      <c r="N2136">
        <v>17.29</v>
      </c>
      <c r="O2136" t="s">
        <v>348</v>
      </c>
      <c r="P2136" s="189">
        <v>44158</v>
      </c>
    </row>
    <row r="2137" spans="1:16" x14ac:dyDescent="0.35">
      <c r="A2137">
        <v>34</v>
      </c>
      <c r="B2137">
        <v>34</v>
      </c>
      <c r="C2137" t="s">
        <v>398</v>
      </c>
      <c r="D2137" t="s">
        <v>357</v>
      </c>
      <c r="E2137" t="s">
        <v>158</v>
      </c>
      <c r="F2137">
        <v>3.48</v>
      </c>
      <c r="G2137">
        <v>11718.064</v>
      </c>
      <c r="H2137">
        <v>392785</v>
      </c>
      <c r="J2137">
        <v>11718.064</v>
      </c>
      <c r="L2137">
        <v>0.01</v>
      </c>
      <c r="M2137">
        <v>1.1270000000000001E-2</v>
      </c>
      <c r="N2137">
        <v>12.75</v>
      </c>
      <c r="O2137" t="s">
        <v>348</v>
      </c>
      <c r="P2137" s="189">
        <v>44158</v>
      </c>
    </row>
    <row r="2138" spans="1:16" x14ac:dyDescent="0.35">
      <c r="A2138">
        <v>35</v>
      </c>
      <c r="B2138">
        <v>35</v>
      </c>
      <c r="C2138" t="s">
        <v>399</v>
      </c>
      <c r="D2138" t="s">
        <v>359</v>
      </c>
      <c r="E2138" t="s">
        <v>158</v>
      </c>
      <c r="F2138">
        <v>3.48</v>
      </c>
      <c r="G2138">
        <v>11317.867</v>
      </c>
      <c r="H2138">
        <v>377809</v>
      </c>
      <c r="J2138">
        <v>11317.867</v>
      </c>
      <c r="L2138">
        <v>0.01</v>
      </c>
      <c r="M2138">
        <v>1.089E-2</v>
      </c>
      <c r="N2138">
        <v>8.9</v>
      </c>
      <c r="O2138" t="s">
        <v>348</v>
      </c>
      <c r="P2138" s="189">
        <v>44158</v>
      </c>
    </row>
    <row r="2139" spans="1:16" x14ac:dyDescent="0.35">
      <c r="A2139">
        <v>36</v>
      </c>
      <c r="B2139">
        <v>36</v>
      </c>
      <c r="C2139" t="s">
        <v>400</v>
      </c>
      <c r="D2139" t="s">
        <v>361</v>
      </c>
      <c r="E2139" t="s">
        <v>158</v>
      </c>
      <c r="F2139">
        <v>3.48</v>
      </c>
      <c r="G2139">
        <v>10528.761</v>
      </c>
      <c r="H2139">
        <v>357528</v>
      </c>
      <c r="J2139">
        <v>10528.761</v>
      </c>
      <c r="L2139">
        <v>0.01</v>
      </c>
      <c r="M2139">
        <v>1.013E-2</v>
      </c>
      <c r="N2139">
        <v>1.3</v>
      </c>
      <c r="O2139" t="s">
        <v>348</v>
      </c>
      <c r="P2139" s="189">
        <v>44158</v>
      </c>
    </row>
    <row r="2140" spans="1:16" x14ac:dyDescent="0.35">
      <c r="A2140">
        <v>37</v>
      </c>
      <c r="B2140">
        <v>37</v>
      </c>
      <c r="C2140" t="s">
        <v>401</v>
      </c>
      <c r="D2140" t="s">
        <v>363</v>
      </c>
      <c r="E2140" t="s">
        <v>158</v>
      </c>
      <c r="F2140">
        <v>3.48</v>
      </c>
      <c r="G2140">
        <v>11242.785</v>
      </c>
      <c r="H2140">
        <v>374717</v>
      </c>
      <c r="J2140">
        <v>11242.785</v>
      </c>
      <c r="L2140">
        <v>0.01</v>
      </c>
      <c r="M2140">
        <v>1.082E-2</v>
      </c>
      <c r="N2140">
        <v>8.17</v>
      </c>
      <c r="O2140" t="s">
        <v>348</v>
      </c>
      <c r="P2140" s="189">
        <v>44158</v>
      </c>
    </row>
    <row r="2141" spans="1:16" x14ac:dyDescent="0.35">
      <c r="A2141">
        <v>38</v>
      </c>
      <c r="B2141">
        <v>38</v>
      </c>
      <c r="C2141" t="s">
        <v>402</v>
      </c>
      <c r="D2141" t="s">
        <v>124</v>
      </c>
      <c r="E2141" t="s">
        <v>157</v>
      </c>
      <c r="F2141">
        <v>3.48</v>
      </c>
      <c r="G2141">
        <v>12048.315000000001</v>
      </c>
      <c r="H2141">
        <v>404321</v>
      </c>
      <c r="J2141">
        <v>12048.315000000001</v>
      </c>
      <c r="L2141">
        <v>0.01</v>
      </c>
      <c r="M2141">
        <v>1.159E-2</v>
      </c>
      <c r="N2141">
        <v>15.92</v>
      </c>
      <c r="O2141" t="s">
        <v>348</v>
      </c>
      <c r="P2141" s="189">
        <v>44158</v>
      </c>
    </row>
    <row r="2142" spans="1:16" x14ac:dyDescent="0.35">
      <c r="A2142">
        <v>39</v>
      </c>
      <c r="B2142">
        <v>39</v>
      </c>
      <c r="C2142" t="s">
        <v>403</v>
      </c>
      <c r="D2142" t="s">
        <v>353</v>
      </c>
      <c r="E2142" t="s">
        <v>158</v>
      </c>
      <c r="F2142">
        <v>3.48</v>
      </c>
      <c r="G2142">
        <v>11228.034</v>
      </c>
      <c r="H2142">
        <v>376645</v>
      </c>
      <c r="J2142">
        <v>11228.034</v>
      </c>
      <c r="L2142">
        <v>0.01</v>
      </c>
      <c r="M2142">
        <v>1.0800000000000001E-2</v>
      </c>
      <c r="N2142">
        <v>8.0299999999999994</v>
      </c>
      <c r="O2142" t="s">
        <v>348</v>
      </c>
      <c r="P2142" s="189">
        <v>44158</v>
      </c>
    </row>
    <row r="2143" spans="1:16" x14ac:dyDescent="0.35">
      <c r="A2143">
        <v>40</v>
      </c>
      <c r="B2143">
        <v>40</v>
      </c>
      <c r="C2143" t="s">
        <v>404</v>
      </c>
      <c r="D2143" t="s">
        <v>355</v>
      </c>
      <c r="E2143" t="s">
        <v>158</v>
      </c>
      <c r="F2143">
        <v>3.48</v>
      </c>
      <c r="G2143">
        <v>11829.165999999999</v>
      </c>
      <c r="H2143">
        <v>397464</v>
      </c>
      <c r="J2143">
        <v>11829.165999999999</v>
      </c>
      <c r="L2143">
        <v>0.01</v>
      </c>
      <c r="M2143">
        <v>1.1379999999999999E-2</v>
      </c>
      <c r="N2143">
        <v>13.82</v>
      </c>
      <c r="O2143" t="s">
        <v>348</v>
      </c>
      <c r="P2143" s="189">
        <v>44158</v>
      </c>
    </row>
    <row r="2144" spans="1:16" x14ac:dyDescent="0.35">
      <c r="A2144">
        <v>41</v>
      </c>
      <c r="B2144">
        <v>41</v>
      </c>
      <c r="C2144" t="s">
        <v>405</v>
      </c>
      <c r="D2144" t="s">
        <v>357</v>
      </c>
      <c r="E2144" t="s">
        <v>158</v>
      </c>
      <c r="F2144">
        <v>3.48</v>
      </c>
      <c r="G2144">
        <v>11542.465</v>
      </c>
      <c r="H2144">
        <v>386368</v>
      </c>
      <c r="J2144">
        <v>11542.465</v>
      </c>
      <c r="L2144">
        <v>0.01</v>
      </c>
      <c r="M2144">
        <v>1.111E-2</v>
      </c>
      <c r="N2144">
        <v>11.06</v>
      </c>
      <c r="O2144" t="s">
        <v>348</v>
      </c>
      <c r="P2144" s="189">
        <v>44158</v>
      </c>
    </row>
    <row r="2145" spans="1:16" x14ac:dyDescent="0.35">
      <c r="A2145">
        <v>42</v>
      </c>
      <c r="B2145">
        <v>42</v>
      </c>
      <c r="C2145" t="s">
        <v>406</v>
      </c>
      <c r="D2145" t="s">
        <v>359</v>
      </c>
      <c r="E2145" t="s">
        <v>158</v>
      </c>
      <c r="F2145">
        <v>3.48</v>
      </c>
      <c r="G2145">
        <v>11854.473</v>
      </c>
      <c r="H2145">
        <v>394417</v>
      </c>
      <c r="J2145">
        <v>11854.473</v>
      </c>
      <c r="L2145">
        <v>0.01</v>
      </c>
      <c r="M2145">
        <v>1.141E-2</v>
      </c>
      <c r="N2145">
        <v>14.06</v>
      </c>
      <c r="O2145" t="s">
        <v>348</v>
      </c>
      <c r="P2145" s="189">
        <v>44158</v>
      </c>
    </row>
    <row r="2146" spans="1:16" x14ac:dyDescent="0.35">
      <c r="A2146">
        <v>43</v>
      </c>
      <c r="B2146">
        <v>43</v>
      </c>
      <c r="C2146" t="s">
        <v>407</v>
      </c>
      <c r="D2146" t="s">
        <v>361</v>
      </c>
      <c r="E2146" t="s">
        <v>158</v>
      </c>
      <c r="F2146">
        <v>3.48</v>
      </c>
      <c r="G2146">
        <v>10775.112999999999</v>
      </c>
      <c r="H2146">
        <v>363685</v>
      </c>
      <c r="J2146">
        <v>10775.112999999999</v>
      </c>
      <c r="L2146">
        <v>0.01</v>
      </c>
      <c r="M2146">
        <v>1.0370000000000001E-2</v>
      </c>
      <c r="N2146">
        <v>3.67</v>
      </c>
      <c r="O2146" t="s">
        <v>348</v>
      </c>
      <c r="P2146" s="189">
        <v>44158</v>
      </c>
    </row>
    <row r="2147" spans="1:16" x14ac:dyDescent="0.35">
      <c r="A2147">
        <v>44</v>
      </c>
      <c r="B2147">
        <v>44</v>
      </c>
      <c r="C2147" t="s">
        <v>408</v>
      </c>
      <c r="D2147" t="s">
        <v>363</v>
      </c>
      <c r="E2147" t="s">
        <v>158</v>
      </c>
      <c r="F2147">
        <v>3.48</v>
      </c>
      <c r="G2147">
        <v>10874.418</v>
      </c>
      <c r="H2147">
        <v>363355</v>
      </c>
      <c r="J2147">
        <v>10874.418</v>
      </c>
      <c r="L2147">
        <v>0.01</v>
      </c>
      <c r="M2147">
        <v>1.0460000000000001E-2</v>
      </c>
      <c r="N2147">
        <v>4.63</v>
      </c>
      <c r="O2147" t="s">
        <v>348</v>
      </c>
      <c r="P2147" s="189">
        <v>44158</v>
      </c>
    </row>
    <row r="2148" spans="1:16" x14ac:dyDescent="0.35">
      <c r="A2148">
        <v>45</v>
      </c>
      <c r="B2148">
        <v>45</v>
      </c>
      <c r="C2148" t="s">
        <v>409</v>
      </c>
      <c r="D2148" t="s">
        <v>122</v>
      </c>
      <c r="E2148" t="s">
        <v>156</v>
      </c>
      <c r="L2148">
        <v>0.01</v>
      </c>
      <c r="O2148" t="s">
        <v>505</v>
      </c>
      <c r="P2148" s="189">
        <v>44158</v>
      </c>
    </row>
    <row r="2149" spans="1:16" x14ac:dyDescent="0.35">
      <c r="A2149">
        <v>46</v>
      </c>
      <c r="B2149">
        <v>46</v>
      </c>
      <c r="C2149" t="s">
        <v>410</v>
      </c>
      <c r="D2149" t="s">
        <v>129</v>
      </c>
      <c r="E2149" t="s">
        <v>13</v>
      </c>
      <c r="F2149">
        <v>3.48</v>
      </c>
      <c r="G2149">
        <v>11440.534</v>
      </c>
      <c r="H2149">
        <v>382724</v>
      </c>
      <c r="J2149">
        <v>11440.534</v>
      </c>
      <c r="L2149">
        <v>0.01</v>
      </c>
      <c r="M2149">
        <v>1.1010000000000001E-2</v>
      </c>
      <c r="N2149">
        <v>10.08</v>
      </c>
      <c r="O2149" t="s">
        <v>348</v>
      </c>
      <c r="P2149" s="189">
        <v>44158</v>
      </c>
    </row>
    <row r="2150" spans="1:16" x14ac:dyDescent="0.35">
      <c r="A2150">
        <v>47</v>
      </c>
      <c r="B2150">
        <v>47</v>
      </c>
      <c r="C2150" t="s">
        <v>411</v>
      </c>
      <c r="D2150" t="s">
        <v>130</v>
      </c>
      <c r="E2150" t="s">
        <v>13</v>
      </c>
      <c r="F2150">
        <v>3.48</v>
      </c>
      <c r="G2150">
        <v>13256.198</v>
      </c>
      <c r="H2150">
        <v>439493</v>
      </c>
      <c r="J2150">
        <v>13256.198</v>
      </c>
      <c r="L2150">
        <v>0.01</v>
      </c>
      <c r="M2150">
        <v>1.2749999999999999E-2</v>
      </c>
      <c r="N2150">
        <v>27.55</v>
      </c>
      <c r="O2150" t="s">
        <v>348</v>
      </c>
      <c r="P2150" s="189">
        <v>44158</v>
      </c>
    </row>
    <row r="2151" spans="1:16" x14ac:dyDescent="0.35">
      <c r="A2151">
        <v>48</v>
      </c>
      <c r="B2151">
        <v>48</v>
      </c>
      <c r="C2151" t="s">
        <v>412</v>
      </c>
      <c r="D2151" t="s">
        <v>131</v>
      </c>
      <c r="E2151" t="s">
        <v>13</v>
      </c>
      <c r="F2151">
        <v>3.48</v>
      </c>
      <c r="G2151">
        <v>11719.4</v>
      </c>
      <c r="H2151">
        <v>391810</v>
      </c>
      <c r="J2151">
        <v>11719.4</v>
      </c>
      <c r="L2151">
        <v>0.01</v>
      </c>
      <c r="M2151">
        <v>1.128E-2</v>
      </c>
      <c r="N2151">
        <v>12.76</v>
      </c>
      <c r="O2151" t="s">
        <v>348</v>
      </c>
      <c r="P2151" s="189">
        <v>44158</v>
      </c>
    </row>
    <row r="2152" spans="1:16" x14ac:dyDescent="0.35">
      <c r="A2152">
        <v>49</v>
      </c>
      <c r="B2152">
        <v>49</v>
      </c>
      <c r="C2152" t="s">
        <v>413</v>
      </c>
      <c r="D2152" t="s">
        <v>132</v>
      </c>
      <c r="E2152" t="s">
        <v>13</v>
      </c>
      <c r="F2152">
        <v>3.48</v>
      </c>
      <c r="G2152">
        <v>11316.626</v>
      </c>
      <c r="H2152">
        <v>377070</v>
      </c>
      <c r="J2152">
        <v>11316.626</v>
      </c>
      <c r="L2152">
        <v>0.01</v>
      </c>
      <c r="M2152">
        <v>1.089E-2</v>
      </c>
      <c r="N2152">
        <v>8.8800000000000008</v>
      </c>
      <c r="O2152" t="s">
        <v>348</v>
      </c>
      <c r="P2152" s="189">
        <v>44158</v>
      </c>
    </row>
    <row r="2153" spans="1:16" x14ac:dyDescent="0.35">
      <c r="A2153">
        <v>50</v>
      </c>
      <c r="B2153">
        <v>50</v>
      </c>
      <c r="C2153" t="s">
        <v>414</v>
      </c>
      <c r="D2153" t="s">
        <v>133</v>
      </c>
      <c r="E2153" t="s">
        <v>13</v>
      </c>
      <c r="F2153">
        <v>3.48</v>
      </c>
      <c r="G2153">
        <v>11121.704</v>
      </c>
      <c r="H2153">
        <v>373796</v>
      </c>
      <c r="J2153">
        <v>11121.704</v>
      </c>
      <c r="L2153">
        <v>0.01</v>
      </c>
      <c r="M2153">
        <v>1.0699999999999999E-2</v>
      </c>
      <c r="N2153">
        <v>7.01</v>
      </c>
      <c r="O2153" t="s">
        <v>348</v>
      </c>
      <c r="P2153" s="189">
        <v>44158</v>
      </c>
    </row>
    <row r="2154" spans="1:16" x14ac:dyDescent="0.35">
      <c r="A2154">
        <v>51</v>
      </c>
      <c r="B2154">
        <v>51</v>
      </c>
      <c r="C2154" t="s">
        <v>415</v>
      </c>
      <c r="D2154" t="s">
        <v>134</v>
      </c>
      <c r="E2154" t="s">
        <v>13</v>
      </c>
      <c r="F2154">
        <v>3.48</v>
      </c>
      <c r="G2154">
        <v>11384.287</v>
      </c>
      <c r="H2154">
        <v>381386</v>
      </c>
      <c r="J2154">
        <v>11384.287</v>
      </c>
      <c r="L2154">
        <v>0.01</v>
      </c>
      <c r="M2154">
        <v>1.095E-2</v>
      </c>
      <c r="N2154">
        <v>9.5299999999999994</v>
      </c>
      <c r="O2154" t="s">
        <v>348</v>
      </c>
      <c r="P2154" s="189">
        <v>44158</v>
      </c>
    </row>
    <row r="2155" spans="1:16" x14ac:dyDescent="0.35">
      <c r="A2155">
        <v>52</v>
      </c>
      <c r="B2155">
        <v>52</v>
      </c>
      <c r="C2155" t="s">
        <v>416</v>
      </c>
      <c r="D2155" t="s">
        <v>124</v>
      </c>
      <c r="E2155" t="s">
        <v>157</v>
      </c>
      <c r="F2155">
        <v>3.48</v>
      </c>
      <c r="G2155">
        <v>11975.843000000001</v>
      </c>
      <c r="H2155">
        <v>401621</v>
      </c>
      <c r="J2155">
        <v>11975.843000000001</v>
      </c>
      <c r="L2155">
        <v>0.01</v>
      </c>
      <c r="M2155">
        <v>1.1520000000000001E-2</v>
      </c>
      <c r="N2155">
        <v>15.23</v>
      </c>
      <c r="O2155" t="s">
        <v>348</v>
      </c>
      <c r="P2155" s="189">
        <v>44158</v>
      </c>
    </row>
    <row r="2156" spans="1:16" x14ac:dyDescent="0.35">
      <c r="A2156">
        <v>53</v>
      </c>
      <c r="B2156">
        <v>53</v>
      </c>
      <c r="C2156" t="s">
        <v>417</v>
      </c>
      <c r="D2156" t="s">
        <v>135</v>
      </c>
      <c r="E2156" t="s">
        <v>13</v>
      </c>
      <c r="F2156">
        <v>3.48</v>
      </c>
      <c r="G2156">
        <v>11676.331</v>
      </c>
      <c r="H2156">
        <v>390146</v>
      </c>
      <c r="J2156">
        <v>11676.331</v>
      </c>
      <c r="L2156">
        <v>0.01</v>
      </c>
      <c r="M2156">
        <v>1.123E-2</v>
      </c>
      <c r="N2156">
        <v>12.34</v>
      </c>
      <c r="O2156" t="s">
        <v>348</v>
      </c>
      <c r="P2156" s="189">
        <v>44158</v>
      </c>
    </row>
    <row r="2157" spans="1:16" x14ac:dyDescent="0.35">
      <c r="A2157">
        <v>54</v>
      </c>
      <c r="B2157">
        <v>54</v>
      </c>
      <c r="C2157" t="s">
        <v>418</v>
      </c>
      <c r="D2157" t="s">
        <v>136</v>
      </c>
      <c r="E2157" t="s">
        <v>13</v>
      </c>
      <c r="F2157">
        <v>3.48</v>
      </c>
      <c r="G2157">
        <v>11894.549000000001</v>
      </c>
      <c r="H2157">
        <v>401063</v>
      </c>
      <c r="J2157">
        <v>11894.549000000001</v>
      </c>
      <c r="L2157">
        <v>0.01</v>
      </c>
      <c r="M2157">
        <v>1.1440000000000001E-2</v>
      </c>
      <c r="N2157">
        <v>14.44</v>
      </c>
      <c r="O2157" t="s">
        <v>348</v>
      </c>
      <c r="P2157" s="189">
        <v>44158</v>
      </c>
    </row>
    <row r="2158" spans="1:16" x14ac:dyDescent="0.35">
      <c r="A2158">
        <v>55</v>
      </c>
      <c r="B2158">
        <v>55</v>
      </c>
      <c r="C2158" t="s">
        <v>419</v>
      </c>
      <c r="D2158" t="s">
        <v>137</v>
      </c>
      <c r="E2158" t="s">
        <v>13</v>
      </c>
      <c r="F2158">
        <v>3.48</v>
      </c>
      <c r="G2158">
        <v>11048.28</v>
      </c>
      <c r="H2158">
        <v>371884</v>
      </c>
      <c r="J2158">
        <v>11048.28</v>
      </c>
      <c r="L2158">
        <v>0.01</v>
      </c>
      <c r="M2158">
        <v>1.0630000000000001E-2</v>
      </c>
      <c r="N2158">
        <v>6.3</v>
      </c>
      <c r="O2158" t="s">
        <v>348</v>
      </c>
      <c r="P2158" s="189">
        <v>44158</v>
      </c>
    </row>
    <row r="2159" spans="1:16" x14ac:dyDescent="0.35">
      <c r="A2159">
        <v>56</v>
      </c>
      <c r="B2159">
        <v>56</v>
      </c>
      <c r="C2159" t="s">
        <v>420</v>
      </c>
      <c r="D2159" t="s">
        <v>138</v>
      </c>
      <c r="E2159" t="s">
        <v>13</v>
      </c>
      <c r="F2159">
        <v>3.48</v>
      </c>
      <c r="G2159">
        <v>9862.1119999999992</v>
      </c>
      <c r="H2159">
        <v>325453</v>
      </c>
      <c r="J2159">
        <v>9862.1119999999992</v>
      </c>
      <c r="L2159">
        <v>0.01</v>
      </c>
      <c r="M2159">
        <v>9.4900000000000002E-3</v>
      </c>
      <c r="N2159">
        <v>-5.1100000000000003</v>
      </c>
      <c r="O2159" t="s">
        <v>348</v>
      </c>
      <c r="P2159" s="189">
        <v>44158</v>
      </c>
    </row>
    <row r="2160" spans="1:16" x14ac:dyDescent="0.35">
      <c r="A2160">
        <v>57</v>
      </c>
      <c r="B2160">
        <v>57</v>
      </c>
      <c r="C2160" t="s">
        <v>421</v>
      </c>
      <c r="D2160" t="s">
        <v>139</v>
      </c>
      <c r="E2160" t="s">
        <v>13</v>
      </c>
      <c r="F2160">
        <v>3.48</v>
      </c>
      <c r="G2160">
        <v>9161.5239999999994</v>
      </c>
      <c r="H2160">
        <v>302491</v>
      </c>
      <c r="J2160">
        <v>9161.5239999999994</v>
      </c>
      <c r="L2160">
        <v>0.01</v>
      </c>
      <c r="M2160">
        <v>8.8100000000000001E-3</v>
      </c>
      <c r="N2160">
        <v>-11.85</v>
      </c>
      <c r="O2160" t="s">
        <v>348</v>
      </c>
      <c r="P2160" s="189">
        <v>44158</v>
      </c>
    </row>
    <row r="2161" spans="1:16" x14ac:dyDescent="0.35">
      <c r="A2161">
        <v>58</v>
      </c>
      <c r="B2161">
        <v>58</v>
      </c>
      <c r="C2161" t="s">
        <v>422</v>
      </c>
      <c r="D2161" t="s">
        <v>140</v>
      </c>
      <c r="E2161" t="s">
        <v>13</v>
      </c>
      <c r="F2161">
        <v>3.48</v>
      </c>
      <c r="G2161">
        <v>9049.1970000000001</v>
      </c>
      <c r="H2161">
        <v>303067</v>
      </c>
      <c r="J2161">
        <v>9049.1970000000001</v>
      </c>
      <c r="L2161">
        <v>0.01</v>
      </c>
      <c r="M2161">
        <v>8.7100000000000007E-3</v>
      </c>
      <c r="N2161">
        <v>-12.93</v>
      </c>
      <c r="O2161" t="s">
        <v>348</v>
      </c>
      <c r="P2161" s="189">
        <v>44158</v>
      </c>
    </row>
    <row r="2162" spans="1:16" x14ac:dyDescent="0.35">
      <c r="A2162">
        <v>59</v>
      </c>
      <c r="B2162">
        <v>59</v>
      </c>
      <c r="C2162" t="s">
        <v>423</v>
      </c>
      <c r="D2162" t="s">
        <v>122</v>
      </c>
      <c r="E2162" t="s">
        <v>156</v>
      </c>
      <c r="L2162">
        <v>0.01</v>
      </c>
      <c r="P2162" s="189">
        <v>44158</v>
      </c>
    </row>
    <row r="2163" spans="1:16" x14ac:dyDescent="0.35">
      <c r="A2163">
        <v>60</v>
      </c>
      <c r="B2163">
        <v>60</v>
      </c>
      <c r="C2163" t="s">
        <v>424</v>
      </c>
      <c r="D2163" t="s">
        <v>141</v>
      </c>
      <c r="E2163" t="s">
        <v>13</v>
      </c>
      <c r="F2163">
        <v>3.48</v>
      </c>
      <c r="G2163">
        <v>8897.7530000000006</v>
      </c>
      <c r="H2163">
        <v>300237</v>
      </c>
      <c r="J2163">
        <v>8897.7530000000006</v>
      </c>
      <c r="L2163">
        <v>0.01</v>
      </c>
      <c r="M2163">
        <v>8.5599999999999999E-3</v>
      </c>
      <c r="N2163">
        <v>-14.39</v>
      </c>
      <c r="O2163" t="s">
        <v>348</v>
      </c>
      <c r="P2163" s="189">
        <v>44158</v>
      </c>
    </row>
    <row r="2164" spans="1:16" x14ac:dyDescent="0.35">
      <c r="A2164">
        <v>61</v>
      </c>
      <c r="B2164">
        <v>61</v>
      </c>
      <c r="C2164" t="s">
        <v>425</v>
      </c>
      <c r="D2164" t="s">
        <v>142</v>
      </c>
      <c r="E2164" t="s">
        <v>13</v>
      </c>
      <c r="F2164">
        <v>3.48</v>
      </c>
      <c r="G2164">
        <v>10825.349</v>
      </c>
      <c r="H2164">
        <v>365981</v>
      </c>
      <c r="J2164">
        <v>10825.349</v>
      </c>
      <c r="L2164">
        <v>0.01</v>
      </c>
      <c r="M2164">
        <v>1.042E-2</v>
      </c>
      <c r="N2164">
        <v>4.16</v>
      </c>
      <c r="O2164" t="s">
        <v>348</v>
      </c>
      <c r="P2164" s="189">
        <v>44158</v>
      </c>
    </row>
    <row r="2165" spans="1:16" x14ac:dyDescent="0.35">
      <c r="A2165">
        <v>62</v>
      </c>
      <c r="B2165">
        <v>62</v>
      </c>
      <c r="C2165" t="s">
        <v>426</v>
      </c>
      <c r="D2165" t="s">
        <v>143</v>
      </c>
      <c r="E2165" t="s">
        <v>13</v>
      </c>
      <c r="F2165">
        <v>3.48</v>
      </c>
      <c r="G2165">
        <v>9994.4330000000009</v>
      </c>
      <c r="H2165">
        <v>339009</v>
      </c>
      <c r="J2165">
        <v>9994.4330000000009</v>
      </c>
      <c r="L2165">
        <v>0.01</v>
      </c>
      <c r="M2165">
        <v>9.6200000000000001E-3</v>
      </c>
      <c r="N2165">
        <v>-3.84</v>
      </c>
      <c r="O2165" t="s">
        <v>348</v>
      </c>
      <c r="P2165" s="189">
        <v>44158</v>
      </c>
    </row>
    <row r="2166" spans="1:16" x14ac:dyDescent="0.35">
      <c r="A2166">
        <v>63</v>
      </c>
      <c r="B2166">
        <v>63</v>
      </c>
      <c r="C2166" t="s">
        <v>427</v>
      </c>
      <c r="D2166" t="s">
        <v>144</v>
      </c>
      <c r="E2166" t="s">
        <v>13</v>
      </c>
      <c r="F2166">
        <v>3.48</v>
      </c>
      <c r="G2166">
        <v>8190.83</v>
      </c>
      <c r="H2166">
        <v>272286</v>
      </c>
      <c r="J2166">
        <v>8190.83</v>
      </c>
      <c r="L2166">
        <v>0.01</v>
      </c>
      <c r="M2166">
        <v>7.8799999999999999E-3</v>
      </c>
      <c r="N2166">
        <v>-21.19</v>
      </c>
      <c r="O2166" t="s">
        <v>348</v>
      </c>
      <c r="P2166" s="189">
        <v>44158</v>
      </c>
    </row>
    <row r="2167" spans="1:16" x14ac:dyDescent="0.35">
      <c r="A2167">
        <v>64</v>
      </c>
      <c r="B2167">
        <v>64</v>
      </c>
      <c r="C2167" t="s">
        <v>428</v>
      </c>
      <c r="D2167" t="s">
        <v>145</v>
      </c>
      <c r="E2167" t="s">
        <v>13</v>
      </c>
      <c r="F2167">
        <v>3.48</v>
      </c>
      <c r="G2167">
        <v>9179.4110000000001</v>
      </c>
      <c r="H2167">
        <v>308907</v>
      </c>
      <c r="J2167">
        <v>9179.4110000000001</v>
      </c>
      <c r="L2167">
        <v>0.01</v>
      </c>
      <c r="M2167">
        <v>8.8299999999999993E-3</v>
      </c>
      <c r="N2167">
        <v>-11.68</v>
      </c>
      <c r="O2167" t="s">
        <v>348</v>
      </c>
      <c r="P2167" s="189">
        <v>44158</v>
      </c>
    </row>
    <row r="2168" spans="1:16" x14ac:dyDescent="0.35">
      <c r="A2168">
        <v>65</v>
      </c>
      <c r="B2168">
        <v>65</v>
      </c>
      <c r="C2168" t="s">
        <v>429</v>
      </c>
      <c r="D2168" t="s">
        <v>146</v>
      </c>
      <c r="E2168" t="s">
        <v>13</v>
      </c>
      <c r="F2168">
        <v>3.48</v>
      </c>
      <c r="G2168">
        <v>10046.605</v>
      </c>
      <c r="H2168">
        <v>340119</v>
      </c>
      <c r="J2168">
        <v>10046.605</v>
      </c>
      <c r="L2168">
        <v>0.01</v>
      </c>
      <c r="M2168">
        <v>9.6699999999999998E-3</v>
      </c>
      <c r="N2168">
        <v>-3.34</v>
      </c>
      <c r="O2168" t="s">
        <v>348</v>
      </c>
      <c r="P2168" s="189">
        <v>44158</v>
      </c>
    </row>
    <row r="2169" spans="1:16" x14ac:dyDescent="0.35">
      <c r="A2169">
        <v>66</v>
      </c>
      <c r="B2169">
        <v>66</v>
      </c>
      <c r="C2169" t="s">
        <v>430</v>
      </c>
      <c r="D2169" t="s">
        <v>123</v>
      </c>
      <c r="E2169" t="s">
        <v>157</v>
      </c>
      <c r="L2169">
        <v>0.01</v>
      </c>
      <c r="O2169" t="s">
        <v>505</v>
      </c>
      <c r="P2169" s="189">
        <v>44158</v>
      </c>
    </row>
    <row r="2170" spans="1:16" x14ac:dyDescent="0.35">
      <c r="A2170">
        <v>67</v>
      </c>
      <c r="B2170">
        <v>67</v>
      </c>
      <c r="C2170" t="s">
        <v>431</v>
      </c>
      <c r="D2170" t="s">
        <v>147</v>
      </c>
      <c r="E2170" t="s">
        <v>13</v>
      </c>
      <c r="F2170">
        <v>3.48</v>
      </c>
      <c r="G2170">
        <v>11574.24</v>
      </c>
      <c r="H2170">
        <v>389337</v>
      </c>
      <c r="J2170">
        <v>11574.24</v>
      </c>
      <c r="L2170">
        <v>0.01</v>
      </c>
      <c r="M2170">
        <v>1.1140000000000001E-2</v>
      </c>
      <c r="N2170">
        <v>11.36</v>
      </c>
      <c r="O2170" t="s">
        <v>348</v>
      </c>
      <c r="P2170" s="189">
        <v>44158</v>
      </c>
    </row>
    <row r="2171" spans="1:16" x14ac:dyDescent="0.35">
      <c r="A2171">
        <v>68</v>
      </c>
      <c r="B2171">
        <v>68</v>
      </c>
      <c r="C2171" t="s">
        <v>432</v>
      </c>
      <c r="D2171" t="s">
        <v>148</v>
      </c>
      <c r="E2171" t="s">
        <v>13</v>
      </c>
      <c r="F2171">
        <v>3.48</v>
      </c>
      <c r="G2171">
        <v>8454.8860000000004</v>
      </c>
      <c r="H2171">
        <v>279574</v>
      </c>
      <c r="J2171">
        <v>8454.8860000000004</v>
      </c>
      <c r="L2171">
        <v>0.01</v>
      </c>
      <c r="M2171">
        <v>8.1300000000000001E-3</v>
      </c>
      <c r="N2171">
        <v>-18.649999999999999</v>
      </c>
      <c r="O2171" t="s">
        <v>348</v>
      </c>
      <c r="P2171" s="189">
        <v>44158</v>
      </c>
    </row>
    <row r="2172" spans="1:16" x14ac:dyDescent="0.35">
      <c r="A2172">
        <v>69</v>
      </c>
      <c r="B2172">
        <v>69</v>
      </c>
      <c r="C2172" t="s">
        <v>433</v>
      </c>
      <c r="D2172" t="s">
        <v>149</v>
      </c>
      <c r="E2172" t="s">
        <v>13</v>
      </c>
      <c r="F2172">
        <v>3.48</v>
      </c>
      <c r="G2172">
        <v>8997.7009999999991</v>
      </c>
      <c r="H2172">
        <v>299688</v>
      </c>
      <c r="J2172">
        <v>8997.7009999999991</v>
      </c>
      <c r="L2172">
        <v>0.01</v>
      </c>
      <c r="M2172">
        <v>8.6599999999999993E-3</v>
      </c>
      <c r="N2172">
        <v>-13.43</v>
      </c>
      <c r="O2172" t="s">
        <v>348</v>
      </c>
      <c r="P2172" s="189">
        <v>44158</v>
      </c>
    </row>
    <row r="2173" spans="1:16" x14ac:dyDescent="0.35">
      <c r="A2173">
        <v>70</v>
      </c>
      <c r="B2173">
        <v>70</v>
      </c>
      <c r="C2173" t="s">
        <v>434</v>
      </c>
      <c r="D2173" t="s">
        <v>150</v>
      </c>
      <c r="E2173" t="s">
        <v>13</v>
      </c>
      <c r="F2173">
        <v>3.48</v>
      </c>
      <c r="G2173">
        <v>9464.1190000000006</v>
      </c>
      <c r="H2173">
        <v>317767</v>
      </c>
      <c r="J2173">
        <v>9464.1190000000006</v>
      </c>
      <c r="L2173">
        <v>0.01</v>
      </c>
      <c r="M2173">
        <v>9.11E-3</v>
      </c>
      <c r="N2173">
        <v>-8.94</v>
      </c>
      <c r="O2173" t="s">
        <v>348</v>
      </c>
      <c r="P2173" s="189">
        <v>44158</v>
      </c>
    </row>
    <row r="2174" spans="1:16" x14ac:dyDescent="0.35">
      <c r="A2174">
        <v>71</v>
      </c>
      <c r="B2174">
        <v>71</v>
      </c>
      <c r="C2174" t="s">
        <v>435</v>
      </c>
      <c r="D2174" t="s">
        <v>151</v>
      </c>
      <c r="E2174" t="s">
        <v>13</v>
      </c>
      <c r="F2174">
        <v>3.48</v>
      </c>
      <c r="G2174">
        <v>8344.3080000000009</v>
      </c>
      <c r="H2174">
        <v>280834</v>
      </c>
      <c r="J2174">
        <v>8344.3080000000009</v>
      </c>
      <c r="L2174">
        <v>0.01</v>
      </c>
      <c r="M2174">
        <v>8.0300000000000007E-3</v>
      </c>
      <c r="N2174">
        <v>-19.71</v>
      </c>
      <c r="O2174" t="s">
        <v>348</v>
      </c>
      <c r="P2174" s="189">
        <v>44158</v>
      </c>
    </row>
    <row r="2175" spans="1:16" x14ac:dyDescent="0.35">
      <c r="A2175">
        <v>72</v>
      </c>
      <c r="B2175">
        <v>72</v>
      </c>
      <c r="C2175" t="s">
        <v>436</v>
      </c>
      <c r="D2175" t="s">
        <v>152</v>
      </c>
      <c r="E2175" t="s">
        <v>13</v>
      </c>
      <c r="F2175">
        <v>3.48</v>
      </c>
      <c r="G2175">
        <v>8994.7739999999994</v>
      </c>
      <c r="H2175">
        <v>300266</v>
      </c>
      <c r="J2175">
        <v>8994.7739999999994</v>
      </c>
      <c r="L2175">
        <v>0.01</v>
      </c>
      <c r="M2175">
        <v>8.6499999999999997E-3</v>
      </c>
      <c r="N2175">
        <v>-13.46</v>
      </c>
      <c r="O2175" t="s">
        <v>348</v>
      </c>
      <c r="P2175" s="189">
        <v>44158</v>
      </c>
    </row>
    <row r="2176" spans="1:16" x14ac:dyDescent="0.35">
      <c r="A2176">
        <v>73</v>
      </c>
      <c r="B2176">
        <v>73</v>
      </c>
      <c r="C2176" t="s">
        <v>437</v>
      </c>
      <c r="D2176" t="s">
        <v>124</v>
      </c>
      <c r="E2176" t="s">
        <v>157</v>
      </c>
      <c r="F2176">
        <v>3.48</v>
      </c>
      <c r="G2176">
        <v>10773.584000000001</v>
      </c>
      <c r="H2176">
        <v>362156</v>
      </c>
      <c r="J2176">
        <v>10773.584000000001</v>
      </c>
      <c r="L2176">
        <v>0.01</v>
      </c>
      <c r="M2176">
        <v>1.0370000000000001E-2</v>
      </c>
      <c r="N2176">
        <v>3.66</v>
      </c>
      <c r="O2176" t="s">
        <v>348</v>
      </c>
      <c r="P2176" s="189">
        <v>44158</v>
      </c>
    </row>
    <row r="2177" spans="1:16" x14ac:dyDescent="0.35">
      <c r="A2177">
        <v>74</v>
      </c>
      <c r="B2177">
        <v>74</v>
      </c>
      <c r="C2177" t="s">
        <v>438</v>
      </c>
      <c r="D2177" t="s">
        <v>153</v>
      </c>
      <c r="E2177" t="s">
        <v>13</v>
      </c>
      <c r="F2177">
        <v>3.48</v>
      </c>
      <c r="G2177">
        <v>9773.6820000000007</v>
      </c>
      <c r="H2177">
        <v>330647</v>
      </c>
      <c r="J2177">
        <v>9773.6820000000007</v>
      </c>
      <c r="L2177">
        <v>0.01</v>
      </c>
      <c r="M2177">
        <v>9.4000000000000004E-3</v>
      </c>
      <c r="N2177">
        <v>-5.96</v>
      </c>
      <c r="O2177" t="s">
        <v>348</v>
      </c>
      <c r="P2177" s="189">
        <v>44158</v>
      </c>
    </row>
    <row r="2178" spans="1:16" x14ac:dyDescent="0.35">
      <c r="A2178">
        <v>75</v>
      </c>
      <c r="B2178">
        <v>75</v>
      </c>
      <c r="C2178" t="s">
        <v>439</v>
      </c>
      <c r="D2178" t="s">
        <v>154</v>
      </c>
      <c r="E2178" t="s">
        <v>13</v>
      </c>
      <c r="F2178">
        <v>3.48</v>
      </c>
      <c r="G2178">
        <v>9471.6959999999999</v>
      </c>
      <c r="H2178">
        <v>319932</v>
      </c>
      <c r="J2178">
        <v>9471.6959999999999</v>
      </c>
      <c r="L2178">
        <v>0.01</v>
      </c>
      <c r="M2178">
        <v>9.11E-3</v>
      </c>
      <c r="N2178">
        <v>-8.8699999999999992</v>
      </c>
      <c r="O2178" t="s">
        <v>348</v>
      </c>
      <c r="P2178" s="189">
        <v>44158</v>
      </c>
    </row>
    <row r="2179" spans="1:16" x14ac:dyDescent="0.35">
      <c r="A2179">
        <v>76</v>
      </c>
      <c r="B2179">
        <v>76</v>
      </c>
      <c r="C2179" t="s">
        <v>440</v>
      </c>
      <c r="D2179" t="s">
        <v>155</v>
      </c>
      <c r="E2179" t="s">
        <v>13</v>
      </c>
      <c r="F2179">
        <v>3.48</v>
      </c>
      <c r="G2179">
        <v>9756.3469999999998</v>
      </c>
      <c r="H2179">
        <v>327921</v>
      </c>
      <c r="J2179">
        <v>9756.3469999999998</v>
      </c>
      <c r="L2179">
        <v>0.01</v>
      </c>
      <c r="M2179">
        <v>9.3900000000000008E-3</v>
      </c>
      <c r="N2179">
        <v>-6.13</v>
      </c>
      <c r="O2179" t="s">
        <v>348</v>
      </c>
      <c r="P2179" s="189">
        <v>44158</v>
      </c>
    </row>
    <row r="2180" spans="1:16" x14ac:dyDescent="0.35">
      <c r="A2180">
        <v>77</v>
      </c>
      <c r="B2180">
        <v>77</v>
      </c>
      <c r="C2180" t="s">
        <v>441</v>
      </c>
      <c r="D2180" t="s">
        <v>124</v>
      </c>
      <c r="E2180" t="s">
        <v>157</v>
      </c>
      <c r="F2180">
        <v>3.48</v>
      </c>
      <c r="G2180">
        <v>10459.237999999999</v>
      </c>
      <c r="H2180">
        <v>354868</v>
      </c>
      <c r="J2180">
        <v>10459.237999999999</v>
      </c>
      <c r="L2180">
        <v>0.01</v>
      </c>
      <c r="M2180">
        <v>1.0059999999999999E-2</v>
      </c>
      <c r="N2180">
        <v>0.63</v>
      </c>
      <c r="O2180" t="s">
        <v>348</v>
      </c>
      <c r="P2180" s="189">
        <v>44158</v>
      </c>
    </row>
    <row r="2181" spans="1:16" x14ac:dyDescent="0.35">
      <c r="A2181">
        <v>78</v>
      </c>
      <c r="B2181">
        <v>78</v>
      </c>
      <c r="C2181" t="s">
        <v>442</v>
      </c>
      <c r="D2181" t="s">
        <v>122</v>
      </c>
      <c r="E2181" t="s">
        <v>156</v>
      </c>
      <c r="L2181">
        <v>0.01</v>
      </c>
      <c r="O2181" t="s">
        <v>505</v>
      </c>
      <c r="P2181" s="189">
        <v>44158</v>
      </c>
    </row>
    <row r="2182" spans="1:16" x14ac:dyDescent="0.35">
      <c r="A2182">
        <v>79</v>
      </c>
      <c r="B2182">
        <v>79</v>
      </c>
      <c r="C2182" t="s">
        <v>443</v>
      </c>
      <c r="D2182" t="s">
        <v>353</v>
      </c>
      <c r="E2182" t="s">
        <v>158</v>
      </c>
      <c r="F2182">
        <v>3.48</v>
      </c>
      <c r="G2182">
        <v>10426.968000000001</v>
      </c>
      <c r="H2182">
        <v>352207</v>
      </c>
      <c r="J2182">
        <v>10426.968000000001</v>
      </c>
      <c r="L2182">
        <v>0.01</v>
      </c>
      <c r="M2182">
        <v>1.0030000000000001E-2</v>
      </c>
      <c r="N2182">
        <v>0.32</v>
      </c>
      <c r="O2182" t="s">
        <v>348</v>
      </c>
      <c r="P2182" s="189">
        <v>44158</v>
      </c>
    </row>
    <row r="2183" spans="1:16" x14ac:dyDescent="0.35">
      <c r="A2183">
        <v>80</v>
      </c>
      <c r="B2183">
        <v>80</v>
      </c>
      <c r="C2183" t="s">
        <v>444</v>
      </c>
      <c r="D2183" t="s">
        <v>355</v>
      </c>
      <c r="E2183" t="s">
        <v>158</v>
      </c>
      <c r="F2183">
        <v>3.48</v>
      </c>
      <c r="G2183">
        <v>11531.981</v>
      </c>
      <c r="H2183">
        <v>391568</v>
      </c>
      <c r="J2183">
        <v>11531.981</v>
      </c>
      <c r="L2183">
        <v>0.01</v>
      </c>
      <c r="M2183">
        <v>1.11E-2</v>
      </c>
      <c r="N2183">
        <v>10.96</v>
      </c>
      <c r="O2183" t="s">
        <v>348</v>
      </c>
      <c r="P2183" s="189">
        <v>44158</v>
      </c>
    </row>
    <row r="2184" spans="1:16" x14ac:dyDescent="0.35">
      <c r="A2184">
        <v>81</v>
      </c>
      <c r="B2184">
        <v>81</v>
      </c>
      <c r="C2184" t="s">
        <v>445</v>
      </c>
      <c r="D2184" t="s">
        <v>357</v>
      </c>
      <c r="E2184" t="s">
        <v>158</v>
      </c>
      <c r="F2184">
        <v>3.48</v>
      </c>
      <c r="G2184">
        <v>10908.972</v>
      </c>
      <c r="H2184">
        <v>365733</v>
      </c>
      <c r="J2184">
        <v>10908.972</v>
      </c>
      <c r="L2184">
        <v>0.01</v>
      </c>
      <c r="M2184">
        <v>1.0500000000000001E-2</v>
      </c>
      <c r="N2184">
        <v>4.96</v>
      </c>
      <c r="O2184" t="s">
        <v>348</v>
      </c>
      <c r="P2184" s="189">
        <v>44158</v>
      </c>
    </row>
    <row r="2185" spans="1:16" x14ac:dyDescent="0.35">
      <c r="A2185">
        <v>82</v>
      </c>
      <c r="B2185">
        <v>82</v>
      </c>
      <c r="C2185" t="s">
        <v>446</v>
      </c>
      <c r="D2185" t="s">
        <v>359</v>
      </c>
      <c r="E2185" t="s">
        <v>158</v>
      </c>
      <c r="F2185">
        <v>3.48</v>
      </c>
      <c r="G2185">
        <v>10369.82</v>
      </c>
      <c r="H2185">
        <v>347172</v>
      </c>
      <c r="J2185">
        <v>10369.82</v>
      </c>
      <c r="L2185">
        <v>0.01</v>
      </c>
      <c r="M2185">
        <v>9.9799999999999993E-3</v>
      </c>
      <c r="N2185">
        <v>-0.23</v>
      </c>
      <c r="O2185" t="s">
        <v>348</v>
      </c>
      <c r="P2185" s="189">
        <v>44158</v>
      </c>
    </row>
    <row r="2186" spans="1:16" x14ac:dyDescent="0.35">
      <c r="A2186">
        <v>83</v>
      </c>
      <c r="B2186">
        <v>83</v>
      </c>
      <c r="C2186" t="s">
        <v>447</v>
      </c>
      <c r="D2186" t="s">
        <v>361</v>
      </c>
      <c r="E2186" t="s">
        <v>158</v>
      </c>
      <c r="F2186">
        <v>3.48</v>
      </c>
      <c r="G2186">
        <v>9679.8729999999996</v>
      </c>
      <c r="H2186">
        <v>327049</v>
      </c>
      <c r="J2186">
        <v>9679.8729999999996</v>
      </c>
      <c r="L2186">
        <v>0.01</v>
      </c>
      <c r="M2186">
        <v>9.3100000000000006E-3</v>
      </c>
      <c r="N2186">
        <v>-6.86</v>
      </c>
      <c r="O2186" t="s">
        <v>348</v>
      </c>
      <c r="P2186" s="189">
        <v>44158</v>
      </c>
    </row>
    <row r="2187" spans="1:16" x14ac:dyDescent="0.35">
      <c r="A2187">
        <v>84</v>
      </c>
      <c r="B2187">
        <v>84</v>
      </c>
      <c r="C2187" t="s">
        <v>448</v>
      </c>
      <c r="D2187" t="s">
        <v>363</v>
      </c>
      <c r="E2187" t="s">
        <v>158</v>
      </c>
      <c r="F2187">
        <v>3.48</v>
      </c>
      <c r="G2187">
        <v>10265.066000000001</v>
      </c>
      <c r="H2187">
        <v>348695</v>
      </c>
      <c r="J2187">
        <v>10265.066000000001</v>
      </c>
      <c r="L2187">
        <v>0.01</v>
      </c>
      <c r="M2187">
        <v>9.8799999999999999E-3</v>
      </c>
      <c r="N2187">
        <v>-1.23</v>
      </c>
      <c r="O2187" t="s">
        <v>348</v>
      </c>
      <c r="P2187" s="189">
        <v>44158</v>
      </c>
    </row>
    <row r="2188" spans="1:16" x14ac:dyDescent="0.35">
      <c r="A2188">
        <v>85</v>
      </c>
      <c r="B2188">
        <v>85</v>
      </c>
      <c r="C2188" t="s">
        <v>449</v>
      </c>
      <c r="D2188" t="s">
        <v>123</v>
      </c>
      <c r="E2188" t="s">
        <v>157</v>
      </c>
      <c r="F2188">
        <v>3.49</v>
      </c>
      <c r="G2188">
        <v>3.524</v>
      </c>
      <c r="H2188">
        <v>114</v>
      </c>
      <c r="J2188">
        <v>3.524</v>
      </c>
      <c r="L2188">
        <v>0.01</v>
      </c>
      <c r="M2188">
        <v>0</v>
      </c>
      <c r="N2188">
        <v>-99.97</v>
      </c>
      <c r="O2188" t="s">
        <v>348</v>
      </c>
      <c r="P2188" s="189">
        <v>44158</v>
      </c>
    </row>
    <row r="2189" spans="1:16" x14ac:dyDescent="0.35">
      <c r="A2189">
        <v>86</v>
      </c>
      <c r="B2189">
        <v>86</v>
      </c>
      <c r="C2189" t="s">
        <v>450</v>
      </c>
      <c r="D2189" t="s">
        <v>366</v>
      </c>
      <c r="E2189" t="s">
        <v>158</v>
      </c>
      <c r="F2189">
        <v>3.48</v>
      </c>
      <c r="G2189">
        <v>11516.313</v>
      </c>
      <c r="H2189">
        <v>392960</v>
      </c>
      <c r="J2189">
        <v>11516.313</v>
      </c>
      <c r="L2189">
        <v>0.01</v>
      </c>
      <c r="M2189">
        <v>1.108E-2</v>
      </c>
      <c r="N2189">
        <v>10.81</v>
      </c>
      <c r="O2189" t="s">
        <v>348</v>
      </c>
      <c r="P2189" s="189">
        <v>44158</v>
      </c>
    </row>
    <row r="2190" spans="1:16" x14ac:dyDescent="0.35">
      <c r="A2190">
        <v>87</v>
      </c>
      <c r="B2190">
        <v>87</v>
      </c>
      <c r="C2190" t="s">
        <v>451</v>
      </c>
      <c r="D2190" t="s">
        <v>368</v>
      </c>
      <c r="E2190" t="s">
        <v>158</v>
      </c>
      <c r="F2190">
        <v>3.48</v>
      </c>
      <c r="G2190">
        <v>9848.4459999999999</v>
      </c>
      <c r="H2190">
        <v>330014</v>
      </c>
      <c r="J2190">
        <v>9848.4459999999999</v>
      </c>
      <c r="L2190">
        <v>0.01</v>
      </c>
      <c r="M2190">
        <v>9.4800000000000006E-3</v>
      </c>
      <c r="N2190">
        <v>-5.24</v>
      </c>
      <c r="O2190" t="s">
        <v>348</v>
      </c>
      <c r="P2190" s="189">
        <v>44158</v>
      </c>
    </row>
    <row r="2191" spans="1:16" x14ac:dyDescent="0.35">
      <c r="A2191">
        <v>88</v>
      </c>
      <c r="B2191">
        <v>88</v>
      </c>
      <c r="C2191" t="s">
        <v>452</v>
      </c>
      <c r="D2191" t="s">
        <v>371</v>
      </c>
      <c r="E2191" t="s">
        <v>158</v>
      </c>
      <c r="F2191">
        <v>3.48</v>
      </c>
      <c r="G2191">
        <v>10084.968999999999</v>
      </c>
      <c r="H2191">
        <v>342025</v>
      </c>
      <c r="J2191">
        <v>10084.968999999999</v>
      </c>
      <c r="L2191">
        <v>0.01</v>
      </c>
      <c r="M2191">
        <v>9.7000000000000003E-3</v>
      </c>
      <c r="N2191">
        <v>-2.97</v>
      </c>
      <c r="O2191" t="s">
        <v>348</v>
      </c>
      <c r="P2191" s="189">
        <v>44158</v>
      </c>
    </row>
    <row r="2192" spans="1:16" x14ac:dyDescent="0.35">
      <c r="A2192">
        <v>89</v>
      </c>
      <c r="B2192">
        <v>89</v>
      </c>
      <c r="C2192" t="s">
        <v>453</v>
      </c>
      <c r="D2192" t="s">
        <v>373</v>
      </c>
      <c r="E2192" t="s">
        <v>158</v>
      </c>
      <c r="F2192">
        <v>3.48</v>
      </c>
      <c r="G2192">
        <v>10773.109</v>
      </c>
      <c r="H2192">
        <v>363168</v>
      </c>
      <c r="J2192">
        <v>10773.109</v>
      </c>
      <c r="L2192">
        <v>0.01</v>
      </c>
      <c r="M2192">
        <v>1.0370000000000001E-2</v>
      </c>
      <c r="N2192">
        <v>3.65</v>
      </c>
      <c r="O2192" t="s">
        <v>348</v>
      </c>
      <c r="P2192" s="189">
        <v>44158</v>
      </c>
    </row>
    <row r="2193" spans="1:16" x14ac:dyDescent="0.35">
      <c r="A2193">
        <v>90</v>
      </c>
      <c r="B2193">
        <v>90</v>
      </c>
      <c r="C2193" t="s">
        <v>454</v>
      </c>
      <c r="D2193" t="s">
        <v>375</v>
      </c>
      <c r="E2193" t="s">
        <v>158</v>
      </c>
      <c r="F2193">
        <v>3.48</v>
      </c>
      <c r="G2193">
        <v>11209.78</v>
      </c>
      <c r="H2193">
        <v>378373</v>
      </c>
      <c r="J2193">
        <v>11209.78</v>
      </c>
      <c r="L2193">
        <v>0.01</v>
      </c>
      <c r="M2193">
        <v>1.0789999999999999E-2</v>
      </c>
      <c r="N2193">
        <v>7.86</v>
      </c>
      <c r="O2193" t="s">
        <v>348</v>
      </c>
      <c r="P2193" s="189">
        <v>44158</v>
      </c>
    </row>
    <row r="2194" spans="1:16" x14ac:dyDescent="0.35">
      <c r="A2194">
        <v>91</v>
      </c>
      <c r="B2194">
        <v>91</v>
      </c>
      <c r="C2194" t="s">
        <v>455</v>
      </c>
      <c r="D2194" t="s">
        <v>377</v>
      </c>
      <c r="E2194" t="s">
        <v>158</v>
      </c>
      <c r="F2194">
        <v>3.48</v>
      </c>
      <c r="G2194">
        <v>10679.77</v>
      </c>
      <c r="H2194">
        <v>353296</v>
      </c>
      <c r="J2194">
        <v>10679.77</v>
      </c>
      <c r="L2194">
        <v>0.01</v>
      </c>
      <c r="M2194">
        <v>1.0279999999999999E-2</v>
      </c>
      <c r="N2194">
        <v>2.76</v>
      </c>
      <c r="O2194" t="s">
        <v>348</v>
      </c>
      <c r="P2194" s="189">
        <v>44158</v>
      </c>
    </row>
    <row r="2195" spans="1:16" x14ac:dyDescent="0.35">
      <c r="A2195">
        <v>92</v>
      </c>
      <c r="B2195">
        <v>92</v>
      </c>
      <c r="C2195" t="s">
        <v>456</v>
      </c>
      <c r="D2195" t="s">
        <v>124</v>
      </c>
      <c r="E2195" t="s">
        <v>157</v>
      </c>
      <c r="F2195">
        <v>3.48</v>
      </c>
      <c r="G2195">
        <v>10166.878000000001</v>
      </c>
      <c r="H2195">
        <v>344723</v>
      </c>
      <c r="J2195">
        <v>10166.878000000001</v>
      </c>
      <c r="L2195">
        <v>0.01</v>
      </c>
      <c r="M2195">
        <v>9.7800000000000005E-3</v>
      </c>
      <c r="N2195">
        <v>-2.1800000000000002</v>
      </c>
      <c r="O2195" t="s">
        <v>348</v>
      </c>
      <c r="P2195" s="189">
        <v>44158</v>
      </c>
    </row>
    <row r="2196" spans="1:16" x14ac:dyDescent="0.35">
      <c r="A2196">
        <v>93</v>
      </c>
      <c r="B2196">
        <v>93</v>
      </c>
      <c r="C2196" t="s">
        <v>457</v>
      </c>
      <c r="D2196" t="s">
        <v>380</v>
      </c>
      <c r="E2196" t="s">
        <v>158</v>
      </c>
      <c r="F2196">
        <v>3.48</v>
      </c>
      <c r="G2196">
        <v>10697.722</v>
      </c>
      <c r="H2196">
        <v>357232</v>
      </c>
      <c r="J2196">
        <v>10697.722</v>
      </c>
      <c r="L2196">
        <v>0.01</v>
      </c>
      <c r="M2196">
        <v>1.0290000000000001E-2</v>
      </c>
      <c r="N2196">
        <v>2.93</v>
      </c>
      <c r="O2196" t="s">
        <v>348</v>
      </c>
      <c r="P2196" s="189">
        <v>44159</v>
      </c>
    </row>
    <row r="2197" spans="1:16" x14ac:dyDescent="0.35">
      <c r="A2197">
        <v>94</v>
      </c>
      <c r="B2197">
        <v>94</v>
      </c>
      <c r="C2197" t="s">
        <v>458</v>
      </c>
      <c r="D2197" t="s">
        <v>382</v>
      </c>
      <c r="E2197" t="s">
        <v>158</v>
      </c>
      <c r="F2197">
        <v>3.48</v>
      </c>
      <c r="G2197">
        <v>10158.705</v>
      </c>
      <c r="H2197">
        <v>334343</v>
      </c>
      <c r="J2197">
        <v>10158.705</v>
      </c>
      <c r="L2197">
        <v>0.01</v>
      </c>
      <c r="M2197">
        <v>9.7699999999999992E-3</v>
      </c>
      <c r="N2197">
        <v>-2.2599999999999998</v>
      </c>
      <c r="O2197" t="s">
        <v>348</v>
      </c>
      <c r="P2197" s="189">
        <v>44159</v>
      </c>
    </row>
    <row r="2198" spans="1:16" x14ac:dyDescent="0.35">
      <c r="A2198">
        <v>95</v>
      </c>
      <c r="B2198">
        <v>95</v>
      </c>
      <c r="C2198" t="s">
        <v>459</v>
      </c>
      <c r="D2198" t="s">
        <v>384</v>
      </c>
      <c r="E2198" t="s">
        <v>158</v>
      </c>
      <c r="F2198">
        <v>3.48</v>
      </c>
      <c r="G2198">
        <v>10158.638999999999</v>
      </c>
      <c r="H2198">
        <v>338366</v>
      </c>
      <c r="J2198">
        <v>10158.638999999999</v>
      </c>
      <c r="L2198">
        <v>0.01</v>
      </c>
      <c r="M2198">
        <v>9.7699999999999992E-3</v>
      </c>
      <c r="N2198">
        <v>-2.2599999999999998</v>
      </c>
      <c r="O2198" t="s">
        <v>348</v>
      </c>
      <c r="P2198" s="189">
        <v>44159</v>
      </c>
    </row>
    <row r="2199" spans="1:16" x14ac:dyDescent="0.35">
      <c r="A2199">
        <v>96</v>
      </c>
      <c r="B2199">
        <v>96</v>
      </c>
      <c r="C2199" t="s">
        <v>460</v>
      </c>
      <c r="D2199" t="s">
        <v>386</v>
      </c>
      <c r="E2199" t="s">
        <v>158</v>
      </c>
      <c r="F2199">
        <v>3.48</v>
      </c>
      <c r="G2199">
        <v>9865.15</v>
      </c>
      <c r="H2199">
        <v>326284</v>
      </c>
      <c r="J2199">
        <v>9865.15</v>
      </c>
      <c r="L2199">
        <v>0.01</v>
      </c>
      <c r="M2199">
        <v>9.4900000000000002E-3</v>
      </c>
      <c r="N2199">
        <v>-5.08</v>
      </c>
      <c r="O2199" t="s">
        <v>348</v>
      </c>
      <c r="P2199" s="189">
        <v>44159</v>
      </c>
    </row>
    <row r="2200" spans="1:16" x14ac:dyDescent="0.35">
      <c r="A2200">
        <v>97</v>
      </c>
      <c r="B2200">
        <v>97</v>
      </c>
      <c r="C2200" t="s">
        <v>461</v>
      </c>
      <c r="D2200" t="s">
        <v>388</v>
      </c>
      <c r="E2200" t="s">
        <v>158</v>
      </c>
      <c r="F2200">
        <v>3.48</v>
      </c>
      <c r="G2200">
        <v>9832.2199999999993</v>
      </c>
      <c r="H2200">
        <v>321241</v>
      </c>
      <c r="J2200">
        <v>9832.2199999999993</v>
      </c>
      <c r="L2200">
        <v>0.01</v>
      </c>
      <c r="M2200">
        <v>9.4599999999999997E-3</v>
      </c>
      <c r="N2200">
        <v>-5.4</v>
      </c>
      <c r="O2200" t="s">
        <v>348</v>
      </c>
      <c r="P2200" s="189">
        <v>44159</v>
      </c>
    </row>
    <row r="2201" spans="1:16" x14ac:dyDescent="0.35">
      <c r="A2201">
        <v>98</v>
      </c>
      <c r="B2201">
        <v>98</v>
      </c>
      <c r="C2201" t="s">
        <v>462</v>
      </c>
      <c r="D2201" t="s">
        <v>122</v>
      </c>
      <c r="E2201" t="s">
        <v>156</v>
      </c>
      <c r="L2201">
        <v>0.01</v>
      </c>
      <c r="O2201" t="s">
        <v>505</v>
      </c>
      <c r="P2201" s="189">
        <v>44159</v>
      </c>
    </row>
    <row r="2202" spans="1:16" x14ac:dyDescent="0.35">
      <c r="A2202">
        <v>99</v>
      </c>
      <c r="B2202">
        <v>99</v>
      </c>
      <c r="C2202" t="s">
        <v>463</v>
      </c>
      <c r="D2202" t="s">
        <v>125</v>
      </c>
      <c r="E2202" t="s">
        <v>18</v>
      </c>
      <c r="F2202">
        <v>3.48</v>
      </c>
      <c r="G2202">
        <v>10532.541999999999</v>
      </c>
      <c r="H2202">
        <v>355947</v>
      </c>
      <c r="J2202">
        <v>10532.541999999999</v>
      </c>
      <c r="L2202">
        <v>0.01</v>
      </c>
      <c r="M2202">
        <v>1.013E-2</v>
      </c>
      <c r="N2202">
        <v>1.34</v>
      </c>
      <c r="O2202" t="s">
        <v>348</v>
      </c>
      <c r="P2202" s="189">
        <v>44159</v>
      </c>
    </row>
    <row r="2203" spans="1:16" x14ac:dyDescent="0.35">
      <c r="A2203">
        <v>100</v>
      </c>
      <c r="B2203">
        <v>100</v>
      </c>
      <c r="C2203" t="s">
        <v>464</v>
      </c>
      <c r="D2203" t="s">
        <v>126</v>
      </c>
      <c r="E2203" t="s">
        <v>18</v>
      </c>
      <c r="F2203">
        <v>3.48</v>
      </c>
      <c r="G2203">
        <v>6178.0860000000002</v>
      </c>
      <c r="H2203">
        <v>209790</v>
      </c>
      <c r="J2203">
        <v>6178.0860000000002</v>
      </c>
      <c r="L2203">
        <v>0.01</v>
      </c>
      <c r="M2203">
        <v>5.94E-3</v>
      </c>
      <c r="N2203">
        <v>-40.56</v>
      </c>
      <c r="O2203" t="s">
        <v>348</v>
      </c>
      <c r="P2203" s="189">
        <v>44159</v>
      </c>
    </row>
    <row r="2204" spans="1:16" x14ac:dyDescent="0.35">
      <c r="A2204">
        <v>101</v>
      </c>
      <c r="B2204">
        <v>101</v>
      </c>
      <c r="C2204" t="s">
        <v>465</v>
      </c>
      <c r="D2204" t="s">
        <v>127</v>
      </c>
      <c r="E2204" t="s">
        <v>18</v>
      </c>
      <c r="F2204">
        <v>3.48</v>
      </c>
      <c r="G2204">
        <v>10931.824000000001</v>
      </c>
      <c r="H2204">
        <v>367413</v>
      </c>
      <c r="J2204">
        <v>10931.824000000001</v>
      </c>
      <c r="L2204">
        <v>0.01</v>
      </c>
      <c r="M2204">
        <v>1.052E-2</v>
      </c>
      <c r="N2204">
        <v>5.18</v>
      </c>
      <c r="O2204" t="s">
        <v>348</v>
      </c>
      <c r="P2204" s="189">
        <v>44159</v>
      </c>
    </row>
    <row r="2205" spans="1:16" x14ac:dyDescent="0.35">
      <c r="A2205">
        <v>102</v>
      </c>
      <c r="B2205">
        <v>102</v>
      </c>
      <c r="C2205" t="s">
        <v>466</v>
      </c>
      <c r="D2205" t="s">
        <v>128</v>
      </c>
      <c r="E2205" t="s">
        <v>18</v>
      </c>
      <c r="F2205">
        <v>3.48</v>
      </c>
      <c r="G2205">
        <v>9113.9110000000001</v>
      </c>
      <c r="H2205">
        <v>304569</v>
      </c>
      <c r="J2205">
        <v>9113.9110000000001</v>
      </c>
      <c r="L2205">
        <v>0.01</v>
      </c>
      <c r="M2205">
        <v>8.77E-3</v>
      </c>
      <c r="N2205">
        <v>-12.31</v>
      </c>
      <c r="O2205" t="s">
        <v>348</v>
      </c>
      <c r="P2205" s="189">
        <v>44159</v>
      </c>
    </row>
    <row r="2206" spans="1:16" x14ac:dyDescent="0.35">
      <c r="A2206">
        <v>103</v>
      </c>
      <c r="B2206">
        <v>103</v>
      </c>
      <c r="C2206" t="s">
        <v>467</v>
      </c>
      <c r="D2206" t="s">
        <v>122</v>
      </c>
      <c r="E2206" t="s">
        <v>156</v>
      </c>
      <c r="L2206">
        <v>0.01</v>
      </c>
      <c r="P2206" s="189">
        <v>44159</v>
      </c>
    </row>
    <row r="2207" spans="1:16" x14ac:dyDescent="0.35">
      <c r="A2207">
        <v>104</v>
      </c>
      <c r="B2207">
        <v>104</v>
      </c>
      <c r="C2207" t="s">
        <v>468</v>
      </c>
      <c r="D2207" t="s">
        <v>124</v>
      </c>
      <c r="E2207" t="s">
        <v>157</v>
      </c>
      <c r="F2207">
        <v>3.48</v>
      </c>
      <c r="G2207">
        <v>9387.1970000000001</v>
      </c>
      <c r="H2207">
        <v>317571</v>
      </c>
      <c r="J2207">
        <v>9387.1970000000001</v>
      </c>
      <c r="L2207">
        <v>0.01</v>
      </c>
      <c r="M2207">
        <v>9.0299999999999998E-3</v>
      </c>
      <c r="N2207">
        <v>-9.68</v>
      </c>
      <c r="O2207" t="s">
        <v>348</v>
      </c>
      <c r="P2207" s="189">
        <v>44159</v>
      </c>
    </row>
    <row r="2208" spans="1:16" x14ac:dyDescent="0.35">
      <c r="A2208">
        <v>105</v>
      </c>
      <c r="B2208">
        <v>105</v>
      </c>
      <c r="C2208" t="s">
        <v>469</v>
      </c>
      <c r="D2208" t="s">
        <v>353</v>
      </c>
      <c r="E2208" t="s">
        <v>158</v>
      </c>
      <c r="F2208">
        <v>3.48</v>
      </c>
      <c r="G2208">
        <v>9798.5419999999995</v>
      </c>
      <c r="H2208">
        <v>327493</v>
      </c>
      <c r="J2208">
        <v>9798.5419999999995</v>
      </c>
      <c r="L2208">
        <v>0.01</v>
      </c>
      <c r="M2208">
        <v>9.4299999999999991E-3</v>
      </c>
      <c r="N2208">
        <v>-5.72</v>
      </c>
      <c r="O2208" t="s">
        <v>348</v>
      </c>
      <c r="P2208" s="189">
        <v>44159</v>
      </c>
    </row>
    <row r="2209" spans="1:16" x14ac:dyDescent="0.35">
      <c r="A2209">
        <v>106</v>
      </c>
      <c r="B2209">
        <v>106</v>
      </c>
      <c r="C2209" t="s">
        <v>470</v>
      </c>
      <c r="D2209" t="s">
        <v>355</v>
      </c>
      <c r="E2209" t="s">
        <v>158</v>
      </c>
      <c r="F2209">
        <v>3.48</v>
      </c>
      <c r="G2209">
        <v>10690.253000000001</v>
      </c>
      <c r="H2209">
        <v>359731</v>
      </c>
      <c r="J2209">
        <v>10690.253000000001</v>
      </c>
      <c r="L2209">
        <v>0.01</v>
      </c>
      <c r="M2209">
        <v>1.0290000000000001E-2</v>
      </c>
      <c r="N2209">
        <v>2.86</v>
      </c>
      <c r="O2209" t="s">
        <v>348</v>
      </c>
      <c r="P2209" s="189">
        <v>44159</v>
      </c>
    </row>
    <row r="2210" spans="1:16" x14ac:dyDescent="0.35">
      <c r="A2210">
        <v>107</v>
      </c>
      <c r="B2210">
        <v>107</v>
      </c>
      <c r="C2210" t="s">
        <v>471</v>
      </c>
      <c r="D2210" t="s">
        <v>357</v>
      </c>
      <c r="E2210" t="s">
        <v>158</v>
      </c>
      <c r="F2210">
        <v>3.48</v>
      </c>
      <c r="G2210">
        <v>10546.275</v>
      </c>
      <c r="H2210">
        <v>355639</v>
      </c>
      <c r="J2210">
        <v>10546.275</v>
      </c>
      <c r="L2210">
        <v>0.01</v>
      </c>
      <c r="M2210">
        <v>1.0149999999999999E-2</v>
      </c>
      <c r="N2210">
        <v>1.47</v>
      </c>
      <c r="O2210" t="s">
        <v>348</v>
      </c>
      <c r="P2210" s="189">
        <v>44159</v>
      </c>
    </row>
    <row r="2211" spans="1:16" x14ac:dyDescent="0.35">
      <c r="A2211">
        <v>108</v>
      </c>
      <c r="B2211">
        <v>108</v>
      </c>
      <c r="C2211" t="s">
        <v>472</v>
      </c>
      <c r="D2211" t="s">
        <v>359</v>
      </c>
      <c r="E2211" t="s">
        <v>158</v>
      </c>
      <c r="F2211">
        <v>3.48</v>
      </c>
      <c r="G2211">
        <v>10312.553</v>
      </c>
      <c r="H2211">
        <v>346986</v>
      </c>
      <c r="J2211">
        <v>10312.553</v>
      </c>
      <c r="L2211">
        <v>0.01</v>
      </c>
      <c r="M2211">
        <v>9.92E-3</v>
      </c>
      <c r="N2211">
        <v>-0.78</v>
      </c>
      <c r="O2211" t="s">
        <v>348</v>
      </c>
      <c r="P2211" s="189">
        <v>44159</v>
      </c>
    </row>
    <row r="2212" spans="1:16" x14ac:dyDescent="0.35">
      <c r="A2212">
        <v>109</v>
      </c>
      <c r="B2212">
        <v>109</v>
      </c>
      <c r="C2212" t="s">
        <v>473</v>
      </c>
      <c r="D2212" t="s">
        <v>361</v>
      </c>
      <c r="E2212" t="s">
        <v>158</v>
      </c>
      <c r="F2212">
        <v>3.48</v>
      </c>
      <c r="G2212">
        <v>9162.68</v>
      </c>
      <c r="H2212">
        <v>310580</v>
      </c>
      <c r="J2212">
        <v>9162.68</v>
      </c>
      <c r="L2212">
        <v>0.01</v>
      </c>
      <c r="M2212">
        <v>8.8199999999999997E-3</v>
      </c>
      <c r="N2212">
        <v>-11.84</v>
      </c>
      <c r="O2212" t="s">
        <v>348</v>
      </c>
      <c r="P2212" s="189">
        <v>44159</v>
      </c>
    </row>
    <row r="2213" spans="1:16" x14ac:dyDescent="0.35">
      <c r="A2213">
        <v>110</v>
      </c>
      <c r="B2213">
        <v>110</v>
      </c>
      <c r="C2213" t="s">
        <v>474</v>
      </c>
      <c r="D2213" t="s">
        <v>363</v>
      </c>
      <c r="E2213" t="s">
        <v>158</v>
      </c>
      <c r="F2213">
        <v>3.48</v>
      </c>
      <c r="G2213">
        <v>9531.2849999999999</v>
      </c>
      <c r="H2213">
        <v>324174</v>
      </c>
      <c r="J2213">
        <v>9531.2849999999999</v>
      </c>
      <c r="L2213">
        <v>0.01</v>
      </c>
      <c r="M2213">
        <v>9.1699999999999993E-3</v>
      </c>
      <c r="N2213">
        <v>-8.2899999999999991</v>
      </c>
      <c r="O2213" t="s">
        <v>348</v>
      </c>
      <c r="P2213" s="189">
        <v>44159</v>
      </c>
    </row>
    <row r="2214" spans="1:16" x14ac:dyDescent="0.35">
      <c r="A2214">
        <v>111</v>
      </c>
      <c r="B2214">
        <v>111</v>
      </c>
      <c r="C2214" t="s">
        <v>475</v>
      </c>
      <c r="D2214" t="s">
        <v>124</v>
      </c>
      <c r="E2214" t="s">
        <v>157</v>
      </c>
      <c r="F2214">
        <v>3.48</v>
      </c>
      <c r="G2214">
        <v>4318.83</v>
      </c>
      <c r="H2214">
        <v>148626</v>
      </c>
      <c r="J2214">
        <v>4318.83</v>
      </c>
      <c r="L2214">
        <v>0.01</v>
      </c>
      <c r="M2214">
        <v>4.1599999999999996E-3</v>
      </c>
      <c r="N2214">
        <v>-58.45</v>
      </c>
      <c r="O2214" t="s">
        <v>348</v>
      </c>
      <c r="P2214" s="189">
        <v>44159</v>
      </c>
    </row>
    <row r="2215" spans="1:16" x14ac:dyDescent="0.35">
      <c r="A2215">
        <v>112</v>
      </c>
      <c r="B2215">
        <v>112</v>
      </c>
      <c r="C2215" t="s">
        <v>476</v>
      </c>
      <c r="D2215" t="s">
        <v>353</v>
      </c>
      <c r="E2215" t="s">
        <v>158</v>
      </c>
      <c r="F2215">
        <v>3.48</v>
      </c>
      <c r="G2215">
        <v>9861.8379999999997</v>
      </c>
      <c r="H2215">
        <v>334756</v>
      </c>
      <c r="J2215">
        <v>9861.8379999999997</v>
      </c>
      <c r="L2215">
        <v>0.01</v>
      </c>
      <c r="M2215">
        <v>9.4900000000000002E-3</v>
      </c>
      <c r="N2215">
        <v>-5.1100000000000003</v>
      </c>
      <c r="O2215" t="s">
        <v>348</v>
      </c>
      <c r="P2215" s="189">
        <v>44159</v>
      </c>
    </row>
    <row r="2216" spans="1:16" x14ac:dyDescent="0.35">
      <c r="A2216">
        <v>113</v>
      </c>
      <c r="B2216">
        <v>113</v>
      </c>
      <c r="C2216" t="s">
        <v>477</v>
      </c>
      <c r="D2216" t="s">
        <v>355</v>
      </c>
      <c r="E2216" t="s">
        <v>158</v>
      </c>
      <c r="F2216">
        <v>3.48</v>
      </c>
      <c r="G2216">
        <v>10913.814</v>
      </c>
      <c r="H2216">
        <v>370373</v>
      </c>
      <c r="J2216">
        <v>10913.814</v>
      </c>
      <c r="L2216">
        <v>0.01</v>
      </c>
      <c r="M2216">
        <v>1.0500000000000001E-2</v>
      </c>
      <c r="N2216">
        <v>5.01</v>
      </c>
      <c r="O2216" t="s">
        <v>348</v>
      </c>
      <c r="P2216" s="189">
        <v>44159</v>
      </c>
    </row>
    <row r="2217" spans="1:16" x14ac:dyDescent="0.35">
      <c r="A2217">
        <v>114</v>
      </c>
      <c r="B2217">
        <v>114</v>
      </c>
      <c r="C2217" t="s">
        <v>478</v>
      </c>
      <c r="D2217" t="s">
        <v>357</v>
      </c>
      <c r="E2217" t="s">
        <v>158</v>
      </c>
      <c r="F2217">
        <v>3.48</v>
      </c>
      <c r="G2217">
        <v>9692.3940000000002</v>
      </c>
      <c r="H2217">
        <v>329243</v>
      </c>
      <c r="J2217">
        <v>9692.3940000000002</v>
      </c>
      <c r="L2217">
        <v>0.01</v>
      </c>
      <c r="M2217">
        <v>9.3299999999999998E-3</v>
      </c>
      <c r="N2217">
        <v>-6.74</v>
      </c>
      <c r="O2217" t="s">
        <v>348</v>
      </c>
      <c r="P2217" s="189">
        <v>44159</v>
      </c>
    </row>
    <row r="2218" spans="1:16" x14ac:dyDescent="0.35">
      <c r="A2218">
        <v>115</v>
      </c>
      <c r="B2218">
        <v>115</v>
      </c>
      <c r="C2218" t="s">
        <v>479</v>
      </c>
      <c r="D2218" t="s">
        <v>359</v>
      </c>
      <c r="E2218" t="s">
        <v>158</v>
      </c>
      <c r="F2218">
        <v>3.48</v>
      </c>
      <c r="G2218">
        <v>9741.0550000000003</v>
      </c>
      <c r="H2218">
        <v>331371</v>
      </c>
      <c r="J2218">
        <v>9741.0550000000003</v>
      </c>
      <c r="L2218">
        <v>0.01</v>
      </c>
      <c r="M2218">
        <v>9.3699999999999999E-3</v>
      </c>
      <c r="N2218">
        <v>-6.28</v>
      </c>
      <c r="O2218" t="s">
        <v>348</v>
      </c>
      <c r="P2218" s="189">
        <v>44159</v>
      </c>
    </row>
    <row r="2219" spans="1:16" x14ac:dyDescent="0.35">
      <c r="A2219">
        <v>116</v>
      </c>
      <c r="B2219">
        <v>116</v>
      </c>
      <c r="C2219" t="s">
        <v>480</v>
      </c>
      <c r="D2219" t="s">
        <v>361</v>
      </c>
      <c r="E2219" t="s">
        <v>158</v>
      </c>
      <c r="F2219">
        <v>3.48</v>
      </c>
      <c r="G2219">
        <v>8925.4490000000005</v>
      </c>
      <c r="H2219">
        <v>297809</v>
      </c>
      <c r="J2219">
        <v>8925.4490000000005</v>
      </c>
      <c r="L2219">
        <v>0.01</v>
      </c>
      <c r="M2219">
        <v>8.5900000000000004E-3</v>
      </c>
      <c r="N2219">
        <v>-14.12</v>
      </c>
      <c r="O2219" t="s">
        <v>348</v>
      </c>
      <c r="P2219" s="189">
        <v>44159</v>
      </c>
    </row>
    <row r="2220" spans="1:16" x14ac:dyDescent="0.35">
      <c r="A2220">
        <v>117</v>
      </c>
      <c r="B2220">
        <v>117</v>
      </c>
      <c r="C2220" t="s">
        <v>481</v>
      </c>
      <c r="D2220" t="s">
        <v>363</v>
      </c>
      <c r="E2220" t="s">
        <v>158</v>
      </c>
      <c r="F2220">
        <v>3.48</v>
      </c>
      <c r="G2220">
        <v>9877.4850000000006</v>
      </c>
      <c r="H2220">
        <v>335723</v>
      </c>
      <c r="J2220">
        <v>9877.4850000000006</v>
      </c>
      <c r="L2220">
        <v>0.01</v>
      </c>
      <c r="M2220">
        <v>9.4999999999999998E-3</v>
      </c>
      <c r="N2220">
        <v>-4.96</v>
      </c>
      <c r="O2220" t="s">
        <v>348</v>
      </c>
      <c r="P2220" s="189">
        <v>44159</v>
      </c>
    </row>
    <row r="2221" spans="1:16" x14ac:dyDescent="0.35">
      <c r="A2221">
        <v>118</v>
      </c>
      <c r="B2221">
        <v>118</v>
      </c>
      <c r="C2221" t="s">
        <v>482</v>
      </c>
      <c r="D2221" t="s">
        <v>122</v>
      </c>
      <c r="E2221" t="s">
        <v>156</v>
      </c>
      <c r="L2221">
        <v>0.01</v>
      </c>
      <c r="P2221" s="189">
        <v>44159</v>
      </c>
    </row>
    <row r="2222" spans="1:16" x14ac:dyDescent="0.35">
      <c r="A2222">
        <v>119</v>
      </c>
      <c r="B2222">
        <v>119</v>
      </c>
      <c r="C2222" t="s">
        <v>483</v>
      </c>
      <c r="D2222" t="s">
        <v>353</v>
      </c>
      <c r="E2222" t="s">
        <v>158</v>
      </c>
      <c r="F2222">
        <v>3.48</v>
      </c>
      <c r="G2222">
        <v>8900.1869999999999</v>
      </c>
      <c r="H2222">
        <v>298634</v>
      </c>
      <c r="J2222">
        <v>8900.1869999999999</v>
      </c>
      <c r="L2222">
        <v>0.01</v>
      </c>
      <c r="M2222">
        <v>8.5599999999999999E-3</v>
      </c>
      <c r="N2222">
        <v>-14.37</v>
      </c>
      <c r="O2222" t="s">
        <v>348</v>
      </c>
      <c r="P2222" s="189">
        <v>44159</v>
      </c>
    </row>
    <row r="2223" spans="1:16" x14ac:dyDescent="0.35">
      <c r="A2223">
        <v>120</v>
      </c>
      <c r="B2223">
        <v>120</v>
      </c>
      <c r="C2223" t="s">
        <v>484</v>
      </c>
      <c r="D2223" t="s">
        <v>355</v>
      </c>
      <c r="E2223" t="s">
        <v>158</v>
      </c>
      <c r="F2223">
        <v>3.48</v>
      </c>
      <c r="G2223">
        <v>9899.1749999999993</v>
      </c>
      <c r="H2223">
        <v>337103</v>
      </c>
      <c r="J2223">
        <v>9899.1749999999993</v>
      </c>
      <c r="L2223">
        <v>0.01</v>
      </c>
      <c r="M2223">
        <v>9.5200000000000007E-3</v>
      </c>
      <c r="N2223">
        <v>-4.75</v>
      </c>
      <c r="O2223" t="s">
        <v>348</v>
      </c>
      <c r="P2223" s="189">
        <v>44159</v>
      </c>
    </row>
    <row r="2224" spans="1:16" x14ac:dyDescent="0.35">
      <c r="A2224">
        <v>121</v>
      </c>
      <c r="B2224">
        <v>121</v>
      </c>
      <c r="C2224" t="s">
        <v>485</v>
      </c>
      <c r="D2224" t="s">
        <v>357</v>
      </c>
      <c r="E2224" t="s">
        <v>158</v>
      </c>
      <c r="F2224">
        <v>3.48</v>
      </c>
      <c r="G2224">
        <v>9065.4410000000007</v>
      </c>
      <c r="H2224">
        <v>305364</v>
      </c>
      <c r="J2224">
        <v>9065.4410000000007</v>
      </c>
      <c r="L2224">
        <v>0.01</v>
      </c>
      <c r="M2224">
        <v>8.7200000000000003E-3</v>
      </c>
      <c r="N2224">
        <v>-12.78</v>
      </c>
      <c r="O2224" t="s">
        <v>348</v>
      </c>
      <c r="P2224" s="189">
        <v>44159</v>
      </c>
    </row>
    <row r="2225" spans="1:16" x14ac:dyDescent="0.35">
      <c r="A2225">
        <v>122</v>
      </c>
      <c r="B2225">
        <v>122</v>
      </c>
      <c r="C2225" t="s">
        <v>486</v>
      </c>
      <c r="D2225" t="s">
        <v>359</v>
      </c>
      <c r="E2225" t="s">
        <v>158</v>
      </c>
      <c r="F2225">
        <v>3.48</v>
      </c>
      <c r="G2225">
        <v>9599.27</v>
      </c>
      <c r="H2225">
        <v>327251</v>
      </c>
      <c r="J2225">
        <v>9599.27</v>
      </c>
      <c r="L2225">
        <v>0.01</v>
      </c>
      <c r="M2225">
        <v>9.2399999999999999E-3</v>
      </c>
      <c r="N2225">
        <v>-7.64</v>
      </c>
      <c r="O2225" t="s">
        <v>348</v>
      </c>
      <c r="P2225" s="189">
        <v>44159</v>
      </c>
    </row>
    <row r="2226" spans="1:16" x14ac:dyDescent="0.35">
      <c r="A2226">
        <v>123</v>
      </c>
      <c r="B2226">
        <v>123</v>
      </c>
      <c r="C2226" t="s">
        <v>487</v>
      </c>
      <c r="D2226" t="s">
        <v>361</v>
      </c>
      <c r="E2226" t="s">
        <v>158</v>
      </c>
      <c r="F2226">
        <v>3.48</v>
      </c>
      <c r="G2226">
        <v>8059.2290000000003</v>
      </c>
      <c r="H2226">
        <v>274308</v>
      </c>
      <c r="J2226">
        <v>8059.2290000000003</v>
      </c>
      <c r="L2226">
        <v>0.01</v>
      </c>
      <c r="M2226">
        <v>7.7499999999999999E-3</v>
      </c>
      <c r="N2226">
        <v>-22.46</v>
      </c>
      <c r="O2226" t="s">
        <v>348</v>
      </c>
      <c r="P2226" s="189">
        <v>44159</v>
      </c>
    </row>
    <row r="2227" spans="1:16" x14ac:dyDescent="0.35">
      <c r="A2227">
        <v>124</v>
      </c>
      <c r="B2227">
        <v>124</v>
      </c>
      <c r="C2227" t="s">
        <v>488</v>
      </c>
      <c r="D2227" t="s">
        <v>363</v>
      </c>
      <c r="E2227" t="s">
        <v>158</v>
      </c>
      <c r="F2227">
        <v>3.48</v>
      </c>
      <c r="G2227">
        <v>8519.9210000000003</v>
      </c>
      <c r="H2227">
        <v>288423</v>
      </c>
      <c r="J2227">
        <v>8519.9210000000003</v>
      </c>
      <c r="L2227">
        <v>0.01</v>
      </c>
      <c r="M2227">
        <v>8.2000000000000007E-3</v>
      </c>
      <c r="N2227">
        <v>-18.02</v>
      </c>
      <c r="O2227" t="s">
        <v>348</v>
      </c>
      <c r="P2227" s="189">
        <v>44159</v>
      </c>
    </row>
    <row r="2228" spans="1:16" x14ac:dyDescent="0.35">
      <c r="A2228">
        <v>125</v>
      </c>
      <c r="B2228">
        <v>125</v>
      </c>
      <c r="C2228" t="s">
        <v>489</v>
      </c>
      <c r="D2228" t="s">
        <v>122</v>
      </c>
      <c r="E2228" t="s">
        <v>156</v>
      </c>
      <c r="L2228">
        <v>0.01</v>
      </c>
      <c r="P2228" s="189">
        <v>44159</v>
      </c>
    </row>
    <row r="2229" spans="1:16" x14ac:dyDescent="0.35">
      <c r="A2229">
        <v>126</v>
      </c>
      <c r="B2229">
        <v>126</v>
      </c>
      <c r="C2229" t="s">
        <v>490</v>
      </c>
      <c r="D2229" t="s">
        <v>122</v>
      </c>
      <c r="E2229" t="s">
        <v>156</v>
      </c>
      <c r="L2229">
        <v>0.01</v>
      </c>
      <c r="O2229" t="s">
        <v>505</v>
      </c>
      <c r="P2229" s="189">
        <v>44159</v>
      </c>
    </row>
    <row r="2230" spans="1:16" x14ac:dyDescent="0.35">
      <c r="A2230">
        <v>127</v>
      </c>
      <c r="B2230">
        <v>127</v>
      </c>
      <c r="C2230" t="s">
        <v>491</v>
      </c>
      <c r="D2230" t="s">
        <v>122</v>
      </c>
      <c r="E2230" t="s">
        <v>156</v>
      </c>
      <c r="L2230">
        <v>0.01</v>
      </c>
      <c r="O2230" t="s">
        <v>505</v>
      </c>
      <c r="P2230" s="189">
        <v>44159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D396-1BA9-4057-8A7F-FA5AF7C26B2F}">
  <dimension ref="A1:G47"/>
  <sheetViews>
    <sheetView workbookViewId="0">
      <selection activeCell="I16" sqref="I16"/>
    </sheetView>
  </sheetViews>
  <sheetFormatPr defaultRowHeight="14.5" x14ac:dyDescent="0.35"/>
  <cols>
    <col min="1" max="1" width="24.08984375" bestFit="1" customWidth="1"/>
    <col min="2" max="2" width="16.26953125" customWidth="1"/>
    <col min="3" max="3" width="10.453125" bestFit="1" customWidth="1"/>
    <col min="4" max="5" width="12.81640625" bestFit="1" customWidth="1"/>
    <col min="6" max="6" width="10.7265625" customWidth="1"/>
    <col min="7" max="7" width="18.81640625" bestFit="1" customWidth="1"/>
  </cols>
  <sheetData>
    <row r="1" spans="1:2" ht="15.5" x14ac:dyDescent="0.35">
      <c r="A1" s="35" t="s">
        <v>74</v>
      </c>
      <c r="B1" s="170">
        <v>44158</v>
      </c>
    </row>
    <row r="2" spans="1:2" ht="15.5" x14ac:dyDescent="0.35">
      <c r="A2" s="35" t="s">
        <v>253</v>
      </c>
      <c r="B2" s="36" t="s">
        <v>28</v>
      </c>
    </row>
    <row r="3" spans="1:2" ht="15.5" x14ac:dyDescent="0.35">
      <c r="A3" s="35" t="s">
        <v>22</v>
      </c>
      <c r="B3" s="36" t="s">
        <v>29</v>
      </c>
    </row>
    <row r="4" spans="1:2" ht="15.5" x14ac:dyDescent="0.35">
      <c r="A4" s="35" t="s">
        <v>23</v>
      </c>
      <c r="B4" s="36" t="s">
        <v>256</v>
      </c>
    </row>
    <row r="5" spans="1:2" ht="15.5" x14ac:dyDescent="0.35">
      <c r="A5" s="35" t="s">
        <v>242</v>
      </c>
      <c r="B5" s="36" t="s">
        <v>313</v>
      </c>
    </row>
    <row r="6" spans="1:2" ht="15.5" x14ac:dyDescent="0.35">
      <c r="A6" s="35" t="s">
        <v>243</v>
      </c>
      <c r="B6" s="36" t="s">
        <v>314</v>
      </c>
    </row>
    <row r="7" spans="1:2" ht="15.5" x14ac:dyDescent="0.35">
      <c r="A7" s="35" t="s">
        <v>244</v>
      </c>
      <c r="B7" s="36" t="s">
        <v>315</v>
      </c>
    </row>
    <row r="8" spans="1:2" ht="15.5" x14ac:dyDescent="0.35">
      <c r="A8" s="35" t="s">
        <v>247</v>
      </c>
      <c r="B8" s="36" t="s">
        <v>514</v>
      </c>
    </row>
    <row r="9" spans="1:2" ht="15.5" x14ac:dyDescent="0.35">
      <c r="A9" s="35" t="s">
        <v>245</v>
      </c>
      <c r="B9" s="36" t="s">
        <v>333</v>
      </c>
    </row>
    <row r="10" spans="1:2" ht="15.5" x14ac:dyDescent="0.35">
      <c r="A10" s="35" t="s">
        <v>246</v>
      </c>
      <c r="B10" s="36" t="s">
        <v>334</v>
      </c>
    </row>
    <row r="11" spans="1:2" ht="15.5" x14ac:dyDescent="0.35">
      <c r="A11" s="35" t="s">
        <v>249</v>
      </c>
      <c r="B11" s="36" t="s">
        <v>335</v>
      </c>
    </row>
    <row r="12" spans="1:2" ht="15.5" x14ac:dyDescent="0.35">
      <c r="A12" s="35" t="s">
        <v>248</v>
      </c>
      <c r="B12" s="36" t="s">
        <v>336</v>
      </c>
    </row>
    <row r="13" spans="1:2" ht="15.5" x14ac:dyDescent="0.35">
      <c r="A13" s="35" t="s">
        <v>250</v>
      </c>
      <c r="B13" s="36" t="s">
        <v>337</v>
      </c>
    </row>
    <row r="17" spans="1:7" x14ac:dyDescent="0.35">
      <c r="A17" s="182" t="s">
        <v>316</v>
      </c>
      <c r="F17" s="4" t="s">
        <v>322</v>
      </c>
    </row>
    <row r="18" spans="1:7" x14ac:dyDescent="0.35">
      <c r="A18" s="23" t="s">
        <v>13</v>
      </c>
      <c r="B18" s="23" t="s">
        <v>56</v>
      </c>
      <c r="C18" s="23" t="s">
        <v>317</v>
      </c>
      <c r="D18" s="23" t="s">
        <v>321</v>
      </c>
      <c r="E18" s="23" t="s">
        <v>320</v>
      </c>
      <c r="F18" s="23" t="s">
        <v>319</v>
      </c>
      <c r="G18" s="23" t="s">
        <v>318</v>
      </c>
    </row>
    <row r="19" spans="1:7" x14ac:dyDescent="0.35">
      <c r="A19" s="260" t="s">
        <v>323</v>
      </c>
      <c r="B19" s="261" t="s">
        <v>268</v>
      </c>
      <c r="C19" s="260">
        <v>1</v>
      </c>
      <c r="D19" s="186">
        <v>192.97</v>
      </c>
      <c r="E19" s="186">
        <v>92.06</v>
      </c>
      <c r="F19" s="25">
        <v>30</v>
      </c>
      <c r="G19" s="25">
        <v>24</v>
      </c>
    </row>
    <row r="20" spans="1:7" x14ac:dyDescent="0.35">
      <c r="A20" s="260"/>
      <c r="B20" s="262"/>
      <c r="C20" s="260"/>
      <c r="D20" s="184">
        <v>192.97</v>
      </c>
      <c r="E20" s="184">
        <v>136.34</v>
      </c>
      <c r="F20" s="25">
        <v>30</v>
      </c>
      <c r="G20" s="25">
        <v>16</v>
      </c>
    </row>
    <row r="21" spans="1:7" x14ac:dyDescent="0.35">
      <c r="A21" s="177" t="s">
        <v>324</v>
      </c>
      <c r="B21" s="25"/>
      <c r="C21" s="177">
        <v>2</v>
      </c>
      <c r="D21" s="185">
        <v>199.15</v>
      </c>
      <c r="E21" s="185">
        <v>98.03</v>
      </c>
      <c r="F21" s="177">
        <v>30</v>
      </c>
      <c r="G21" s="177">
        <v>24</v>
      </c>
    </row>
    <row r="22" spans="1:7" x14ac:dyDescent="0.35">
      <c r="A22" s="177" t="s">
        <v>281</v>
      </c>
      <c r="B22" s="25"/>
      <c r="C22" s="177">
        <v>3</v>
      </c>
      <c r="D22" s="185">
        <v>216.8</v>
      </c>
      <c r="E22" s="185">
        <v>171.8</v>
      </c>
      <c r="F22" s="177">
        <v>15</v>
      </c>
      <c r="G22" s="177">
        <v>10</v>
      </c>
    </row>
    <row r="23" spans="1:7" x14ac:dyDescent="0.35">
      <c r="A23" s="260" t="s">
        <v>325</v>
      </c>
      <c r="B23" s="261" t="s">
        <v>260</v>
      </c>
      <c r="C23" s="260">
        <v>4</v>
      </c>
      <c r="D23" s="52">
        <v>288.95</v>
      </c>
      <c r="E23" s="52">
        <v>158.85</v>
      </c>
      <c r="F23" s="177">
        <v>2</v>
      </c>
      <c r="G23" s="177">
        <v>14</v>
      </c>
    </row>
    <row r="24" spans="1:7" x14ac:dyDescent="0.35">
      <c r="A24" s="260"/>
      <c r="B24" s="262"/>
      <c r="C24" s="260"/>
      <c r="D24" s="185">
        <v>288.95</v>
      </c>
      <c r="E24" s="185">
        <v>180.83</v>
      </c>
      <c r="F24" s="177">
        <v>2</v>
      </c>
      <c r="G24" s="177">
        <v>8</v>
      </c>
    </row>
    <row r="25" spans="1:7" x14ac:dyDescent="0.35">
      <c r="A25" s="260" t="s">
        <v>326</v>
      </c>
      <c r="B25" s="261" t="s">
        <v>262</v>
      </c>
      <c r="C25" s="260">
        <v>5</v>
      </c>
      <c r="D25" s="186">
        <v>298.92</v>
      </c>
      <c r="E25" s="186">
        <v>79.88</v>
      </c>
      <c r="F25" s="25">
        <v>2</v>
      </c>
      <c r="G25" s="25">
        <v>34</v>
      </c>
    </row>
    <row r="26" spans="1:7" x14ac:dyDescent="0.35">
      <c r="A26" s="260"/>
      <c r="B26" s="262"/>
      <c r="C26" s="260"/>
      <c r="D26" s="184">
        <v>298.92</v>
      </c>
      <c r="E26" s="184">
        <v>98.83</v>
      </c>
      <c r="F26" s="25">
        <v>2</v>
      </c>
      <c r="G26" s="25">
        <v>24</v>
      </c>
    </row>
    <row r="27" spans="1:7" x14ac:dyDescent="0.35">
      <c r="A27" s="25" t="s">
        <v>282</v>
      </c>
      <c r="B27" s="25"/>
      <c r="C27" s="25">
        <v>6</v>
      </c>
      <c r="D27" s="186">
        <v>301.7</v>
      </c>
      <c r="E27" s="186">
        <v>79.8</v>
      </c>
      <c r="F27" s="25">
        <v>60</v>
      </c>
      <c r="G27" s="25">
        <v>30</v>
      </c>
    </row>
    <row r="28" spans="1:7" x14ac:dyDescent="0.35">
      <c r="A28" s="260" t="s">
        <v>327</v>
      </c>
      <c r="B28" s="261" t="s">
        <v>257</v>
      </c>
      <c r="C28" s="260">
        <v>7</v>
      </c>
      <c r="D28" s="184">
        <v>362.87</v>
      </c>
      <c r="E28" s="184">
        <v>168.82</v>
      </c>
      <c r="F28" s="25">
        <v>4</v>
      </c>
      <c r="G28" s="25">
        <v>14</v>
      </c>
    </row>
    <row r="29" spans="1:7" x14ac:dyDescent="0.35">
      <c r="A29" s="260"/>
      <c r="B29" s="262"/>
      <c r="C29" s="260"/>
      <c r="D29" s="186">
        <v>362.87</v>
      </c>
      <c r="E29" s="186">
        <v>318.85000000000002</v>
      </c>
      <c r="F29" s="25">
        <v>4</v>
      </c>
      <c r="G29" s="25">
        <v>6</v>
      </c>
    </row>
    <row r="30" spans="1:7" x14ac:dyDescent="0.35">
      <c r="A30" s="177" t="s">
        <v>286</v>
      </c>
      <c r="B30" s="25"/>
      <c r="C30" s="177">
        <v>8</v>
      </c>
      <c r="D30" s="185">
        <v>367</v>
      </c>
      <c r="E30" s="185">
        <v>322</v>
      </c>
      <c r="F30" s="177">
        <v>14</v>
      </c>
      <c r="G30" s="177">
        <v>10</v>
      </c>
    </row>
    <row r="31" spans="1:7" x14ac:dyDescent="0.35">
      <c r="A31" s="260" t="s">
        <v>328</v>
      </c>
      <c r="B31" s="261" t="s">
        <v>261</v>
      </c>
      <c r="C31" s="260">
        <v>9</v>
      </c>
      <c r="D31" s="186">
        <v>466.97</v>
      </c>
      <c r="E31" s="186">
        <v>235</v>
      </c>
      <c r="F31" s="25">
        <v>4</v>
      </c>
      <c r="G31" s="25">
        <v>24</v>
      </c>
    </row>
    <row r="32" spans="1:7" x14ac:dyDescent="0.35">
      <c r="A32" s="260"/>
      <c r="B32" s="263"/>
      <c r="C32" s="260"/>
      <c r="D32" s="184">
        <v>560.91999999999996</v>
      </c>
      <c r="E32" s="184">
        <v>235</v>
      </c>
      <c r="F32" s="25">
        <v>4</v>
      </c>
      <c r="G32" s="25">
        <v>28</v>
      </c>
    </row>
    <row r="33" spans="1:7" x14ac:dyDescent="0.35">
      <c r="A33" s="260"/>
      <c r="B33" s="262"/>
      <c r="C33" s="260"/>
      <c r="D33" s="187">
        <v>560.91999999999996</v>
      </c>
      <c r="E33" s="187">
        <v>466.97</v>
      </c>
      <c r="F33" s="25">
        <v>4</v>
      </c>
      <c r="G33" s="25">
        <v>16</v>
      </c>
    </row>
    <row r="34" spans="1:7" x14ac:dyDescent="0.35">
      <c r="A34" s="260" t="s">
        <v>329</v>
      </c>
      <c r="B34" s="261" t="s">
        <v>263</v>
      </c>
      <c r="C34" s="260">
        <v>10</v>
      </c>
      <c r="D34" s="186">
        <v>498.97</v>
      </c>
      <c r="E34" s="186">
        <v>79.87</v>
      </c>
      <c r="F34" s="25">
        <v>2</v>
      </c>
      <c r="G34" s="25">
        <v>48</v>
      </c>
    </row>
    <row r="35" spans="1:7" x14ac:dyDescent="0.35">
      <c r="A35" s="260"/>
      <c r="B35" s="262"/>
      <c r="C35" s="260"/>
      <c r="D35" s="184">
        <v>498.97</v>
      </c>
      <c r="E35" s="184">
        <v>98.82</v>
      </c>
      <c r="F35" s="25">
        <v>2</v>
      </c>
      <c r="G35" s="25">
        <v>36</v>
      </c>
    </row>
    <row r="36" spans="1:7" x14ac:dyDescent="0.35">
      <c r="A36" s="25" t="s">
        <v>283</v>
      </c>
      <c r="B36" s="25"/>
      <c r="C36" s="25">
        <v>11</v>
      </c>
      <c r="D36" s="186">
        <v>507</v>
      </c>
      <c r="E36" s="186">
        <v>9</v>
      </c>
      <c r="F36" s="25">
        <v>60</v>
      </c>
      <c r="G36" s="25">
        <v>48</v>
      </c>
    </row>
    <row r="37" spans="1:7" x14ac:dyDescent="0.35">
      <c r="A37" s="260" t="s">
        <v>330</v>
      </c>
      <c r="B37" s="261" t="s">
        <v>258</v>
      </c>
      <c r="C37" s="260">
        <v>12</v>
      </c>
      <c r="D37" s="184">
        <v>512.86</v>
      </c>
      <c r="E37" s="184">
        <v>218.87</v>
      </c>
      <c r="F37" s="25">
        <v>4</v>
      </c>
      <c r="G37" s="25">
        <v>16</v>
      </c>
    </row>
    <row r="38" spans="1:7" x14ac:dyDescent="0.35">
      <c r="A38" s="260"/>
      <c r="B38" s="262"/>
      <c r="C38" s="260"/>
      <c r="D38" s="186">
        <v>512.86</v>
      </c>
      <c r="E38" s="186">
        <v>468.84</v>
      </c>
      <c r="F38" s="25">
        <v>4</v>
      </c>
      <c r="G38" s="25">
        <v>8</v>
      </c>
    </row>
    <row r="39" spans="1:7" x14ac:dyDescent="0.35">
      <c r="A39" s="25" t="s">
        <v>287</v>
      </c>
      <c r="B39" s="25"/>
      <c r="C39" s="25">
        <v>13</v>
      </c>
      <c r="D39" s="186">
        <v>519</v>
      </c>
      <c r="E39" s="186">
        <v>474</v>
      </c>
      <c r="F39" s="25">
        <v>16</v>
      </c>
      <c r="G39" s="25">
        <v>12</v>
      </c>
    </row>
    <row r="40" spans="1:7" x14ac:dyDescent="0.35">
      <c r="A40" s="25" t="s">
        <v>289</v>
      </c>
      <c r="B40" s="25"/>
      <c r="C40" s="25">
        <v>14</v>
      </c>
      <c r="D40" s="186">
        <v>570</v>
      </c>
      <c r="E40" s="186">
        <v>525</v>
      </c>
      <c r="F40" s="25">
        <v>17</v>
      </c>
      <c r="G40" s="25">
        <v>12</v>
      </c>
    </row>
    <row r="41" spans="1:7" x14ac:dyDescent="0.35">
      <c r="A41" s="260" t="s">
        <v>331</v>
      </c>
      <c r="B41" s="261" t="s">
        <v>277</v>
      </c>
      <c r="C41" s="260">
        <v>15</v>
      </c>
      <c r="D41" s="184">
        <v>662.85</v>
      </c>
      <c r="E41" s="184">
        <v>218.88</v>
      </c>
      <c r="F41" s="25">
        <v>2</v>
      </c>
      <c r="G41" s="25">
        <v>22</v>
      </c>
    </row>
    <row r="42" spans="1:7" x14ac:dyDescent="0.35">
      <c r="A42" s="260"/>
      <c r="B42" s="262"/>
      <c r="C42" s="260"/>
      <c r="D42" s="186">
        <v>662.85</v>
      </c>
      <c r="E42" s="186">
        <v>618.86</v>
      </c>
      <c r="F42" s="25">
        <v>2</v>
      </c>
      <c r="G42" s="25">
        <v>12</v>
      </c>
    </row>
    <row r="43" spans="1:7" x14ac:dyDescent="0.35">
      <c r="A43" s="25" t="s">
        <v>332</v>
      </c>
      <c r="B43" s="25" t="s">
        <v>259</v>
      </c>
      <c r="C43" s="25">
        <v>16</v>
      </c>
      <c r="D43" s="186">
        <v>712.85</v>
      </c>
      <c r="E43" s="186">
        <v>668.85</v>
      </c>
      <c r="F43" s="25">
        <v>2</v>
      </c>
      <c r="G43" s="25">
        <v>12</v>
      </c>
    </row>
    <row r="44" spans="1:7" x14ac:dyDescent="0.35">
      <c r="A44" s="25" t="s">
        <v>288</v>
      </c>
      <c r="B44" s="188"/>
      <c r="C44" s="25">
        <v>17</v>
      </c>
      <c r="D44" s="186">
        <v>715</v>
      </c>
      <c r="E44" s="186">
        <v>670</v>
      </c>
      <c r="F44" s="25">
        <v>19</v>
      </c>
      <c r="G44" s="25">
        <v>14</v>
      </c>
    </row>
    <row r="45" spans="1:7" x14ac:dyDescent="0.35">
      <c r="A45" s="183"/>
      <c r="B45" s="183"/>
      <c r="C45" s="183"/>
      <c r="D45" s="183"/>
      <c r="E45" s="183"/>
      <c r="F45" s="183"/>
    </row>
    <row r="46" spans="1:7" x14ac:dyDescent="0.35">
      <c r="A46" s="183"/>
      <c r="B46" s="183"/>
      <c r="C46" s="183"/>
      <c r="D46" s="183"/>
      <c r="E46" s="183"/>
      <c r="F46" s="183"/>
    </row>
    <row r="47" spans="1:7" x14ac:dyDescent="0.35">
      <c r="A47" s="183"/>
      <c r="B47" s="183"/>
      <c r="C47" s="183"/>
      <c r="D47" s="183"/>
      <c r="E47" s="183"/>
      <c r="F47" s="183"/>
    </row>
  </sheetData>
  <mergeCells count="24">
    <mergeCell ref="C37:C38"/>
    <mergeCell ref="A37:A38"/>
    <mergeCell ref="C41:C42"/>
    <mergeCell ref="A41:A42"/>
    <mergeCell ref="B41:B42"/>
    <mergeCell ref="B37:B38"/>
    <mergeCell ref="C28:C29"/>
    <mergeCell ref="A28:A29"/>
    <mergeCell ref="C31:C33"/>
    <mergeCell ref="A31:A33"/>
    <mergeCell ref="C34:C35"/>
    <mergeCell ref="A34:A35"/>
    <mergeCell ref="B34:B35"/>
    <mergeCell ref="B31:B33"/>
    <mergeCell ref="B28:B29"/>
    <mergeCell ref="A19:A20"/>
    <mergeCell ref="C19:C20"/>
    <mergeCell ref="A23:A24"/>
    <mergeCell ref="C23:C24"/>
    <mergeCell ref="C25:C26"/>
    <mergeCell ref="A25:A26"/>
    <mergeCell ref="B25:B26"/>
    <mergeCell ref="B23:B24"/>
    <mergeCell ref="B19:B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B0B5-F9A8-430C-A865-4E643237ADDF}">
  <dimension ref="A1:W259"/>
  <sheetViews>
    <sheetView tabSelected="1" workbookViewId="0">
      <selection activeCell="K88" sqref="K88:N102"/>
    </sheetView>
  </sheetViews>
  <sheetFormatPr defaultRowHeight="14.5" x14ac:dyDescent="0.35"/>
  <cols>
    <col min="1" max="1" width="33.54296875" bestFit="1" customWidth="1"/>
    <col min="2" max="2" width="17.1796875" customWidth="1"/>
    <col min="3" max="3" width="19.453125" bestFit="1" customWidth="1"/>
    <col min="4" max="4" width="16.26953125" bestFit="1" customWidth="1"/>
    <col min="5" max="5" width="18.1796875" bestFit="1" customWidth="1"/>
    <col min="6" max="6" width="11" bestFit="1" customWidth="1"/>
    <col min="8" max="8" width="10.7265625" bestFit="1" customWidth="1"/>
    <col min="9" max="9" width="17.81640625" bestFit="1" customWidth="1"/>
    <col min="11" max="11" width="8.7265625" style="3"/>
    <col min="12" max="12" width="33.54296875" style="3" bestFit="1" customWidth="1"/>
    <col min="13" max="13" width="23.7265625" style="3" bestFit="1" customWidth="1"/>
    <col min="14" max="19" width="8.7265625" style="3"/>
    <col min="20" max="20" width="22.81640625" style="3" bestFit="1" customWidth="1"/>
    <col min="21" max="21" width="14.1796875" style="3" bestFit="1" customWidth="1"/>
    <col min="22" max="22" width="16.26953125" style="3" bestFit="1" customWidth="1"/>
    <col min="23" max="23" width="8.7265625" style="3"/>
  </cols>
  <sheetData>
    <row r="1" spans="1:23" ht="15.5" x14ac:dyDescent="0.35">
      <c r="A1" s="155" t="s">
        <v>515</v>
      </c>
      <c r="C1" s="151"/>
      <c r="K1" s="264" t="s">
        <v>513</v>
      </c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</row>
    <row r="2" spans="1:23" x14ac:dyDescent="0.35">
      <c r="K2" s="6" t="s">
        <v>209</v>
      </c>
      <c r="L2" s="6" t="s">
        <v>210</v>
      </c>
      <c r="M2" s="6" t="s">
        <v>211</v>
      </c>
      <c r="N2" s="6" t="s">
        <v>7</v>
      </c>
      <c r="O2" s="6" t="s">
        <v>212</v>
      </c>
      <c r="P2" s="6" t="s">
        <v>213</v>
      </c>
      <c r="Q2" s="6" t="s">
        <v>214</v>
      </c>
      <c r="R2" s="6" t="s">
        <v>215</v>
      </c>
      <c r="S2" s="6" t="s">
        <v>216</v>
      </c>
      <c r="T2" s="6" t="s">
        <v>217</v>
      </c>
      <c r="U2" s="6" t="s">
        <v>218</v>
      </c>
      <c r="V2" s="6" t="s">
        <v>219</v>
      </c>
      <c r="W2" s="6" t="s">
        <v>220</v>
      </c>
    </row>
    <row r="3" spans="1:23" ht="15.5" x14ac:dyDescent="0.35">
      <c r="A3" s="267" t="s">
        <v>221</v>
      </c>
      <c r="B3" s="267"/>
      <c r="C3" s="267"/>
      <c r="D3" s="267"/>
      <c r="E3" s="267"/>
      <c r="F3" s="267"/>
      <c r="G3" s="267"/>
      <c r="H3" s="152"/>
      <c r="I3" s="152"/>
      <c r="J3" s="152"/>
      <c r="K3" s="3">
        <v>7</v>
      </c>
      <c r="L3" s="3" t="s">
        <v>352</v>
      </c>
      <c r="M3" s="3" t="s">
        <v>353</v>
      </c>
      <c r="N3" s="3" t="s">
        <v>158</v>
      </c>
      <c r="O3" s="3">
        <v>0.68</v>
      </c>
      <c r="P3" s="3">
        <v>238.64400000000001</v>
      </c>
      <c r="Q3" s="3">
        <v>7371</v>
      </c>
      <c r="R3" s="3">
        <v>49927.879000000001</v>
      </c>
      <c r="S3" s="3">
        <v>0</v>
      </c>
      <c r="T3" s="190">
        <v>1.9E-2</v>
      </c>
      <c r="U3" s="3">
        <v>0.17</v>
      </c>
    </row>
    <row r="4" spans="1:23" ht="15.5" x14ac:dyDescent="0.35">
      <c r="A4" s="23" t="s">
        <v>211</v>
      </c>
      <c r="B4" s="23" t="s">
        <v>219</v>
      </c>
      <c r="C4" s="23" t="s">
        <v>222</v>
      </c>
      <c r="D4" s="23" t="s">
        <v>223</v>
      </c>
      <c r="E4" s="156" t="s">
        <v>107</v>
      </c>
      <c r="F4" s="23" t="s">
        <v>108</v>
      </c>
      <c r="G4" s="156" t="s">
        <v>224</v>
      </c>
      <c r="H4" s="6"/>
      <c r="I4" s="6"/>
      <c r="J4" s="6"/>
      <c r="K4" s="3">
        <v>32</v>
      </c>
      <c r="L4" s="3" t="s">
        <v>396</v>
      </c>
      <c r="M4" s="3" t="s">
        <v>353</v>
      </c>
      <c r="N4" s="3" t="s">
        <v>158</v>
      </c>
      <c r="O4" s="3">
        <v>0.68</v>
      </c>
      <c r="P4" s="3">
        <v>258.19200000000001</v>
      </c>
      <c r="Q4" s="3">
        <v>8212</v>
      </c>
      <c r="R4" s="3">
        <v>50434.190999999999</v>
      </c>
      <c r="S4" s="3">
        <v>0</v>
      </c>
      <c r="T4" s="190">
        <v>1.9E-2</v>
      </c>
      <c r="U4" s="3">
        <v>0.17</v>
      </c>
    </row>
    <row r="5" spans="1:23" ht="15.75" customHeight="1" x14ac:dyDescent="0.35">
      <c r="A5" s="24" t="s">
        <v>132</v>
      </c>
      <c r="B5" s="52">
        <v>151.45795000000001</v>
      </c>
      <c r="C5" s="52">
        <f>B5*2*4*4</f>
        <v>4846.6544000000004</v>
      </c>
      <c r="D5" s="53">
        <f>C5/C11</f>
        <v>0.22892298823511723</v>
      </c>
      <c r="E5" s="268">
        <f>AVERAGE(D5:D7)</f>
        <v>0.23539387765561939</v>
      </c>
      <c r="F5" s="269">
        <f>STDEV(D5:D7)</f>
        <v>6.2808640342230703E-3</v>
      </c>
      <c r="G5" s="270">
        <f>F5/E5</f>
        <v>2.6682359357756778E-2</v>
      </c>
      <c r="H5" s="153"/>
      <c r="I5" s="153"/>
      <c r="J5" s="153"/>
      <c r="K5" s="3">
        <v>39</v>
      </c>
      <c r="L5" s="3" t="s">
        <v>403</v>
      </c>
      <c r="M5" s="3" t="s">
        <v>353</v>
      </c>
      <c r="N5" s="3" t="s">
        <v>158</v>
      </c>
      <c r="O5" s="3">
        <v>0.68</v>
      </c>
      <c r="P5" s="3">
        <v>266.13499999999999</v>
      </c>
      <c r="Q5" s="3">
        <v>8182</v>
      </c>
      <c r="R5" s="3">
        <v>51236.457000000002</v>
      </c>
      <c r="S5" s="3">
        <v>0</v>
      </c>
      <c r="T5" s="190">
        <v>1.9E-2</v>
      </c>
      <c r="U5" s="3">
        <v>0.17</v>
      </c>
    </row>
    <row r="6" spans="1:23" x14ac:dyDescent="0.35">
      <c r="A6" s="24" t="s">
        <v>133</v>
      </c>
      <c r="B6" s="52">
        <v>130.40916999999999</v>
      </c>
      <c r="C6" s="52">
        <f t="shared" ref="C6:C7" si="0">B6*2*4*4</f>
        <v>4173.0934399999996</v>
      </c>
      <c r="D6" s="53">
        <f t="shared" ref="D6:D7" si="1">C6/C12</f>
        <v>0.23579296103537653</v>
      </c>
      <c r="E6" s="268"/>
      <c r="F6" s="269"/>
      <c r="G6" s="270"/>
      <c r="K6" s="3">
        <v>79</v>
      </c>
      <c r="L6" s="3" t="s">
        <v>443</v>
      </c>
      <c r="M6" s="3" t="s">
        <v>353</v>
      </c>
      <c r="N6" s="3" t="s">
        <v>158</v>
      </c>
      <c r="O6" s="3">
        <v>0.68</v>
      </c>
      <c r="P6" s="3">
        <v>300.58699999999999</v>
      </c>
      <c r="Q6" s="3">
        <v>8760</v>
      </c>
      <c r="R6" s="3">
        <v>53647.800999999999</v>
      </c>
      <c r="S6" s="3">
        <v>0</v>
      </c>
      <c r="T6" s="190">
        <v>1.9E-2</v>
      </c>
      <c r="U6" s="3">
        <v>0.17</v>
      </c>
      <c r="V6" s="3">
        <v>1.72115</v>
      </c>
      <c r="W6" s="191">
        <v>912.44</v>
      </c>
    </row>
    <row r="7" spans="1:23" x14ac:dyDescent="0.35">
      <c r="A7" s="24" t="s">
        <v>134</v>
      </c>
      <c r="B7" s="52">
        <v>122.80076</v>
      </c>
      <c r="C7" s="52">
        <f t="shared" si="0"/>
        <v>3929.6243199999999</v>
      </c>
      <c r="D7" s="53">
        <f t="shared" si="1"/>
        <v>0.24146568369636448</v>
      </c>
      <c r="E7" s="268"/>
      <c r="F7" s="269"/>
      <c r="G7" s="270"/>
      <c r="K7" s="3">
        <v>105</v>
      </c>
      <c r="L7" s="3" t="s">
        <v>469</v>
      </c>
      <c r="M7" s="3" t="s">
        <v>353</v>
      </c>
      <c r="N7" s="3" t="s">
        <v>158</v>
      </c>
      <c r="O7" s="3">
        <v>0.68</v>
      </c>
      <c r="P7" s="3">
        <v>348.05599999999998</v>
      </c>
      <c r="Q7" s="3">
        <v>9903</v>
      </c>
      <c r="R7" s="3">
        <v>54130.620999999999</v>
      </c>
      <c r="S7" s="3">
        <v>0</v>
      </c>
      <c r="T7" s="190">
        <v>1.9E-2</v>
      </c>
      <c r="U7" s="3">
        <v>0.17</v>
      </c>
      <c r="V7" s="3">
        <v>53.573340000000002</v>
      </c>
      <c r="W7" s="191">
        <v>31413.73</v>
      </c>
    </row>
    <row r="8" spans="1:23" x14ac:dyDescent="0.35">
      <c r="A8" s="24" t="s">
        <v>141</v>
      </c>
      <c r="B8" s="52">
        <v>207.89391000000001</v>
      </c>
      <c r="C8" s="52">
        <f>B8*5*4*4</f>
        <v>16631.5128</v>
      </c>
      <c r="D8" s="258"/>
      <c r="E8" s="258"/>
      <c r="F8" s="258"/>
      <c r="G8" s="258"/>
      <c r="K8" s="3">
        <v>112</v>
      </c>
      <c r="L8" s="3" t="s">
        <v>476</v>
      </c>
      <c r="M8" s="3" t="s">
        <v>353</v>
      </c>
      <c r="N8" s="3" t="s">
        <v>158</v>
      </c>
      <c r="O8" s="3">
        <v>0.68</v>
      </c>
      <c r="P8" s="3">
        <v>336.48500000000001</v>
      </c>
      <c r="Q8" s="3">
        <v>9306</v>
      </c>
      <c r="R8" s="3">
        <v>55147.813000000002</v>
      </c>
      <c r="S8" s="3">
        <v>0</v>
      </c>
      <c r="T8" s="190">
        <v>1.9E-2</v>
      </c>
      <c r="U8" s="3">
        <v>0.17</v>
      </c>
      <c r="V8" s="3">
        <v>34.952570000000001</v>
      </c>
      <c r="W8" s="191">
        <v>20460.34</v>
      </c>
    </row>
    <row r="9" spans="1:23" x14ac:dyDescent="0.35">
      <c r="A9" s="24" t="s">
        <v>142</v>
      </c>
      <c r="B9" s="52">
        <v>220.07809</v>
      </c>
      <c r="C9" s="52">
        <f t="shared" ref="C9:C13" si="2">B9*5*4*4</f>
        <v>17606.247200000002</v>
      </c>
      <c r="D9" s="258"/>
      <c r="E9" s="258"/>
      <c r="F9" s="258"/>
      <c r="G9" s="258"/>
      <c r="K9" s="3">
        <v>119</v>
      </c>
      <c r="L9" s="3" t="s">
        <v>483</v>
      </c>
      <c r="M9" s="3" t="s">
        <v>353</v>
      </c>
      <c r="N9" s="3" t="s">
        <v>158</v>
      </c>
      <c r="O9" s="3">
        <v>0.68</v>
      </c>
      <c r="P9" s="3">
        <v>346.02</v>
      </c>
      <c r="Q9" s="3">
        <v>9443</v>
      </c>
      <c r="R9" s="3">
        <v>55044.574000000001</v>
      </c>
      <c r="S9" s="3">
        <v>0</v>
      </c>
      <c r="T9" s="190">
        <v>1.9E-2</v>
      </c>
      <c r="U9" s="3">
        <v>0.17</v>
      </c>
      <c r="V9" s="3">
        <v>45.667009999999998</v>
      </c>
      <c r="W9" s="191">
        <v>26762.94</v>
      </c>
    </row>
    <row r="10" spans="1:23" x14ac:dyDescent="0.35">
      <c r="A10" s="24" t="s">
        <v>143</v>
      </c>
      <c r="B10" s="52">
        <v>228.85910999999999</v>
      </c>
      <c r="C10" s="52">
        <f t="shared" si="2"/>
        <v>18308.728799999997</v>
      </c>
      <c r="D10" s="258"/>
      <c r="E10" s="258"/>
      <c r="F10" s="258"/>
      <c r="G10" s="258"/>
      <c r="K10" s="3">
        <v>8</v>
      </c>
      <c r="L10" s="3" t="s">
        <v>354</v>
      </c>
      <c r="M10" s="3" t="s">
        <v>355</v>
      </c>
      <c r="N10" s="3" t="s">
        <v>158</v>
      </c>
      <c r="O10" s="3">
        <v>0.68</v>
      </c>
      <c r="P10" s="3">
        <v>242.33699999999999</v>
      </c>
      <c r="Q10" s="3">
        <v>7887</v>
      </c>
      <c r="R10" s="3">
        <v>49278.141000000003</v>
      </c>
      <c r="S10" s="3">
        <v>0</v>
      </c>
      <c r="T10" s="190">
        <v>1.9E-2</v>
      </c>
      <c r="U10" s="3">
        <v>0.28000000000000003</v>
      </c>
    </row>
    <row r="11" spans="1:23" x14ac:dyDescent="0.35">
      <c r="A11" s="24" t="s">
        <v>150</v>
      </c>
      <c r="B11" s="52">
        <v>264.64436999999998</v>
      </c>
      <c r="C11" s="52">
        <f t="shared" si="2"/>
        <v>21171.549599999998</v>
      </c>
      <c r="D11" s="258"/>
      <c r="E11" s="258"/>
      <c r="F11" s="258"/>
      <c r="G11" s="258"/>
      <c r="K11" s="3">
        <v>33</v>
      </c>
      <c r="L11" s="3" t="s">
        <v>397</v>
      </c>
      <c r="M11" s="3" t="s">
        <v>355</v>
      </c>
      <c r="N11" s="3" t="s">
        <v>158</v>
      </c>
      <c r="O11" s="3">
        <v>0.68</v>
      </c>
      <c r="P11" s="3">
        <v>281.09100000000001</v>
      </c>
      <c r="Q11" s="3">
        <v>8541</v>
      </c>
      <c r="R11" s="3">
        <v>51354.762000000002</v>
      </c>
      <c r="S11" s="3">
        <v>0</v>
      </c>
      <c r="T11" s="190">
        <v>1.9E-2</v>
      </c>
      <c r="U11" s="3">
        <v>0.28000000000000003</v>
      </c>
    </row>
    <row r="12" spans="1:23" x14ac:dyDescent="0.35">
      <c r="A12" s="24" t="s">
        <v>151</v>
      </c>
      <c r="B12" s="52">
        <v>221.22657000000001</v>
      </c>
      <c r="C12" s="52">
        <f t="shared" si="2"/>
        <v>17698.125599999999</v>
      </c>
      <c r="D12" s="258"/>
      <c r="E12" s="258"/>
      <c r="F12" s="258"/>
      <c r="G12" s="258"/>
      <c r="K12" s="3">
        <v>40</v>
      </c>
      <c r="L12" s="3" t="s">
        <v>404</v>
      </c>
      <c r="M12" s="3" t="s">
        <v>355</v>
      </c>
      <c r="N12" s="3" t="s">
        <v>158</v>
      </c>
      <c r="O12" s="3">
        <v>0.68</v>
      </c>
      <c r="P12" s="3">
        <v>262.54199999999997</v>
      </c>
      <c r="Q12" s="3">
        <v>7889</v>
      </c>
      <c r="R12" s="3">
        <v>51647.741999999998</v>
      </c>
      <c r="S12" s="3">
        <v>0</v>
      </c>
      <c r="T12" s="190">
        <v>1.9E-2</v>
      </c>
      <c r="U12" s="3">
        <v>0.28000000000000003</v>
      </c>
    </row>
    <row r="13" spans="1:23" x14ac:dyDescent="0.35">
      <c r="A13" s="24" t="s">
        <v>152</v>
      </c>
      <c r="B13" s="52">
        <v>203.42561000000001</v>
      </c>
      <c r="C13" s="52">
        <f t="shared" si="2"/>
        <v>16274.0488</v>
      </c>
      <c r="D13" s="258"/>
      <c r="E13" s="258"/>
      <c r="F13" s="258"/>
      <c r="G13" s="258"/>
      <c r="K13" s="3">
        <v>80</v>
      </c>
      <c r="L13" s="3" t="s">
        <v>444</v>
      </c>
      <c r="M13" s="3" t="s">
        <v>355</v>
      </c>
      <c r="N13" s="3" t="s">
        <v>158</v>
      </c>
      <c r="O13" s="3">
        <v>0.68</v>
      </c>
      <c r="P13" s="3">
        <v>303.19799999999998</v>
      </c>
      <c r="Q13" s="3">
        <v>8823</v>
      </c>
      <c r="R13" s="3">
        <v>55028.125</v>
      </c>
      <c r="S13" s="3">
        <v>0</v>
      </c>
      <c r="T13" s="190">
        <v>1.9E-2</v>
      </c>
      <c r="U13" s="3">
        <v>0.28000000000000003</v>
      </c>
    </row>
    <row r="14" spans="1:23" x14ac:dyDescent="0.35">
      <c r="K14" s="3">
        <v>106</v>
      </c>
      <c r="L14" s="3" t="s">
        <v>470</v>
      </c>
      <c r="M14" s="3" t="s">
        <v>355</v>
      </c>
      <c r="N14" s="3" t="s">
        <v>158</v>
      </c>
      <c r="O14" s="3">
        <v>0.68</v>
      </c>
      <c r="P14" s="3">
        <v>312.15800000000002</v>
      </c>
      <c r="Q14" s="3">
        <v>8578</v>
      </c>
      <c r="R14" s="3">
        <v>54825.285000000003</v>
      </c>
      <c r="S14" s="3">
        <v>0</v>
      </c>
      <c r="T14" s="190">
        <v>1.9E-2</v>
      </c>
      <c r="U14" s="3">
        <v>0.28000000000000003</v>
      </c>
      <c r="V14" s="3">
        <v>8.3665699999999994</v>
      </c>
      <c r="W14" s="191">
        <v>2888.06</v>
      </c>
    </row>
    <row r="15" spans="1:23" x14ac:dyDescent="0.35">
      <c r="A15" s="265" t="s">
        <v>225</v>
      </c>
      <c r="B15" s="265"/>
      <c r="C15" s="265"/>
      <c r="D15" s="265"/>
      <c r="E15" s="265"/>
      <c r="F15" s="265"/>
      <c r="G15" s="265"/>
      <c r="H15" s="265"/>
      <c r="I15" s="265"/>
      <c r="K15" s="3">
        <v>113</v>
      </c>
      <c r="L15" s="3" t="s">
        <v>477</v>
      </c>
      <c r="M15" s="3" t="s">
        <v>355</v>
      </c>
      <c r="N15" s="3" t="s">
        <v>158</v>
      </c>
      <c r="O15" s="3">
        <v>0.68</v>
      </c>
      <c r="P15" s="3">
        <v>353.84100000000001</v>
      </c>
      <c r="Q15" s="3">
        <v>9756</v>
      </c>
      <c r="R15" s="3">
        <v>56832.938000000002</v>
      </c>
      <c r="S15" s="3">
        <v>0</v>
      </c>
      <c r="T15" s="190">
        <v>1.9E-2</v>
      </c>
      <c r="U15" s="3">
        <v>0.28000000000000003</v>
      </c>
      <c r="V15" s="3">
        <v>42.248100000000001</v>
      </c>
      <c r="W15" s="191">
        <v>14988.61</v>
      </c>
    </row>
    <row r="16" spans="1:23" ht="15.5" x14ac:dyDescent="0.35">
      <c r="A16" s="198" t="s">
        <v>516</v>
      </c>
      <c r="B16" s="193"/>
      <c r="C16" s="192"/>
      <c r="D16" s="192"/>
      <c r="E16" s="192"/>
      <c r="F16" s="192"/>
      <c r="G16" s="192"/>
      <c r="H16" s="175"/>
      <c r="I16" s="175"/>
      <c r="K16" s="3">
        <v>120</v>
      </c>
      <c r="L16" s="3" t="s">
        <v>484</v>
      </c>
      <c r="M16" s="3" t="s">
        <v>355</v>
      </c>
      <c r="N16" s="3" t="s">
        <v>158</v>
      </c>
      <c r="O16" s="3">
        <v>0.68</v>
      </c>
      <c r="P16" s="3">
        <v>374.91899999999998</v>
      </c>
      <c r="Q16" s="3">
        <v>9863</v>
      </c>
      <c r="R16" s="3">
        <v>55853.538999999997</v>
      </c>
      <c r="S16" s="3">
        <v>0</v>
      </c>
      <c r="T16" s="190">
        <v>1.9E-2</v>
      </c>
      <c r="U16" s="3">
        <v>0.28000000000000003</v>
      </c>
      <c r="V16" s="3">
        <v>68.196259999999995</v>
      </c>
      <c r="W16" s="191">
        <v>24255.81</v>
      </c>
    </row>
    <row r="17" spans="1:23" ht="14.5" customHeight="1" x14ac:dyDescent="0.35">
      <c r="A17" s="199" t="s">
        <v>517</v>
      </c>
      <c r="B17" s="42"/>
      <c r="C17" s="42"/>
      <c r="D17" s="194"/>
      <c r="E17" s="195"/>
      <c r="F17" s="195"/>
      <c r="G17" s="196"/>
      <c r="H17" s="197"/>
      <c r="I17" s="154"/>
      <c r="K17" s="3">
        <v>9</v>
      </c>
      <c r="L17" s="3" t="s">
        <v>356</v>
      </c>
      <c r="M17" s="3" t="s">
        <v>357</v>
      </c>
      <c r="N17" s="3" t="s">
        <v>158</v>
      </c>
      <c r="O17" s="3">
        <v>0.68</v>
      </c>
      <c r="P17" s="3">
        <v>248.37299999999999</v>
      </c>
      <c r="Q17" s="3">
        <v>7951</v>
      </c>
      <c r="R17" s="3">
        <v>50032.968999999997</v>
      </c>
      <c r="S17" s="3">
        <v>0</v>
      </c>
      <c r="T17" s="190">
        <v>1.9E-2</v>
      </c>
      <c r="U17" s="3">
        <v>0.44</v>
      </c>
    </row>
    <row r="18" spans="1:23" ht="14.5" customHeight="1" x14ac:dyDescent="0.35">
      <c r="A18" s="42"/>
      <c r="B18" s="42"/>
      <c r="C18" s="42"/>
      <c r="D18" s="194"/>
      <c r="E18" s="195"/>
      <c r="F18" s="195"/>
      <c r="G18" s="196"/>
      <c r="H18" s="197"/>
      <c r="I18" s="154"/>
      <c r="K18" s="3">
        <v>34</v>
      </c>
      <c r="L18" s="3" t="s">
        <v>398</v>
      </c>
      <c r="M18" s="3" t="s">
        <v>357</v>
      </c>
      <c r="N18" s="3" t="s">
        <v>158</v>
      </c>
      <c r="O18" s="3">
        <v>0.68</v>
      </c>
      <c r="P18" s="3">
        <v>268.34899999999999</v>
      </c>
      <c r="Q18" s="3">
        <v>8280</v>
      </c>
      <c r="R18" s="3">
        <v>51327.612999999998</v>
      </c>
      <c r="S18" s="3">
        <v>0</v>
      </c>
      <c r="T18" s="190">
        <v>1.9E-2</v>
      </c>
      <c r="U18" s="3">
        <v>0.44</v>
      </c>
    </row>
    <row r="19" spans="1:23" ht="14.5" customHeight="1" x14ac:dyDescent="0.35">
      <c r="A19" s="42"/>
      <c r="B19" s="42"/>
      <c r="C19" s="42"/>
      <c r="D19" s="194"/>
      <c r="E19" s="195"/>
      <c r="F19" s="195"/>
      <c r="G19" s="196"/>
      <c r="H19" s="197"/>
      <c r="I19" s="154"/>
      <c r="K19" s="3">
        <v>41</v>
      </c>
      <c r="L19" s="3" t="s">
        <v>405</v>
      </c>
      <c r="M19" s="3" t="s">
        <v>357</v>
      </c>
      <c r="N19" s="3" t="s">
        <v>158</v>
      </c>
      <c r="O19" s="3">
        <v>0.68</v>
      </c>
      <c r="P19" s="3">
        <v>255.774</v>
      </c>
      <c r="Q19" s="3">
        <v>7779</v>
      </c>
      <c r="R19" s="3">
        <v>51511.32</v>
      </c>
      <c r="S19" s="3">
        <v>0</v>
      </c>
      <c r="T19" s="190">
        <v>1.9E-2</v>
      </c>
      <c r="U19" s="3">
        <v>0.44</v>
      </c>
    </row>
    <row r="20" spans="1:23" ht="14.5" customHeight="1" x14ac:dyDescent="0.35">
      <c r="A20" s="42"/>
      <c r="B20" s="42"/>
      <c r="C20" s="42"/>
      <c r="D20" s="194"/>
      <c r="E20" s="195"/>
      <c r="F20" s="195"/>
      <c r="G20" s="196"/>
      <c r="H20" s="197"/>
      <c r="I20" s="154"/>
      <c r="K20" s="3">
        <v>81</v>
      </c>
      <c r="L20" s="3" t="s">
        <v>445</v>
      </c>
      <c r="M20" s="3" t="s">
        <v>357</v>
      </c>
      <c r="N20" s="3" t="s">
        <v>158</v>
      </c>
      <c r="O20" s="3">
        <v>0.68</v>
      </c>
      <c r="P20" s="3">
        <v>300.952</v>
      </c>
      <c r="Q20" s="3">
        <v>9208</v>
      </c>
      <c r="R20" s="3">
        <v>53959.531000000003</v>
      </c>
      <c r="S20" s="3">
        <v>0</v>
      </c>
      <c r="T20" s="190">
        <v>1.9E-2</v>
      </c>
      <c r="U20" s="3">
        <v>0.44</v>
      </c>
    </row>
    <row r="21" spans="1:23" ht="14.5" customHeight="1" x14ac:dyDescent="0.35">
      <c r="A21" s="42"/>
      <c r="B21" s="42"/>
      <c r="C21" s="42"/>
      <c r="D21" s="194"/>
      <c r="E21" s="195"/>
      <c r="F21" s="195"/>
      <c r="G21" s="196"/>
      <c r="H21" s="197"/>
      <c r="I21" s="154"/>
      <c r="K21" s="3">
        <v>107</v>
      </c>
      <c r="L21" s="3" t="s">
        <v>471</v>
      </c>
      <c r="M21" s="3" t="s">
        <v>357</v>
      </c>
      <c r="N21" s="3" t="s">
        <v>158</v>
      </c>
      <c r="O21" s="3">
        <v>0.68</v>
      </c>
      <c r="P21" s="3">
        <v>324.75099999999998</v>
      </c>
      <c r="Q21" s="3">
        <v>8953</v>
      </c>
      <c r="R21" s="3">
        <v>55636.879000000001</v>
      </c>
      <c r="S21" s="3">
        <v>0</v>
      </c>
      <c r="T21" s="190">
        <v>1.9E-2</v>
      </c>
      <c r="U21" s="3">
        <v>0.44</v>
      </c>
      <c r="V21" s="3">
        <v>18.254390000000001</v>
      </c>
      <c r="W21" s="191">
        <v>4048.73</v>
      </c>
    </row>
    <row r="22" spans="1:23" ht="14.5" customHeight="1" x14ac:dyDescent="0.35">
      <c r="A22" s="42"/>
      <c r="B22" s="42"/>
      <c r="C22" s="42"/>
      <c r="D22" s="194"/>
      <c r="E22" s="195"/>
      <c r="F22" s="195"/>
      <c r="G22" s="196"/>
      <c r="H22" s="197"/>
      <c r="I22" s="154"/>
      <c r="K22" s="3">
        <v>114</v>
      </c>
      <c r="L22" s="3" t="s">
        <v>478</v>
      </c>
      <c r="M22" s="3" t="s">
        <v>357</v>
      </c>
      <c r="N22" s="3" t="s">
        <v>158</v>
      </c>
      <c r="O22" s="3">
        <v>0.68</v>
      </c>
      <c r="P22" s="3">
        <v>341.82</v>
      </c>
      <c r="Q22" s="3">
        <v>9547</v>
      </c>
      <c r="R22" s="3">
        <v>55401.938000000002</v>
      </c>
      <c r="S22" s="3">
        <v>0</v>
      </c>
      <c r="T22" s="190">
        <v>1.9E-2</v>
      </c>
      <c r="U22" s="3">
        <v>0.44</v>
      </c>
      <c r="V22" s="3">
        <v>38.99541</v>
      </c>
      <c r="W22" s="191">
        <v>8762.59</v>
      </c>
    </row>
    <row r="23" spans="1:23" ht="14.5" customHeight="1" x14ac:dyDescent="0.35">
      <c r="A23" s="42"/>
      <c r="B23" s="42"/>
      <c r="C23" s="42"/>
      <c r="D23" s="194"/>
      <c r="E23" s="195"/>
      <c r="F23" s="195"/>
      <c r="G23" s="196"/>
      <c r="H23" s="197"/>
      <c r="I23" s="154"/>
      <c r="K23" s="3">
        <v>121</v>
      </c>
      <c r="L23" s="3" t="s">
        <v>485</v>
      </c>
      <c r="M23" s="3" t="s">
        <v>357</v>
      </c>
      <c r="N23" s="3" t="s">
        <v>158</v>
      </c>
      <c r="O23" s="3">
        <v>0.68</v>
      </c>
      <c r="P23" s="3">
        <v>337.01400000000001</v>
      </c>
      <c r="Q23" s="3">
        <v>9210</v>
      </c>
      <c r="R23" s="3">
        <v>56901.824000000001</v>
      </c>
      <c r="S23" s="3">
        <v>0</v>
      </c>
      <c r="T23" s="190">
        <v>1.9E-2</v>
      </c>
      <c r="U23" s="3">
        <v>0.44</v>
      </c>
      <c r="V23" s="3">
        <v>23.86694</v>
      </c>
      <c r="W23" s="191">
        <v>5324.3</v>
      </c>
    </row>
    <row r="24" spans="1:23" x14ac:dyDescent="0.35">
      <c r="A24" s="43"/>
      <c r="B24" s="43"/>
      <c r="C24" s="43"/>
      <c r="D24" s="43"/>
      <c r="E24" s="43"/>
      <c r="F24" s="43"/>
      <c r="G24" s="43"/>
      <c r="H24" s="43"/>
      <c r="I24" s="43"/>
      <c r="K24" s="3">
        <v>10</v>
      </c>
      <c r="L24" s="3" t="s">
        <v>358</v>
      </c>
      <c r="M24" s="3" t="s">
        <v>359</v>
      </c>
      <c r="N24" s="3" t="s">
        <v>158</v>
      </c>
      <c r="O24" s="3">
        <v>0.68</v>
      </c>
      <c r="P24" s="3">
        <v>230.38800000000001</v>
      </c>
      <c r="Q24" s="3">
        <v>7443</v>
      </c>
      <c r="R24" s="3">
        <v>48869.313000000002</v>
      </c>
      <c r="S24" s="3">
        <v>0</v>
      </c>
      <c r="T24" s="190">
        <v>1.9E-2</v>
      </c>
      <c r="U24" s="3">
        <v>0.71</v>
      </c>
    </row>
    <row r="25" spans="1:23" x14ac:dyDescent="0.35">
      <c r="A25" s="149"/>
      <c r="B25" s="17"/>
      <c r="K25" s="3">
        <v>35</v>
      </c>
      <c r="L25" s="3" t="s">
        <v>399</v>
      </c>
      <c r="M25" s="3" t="s">
        <v>359</v>
      </c>
      <c r="N25" s="3" t="s">
        <v>158</v>
      </c>
      <c r="O25" s="3">
        <v>0.68</v>
      </c>
      <c r="P25" s="3">
        <v>238.684</v>
      </c>
      <c r="Q25" s="3">
        <v>7443</v>
      </c>
      <c r="R25" s="3">
        <v>49470.233999999997</v>
      </c>
      <c r="S25" s="3">
        <v>0</v>
      </c>
      <c r="T25" s="190">
        <v>1.9E-2</v>
      </c>
      <c r="U25" s="3">
        <v>0.71</v>
      </c>
    </row>
    <row r="26" spans="1:23" x14ac:dyDescent="0.35">
      <c r="K26" s="3">
        <v>42</v>
      </c>
      <c r="L26" s="3" t="s">
        <v>406</v>
      </c>
      <c r="M26" s="3" t="s">
        <v>359</v>
      </c>
      <c r="N26" s="3" t="s">
        <v>158</v>
      </c>
      <c r="O26" s="3">
        <v>0.68</v>
      </c>
      <c r="P26" s="3">
        <v>248.87100000000001</v>
      </c>
      <c r="Q26" s="3">
        <v>7757</v>
      </c>
      <c r="R26" s="3">
        <v>50949.309000000001</v>
      </c>
      <c r="S26" s="3">
        <v>0</v>
      </c>
      <c r="T26" s="190">
        <v>1.9E-2</v>
      </c>
      <c r="U26" s="3">
        <v>0.71</v>
      </c>
    </row>
    <row r="27" spans="1:23" x14ac:dyDescent="0.35">
      <c r="K27" s="3">
        <v>82</v>
      </c>
      <c r="L27" s="3" t="s">
        <v>446</v>
      </c>
      <c r="M27" s="3" t="s">
        <v>359</v>
      </c>
      <c r="N27" s="3" t="s">
        <v>158</v>
      </c>
      <c r="O27" s="3">
        <v>0.68</v>
      </c>
      <c r="P27" s="3">
        <v>318.03699999999998</v>
      </c>
      <c r="Q27" s="3">
        <v>9626</v>
      </c>
      <c r="R27" s="3">
        <v>52453.167999999998</v>
      </c>
      <c r="S27" s="3">
        <v>0</v>
      </c>
      <c r="T27" s="190">
        <v>1.9E-2</v>
      </c>
      <c r="U27" s="3">
        <v>0.71</v>
      </c>
      <c r="V27" s="3">
        <v>32.644379999999998</v>
      </c>
      <c r="W27" s="191">
        <v>4497.8</v>
      </c>
    </row>
    <row r="28" spans="1:23" x14ac:dyDescent="0.35">
      <c r="K28" s="3">
        <v>108</v>
      </c>
      <c r="L28" s="3" t="s">
        <v>472</v>
      </c>
      <c r="M28" s="3" t="s">
        <v>359</v>
      </c>
      <c r="N28" s="3" t="s">
        <v>158</v>
      </c>
      <c r="O28" s="3">
        <v>0.68</v>
      </c>
      <c r="P28" s="3">
        <v>311.76299999999998</v>
      </c>
      <c r="Q28" s="3">
        <v>9071</v>
      </c>
      <c r="R28" s="3">
        <v>54984.300999999999</v>
      </c>
      <c r="S28" s="3">
        <v>0</v>
      </c>
      <c r="T28" s="190">
        <v>1.9E-2</v>
      </c>
      <c r="U28" s="3">
        <v>0.71</v>
      </c>
      <c r="V28" s="3">
        <v>6.6654099999999996</v>
      </c>
      <c r="W28" s="191">
        <v>838.79</v>
      </c>
    </row>
    <row r="29" spans="1:23" x14ac:dyDescent="0.35">
      <c r="K29" s="3">
        <v>115</v>
      </c>
      <c r="L29" s="3" t="s">
        <v>479</v>
      </c>
      <c r="M29" s="3" t="s">
        <v>359</v>
      </c>
      <c r="N29" s="3" t="s">
        <v>158</v>
      </c>
      <c r="O29" s="3">
        <v>0.68</v>
      </c>
      <c r="P29" s="3">
        <v>331.01400000000001</v>
      </c>
      <c r="Q29" s="3">
        <v>9525</v>
      </c>
      <c r="R29" s="3">
        <v>54257.391000000003</v>
      </c>
      <c r="S29" s="3">
        <v>0</v>
      </c>
      <c r="T29" s="190">
        <v>1.9E-2</v>
      </c>
      <c r="U29" s="3">
        <v>0.71</v>
      </c>
      <c r="V29" s="3">
        <v>34.910519999999998</v>
      </c>
      <c r="W29" s="191">
        <v>4816.97</v>
      </c>
    </row>
    <row r="30" spans="1:23" x14ac:dyDescent="0.35">
      <c r="K30" s="3">
        <v>122</v>
      </c>
      <c r="L30" s="3" t="s">
        <v>486</v>
      </c>
      <c r="M30" s="3" t="s">
        <v>359</v>
      </c>
      <c r="N30" s="3" t="s">
        <v>158</v>
      </c>
      <c r="O30" s="3">
        <v>0.68</v>
      </c>
      <c r="P30" s="3">
        <v>334.85</v>
      </c>
      <c r="Q30" s="3">
        <v>9637</v>
      </c>
      <c r="R30" s="3">
        <v>55579.008000000002</v>
      </c>
      <c r="S30" s="3">
        <v>0</v>
      </c>
      <c r="T30" s="190">
        <v>1.9E-2</v>
      </c>
      <c r="U30" s="3">
        <v>0.71</v>
      </c>
      <c r="V30" s="3">
        <v>30.28772</v>
      </c>
      <c r="W30" s="191">
        <v>4165.88</v>
      </c>
    </row>
    <row r="31" spans="1:23" x14ac:dyDescent="0.35">
      <c r="K31" s="3">
        <v>11</v>
      </c>
      <c r="L31" s="3" t="s">
        <v>360</v>
      </c>
      <c r="M31" s="3" t="s">
        <v>361</v>
      </c>
      <c r="N31" s="3" t="s">
        <v>158</v>
      </c>
      <c r="O31" s="3">
        <v>0.68</v>
      </c>
      <c r="P31" s="3">
        <v>221.738</v>
      </c>
      <c r="Q31" s="3">
        <v>7076</v>
      </c>
      <c r="R31" s="3">
        <v>49424.641000000003</v>
      </c>
      <c r="S31" s="3">
        <v>0</v>
      </c>
      <c r="T31" s="190">
        <v>1.9E-2</v>
      </c>
      <c r="U31" s="3">
        <v>1.1399999999999999</v>
      </c>
    </row>
    <row r="32" spans="1:23" x14ac:dyDescent="0.35">
      <c r="K32" s="3">
        <v>36</v>
      </c>
      <c r="L32" s="3" t="s">
        <v>400</v>
      </c>
      <c r="M32" s="3" t="s">
        <v>361</v>
      </c>
      <c r="N32" s="3" t="s">
        <v>158</v>
      </c>
      <c r="O32" s="3">
        <v>0.68</v>
      </c>
      <c r="P32" s="3">
        <v>246.822</v>
      </c>
      <c r="Q32" s="3">
        <v>7753</v>
      </c>
      <c r="R32" s="3">
        <v>49787.16</v>
      </c>
      <c r="S32" s="3">
        <v>0</v>
      </c>
      <c r="T32" s="190">
        <v>1.9E-2</v>
      </c>
      <c r="U32" s="3">
        <v>1.1399999999999999</v>
      </c>
    </row>
    <row r="33" spans="1:23" x14ac:dyDescent="0.35">
      <c r="K33" s="3">
        <v>43</v>
      </c>
      <c r="L33" s="3" t="s">
        <v>407</v>
      </c>
      <c r="M33" s="3" t="s">
        <v>361</v>
      </c>
      <c r="N33" s="3" t="s">
        <v>158</v>
      </c>
      <c r="O33" s="3">
        <v>0.68</v>
      </c>
      <c r="P33" s="3">
        <v>247.58799999999999</v>
      </c>
      <c r="Q33" s="3">
        <v>7721</v>
      </c>
      <c r="R33" s="3">
        <v>50855.781000000003</v>
      </c>
      <c r="S33" s="3">
        <v>0</v>
      </c>
      <c r="T33" s="190">
        <v>1.9E-2</v>
      </c>
      <c r="U33" s="3">
        <v>1.1399999999999999</v>
      </c>
    </row>
    <row r="34" spans="1:23" x14ac:dyDescent="0.35">
      <c r="K34" s="3">
        <v>83</v>
      </c>
      <c r="L34" s="3" t="s">
        <v>447</v>
      </c>
      <c r="M34" s="3" t="s">
        <v>361</v>
      </c>
      <c r="N34" s="3" t="s">
        <v>158</v>
      </c>
      <c r="O34" s="3">
        <v>0.68</v>
      </c>
      <c r="P34" s="3">
        <v>269.70299999999997</v>
      </c>
      <c r="Q34" s="3">
        <v>8030</v>
      </c>
      <c r="R34" s="3">
        <v>52932.809000000001</v>
      </c>
      <c r="S34" s="3">
        <v>0</v>
      </c>
      <c r="T34" s="190">
        <v>1.9E-2</v>
      </c>
      <c r="U34" s="3">
        <v>1.1399999999999999</v>
      </c>
    </row>
    <row r="35" spans="1:23" x14ac:dyDescent="0.35">
      <c r="K35" s="3">
        <v>109</v>
      </c>
      <c r="L35" s="3" t="s">
        <v>473</v>
      </c>
      <c r="M35" s="3" t="s">
        <v>361</v>
      </c>
      <c r="N35" s="3" t="s">
        <v>158</v>
      </c>
      <c r="O35" s="3">
        <v>0.68</v>
      </c>
      <c r="P35" s="3">
        <v>320.57400000000001</v>
      </c>
      <c r="Q35" s="3">
        <v>9344</v>
      </c>
      <c r="R35" s="3">
        <v>54067.758000000002</v>
      </c>
      <c r="S35" s="3">
        <v>0</v>
      </c>
      <c r="T35" s="190">
        <v>1.9E-2</v>
      </c>
      <c r="U35" s="3">
        <v>1.1399999999999999</v>
      </c>
      <c r="V35" s="3">
        <v>24.27684</v>
      </c>
      <c r="W35" s="191">
        <v>2029.55</v>
      </c>
    </row>
    <row r="36" spans="1:23" x14ac:dyDescent="0.35">
      <c r="A36" s="266" t="s">
        <v>232</v>
      </c>
      <c r="B36" s="266"/>
      <c r="C36" s="266"/>
      <c r="K36" s="3">
        <v>116</v>
      </c>
      <c r="L36" s="3" t="s">
        <v>480</v>
      </c>
      <c r="M36" s="3" t="s">
        <v>361</v>
      </c>
      <c r="N36" s="3" t="s">
        <v>158</v>
      </c>
      <c r="O36" s="3">
        <v>0.68</v>
      </c>
      <c r="P36" s="3">
        <v>314.46199999999999</v>
      </c>
      <c r="Q36" s="3">
        <v>8687</v>
      </c>
      <c r="R36" s="3">
        <v>54348.875</v>
      </c>
      <c r="S36" s="3">
        <v>0</v>
      </c>
      <c r="T36" s="190">
        <v>1.9E-2</v>
      </c>
      <c r="U36" s="3">
        <v>1.1399999999999999</v>
      </c>
      <c r="V36" s="3">
        <v>14.813879999999999</v>
      </c>
      <c r="W36" s="191">
        <v>1199.46</v>
      </c>
    </row>
    <row r="37" spans="1:23" ht="16.5" x14ac:dyDescent="0.35">
      <c r="A37" s="17" t="s">
        <v>8</v>
      </c>
      <c r="B37" s="159"/>
      <c r="C37" s="165" t="s">
        <v>251</v>
      </c>
      <c r="F37" s="40"/>
      <c r="K37" s="3">
        <v>123</v>
      </c>
      <c r="L37" s="3" t="s">
        <v>487</v>
      </c>
      <c r="M37" s="3" t="s">
        <v>361</v>
      </c>
      <c r="N37" s="3" t="s">
        <v>158</v>
      </c>
      <c r="O37" s="3">
        <v>0.68</v>
      </c>
      <c r="P37" s="3">
        <v>321.17700000000002</v>
      </c>
      <c r="Q37" s="3">
        <v>8873</v>
      </c>
      <c r="R37" s="3">
        <v>54417.222999999998</v>
      </c>
      <c r="S37" s="3">
        <v>0</v>
      </c>
      <c r="T37" s="190">
        <v>1.9E-2</v>
      </c>
      <c r="U37" s="3">
        <v>1.1399999999999999</v>
      </c>
      <c r="V37" s="3">
        <v>22.53715</v>
      </c>
      <c r="W37" s="191">
        <v>1876.94</v>
      </c>
    </row>
    <row r="38" spans="1:23" ht="15" customHeight="1" x14ac:dyDescent="0.35">
      <c r="A38" s="17" t="s">
        <v>233</v>
      </c>
      <c r="B38" s="166"/>
      <c r="C38" s="165" t="s">
        <v>237</v>
      </c>
      <c r="F38" s="154"/>
      <c r="K38" s="3">
        <v>12</v>
      </c>
      <c r="L38" s="3" t="s">
        <v>362</v>
      </c>
      <c r="M38" s="3" t="s">
        <v>363</v>
      </c>
      <c r="N38" s="3" t="s">
        <v>158</v>
      </c>
      <c r="O38" s="3">
        <v>0.68</v>
      </c>
      <c r="P38" s="3">
        <v>233.22800000000001</v>
      </c>
      <c r="Q38" s="3">
        <v>7486</v>
      </c>
      <c r="R38" s="3">
        <v>48781.555</v>
      </c>
      <c r="S38" s="3">
        <v>0</v>
      </c>
      <c r="T38" s="190">
        <v>1.9E-2</v>
      </c>
      <c r="U38" s="3">
        <v>1.82</v>
      </c>
    </row>
    <row r="39" spans="1:23" ht="15" customHeight="1" x14ac:dyDescent="0.35">
      <c r="A39" s="17" t="s">
        <v>234</v>
      </c>
      <c r="B39" s="167"/>
      <c r="C39" s="165" t="s">
        <v>236</v>
      </c>
      <c r="F39" s="154"/>
      <c r="K39" s="3">
        <v>37</v>
      </c>
      <c r="L39" s="3" t="s">
        <v>401</v>
      </c>
      <c r="M39" s="3" t="s">
        <v>363</v>
      </c>
      <c r="N39" s="3" t="s">
        <v>158</v>
      </c>
      <c r="O39" s="3">
        <v>0.68</v>
      </c>
      <c r="P39" s="3">
        <v>242.172</v>
      </c>
      <c r="Q39" s="3">
        <v>8026</v>
      </c>
      <c r="R39" s="3">
        <v>50241.620999999999</v>
      </c>
      <c r="S39" s="3">
        <v>0</v>
      </c>
      <c r="T39" s="190">
        <v>1.9E-2</v>
      </c>
      <c r="U39" s="3">
        <v>1.82</v>
      </c>
    </row>
    <row r="40" spans="1:23" ht="15" customHeight="1" x14ac:dyDescent="0.35">
      <c r="A40" s="17" t="s">
        <v>235</v>
      </c>
      <c r="B40" s="168"/>
      <c r="C40" s="165" t="s">
        <v>238</v>
      </c>
      <c r="F40" s="154"/>
      <c r="K40" s="3">
        <v>44</v>
      </c>
      <c r="L40" s="3" t="s">
        <v>408</v>
      </c>
      <c r="M40" s="3" t="s">
        <v>363</v>
      </c>
      <c r="N40" s="3" t="s">
        <v>158</v>
      </c>
      <c r="O40" s="3">
        <v>0.68</v>
      </c>
      <c r="P40" s="3">
        <v>253.32499999999999</v>
      </c>
      <c r="Q40" s="3">
        <v>8031</v>
      </c>
      <c r="R40" s="3">
        <v>50099.987999999998</v>
      </c>
      <c r="S40" s="3">
        <v>0</v>
      </c>
      <c r="T40" s="190">
        <v>1.9E-2</v>
      </c>
      <c r="U40" s="3">
        <v>1.82</v>
      </c>
    </row>
    <row r="41" spans="1:23" ht="15" customHeight="1" x14ac:dyDescent="0.35">
      <c r="C41" s="43"/>
      <c r="F41" s="154"/>
      <c r="K41" s="3">
        <v>84</v>
      </c>
      <c r="L41" s="3" t="s">
        <v>448</v>
      </c>
      <c r="M41" s="3" t="s">
        <v>363</v>
      </c>
      <c r="N41" s="3" t="s">
        <v>158</v>
      </c>
      <c r="O41" s="3">
        <v>0.68</v>
      </c>
      <c r="P41" s="3">
        <v>296.06700000000001</v>
      </c>
      <c r="Q41" s="3">
        <v>8883</v>
      </c>
      <c r="R41" s="3">
        <v>53059.031000000003</v>
      </c>
      <c r="S41" s="3">
        <v>0</v>
      </c>
      <c r="T41" s="190">
        <v>1.9E-2</v>
      </c>
      <c r="U41" s="3">
        <v>1.82</v>
      </c>
    </row>
    <row r="42" spans="1:23" ht="15" customHeight="1" x14ac:dyDescent="0.35">
      <c r="A42" s="160"/>
      <c r="B42" s="160"/>
      <c r="C42" s="43"/>
      <c r="D42" s="160"/>
      <c r="E42" s="161"/>
      <c r="F42" s="154"/>
      <c r="K42" s="3">
        <v>110</v>
      </c>
      <c r="L42" s="3" t="s">
        <v>474</v>
      </c>
      <c r="M42" s="3" t="s">
        <v>363</v>
      </c>
      <c r="N42" s="3" t="s">
        <v>158</v>
      </c>
      <c r="O42" s="3">
        <v>0.68</v>
      </c>
      <c r="P42" s="3">
        <v>302.173</v>
      </c>
      <c r="Q42" s="3">
        <v>8886</v>
      </c>
      <c r="R42" s="3">
        <v>53643.699000000001</v>
      </c>
      <c r="S42" s="3">
        <v>0</v>
      </c>
      <c r="T42" s="190">
        <v>1.9E-2</v>
      </c>
      <c r="U42" s="3">
        <v>1.82</v>
      </c>
      <c r="V42" s="3">
        <v>3.9550200000000002</v>
      </c>
      <c r="W42" s="191">
        <v>117.31</v>
      </c>
    </row>
    <row r="43" spans="1:23" ht="15" customHeight="1" x14ac:dyDescent="0.35">
      <c r="A43" s="160"/>
      <c r="B43" s="160"/>
      <c r="C43" s="43"/>
      <c r="D43" s="160"/>
      <c r="E43" s="161"/>
      <c r="F43" s="154"/>
      <c r="K43" s="3">
        <v>117</v>
      </c>
      <c r="L43" s="3" t="s">
        <v>481</v>
      </c>
      <c r="M43" s="3" t="s">
        <v>363</v>
      </c>
      <c r="N43" s="3" t="s">
        <v>158</v>
      </c>
      <c r="O43" s="3">
        <v>0.68</v>
      </c>
      <c r="P43" s="3">
        <v>319.54899999999998</v>
      </c>
      <c r="Q43" s="3">
        <v>9162</v>
      </c>
      <c r="R43" s="3">
        <v>54800.516000000003</v>
      </c>
      <c r="S43" s="3">
        <v>0</v>
      </c>
      <c r="T43" s="190">
        <v>1.9E-2</v>
      </c>
      <c r="U43" s="3">
        <v>1.82</v>
      </c>
      <c r="V43" s="3">
        <v>17.86422</v>
      </c>
      <c r="W43" s="191">
        <v>881.55</v>
      </c>
    </row>
    <row r="44" spans="1:23" ht="15" customHeight="1" x14ac:dyDescent="0.35">
      <c r="A44" s="160"/>
      <c r="B44" s="160"/>
      <c r="C44" s="43"/>
      <c r="D44" s="160"/>
      <c r="E44" s="162"/>
      <c r="F44" s="154"/>
      <c r="K44" s="3">
        <v>124</v>
      </c>
      <c r="L44" s="3" t="s">
        <v>488</v>
      </c>
      <c r="M44" s="3" t="s">
        <v>363</v>
      </c>
      <c r="N44" s="3" t="s">
        <v>158</v>
      </c>
      <c r="O44" s="3">
        <v>0.68</v>
      </c>
      <c r="P44" s="3">
        <v>353.42099999999999</v>
      </c>
      <c r="Q44" s="3">
        <v>10046</v>
      </c>
      <c r="R44" s="3">
        <v>54960.120999999999</v>
      </c>
      <c r="S44" s="3">
        <v>0</v>
      </c>
      <c r="T44" s="190">
        <v>1.9E-2</v>
      </c>
      <c r="U44" s="3">
        <v>1.82</v>
      </c>
      <c r="V44" s="3">
        <v>53.604059999999997</v>
      </c>
      <c r="W44" s="191">
        <v>2845.28</v>
      </c>
    </row>
    <row r="45" spans="1:23" x14ac:dyDescent="0.35">
      <c r="A45" s="160"/>
      <c r="B45" s="160"/>
      <c r="C45" s="43"/>
      <c r="D45" s="160"/>
      <c r="E45" s="161"/>
      <c r="K45" s="3">
        <v>14</v>
      </c>
      <c r="L45" s="3" t="s">
        <v>365</v>
      </c>
      <c r="M45" s="3" t="s">
        <v>366</v>
      </c>
      <c r="N45" s="3" t="s">
        <v>158</v>
      </c>
      <c r="O45" s="3">
        <v>0.68</v>
      </c>
      <c r="P45" s="3">
        <v>294.29899999999998</v>
      </c>
      <c r="Q45" s="3">
        <v>8434</v>
      </c>
      <c r="R45" s="3">
        <v>50327.847999999998</v>
      </c>
      <c r="S45" s="3">
        <v>0</v>
      </c>
      <c r="T45" s="190">
        <v>1.9E-2</v>
      </c>
      <c r="U45" s="3">
        <v>2.91</v>
      </c>
      <c r="V45" s="3">
        <v>18.963889999999999</v>
      </c>
      <c r="W45" s="191">
        <v>551.67999999999995</v>
      </c>
    </row>
    <row r="46" spans="1:23" x14ac:dyDescent="0.35">
      <c r="A46" s="43"/>
      <c r="B46" s="163"/>
      <c r="C46" s="164"/>
      <c r="D46" s="160"/>
      <c r="E46" s="161"/>
      <c r="K46" s="3">
        <v>86</v>
      </c>
      <c r="L46" s="3" t="s">
        <v>450</v>
      </c>
      <c r="M46" s="3" t="s">
        <v>366</v>
      </c>
      <c r="N46" s="3" t="s">
        <v>158</v>
      </c>
      <c r="O46" s="3">
        <v>0.68</v>
      </c>
      <c r="P46" s="3">
        <v>347.08300000000003</v>
      </c>
      <c r="Q46" s="3">
        <v>9945</v>
      </c>
      <c r="R46" s="3">
        <v>54954.105000000003</v>
      </c>
      <c r="S46" s="3">
        <v>0</v>
      </c>
      <c r="T46" s="190">
        <v>1.9E-2</v>
      </c>
      <c r="U46" s="3">
        <v>2.91</v>
      </c>
      <c r="V46" s="3">
        <v>47.329099999999997</v>
      </c>
      <c r="W46" s="191">
        <v>1526.43</v>
      </c>
    </row>
    <row r="47" spans="1:23" x14ac:dyDescent="0.35">
      <c r="K47" s="3">
        <v>15</v>
      </c>
      <c r="L47" s="3" t="s">
        <v>367</v>
      </c>
      <c r="M47" s="3" t="s">
        <v>368</v>
      </c>
      <c r="N47" s="3" t="s">
        <v>158</v>
      </c>
      <c r="O47" s="3">
        <v>0.68</v>
      </c>
      <c r="P47" s="3">
        <v>247.44</v>
      </c>
      <c r="Q47" s="3">
        <v>7224</v>
      </c>
      <c r="R47" s="3">
        <v>49203.574000000001</v>
      </c>
      <c r="S47" s="3">
        <v>0</v>
      </c>
      <c r="T47" s="190">
        <v>1.9E-2</v>
      </c>
      <c r="U47" s="3">
        <v>4.66</v>
      </c>
    </row>
    <row r="48" spans="1:23" x14ac:dyDescent="0.35">
      <c r="K48" s="3">
        <v>87</v>
      </c>
      <c r="L48" s="3" t="s">
        <v>451</v>
      </c>
      <c r="M48" s="3" t="s">
        <v>368</v>
      </c>
      <c r="N48" s="3" t="s">
        <v>158</v>
      </c>
      <c r="O48" s="3">
        <v>0.68</v>
      </c>
      <c r="P48" s="3">
        <v>302.52199999999999</v>
      </c>
      <c r="Q48" s="3">
        <v>9008</v>
      </c>
      <c r="R48" s="3">
        <v>53011.245999999999</v>
      </c>
      <c r="S48" s="3">
        <v>0</v>
      </c>
      <c r="T48" s="190">
        <v>1.9E-2</v>
      </c>
      <c r="U48" s="3">
        <v>4.66</v>
      </c>
      <c r="V48" s="3">
        <v>9.2973599999999994</v>
      </c>
      <c r="W48" s="191">
        <v>99.51</v>
      </c>
    </row>
    <row r="49" spans="11:23" x14ac:dyDescent="0.35">
      <c r="K49" s="3">
        <v>16</v>
      </c>
      <c r="L49" s="3" t="s">
        <v>370</v>
      </c>
      <c r="M49" s="3" t="s">
        <v>371</v>
      </c>
      <c r="N49" s="3" t="s">
        <v>158</v>
      </c>
      <c r="O49" s="3">
        <v>0.68</v>
      </c>
      <c r="P49" s="3">
        <v>223.96799999999999</v>
      </c>
      <c r="Q49" s="3">
        <v>7078</v>
      </c>
      <c r="R49" s="3">
        <v>47733.921999999999</v>
      </c>
      <c r="S49" s="3">
        <v>0</v>
      </c>
      <c r="T49" s="190">
        <v>1.9E-2</v>
      </c>
      <c r="U49" s="3">
        <v>7.45</v>
      </c>
    </row>
    <row r="50" spans="11:23" x14ac:dyDescent="0.35">
      <c r="K50" s="3">
        <v>88</v>
      </c>
      <c r="L50" s="3" t="s">
        <v>452</v>
      </c>
      <c r="M50" s="3" t="s">
        <v>371</v>
      </c>
      <c r="N50" s="3" t="s">
        <v>158</v>
      </c>
      <c r="O50" s="3">
        <v>0.68</v>
      </c>
      <c r="P50" s="3">
        <v>281.23399999999998</v>
      </c>
      <c r="Q50" s="3">
        <v>8115</v>
      </c>
      <c r="R50" s="3">
        <v>51497.086000000003</v>
      </c>
      <c r="S50" s="3">
        <v>0</v>
      </c>
      <c r="T50" s="190">
        <v>1.9E-2</v>
      </c>
      <c r="U50" s="3">
        <v>7.45</v>
      </c>
    </row>
    <row r="51" spans="11:23" x14ac:dyDescent="0.35">
      <c r="K51" s="3">
        <v>17</v>
      </c>
      <c r="L51" s="3" t="s">
        <v>372</v>
      </c>
      <c r="M51" s="3" t="s">
        <v>373</v>
      </c>
      <c r="N51" s="3" t="s">
        <v>158</v>
      </c>
      <c r="O51" s="3">
        <v>0.68</v>
      </c>
      <c r="P51" s="3">
        <v>296.60000000000002</v>
      </c>
      <c r="Q51" s="3">
        <v>8103</v>
      </c>
      <c r="R51" s="3">
        <v>50520.065999999999</v>
      </c>
      <c r="S51" s="3">
        <v>0</v>
      </c>
      <c r="T51" s="190">
        <v>1.9E-2</v>
      </c>
      <c r="U51" s="3">
        <v>11.92</v>
      </c>
      <c r="V51" s="3">
        <v>20.502269999999999</v>
      </c>
      <c r="W51" s="191">
        <v>72</v>
      </c>
    </row>
    <row r="52" spans="11:23" x14ac:dyDescent="0.35">
      <c r="K52" s="3">
        <v>89</v>
      </c>
      <c r="L52" s="3" t="s">
        <v>453</v>
      </c>
      <c r="M52" s="3" t="s">
        <v>373</v>
      </c>
      <c r="N52" s="3" t="s">
        <v>158</v>
      </c>
      <c r="O52" s="3">
        <v>0.68</v>
      </c>
      <c r="P52" s="3">
        <v>345.50599999999997</v>
      </c>
      <c r="Q52" s="3">
        <v>9428</v>
      </c>
      <c r="R52" s="3">
        <v>54404.949000000001</v>
      </c>
      <c r="S52" s="3">
        <v>0</v>
      </c>
      <c r="T52" s="190">
        <v>1.9E-2</v>
      </c>
      <c r="U52" s="3">
        <v>11.92</v>
      </c>
      <c r="V52" s="3">
        <v>49.255499999999998</v>
      </c>
      <c r="W52" s="191">
        <v>313.22000000000003</v>
      </c>
    </row>
    <row r="53" spans="11:23" x14ac:dyDescent="0.35">
      <c r="K53" s="3">
        <v>18</v>
      </c>
      <c r="L53" s="3" t="s">
        <v>374</v>
      </c>
      <c r="M53" s="3" t="s">
        <v>375</v>
      </c>
      <c r="N53" s="3" t="s">
        <v>158</v>
      </c>
      <c r="O53" s="3">
        <v>0.68</v>
      </c>
      <c r="P53" s="3">
        <v>280.62400000000002</v>
      </c>
      <c r="Q53" s="3">
        <v>7793</v>
      </c>
      <c r="R53" s="3">
        <v>49274.195</v>
      </c>
      <c r="S53" s="3">
        <v>0</v>
      </c>
      <c r="T53" s="190">
        <v>1.9E-2</v>
      </c>
      <c r="U53" s="3">
        <v>19.07</v>
      </c>
      <c r="V53" s="3">
        <v>8.4712300000000003</v>
      </c>
      <c r="W53" s="191">
        <v>-55.58</v>
      </c>
    </row>
    <row r="54" spans="11:23" x14ac:dyDescent="0.35">
      <c r="K54" s="3">
        <v>90</v>
      </c>
      <c r="L54" s="3" t="s">
        <v>454</v>
      </c>
      <c r="M54" s="3" t="s">
        <v>375</v>
      </c>
      <c r="N54" s="3" t="s">
        <v>158</v>
      </c>
      <c r="O54" s="3">
        <v>0.68</v>
      </c>
      <c r="P54" s="3">
        <v>379.93200000000002</v>
      </c>
      <c r="Q54" s="3">
        <v>9692</v>
      </c>
      <c r="R54" s="3">
        <v>54264.175999999999</v>
      </c>
      <c r="S54" s="3">
        <v>0</v>
      </c>
      <c r="T54" s="190">
        <v>1.9E-2</v>
      </c>
      <c r="U54" s="3">
        <v>19.07</v>
      </c>
      <c r="V54" s="3">
        <v>82.105630000000005</v>
      </c>
      <c r="W54" s="191">
        <v>330.55</v>
      </c>
    </row>
    <row r="55" spans="11:23" x14ac:dyDescent="0.35">
      <c r="K55" s="3">
        <v>19</v>
      </c>
      <c r="L55" s="3" t="s">
        <v>376</v>
      </c>
      <c r="M55" s="3" t="s">
        <v>377</v>
      </c>
      <c r="N55" s="3" t="s">
        <v>158</v>
      </c>
      <c r="O55" s="3">
        <v>0.68</v>
      </c>
      <c r="P55" s="3">
        <v>300.63200000000001</v>
      </c>
      <c r="Q55" s="3">
        <v>8312</v>
      </c>
      <c r="R55" s="3">
        <v>49934.550999999999</v>
      </c>
      <c r="S55" s="3">
        <v>0</v>
      </c>
      <c r="T55" s="190">
        <v>1.9E-2</v>
      </c>
      <c r="U55" s="3">
        <v>30.52</v>
      </c>
      <c r="V55" s="3">
        <v>30.026299999999999</v>
      </c>
      <c r="W55" s="3">
        <v>-1.62</v>
      </c>
    </row>
    <row r="56" spans="11:23" x14ac:dyDescent="0.35">
      <c r="K56" s="3">
        <v>91</v>
      </c>
      <c r="L56" s="3" t="s">
        <v>455</v>
      </c>
      <c r="M56" s="3" t="s">
        <v>377</v>
      </c>
      <c r="N56" s="3" t="s">
        <v>158</v>
      </c>
      <c r="O56" s="3">
        <v>0.68</v>
      </c>
      <c r="P56" s="3">
        <v>355.709</v>
      </c>
      <c r="Q56" s="3">
        <v>8975</v>
      </c>
      <c r="R56" s="3">
        <v>53552.957000000002</v>
      </c>
      <c r="S56" s="3">
        <v>0</v>
      </c>
      <c r="T56" s="190">
        <v>1.9E-2</v>
      </c>
      <c r="U56" s="3">
        <v>30.52</v>
      </c>
      <c r="V56" s="3">
        <v>64.659469999999999</v>
      </c>
      <c r="W56" s="191">
        <v>111.86</v>
      </c>
    </row>
    <row r="57" spans="11:23" x14ac:dyDescent="0.35">
      <c r="K57" s="3">
        <v>21</v>
      </c>
      <c r="L57" s="3" t="s">
        <v>379</v>
      </c>
      <c r="M57" s="3" t="s">
        <v>380</v>
      </c>
      <c r="N57" s="3" t="s">
        <v>158</v>
      </c>
      <c r="O57" s="3">
        <v>0.68</v>
      </c>
      <c r="P57" s="3">
        <v>355.05500000000001</v>
      </c>
      <c r="Q57" s="3">
        <v>7962</v>
      </c>
      <c r="R57" s="3">
        <v>50913.093999999997</v>
      </c>
      <c r="S57" s="3">
        <v>0</v>
      </c>
      <c r="T57" s="190">
        <v>1.9E-2</v>
      </c>
      <c r="U57" s="3">
        <v>48.83</v>
      </c>
      <c r="V57" s="3">
        <v>80.808599999999998</v>
      </c>
      <c r="W57" s="191">
        <v>65.489999999999995</v>
      </c>
    </row>
    <row r="58" spans="11:23" x14ac:dyDescent="0.35">
      <c r="K58" s="3">
        <v>93</v>
      </c>
      <c r="L58" s="3" t="s">
        <v>457</v>
      </c>
      <c r="M58" s="3" t="s">
        <v>380</v>
      </c>
      <c r="N58" s="3" t="s">
        <v>158</v>
      </c>
      <c r="O58" s="3">
        <v>0.68</v>
      </c>
      <c r="P58" s="3">
        <v>329.82900000000001</v>
      </c>
      <c r="Q58" s="3">
        <v>8414</v>
      </c>
      <c r="R58" s="3">
        <v>53773.059000000001</v>
      </c>
      <c r="S58" s="3">
        <v>0</v>
      </c>
      <c r="T58" s="190">
        <v>1.9E-2</v>
      </c>
      <c r="U58" s="3">
        <v>48.83</v>
      </c>
      <c r="V58" s="3">
        <v>36.871220000000001</v>
      </c>
      <c r="W58" s="3">
        <v>-24.49</v>
      </c>
    </row>
    <row r="59" spans="11:23" x14ac:dyDescent="0.35">
      <c r="K59" s="3">
        <v>22</v>
      </c>
      <c r="L59" s="3" t="s">
        <v>381</v>
      </c>
      <c r="M59" s="3" t="s">
        <v>382</v>
      </c>
      <c r="N59" s="3" t="s">
        <v>158</v>
      </c>
      <c r="O59" s="3">
        <v>0.68</v>
      </c>
      <c r="P59" s="3">
        <v>342.08800000000002</v>
      </c>
      <c r="Q59" s="3">
        <v>7422</v>
      </c>
      <c r="R59" s="3">
        <v>48568.758000000002</v>
      </c>
      <c r="S59" s="3">
        <v>0</v>
      </c>
      <c r="T59" s="190">
        <v>1.9E-2</v>
      </c>
      <c r="U59" s="3">
        <v>78.13</v>
      </c>
      <c r="V59" s="3">
        <v>84.04477</v>
      </c>
      <c r="W59" s="3">
        <v>7.57</v>
      </c>
    </row>
    <row r="60" spans="11:23" x14ac:dyDescent="0.35">
      <c r="K60" s="3">
        <v>94</v>
      </c>
      <c r="L60" s="3" t="s">
        <v>458</v>
      </c>
      <c r="M60" s="3" t="s">
        <v>382</v>
      </c>
      <c r="N60" s="3" t="s">
        <v>158</v>
      </c>
      <c r="O60" s="3">
        <v>0.68</v>
      </c>
      <c r="P60" s="3">
        <v>406.01400000000001</v>
      </c>
      <c r="Q60" s="3">
        <v>8995</v>
      </c>
      <c r="R60" s="3">
        <v>52683.031000000003</v>
      </c>
      <c r="S60" s="3">
        <v>0</v>
      </c>
      <c r="T60" s="190">
        <v>1.9E-2</v>
      </c>
      <c r="U60" s="3">
        <v>78.13</v>
      </c>
      <c r="V60" s="3">
        <v>112.71514999999999</v>
      </c>
      <c r="W60" s="191">
        <v>44.27</v>
      </c>
    </row>
    <row r="61" spans="11:23" x14ac:dyDescent="0.35">
      <c r="K61" s="3">
        <v>23</v>
      </c>
      <c r="L61" s="3" t="s">
        <v>383</v>
      </c>
      <c r="M61" s="3" t="s">
        <v>384</v>
      </c>
      <c r="N61" s="3" t="s">
        <v>158</v>
      </c>
      <c r="O61" s="3">
        <v>0.68</v>
      </c>
      <c r="P61" s="3">
        <v>452.09800000000001</v>
      </c>
      <c r="Q61" s="3">
        <v>8259</v>
      </c>
      <c r="R61" s="3">
        <v>51406.383000000002</v>
      </c>
      <c r="S61" s="3">
        <v>0</v>
      </c>
      <c r="T61" s="190">
        <v>1.9E-2</v>
      </c>
      <c r="U61" s="3">
        <v>125</v>
      </c>
      <c r="V61" s="3">
        <v>153.50873000000001</v>
      </c>
      <c r="W61" s="3">
        <v>22.81</v>
      </c>
    </row>
    <row r="62" spans="11:23" x14ac:dyDescent="0.35">
      <c r="K62" s="3">
        <v>95</v>
      </c>
      <c r="L62" s="3" t="s">
        <v>459</v>
      </c>
      <c r="M62" s="3" t="s">
        <v>384</v>
      </c>
      <c r="N62" s="3" t="s">
        <v>158</v>
      </c>
      <c r="O62" s="3">
        <v>0.68</v>
      </c>
      <c r="P62" s="3">
        <v>507.91800000000001</v>
      </c>
      <c r="Q62" s="3">
        <v>9452</v>
      </c>
      <c r="R62" s="3">
        <v>55300.879000000001</v>
      </c>
      <c r="S62" s="3">
        <v>0</v>
      </c>
      <c r="T62" s="190">
        <v>1.9E-2</v>
      </c>
      <c r="U62" s="3">
        <v>125</v>
      </c>
      <c r="V62" s="3">
        <v>166.76893999999999</v>
      </c>
      <c r="W62" s="191">
        <v>33.42</v>
      </c>
    </row>
    <row r="63" spans="11:23" x14ac:dyDescent="0.35">
      <c r="K63" s="3">
        <v>24</v>
      </c>
      <c r="L63" s="3" t="s">
        <v>385</v>
      </c>
      <c r="M63" s="3" t="s">
        <v>386</v>
      </c>
      <c r="N63" s="3" t="s">
        <v>158</v>
      </c>
      <c r="O63" s="3">
        <v>0.65</v>
      </c>
      <c r="P63" s="3">
        <v>452.46199999999999</v>
      </c>
      <c r="Q63" s="3">
        <v>8218</v>
      </c>
      <c r="R63" s="3">
        <v>51234.66</v>
      </c>
      <c r="S63" s="3">
        <v>0</v>
      </c>
      <c r="T63" s="190">
        <v>1.9E-2</v>
      </c>
      <c r="U63" s="3">
        <v>156.25</v>
      </c>
      <c r="V63" s="3">
        <v>154.77869999999999</v>
      </c>
      <c r="W63" s="3">
        <v>-0.94</v>
      </c>
    </row>
    <row r="64" spans="11:23" x14ac:dyDescent="0.35">
      <c r="K64" s="3">
        <v>96</v>
      </c>
      <c r="L64" s="3" t="s">
        <v>460</v>
      </c>
      <c r="M64" s="3" t="s">
        <v>386</v>
      </c>
      <c r="N64" s="3" t="s">
        <v>158</v>
      </c>
      <c r="O64" s="3">
        <v>0.68</v>
      </c>
      <c r="P64" s="3">
        <v>511.88499999999999</v>
      </c>
      <c r="Q64" s="3">
        <v>9733</v>
      </c>
      <c r="R64" s="3">
        <v>53606.292999999998</v>
      </c>
      <c r="S64" s="3">
        <v>0</v>
      </c>
      <c r="T64" s="190">
        <v>1.9E-2</v>
      </c>
      <c r="U64" s="3">
        <v>156.25</v>
      </c>
      <c r="V64" s="3">
        <v>178.64017000000001</v>
      </c>
      <c r="W64" s="3">
        <v>14.33</v>
      </c>
    </row>
    <row r="65" spans="11:23" x14ac:dyDescent="0.35">
      <c r="K65" s="3">
        <v>25</v>
      </c>
      <c r="L65" s="3" t="s">
        <v>387</v>
      </c>
      <c r="M65" s="3" t="s">
        <v>388</v>
      </c>
      <c r="N65" s="3" t="s">
        <v>158</v>
      </c>
      <c r="O65" s="3">
        <v>0.65</v>
      </c>
      <c r="P65" s="3">
        <v>563.38</v>
      </c>
      <c r="Q65" s="3">
        <v>11063</v>
      </c>
      <c r="R65" s="3">
        <v>51287.394999999997</v>
      </c>
      <c r="S65" s="3">
        <v>0</v>
      </c>
      <c r="T65" s="190">
        <v>1.9E-2</v>
      </c>
      <c r="U65" s="3">
        <v>250</v>
      </c>
      <c r="V65" s="3">
        <v>221.53252000000001</v>
      </c>
      <c r="W65" s="3">
        <v>-11.39</v>
      </c>
    </row>
    <row r="66" spans="11:23" x14ac:dyDescent="0.35">
      <c r="K66" s="3">
        <v>97</v>
      </c>
      <c r="L66" s="3" t="s">
        <v>461</v>
      </c>
      <c r="M66" s="3" t="s">
        <v>388</v>
      </c>
      <c r="N66" s="3" t="s">
        <v>158</v>
      </c>
      <c r="O66" s="3">
        <v>0.65</v>
      </c>
      <c r="P66" s="3">
        <v>616.25400000000002</v>
      </c>
      <c r="Q66" s="3">
        <v>11422</v>
      </c>
      <c r="R66" s="3">
        <v>54873.788999999997</v>
      </c>
      <c r="S66" s="3">
        <v>0</v>
      </c>
      <c r="T66" s="190">
        <v>1.9E-2</v>
      </c>
      <c r="U66" s="3">
        <v>250</v>
      </c>
      <c r="V66" s="3">
        <v>228.35525999999999</v>
      </c>
      <c r="W66" s="3">
        <v>-8.66</v>
      </c>
    </row>
    <row r="67" spans="11:23" x14ac:dyDescent="0.35">
      <c r="K67" s="3">
        <v>4</v>
      </c>
      <c r="L67" s="3" t="s">
        <v>347</v>
      </c>
      <c r="M67" s="3" t="s">
        <v>123</v>
      </c>
      <c r="N67" s="3" t="s">
        <v>157</v>
      </c>
      <c r="O67" s="3">
        <v>0.66</v>
      </c>
      <c r="P67" s="3">
        <v>1393.3309999999999</v>
      </c>
      <c r="Q67" s="3">
        <v>20801</v>
      </c>
      <c r="T67" s="190">
        <v>1.9E-2</v>
      </c>
    </row>
    <row r="68" spans="11:23" x14ac:dyDescent="0.35">
      <c r="K68" s="3">
        <v>13</v>
      </c>
      <c r="L68" s="3" t="s">
        <v>364</v>
      </c>
      <c r="M68" s="3" t="s">
        <v>123</v>
      </c>
      <c r="N68" s="3" t="s">
        <v>157</v>
      </c>
      <c r="O68" s="3">
        <v>0.66</v>
      </c>
      <c r="P68" s="3">
        <v>1502.7660000000001</v>
      </c>
      <c r="Q68" s="3">
        <v>25643</v>
      </c>
      <c r="T68" s="190">
        <v>1.9E-2</v>
      </c>
    </row>
    <row r="69" spans="11:23" x14ac:dyDescent="0.35">
      <c r="K69" s="3">
        <v>66</v>
      </c>
      <c r="L69" s="3" t="s">
        <v>430</v>
      </c>
      <c r="M69" s="3" t="s">
        <v>123</v>
      </c>
      <c r="N69" s="3" t="s">
        <v>157</v>
      </c>
      <c r="O69" s="3">
        <v>0.65</v>
      </c>
      <c r="P69" s="3">
        <v>1220.616</v>
      </c>
      <c r="Q69" s="3">
        <v>23424</v>
      </c>
      <c r="T69" s="190">
        <v>1.9E-2</v>
      </c>
    </row>
    <row r="70" spans="11:23" x14ac:dyDescent="0.35">
      <c r="K70" s="3">
        <v>85</v>
      </c>
      <c r="L70" s="3" t="s">
        <v>449</v>
      </c>
      <c r="M70" s="3" t="s">
        <v>123</v>
      </c>
      <c r="N70" s="3" t="s">
        <v>157</v>
      </c>
      <c r="O70" s="3">
        <v>0.65</v>
      </c>
      <c r="P70" s="3">
        <v>1005.532</v>
      </c>
      <c r="Q70" s="3">
        <v>19754</v>
      </c>
      <c r="T70" s="190">
        <v>1.9E-2</v>
      </c>
    </row>
    <row r="71" spans="11:23" x14ac:dyDescent="0.35">
      <c r="K71" s="3">
        <v>5</v>
      </c>
      <c r="L71" s="3" t="s">
        <v>349</v>
      </c>
      <c r="M71" s="3" t="s">
        <v>124</v>
      </c>
      <c r="N71" s="3" t="s">
        <v>157</v>
      </c>
      <c r="O71" s="3">
        <v>0.68</v>
      </c>
      <c r="P71" s="3">
        <v>250.86099999999999</v>
      </c>
      <c r="Q71" s="3">
        <v>7254</v>
      </c>
      <c r="R71" s="3">
        <v>50185.296999999999</v>
      </c>
      <c r="S71" s="3">
        <v>0</v>
      </c>
      <c r="T71" s="190">
        <v>1.9E-2</v>
      </c>
    </row>
    <row r="72" spans="11:23" x14ac:dyDescent="0.35">
      <c r="K72" s="3">
        <v>20</v>
      </c>
      <c r="L72" s="3" t="s">
        <v>378</v>
      </c>
      <c r="M72" s="3" t="s">
        <v>124</v>
      </c>
      <c r="N72" s="3" t="s">
        <v>157</v>
      </c>
      <c r="O72" s="3">
        <v>0.68</v>
      </c>
      <c r="P72" s="3">
        <v>296.55500000000001</v>
      </c>
      <c r="Q72" s="3">
        <v>8557</v>
      </c>
      <c r="R72" s="3">
        <v>50805.66</v>
      </c>
      <c r="S72" s="3">
        <v>0</v>
      </c>
      <c r="T72" s="190">
        <v>1.9E-2</v>
      </c>
      <c r="V72" s="3">
        <v>18.259250000000002</v>
      </c>
    </row>
    <row r="73" spans="11:23" x14ac:dyDescent="0.35">
      <c r="K73" s="3">
        <v>38</v>
      </c>
      <c r="L73" s="3" t="s">
        <v>402</v>
      </c>
      <c r="M73" s="3" t="s">
        <v>124</v>
      </c>
      <c r="N73" s="3" t="s">
        <v>157</v>
      </c>
      <c r="O73" s="3">
        <v>0.68</v>
      </c>
      <c r="P73" s="3">
        <v>313.73099999999999</v>
      </c>
      <c r="Q73" s="3">
        <v>8913</v>
      </c>
      <c r="R73" s="3">
        <v>53139.266000000003</v>
      </c>
      <c r="S73" s="3">
        <v>0</v>
      </c>
      <c r="T73" s="190">
        <v>1.9E-2</v>
      </c>
      <c r="V73" s="3">
        <v>22.655000000000001</v>
      </c>
    </row>
    <row r="74" spans="11:23" x14ac:dyDescent="0.35">
      <c r="K74" s="3">
        <v>52</v>
      </c>
      <c r="L74" s="3" t="s">
        <v>416</v>
      </c>
      <c r="M74" s="3" t="s">
        <v>124</v>
      </c>
      <c r="N74" s="3" t="s">
        <v>157</v>
      </c>
      <c r="O74" s="3">
        <v>0.68</v>
      </c>
      <c r="P74" s="3">
        <v>318.62400000000002</v>
      </c>
      <c r="Q74" s="3">
        <v>8913</v>
      </c>
      <c r="R74" s="3">
        <v>53001.285000000003</v>
      </c>
      <c r="S74" s="3">
        <v>0</v>
      </c>
      <c r="T74" s="190">
        <v>1.9E-2</v>
      </c>
      <c r="V74" s="3">
        <v>29.47607</v>
      </c>
    </row>
    <row r="75" spans="11:23" x14ac:dyDescent="0.35">
      <c r="K75" s="3">
        <v>73</v>
      </c>
      <c r="L75" s="3" t="s">
        <v>437</v>
      </c>
      <c r="M75" s="3" t="s">
        <v>124</v>
      </c>
      <c r="N75" s="3" t="s">
        <v>157</v>
      </c>
      <c r="O75" s="3">
        <v>0.68</v>
      </c>
      <c r="P75" s="3">
        <v>335.09300000000002</v>
      </c>
      <c r="Q75" s="3">
        <v>9093</v>
      </c>
      <c r="R75" s="3">
        <v>53940.129000000001</v>
      </c>
      <c r="S75" s="3">
        <v>0</v>
      </c>
      <c r="T75" s="190">
        <v>1.9E-2</v>
      </c>
      <c r="V75" s="3">
        <v>41.462069999999997</v>
      </c>
    </row>
    <row r="76" spans="11:23" x14ac:dyDescent="0.35">
      <c r="K76" s="3">
        <v>77</v>
      </c>
      <c r="L76" s="3" t="s">
        <v>441</v>
      </c>
      <c r="M76" s="3" t="s">
        <v>124</v>
      </c>
      <c r="N76" s="3" t="s">
        <v>157</v>
      </c>
      <c r="O76" s="3">
        <v>0.68</v>
      </c>
      <c r="P76" s="3">
        <v>362.04</v>
      </c>
      <c r="Q76" s="3">
        <v>9832</v>
      </c>
      <c r="R76" s="3">
        <v>54180.07</v>
      </c>
      <c r="S76" s="3">
        <v>0</v>
      </c>
      <c r="T76" s="190">
        <v>1.9E-2</v>
      </c>
      <c r="V76" s="3">
        <v>66.676879999999997</v>
      </c>
    </row>
    <row r="77" spans="11:23" x14ac:dyDescent="0.35">
      <c r="K77" s="3">
        <v>92</v>
      </c>
      <c r="L77" s="3" t="s">
        <v>456</v>
      </c>
      <c r="M77" s="3" t="s">
        <v>124</v>
      </c>
      <c r="N77" s="3" t="s">
        <v>157</v>
      </c>
      <c r="O77" s="3">
        <v>0.68</v>
      </c>
      <c r="P77" s="3">
        <v>359.96199999999999</v>
      </c>
      <c r="Q77" s="3">
        <v>9499</v>
      </c>
      <c r="R77" s="3">
        <v>55176.629000000001</v>
      </c>
      <c r="S77" s="3">
        <v>0</v>
      </c>
      <c r="T77" s="190">
        <v>1.9E-2</v>
      </c>
      <c r="V77" s="3">
        <v>58.557479999999998</v>
      </c>
    </row>
    <row r="78" spans="11:23" x14ac:dyDescent="0.35">
      <c r="K78" s="3">
        <v>104</v>
      </c>
      <c r="L78" s="3" t="s">
        <v>468</v>
      </c>
      <c r="M78" s="3" t="s">
        <v>124</v>
      </c>
      <c r="N78" s="3" t="s">
        <v>157</v>
      </c>
      <c r="O78" s="3">
        <v>0.68</v>
      </c>
      <c r="P78" s="3">
        <v>388.666</v>
      </c>
      <c r="Q78" s="3">
        <v>9676</v>
      </c>
      <c r="R78" s="3">
        <v>57833.516000000003</v>
      </c>
      <c r="S78" s="3">
        <v>0</v>
      </c>
      <c r="T78" s="190">
        <v>1.9E-2</v>
      </c>
      <c r="V78" s="3">
        <v>68.589020000000005</v>
      </c>
    </row>
    <row r="79" spans="11:23" x14ac:dyDescent="0.35">
      <c r="K79" s="3">
        <v>111</v>
      </c>
      <c r="L79" s="3" t="s">
        <v>475</v>
      </c>
      <c r="M79" s="3" t="s">
        <v>124</v>
      </c>
      <c r="N79" s="3" t="s">
        <v>157</v>
      </c>
      <c r="O79" s="3">
        <v>0.66</v>
      </c>
      <c r="P79" s="3">
        <v>12.7</v>
      </c>
      <c r="Q79" s="3">
        <v>536</v>
      </c>
      <c r="R79" s="3">
        <v>19403.883000000002</v>
      </c>
      <c r="S79" s="3">
        <v>0</v>
      </c>
      <c r="T79" s="190">
        <v>1.9E-2</v>
      </c>
    </row>
    <row r="80" spans="11:23" x14ac:dyDescent="0.35">
      <c r="K80" s="3">
        <v>27</v>
      </c>
      <c r="L80" s="3" t="s">
        <v>390</v>
      </c>
      <c r="M80" s="3" t="s">
        <v>125</v>
      </c>
      <c r="N80" s="3" t="s">
        <v>18</v>
      </c>
      <c r="O80" s="3">
        <v>0.68</v>
      </c>
      <c r="P80" s="3">
        <v>226.64699999999999</v>
      </c>
      <c r="Q80" s="3">
        <v>7164</v>
      </c>
      <c r="R80" s="3">
        <v>49652.593999999997</v>
      </c>
      <c r="S80" s="3">
        <v>0</v>
      </c>
      <c r="T80" s="190">
        <v>1.9E-2</v>
      </c>
      <c r="U80" s="3">
        <v>0.63</v>
      </c>
    </row>
    <row r="81" spans="11:23" x14ac:dyDescent="0.35">
      <c r="K81" s="3">
        <v>99</v>
      </c>
      <c r="L81" s="3" t="s">
        <v>463</v>
      </c>
      <c r="M81" s="3" t="s">
        <v>125</v>
      </c>
      <c r="N81" s="3" t="s">
        <v>18</v>
      </c>
      <c r="O81" s="3">
        <v>0.68</v>
      </c>
      <c r="P81" s="3">
        <v>317.79899999999998</v>
      </c>
      <c r="Q81" s="3">
        <v>9637</v>
      </c>
      <c r="R81" s="3">
        <v>54029.366999999998</v>
      </c>
      <c r="S81" s="3">
        <v>0</v>
      </c>
      <c r="T81" s="190">
        <v>1.9E-2</v>
      </c>
      <c r="U81" s="3">
        <v>0.63</v>
      </c>
      <c r="V81" s="3">
        <v>21.225339999999999</v>
      </c>
      <c r="W81" s="191">
        <v>3269.1</v>
      </c>
    </row>
    <row r="82" spans="11:23" x14ac:dyDescent="0.35">
      <c r="K82" s="3">
        <v>28</v>
      </c>
      <c r="L82" s="3" t="s">
        <v>391</v>
      </c>
      <c r="M82" s="3" t="s">
        <v>126</v>
      </c>
      <c r="N82" s="3" t="s">
        <v>18</v>
      </c>
      <c r="O82" s="3">
        <v>0.68</v>
      </c>
      <c r="P82" s="3">
        <v>295.70400000000001</v>
      </c>
      <c r="Q82" s="3">
        <v>8762</v>
      </c>
      <c r="R82" s="3">
        <v>52099.976999999999</v>
      </c>
      <c r="S82" s="3">
        <v>0</v>
      </c>
      <c r="T82" s="190">
        <v>1.9E-2</v>
      </c>
      <c r="U82" s="3">
        <v>2.5</v>
      </c>
      <c r="V82" s="3">
        <v>7.0749300000000002</v>
      </c>
      <c r="W82" s="191">
        <v>183</v>
      </c>
    </row>
    <row r="83" spans="11:23" x14ac:dyDescent="0.35">
      <c r="K83" s="3">
        <v>100</v>
      </c>
      <c r="L83" s="3" t="s">
        <v>464</v>
      </c>
      <c r="M83" s="3" t="s">
        <v>126</v>
      </c>
      <c r="N83" s="3" t="s">
        <v>18</v>
      </c>
      <c r="O83" s="3">
        <v>0.68</v>
      </c>
      <c r="P83" s="3">
        <v>405.041</v>
      </c>
      <c r="Q83" s="3">
        <v>9916</v>
      </c>
      <c r="R83" s="3">
        <v>61291.387000000002</v>
      </c>
      <c r="S83" s="3">
        <v>0</v>
      </c>
      <c r="T83" s="190">
        <v>1.9E-2</v>
      </c>
      <c r="U83" s="3">
        <v>2.5</v>
      </c>
      <c r="V83" s="3">
        <v>62.939900000000002</v>
      </c>
      <c r="W83" s="191">
        <v>2417.6</v>
      </c>
    </row>
    <row r="84" spans="11:23" x14ac:dyDescent="0.35">
      <c r="K84" s="3">
        <v>29</v>
      </c>
      <c r="L84" s="3" t="s">
        <v>392</v>
      </c>
      <c r="M84" s="3" t="s">
        <v>127</v>
      </c>
      <c r="N84" s="3" t="s">
        <v>18</v>
      </c>
      <c r="O84" s="3">
        <v>0.68</v>
      </c>
      <c r="P84" s="3">
        <v>262.24200000000002</v>
      </c>
      <c r="Q84" s="3">
        <v>7624</v>
      </c>
      <c r="R84" s="3">
        <v>51356.805</v>
      </c>
      <c r="S84" s="3">
        <v>0</v>
      </c>
      <c r="T84" s="190">
        <v>1.9E-2</v>
      </c>
      <c r="U84" s="3">
        <v>6.25</v>
      </c>
    </row>
    <row r="85" spans="11:23" x14ac:dyDescent="0.35">
      <c r="K85" s="3">
        <v>101</v>
      </c>
      <c r="L85" s="3" t="s">
        <v>465</v>
      </c>
      <c r="M85" s="3" t="s">
        <v>127</v>
      </c>
      <c r="N85" s="3" t="s">
        <v>18</v>
      </c>
      <c r="O85" s="3">
        <v>0.68</v>
      </c>
      <c r="P85" s="3">
        <v>324.476</v>
      </c>
      <c r="Q85" s="3">
        <v>9044</v>
      </c>
      <c r="R85" s="3">
        <v>53206.5</v>
      </c>
      <c r="S85" s="3">
        <v>0</v>
      </c>
      <c r="T85" s="190">
        <v>1.9E-2</v>
      </c>
      <c r="U85" s="3">
        <v>6.25</v>
      </c>
      <c r="V85" s="3">
        <v>34.76773</v>
      </c>
      <c r="W85" s="191">
        <v>456.28</v>
      </c>
    </row>
    <row r="86" spans="11:23" x14ac:dyDescent="0.35">
      <c r="K86" s="3">
        <v>30</v>
      </c>
      <c r="L86" s="3" t="s">
        <v>394</v>
      </c>
      <c r="M86" s="3" t="s">
        <v>128</v>
      </c>
      <c r="N86" s="3" t="s">
        <v>18</v>
      </c>
      <c r="O86" s="3">
        <v>0.68</v>
      </c>
      <c r="P86" s="3">
        <v>309.14699999999999</v>
      </c>
      <c r="Q86" s="3">
        <v>8904</v>
      </c>
      <c r="R86" s="3">
        <v>51164.73</v>
      </c>
      <c r="S86" s="3">
        <v>0</v>
      </c>
      <c r="T86" s="190">
        <v>1.9E-2</v>
      </c>
      <c r="U86" s="3">
        <v>25</v>
      </c>
      <c r="V86" s="3">
        <v>31.359120000000001</v>
      </c>
      <c r="W86" s="191">
        <v>25.44</v>
      </c>
    </row>
    <row r="87" spans="11:23" x14ac:dyDescent="0.35">
      <c r="K87" s="3">
        <v>102</v>
      </c>
      <c r="L87" s="3" t="s">
        <v>466</v>
      </c>
      <c r="M87" s="3" t="s">
        <v>128</v>
      </c>
      <c r="N87" s="3" t="s">
        <v>18</v>
      </c>
      <c r="O87" s="3">
        <v>0.68</v>
      </c>
      <c r="P87" s="3">
        <v>338.17500000000001</v>
      </c>
      <c r="Q87" s="3">
        <v>9132</v>
      </c>
      <c r="R87" s="3">
        <v>54984.762000000002</v>
      </c>
      <c r="S87" s="3">
        <v>0</v>
      </c>
      <c r="T87" s="190">
        <v>1.9E-2</v>
      </c>
      <c r="U87" s="3">
        <v>25</v>
      </c>
      <c r="V87" s="3">
        <v>37.852469999999997</v>
      </c>
      <c r="W87" s="191">
        <v>51.41</v>
      </c>
    </row>
    <row r="88" spans="11:23" x14ac:dyDescent="0.35">
      <c r="K88" s="3">
        <v>1</v>
      </c>
      <c r="L88" s="3" t="s">
        <v>344</v>
      </c>
      <c r="M88" s="3" t="s">
        <v>122</v>
      </c>
      <c r="N88" s="3" t="s">
        <v>156</v>
      </c>
      <c r="T88" s="190">
        <v>1.9E-2</v>
      </c>
    </row>
    <row r="89" spans="11:23" x14ac:dyDescent="0.35">
      <c r="K89" s="3">
        <v>2</v>
      </c>
      <c r="L89" s="3" t="s">
        <v>345</v>
      </c>
      <c r="M89" s="3" t="s">
        <v>122</v>
      </c>
      <c r="N89" s="3" t="s">
        <v>156</v>
      </c>
      <c r="O89" s="3">
        <v>0.68</v>
      </c>
      <c r="P89" s="3">
        <v>0.156</v>
      </c>
      <c r="Q89" s="3">
        <v>7</v>
      </c>
      <c r="T89" s="190">
        <v>1.9E-2</v>
      </c>
    </row>
    <row r="90" spans="11:23" x14ac:dyDescent="0.35">
      <c r="K90" s="3">
        <v>3</v>
      </c>
      <c r="L90" s="3" t="s">
        <v>346</v>
      </c>
      <c r="M90" s="3" t="s">
        <v>122</v>
      </c>
      <c r="N90" s="3" t="s">
        <v>156</v>
      </c>
      <c r="O90" s="3">
        <v>0.68</v>
      </c>
      <c r="P90" s="3">
        <v>0.24299999999999999</v>
      </c>
      <c r="Q90" s="3">
        <v>12</v>
      </c>
      <c r="T90" s="190">
        <v>1.9E-2</v>
      </c>
    </row>
    <row r="91" spans="11:23" x14ac:dyDescent="0.35">
      <c r="K91" s="3">
        <v>6</v>
      </c>
      <c r="L91" s="3" t="s">
        <v>351</v>
      </c>
      <c r="M91" s="3" t="s">
        <v>122</v>
      </c>
      <c r="N91" s="3" t="s">
        <v>156</v>
      </c>
      <c r="O91" s="3">
        <v>0.68</v>
      </c>
      <c r="P91" s="3">
        <v>6.9000000000000006E-2</v>
      </c>
      <c r="Q91" s="3">
        <v>3</v>
      </c>
      <c r="T91" s="190">
        <v>1.9E-2</v>
      </c>
    </row>
    <row r="92" spans="11:23" x14ac:dyDescent="0.35">
      <c r="K92" s="3">
        <v>26</v>
      </c>
      <c r="L92" s="3" t="s">
        <v>389</v>
      </c>
      <c r="M92" s="3" t="s">
        <v>122</v>
      </c>
      <c r="N92" s="3" t="s">
        <v>156</v>
      </c>
      <c r="T92" s="190">
        <v>1.9E-2</v>
      </c>
    </row>
    <row r="93" spans="11:23" x14ac:dyDescent="0.35">
      <c r="K93" s="3">
        <v>31</v>
      </c>
      <c r="L93" s="3" t="s">
        <v>395</v>
      </c>
      <c r="M93" s="3" t="s">
        <v>122</v>
      </c>
      <c r="N93" s="3" t="s">
        <v>156</v>
      </c>
      <c r="T93" s="190">
        <v>1.9E-2</v>
      </c>
    </row>
    <row r="94" spans="11:23" x14ac:dyDescent="0.35">
      <c r="K94" s="3">
        <v>45</v>
      </c>
      <c r="L94" s="3" t="s">
        <v>409</v>
      </c>
      <c r="M94" s="3" t="s">
        <v>122</v>
      </c>
      <c r="N94" s="3" t="s">
        <v>156</v>
      </c>
      <c r="T94" s="190">
        <v>1.9E-2</v>
      </c>
    </row>
    <row r="95" spans="11:23" x14ac:dyDescent="0.35">
      <c r="K95" s="3">
        <v>59</v>
      </c>
      <c r="L95" s="3" t="s">
        <v>423</v>
      </c>
      <c r="M95" s="3" t="s">
        <v>122</v>
      </c>
      <c r="N95" s="3" t="s">
        <v>156</v>
      </c>
      <c r="R95" s="3">
        <v>4.41</v>
      </c>
      <c r="T95" s="190">
        <v>1.9E-2</v>
      </c>
    </row>
    <row r="96" spans="11:23" x14ac:dyDescent="0.35">
      <c r="K96" s="3">
        <v>78</v>
      </c>
      <c r="L96" s="3" t="s">
        <v>442</v>
      </c>
      <c r="M96" s="3" t="s">
        <v>122</v>
      </c>
      <c r="N96" s="3" t="s">
        <v>156</v>
      </c>
      <c r="T96" s="190">
        <v>1.9E-2</v>
      </c>
    </row>
    <row r="97" spans="11:22" x14ac:dyDescent="0.35">
      <c r="K97" s="3">
        <v>98</v>
      </c>
      <c r="L97" s="3" t="s">
        <v>462</v>
      </c>
      <c r="M97" s="3" t="s">
        <v>122</v>
      </c>
      <c r="N97" s="3" t="s">
        <v>156</v>
      </c>
      <c r="T97" s="190">
        <v>1.9E-2</v>
      </c>
    </row>
    <row r="98" spans="11:22" x14ac:dyDescent="0.35">
      <c r="K98" s="3">
        <v>103</v>
      </c>
      <c r="L98" s="3" t="s">
        <v>467</v>
      </c>
      <c r="M98" s="3" t="s">
        <v>122</v>
      </c>
      <c r="N98" s="3" t="s">
        <v>156</v>
      </c>
      <c r="O98" s="3">
        <v>0.66</v>
      </c>
      <c r="P98" s="3">
        <v>0.04</v>
      </c>
      <c r="Q98" s="3">
        <v>2</v>
      </c>
      <c r="T98" s="190">
        <v>1.9E-2</v>
      </c>
    </row>
    <row r="99" spans="11:22" x14ac:dyDescent="0.35">
      <c r="K99" s="3">
        <v>118</v>
      </c>
      <c r="L99" s="3" t="s">
        <v>482</v>
      </c>
      <c r="M99" s="3" t="s">
        <v>122</v>
      </c>
      <c r="N99" s="3" t="s">
        <v>156</v>
      </c>
      <c r="O99" s="3">
        <v>0.68</v>
      </c>
      <c r="P99" s="3">
        <v>0.48699999999999999</v>
      </c>
      <c r="Q99" s="3">
        <v>12</v>
      </c>
      <c r="T99" s="190">
        <v>1.9E-2</v>
      </c>
    </row>
    <row r="100" spans="11:22" x14ac:dyDescent="0.35">
      <c r="K100" s="3">
        <v>125</v>
      </c>
      <c r="L100" s="3" t="s">
        <v>489</v>
      </c>
      <c r="M100" s="3" t="s">
        <v>122</v>
      </c>
      <c r="N100" s="3" t="s">
        <v>156</v>
      </c>
      <c r="O100" s="3">
        <v>0.67</v>
      </c>
      <c r="P100" s="3">
        <v>4.2000000000000003E-2</v>
      </c>
      <c r="Q100" s="3">
        <v>2</v>
      </c>
      <c r="T100" s="190">
        <v>1.9E-2</v>
      </c>
    </row>
    <row r="101" spans="11:22" x14ac:dyDescent="0.35">
      <c r="K101" s="3">
        <v>126</v>
      </c>
      <c r="L101" s="3" t="s">
        <v>490</v>
      </c>
      <c r="M101" s="3" t="s">
        <v>122</v>
      </c>
      <c r="N101" s="3" t="s">
        <v>156</v>
      </c>
      <c r="T101" s="190">
        <v>1.9E-2</v>
      </c>
    </row>
    <row r="102" spans="11:22" x14ac:dyDescent="0.35">
      <c r="K102" s="3">
        <v>127</v>
      </c>
      <c r="L102" s="3" t="s">
        <v>491</v>
      </c>
      <c r="M102" s="3" t="s">
        <v>122</v>
      </c>
      <c r="N102" s="3" t="s">
        <v>156</v>
      </c>
      <c r="T102" s="190">
        <v>1.9E-2</v>
      </c>
    </row>
    <row r="103" spans="11:22" x14ac:dyDescent="0.35">
      <c r="K103" s="3">
        <v>46</v>
      </c>
      <c r="L103" s="3" t="s">
        <v>410</v>
      </c>
      <c r="M103" s="3" t="s">
        <v>129</v>
      </c>
      <c r="N103" s="3" t="s">
        <v>13</v>
      </c>
      <c r="O103" s="3">
        <v>0.68</v>
      </c>
      <c r="P103" s="3">
        <v>399.12900000000002</v>
      </c>
      <c r="Q103" s="3">
        <v>9404</v>
      </c>
      <c r="R103" s="3">
        <v>55329.66</v>
      </c>
      <c r="S103" s="3">
        <v>0</v>
      </c>
      <c r="T103" s="190">
        <v>1.9E-2</v>
      </c>
      <c r="V103" s="3">
        <v>91.759289999999993</v>
      </c>
    </row>
    <row r="104" spans="11:22" x14ac:dyDescent="0.35">
      <c r="K104" s="3">
        <v>47</v>
      </c>
      <c r="L104" s="3" t="s">
        <v>411</v>
      </c>
      <c r="M104" s="3" t="s">
        <v>130</v>
      </c>
      <c r="N104" s="3" t="s">
        <v>13</v>
      </c>
      <c r="O104" s="3">
        <v>0.68</v>
      </c>
      <c r="P104" s="3">
        <v>398.92399999999998</v>
      </c>
      <c r="Q104" s="3">
        <v>9809</v>
      </c>
      <c r="R104" s="3">
        <v>55421.43</v>
      </c>
      <c r="S104" s="3">
        <v>0</v>
      </c>
      <c r="T104" s="190">
        <v>1.9E-2</v>
      </c>
      <c r="V104" s="3">
        <v>91.061809999999994</v>
      </c>
    </row>
    <row r="105" spans="11:22" x14ac:dyDescent="0.35">
      <c r="K105" s="3">
        <v>48</v>
      </c>
      <c r="L105" s="3" t="s">
        <v>412</v>
      </c>
      <c r="M105" s="3" t="s">
        <v>131</v>
      </c>
      <c r="N105" s="3" t="s">
        <v>13</v>
      </c>
      <c r="O105" s="3">
        <v>0.68</v>
      </c>
      <c r="P105" s="3">
        <v>369.02</v>
      </c>
      <c r="Q105" s="3">
        <v>9798</v>
      </c>
      <c r="R105" s="3">
        <v>52817.883000000002</v>
      </c>
      <c r="S105" s="3">
        <v>0</v>
      </c>
      <c r="T105" s="190">
        <v>1.9E-2</v>
      </c>
      <c r="V105" s="3">
        <v>81.412019999999998</v>
      </c>
    </row>
    <row r="106" spans="11:22" x14ac:dyDescent="0.35">
      <c r="K106" s="3">
        <v>49</v>
      </c>
      <c r="L106" s="3" t="s">
        <v>413</v>
      </c>
      <c r="M106" s="3" t="s">
        <v>132</v>
      </c>
      <c r="N106" s="3" t="s">
        <v>13</v>
      </c>
      <c r="O106" s="3">
        <v>0.68</v>
      </c>
      <c r="P106" s="3">
        <v>464.59800000000001</v>
      </c>
      <c r="Q106" s="3">
        <v>9763</v>
      </c>
      <c r="R106" s="3">
        <v>53182.843999999997</v>
      </c>
      <c r="S106" s="3">
        <v>0</v>
      </c>
      <c r="T106" s="190">
        <v>1.9E-2</v>
      </c>
      <c r="V106" s="178">
        <v>151.45795000000001</v>
      </c>
    </row>
    <row r="107" spans="11:22" x14ac:dyDescent="0.35">
      <c r="K107" s="3">
        <v>50</v>
      </c>
      <c r="L107" s="3" t="s">
        <v>414</v>
      </c>
      <c r="M107" s="3" t="s">
        <v>133</v>
      </c>
      <c r="N107" s="3" t="s">
        <v>13</v>
      </c>
      <c r="O107" s="3">
        <v>0.68</v>
      </c>
      <c r="P107" s="3">
        <v>435.55599999999998</v>
      </c>
      <c r="Q107" s="3">
        <v>9527</v>
      </c>
      <c r="R107" s="3">
        <v>53391.262000000002</v>
      </c>
      <c r="S107" s="3">
        <v>0</v>
      </c>
      <c r="T107" s="190">
        <v>1.9E-2</v>
      </c>
      <c r="V107" s="178">
        <v>130.40916999999999</v>
      </c>
    </row>
    <row r="108" spans="11:22" x14ac:dyDescent="0.35">
      <c r="K108" s="3">
        <v>51</v>
      </c>
      <c r="L108" s="3" t="s">
        <v>415</v>
      </c>
      <c r="M108" s="3" t="s">
        <v>134</v>
      </c>
      <c r="N108" s="3" t="s">
        <v>13</v>
      </c>
      <c r="O108" s="3">
        <v>0.68</v>
      </c>
      <c r="P108" s="3">
        <v>425.33600000000001</v>
      </c>
      <c r="Q108" s="3">
        <v>9729</v>
      </c>
      <c r="R108" s="3">
        <v>53434.508000000002</v>
      </c>
      <c r="S108" s="3">
        <v>0</v>
      </c>
      <c r="T108" s="190">
        <v>1.9E-2</v>
      </c>
      <c r="V108" s="178">
        <v>122.80076</v>
      </c>
    </row>
    <row r="109" spans="11:22" x14ac:dyDescent="0.35">
      <c r="K109" s="3">
        <v>53</v>
      </c>
      <c r="L109" s="3" t="s">
        <v>417</v>
      </c>
      <c r="M109" s="3" t="s">
        <v>135</v>
      </c>
      <c r="N109" s="3" t="s">
        <v>13</v>
      </c>
      <c r="O109" s="3">
        <v>0.68</v>
      </c>
      <c r="P109" s="3">
        <v>405.58199999999999</v>
      </c>
      <c r="Q109" s="3">
        <v>9958</v>
      </c>
      <c r="R109" s="3">
        <v>54932.02</v>
      </c>
      <c r="S109" s="3">
        <v>0</v>
      </c>
      <c r="T109" s="190">
        <v>1.9E-2</v>
      </c>
      <c r="V109" s="3">
        <v>99.188180000000003</v>
      </c>
    </row>
    <row r="110" spans="11:22" x14ac:dyDescent="0.35">
      <c r="K110" s="3">
        <v>54</v>
      </c>
      <c r="L110" s="3" t="s">
        <v>418</v>
      </c>
      <c r="M110" s="3" t="s">
        <v>136</v>
      </c>
      <c r="N110" s="3" t="s">
        <v>13</v>
      </c>
      <c r="O110" s="3">
        <v>0.68</v>
      </c>
      <c r="P110" s="3">
        <v>381.69799999999998</v>
      </c>
      <c r="Q110" s="3">
        <v>9809</v>
      </c>
      <c r="R110" s="3">
        <v>54176.370999999999</v>
      </c>
      <c r="S110" s="3">
        <v>0</v>
      </c>
      <c r="T110" s="190">
        <v>1.9E-2</v>
      </c>
      <c r="V110" s="3">
        <v>84.141360000000006</v>
      </c>
    </row>
    <row r="111" spans="11:22" x14ac:dyDescent="0.35">
      <c r="K111" s="3">
        <v>55</v>
      </c>
      <c r="L111" s="3" t="s">
        <v>419</v>
      </c>
      <c r="M111" s="3" t="s">
        <v>137</v>
      </c>
      <c r="N111" s="3" t="s">
        <v>13</v>
      </c>
      <c r="O111" s="3">
        <v>0.68</v>
      </c>
      <c r="P111" s="3">
        <v>336.53399999999999</v>
      </c>
      <c r="Q111" s="3">
        <v>9306</v>
      </c>
      <c r="R111" s="3">
        <v>52035.281000000003</v>
      </c>
      <c r="S111" s="3">
        <v>0</v>
      </c>
      <c r="T111" s="190">
        <v>1.9E-2</v>
      </c>
      <c r="V111" s="3">
        <v>55.579810000000002</v>
      </c>
    </row>
    <row r="112" spans="11:22" x14ac:dyDescent="0.35">
      <c r="K112" s="3">
        <v>56</v>
      </c>
      <c r="L112" s="3" t="s">
        <v>420</v>
      </c>
      <c r="M112" s="3" t="s">
        <v>138</v>
      </c>
      <c r="N112" s="3" t="s">
        <v>13</v>
      </c>
      <c r="O112" s="3">
        <v>0.68</v>
      </c>
      <c r="P112" s="3">
        <v>327.47800000000001</v>
      </c>
      <c r="Q112" s="3">
        <v>8181</v>
      </c>
      <c r="R112" s="3">
        <v>54616.355000000003</v>
      </c>
      <c r="S112" s="3">
        <v>0</v>
      </c>
      <c r="T112" s="190">
        <v>1.9E-2</v>
      </c>
      <c r="V112" s="3">
        <v>28.502590000000001</v>
      </c>
    </row>
    <row r="113" spans="11:22" x14ac:dyDescent="0.35">
      <c r="K113" s="3">
        <v>57</v>
      </c>
      <c r="L113" s="3" t="s">
        <v>421</v>
      </c>
      <c r="M113" s="3" t="s">
        <v>139</v>
      </c>
      <c r="N113" s="3" t="s">
        <v>13</v>
      </c>
      <c r="O113" s="3">
        <v>0.68</v>
      </c>
      <c r="P113" s="3">
        <v>335.911</v>
      </c>
      <c r="Q113" s="3">
        <v>9067</v>
      </c>
      <c r="R113" s="3">
        <v>53656.375</v>
      </c>
      <c r="S113" s="3">
        <v>0</v>
      </c>
      <c r="T113" s="190">
        <v>1.9E-2</v>
      </c>
      <c r="V113" s="3">
        <v>44.211759999999998</v>
      </c>
    </row>
    <row r="114" spans="11:22" x14ac:dyDescent="0.35">
      <c r="K114" s="3">
        <v>58</v>
      </c>
      <c r="L114" s="3" t="s">
        <v>422</v>
      </c>
      <c r="M114" s="3" t="s">
        <v>140</v>
      </c>
      <c r="N114" s="3" t="s">
        <v>13</v>
      </c>
      <c r="O114" s="3">
        <v>0.68</v>
      </c>
      <c r="P114" s="3">
        <v>308.26499999999999</v>
      </c>
      <c r="Q114" s="3">
        <v>8142</v>
      </c>
      <c r="R114" s="3">
        <v>51797.667999999998</v>
      </c>
      <c r="S114" s="3">
        <v>0</v>
      </c>
      <c r="T114" s="190">
        <v>1.9E-2</v>
      </c>
      <c r="V114" s="3">
        <v>25.693739999999998</v>
      </c>
    </row>
    <row r="115" spans="11:22" x14ac:dyDescent="0.35">
      <c r="K115" s="3">
        <v>60</v>
      </c>
      <c r="L115" s="3" t="s">
        <v>424</v>
      </c>
      <c r="M115" s="3" t="s">
        <v>141</v>
      </c>
      <c r="N115" s="3" t="s">
        <v>13</v>
      </c>
      <c r="O115" s="3">
        <v>0.65</v>
      </c>
      <c r="P115" s="3">
        <v>549.79700000000003</v>
      </c>
      <c r="Q115" s="3">
        <v>10329</v>
      </c>
      <c r="R115" s="3">
        <v>52322.02</v>
      </c>
      <c r="S115" s="3">
        <v>0</v>
      </c>
      <c r="T115" s="190">
        <v>1.9E-2</v>
      </c>
      <c r="V115" s="178">
        <v>207.89391000000001</v>
      </c>
    </row>
    <row r="116" spans="11:22" x14ac:dyDescent="0.35">
      <c r="K116" s="3">
        <v>61</v>
      </c>
      <c r="L116" s="3" t="s">
        <v>425</v>
      </c>
      <c r="M116" s="3" t="s">
        <v>142</v>
      </c>
      <c r="N116" s="3" t="s">
        <v>13</v>
      </c>
      <c r="O116" s="3">
        <v>0.65</v>
      </c>
      <c r="P116" s="3">
        <v>589.28399999999999</v>
      </c>
      <c r="Q116" s="3">
        <v>11168</v>
      </c>
      <c r="R116" s="3">
        <v>53899.487999999998</v>
      </c>
      <c r="S116" s="3">
        <v>0</v>
      </c>
      <c r="T116" s="190">
        <v>1.9E-2</v>
      </c>
      <c r="V116" s="178">
        <v>220.07809</v>
      </c>
    </row>
    <row r="117" spans="11:22" x14ac:dyDescent="0.35">
      <c r="K117" s="3">
        <v>62</v>
      </c>
      <c r="L117" s="3" t="s">
        <v>426</v>
      </c>
      <c r="M117" s="3" t="s">
        <v>143</v>
      </c>
      <c r="N117" s="3" t="s">
        <v>13</v>
      </c>
      <c r="O117" s="3">
        <v>0.65</v>
      </c>
      <c r="P117" s="3">
        <v>605.89200000000005</v>
      </c>
      <c r="Q117" s="3">
        <v>11355</v>
      </c>
      <c r="R117" s="3">
        <v>53863.214999999997</v>
      </c>
      <c r="S117" s="3">
        <v>0</v>
      </c>
      <c r="T117" s="190">
        <v>1.9E-2</v>
      </c>
      <c r="V117" s="178">
        <v>228.85910999999999</v>
      </c>
    </row>
    <row r="118" spans="11:22" x14ac:dyDescent="0.35">
      <c r="K118" s="3">
        <v>63</v>
      </c>
      <c r="L118" s="3" t="s">
        <v>427</v>
      </c>
      <c r="M118" s="3" t="s">
        <v>144</v>
      </c>
      <c r="N118" s="3" t="s">
        <v>13</v>
      </c>
      <c r="O118" s="3">
        <v>0.68</v>
      </c>
      <c r="P118" s="3">
        <v>327.58699999999999</v>
      </c>
      <c r="Q118" s="3">
        <v>9297</v>
      </c>
      <c r="R118" s="3">
        <v>52084.167999999998</v>
      </c>
      <c r="S118" s="3">
        <v>0</v>
      </c>
      <c r="T118" s="190">
        <v>1.9E-2</v>
      </c>
      <c r="V118" s="3">
        <v>45.85765</v>
      </c>
    </row>
    <row r="119" spans="11:22" x14ac:dyDescent="0.35">
      <c r="K119" s="3">
        <v>64</v>
      </c>
      <c r="L119" s="3" t="s">
        <v>428</v>
      </c>
      <c r="M119" s="3" t="s">
        <v>145</v>
      </c>
      <c r="N119" s="3" t="s">
        <v>13</v>
      </c>
      <c r="O119" s="3">
        <v>0.68</v>
      </c>
      <c r="P119" s="3">
        <v>318.11099999999999</v>
      </c>
      <c r="Q119" s="3">
        <v>8677</v>
      </c>
      <c r="R119" s="3">
        <v>52470.254000000001</v>
      </c>
      <c r="S119" s="3">
        <v>0</v>
      </c>
      <c r="T119" s="190">
        <v>1.9E-2</v>
      </c>
      <c r="V119" s="3">
        <v>32.610100000000003</v>
      </c>
    </row>
    <row r="120" spans="11:22" x14ac:dyDescent="0.35">
      <c r="K120" s="3">
        <v>65</v>
      </c>
      <c r="L120" s="3" t="s">
        <v>429</v>
      </c>
      <c r="M120" s="3" t="s">
        <v>146</v>
      </c>
      <c r="N120" s="3" t="s">
        <v>13</v>
      </c>
      <c r="O120" s="3">
        <v>0.68</v>
      </c>
      <c r="P120" s="3">
        <v>322.78199999999998</v>
      </c>
      <c r="Q120" s="3">
        <v>8480</v>
      </c>
      <c r="R120" s="3">
        <v>53591.718999999997</v>
      </c>
      <c r="S120" s="3">
        <v>0</v>
      </c>
      <c r="T120" s="190">
        <v>1.9E-2</v>
      </c>
      <c r="V120" s="3">
        <v>30.1783</v>
      </c>
    </row>
    <row r="121" spans="11:22" x14ac:dyDescent="0.35">
      <c r="K121" s="3">
        <v>67</v>
      </c>
      <c r="L121" s="3" t="s">
        <v>431</v>
      </c>
      <c r="M121" s="3" t="s">
        <v>147</v>
      </c>
      <c r="N121" s="3" t="s">
        <v>13</v>
      </c>
      <c r="O121" s="3">
        <v>0.68</v>
      </c>
      <c r="P121" s="3">
        <v>384.08100000000002</v>
      </c>
      <c r="Q121" s="3">
        <v>9198</v>
      </c>
      <c r="R121" s="3">
        <v>59098.656000000003</v>
      </c>
      <c r="S121" s="3">
        <v>0</v>
      </c>
      <c r="T121" s="190">
        <v>1.9E-2</v>
      </c>
      <c r="V121" s="3">
        <v>57.252130000000001</v>
      </c>
    </row>
    <row r="122" spans="11:22" x14ac:dyDescent="0.35">
      <c r="K122" s="3">
        <v>68</v>
      </c>
      <c r="L122" s="3" t="s">
        <v>432</v>
      </c>
      <c r="M122" s="3" t="s">
        <v>148</v>
      </c>
      <c r="N122" s="3" t="s">
        <v>13</v>
      </c>
      <c r="O122" s="3">
        <v>0.68</v>
      </c>
      <c r="P122" s="3">
        <v>336.71800000000002</v>
      </c>
      <c r="Q122" s="3">
        <v>8595</v>
      </c>
      <c r="R122" s="3">
        <v>54825.995999999999</v>
      </c>
      <c r="S122" s="3">
        <v>0</v>
      </c>
      <c r="T122" s="190">
        <v>1.9E-2</v>
      </c>
      <c r="V122" s="3">
        <v>37.335659999999997</v>
      </c>
    </row>
    <row r="123" spans="11:22" x14ac:dyDescent="0.35">
      <c r="K123" s="3">
        <v>69</v>
      </c>
      <c r="L123" s="3" t="s">
        <v>433</v>
      </c>
      <c r="M123" s="3" t="s">
        <v>149</v>
      </c>
      <c r="N123" s="3" t="s">
        <v>13</v>
      </c>
      <c r="O123" s="3">
        <v>0.68</v>
      </c>
      <c r="P123" s="3">
        <v>352.18900000000002</v>
      </c>
      <c r="Q123" s="3">
        <v>8996</v>
      </c>
      <c r="R123" s="3">
        <v>53523.332000000002</v>
      </c>
      <c r="S123" s="3">
        <v>0</v>
      </c>
      <c r="T123" s="190">
        <v>1.9E-2</v>
      </c>
      <c r="V123" s="3">
        <v>61.483339999999998</v>
      </c>
    </row>
    <row r="124" spans="11:22" x14ac:dyDescent="0.35">
      <c r="K124" s="3">
        <v>70</v>
      </c>
      <c r="L124" s="3" t="s">
        <v>434</v>
      </c>
      <c r="M124" s="3" t="s">
        <v>150</v>
      </c>
      <c r="N124" s="3" t="s">
        <v>13</v>
      </c>
      <c r="O124" s="3">
        <v>0.65</v>
      </c>
      <c r="P124" s="3">
        <v>685.72500000000002</v>
      </c>
      <c r="Q124" s="3">
        <v>14944</v>
      </c>
      <c r="R124" s="3">
        <v>54352.184000000001</v>
      </c>
      <c r="S124" s="3">
        <v>0</v>
      </c>
      <c r="T124" s="190">
        <v>1.9E-2</v>
      </c>
      <c r="V124" s="178">
        <v>264.64436999999998</v>
      </c>
    </row>
    <row r="125" spans="11:22" x14ac:dyDescent="0.35">
      <c r="K125" s="3">
        <v>71</v>
      </c>
      <c r="L125" s="3" t="s">
        <v>435</v>
      </c>
      <c r="M125" s="3" t="s">
        <v>151</v>
      </c>
      <c r="N125" s="3" t="s">
        <v>13</v>
      </c>
      <c r="O125" s="3">
        <v>0.65</v>
      </c>
      <c r="P125" s="3">
        <v>603.88</v>
      </c>
      <c r="Q125" s="3">
        <v>10458</v>
      </c>
      <c r="R125" s="3">
        <v>55028.940999999999</v>
      </c>
      <c r="S125" s="3">
        <v>0</v>
      </c>
      <c r="T125" s="190">
        <v>1.9E-2</v>
      </c>
      <c r="V125" s="178">
        <v>221.22657000000001</v>
      </c>
    </row>
    <row r="126" spans="11:22" x14ac:dyDescent="0.35">
      <c r="K126" s="3">
        <v>72</v>
      </c>
      <c r="L126" s="3" t="s">
        <v>436</v>
      </c>
      <c r="M126" s="3" t="s">
        <v>152</v>
      </c>
      <c r="N126" s="3" t="s">
        <v>13</v>
      </c>
      <c r="O126" s="3">
        <v>0.65</v>
      </c>
      <c r="P126" s="3">
        <v>559.077</v>
      </c>
      <c r="Q126" s="3">
        <v>9523</v>
      </c>
      <c r="R126" s="3">
        <v>53986.629000000001</v>
      </c>
      <c r="S126" s="3">
        <v>0</v>
      </c>
      <c r="T126" s="190">
        <v>1.9E-2</v>
      </c>
      <c r="V126" s="178">
        <v>203.42561000000001</v>
      </c>
    </row>
    <row r="127" spans="11:22" x14ac:dyDescent="0.35">
      <c r="K127" s="3">
        <v>74</v>
      </c>
      <c r="L127" s="3" t="s">
        <v>438</v>
      </c>
      <c r="M127" s="3" t="s">
        <v>153</v>
      </c>
      <c r="N127" s="3" t="s">
        <v>13</v>
      </c>
      <c r="O127" s="3">
        <v>0.68</v>
      </c>
      <c r="P127" s="3">
        <v>365.84699999999998</v>
      </c>
      <c r="Q127" s="3">
        <v>9218</v>
      </c>
      <c r="R127" s="3">
        <v>54814.41</v>
      </c>
      <c r="S127" s="3">
        <v>0</v>
      </c>
      <c r="T127" s="190">
        <v>1.9E-2</v>
      </c>
      <c r="V127" s="3">
        <v>66.280959999999993</v>
      </c>
    </row>
    <row r="128" spans="11:22" x14ac:dyDescent="0.35">
      <c r="K128" s="3">
        <v>75</v>
      </c>
      <c r="L128" s="3" t="s">
        <v>439</v>
      </c>
      <c r="M128" s="3" t="s">
        <v>154</v>
      </c>
      <c r="N128" s="3" t="s">
        <v>13</v>
      </c>
      <c r="O128" s="3">
        <v>0.68</v>
      </c>
      <c r="P128" s="3">
        <v>336.96499999999997</v>
      </c>
      <c r="Q128" s="3">
        <v>8706</v>
      </c>
      <c r="R128" s="3">
        <v>54693.875</v>
      </c>
      <c r="S128" s="3">
        <v>0</v>
      </c>
      <c r="T128" s="190">
        <v>1.9E-2</v>
      </c>
      <c r="V128" s="3">
        <v>38.474609999999998</v>
      </c>
    </row>
    <row r="129" spans="11:23" x14ac:dyDescent="0.35">
      <c r="K129" s="3">
        <v>76</v>
      </c>
      <c r="L129" s="3" t="s">
        <v>440</v>
      </c>
      <c r="M129" s="3" t="s">
        <v>155</v>
      </c>
      <c r="N129" s="3" t="s">
        <v>13</v>
      </c>
      <c r="O129" s="3">
        <v>0.68</v>
      </c>
      <c r="P129" s="3">
        <v>359.952</v>
      </c>
      <c r="Q129" s="3">
        <v>9353</v>
      </c>
      <c r="R129" s="3">
        <v>55158.957000000002</v>
      </c>
      <c r="S129" s="3">
        <v>0</v>
      </c>
      <c r="T129" s="190">
        <v>1.9E-2</v>
      </c>
      <c r="V129" s="3">
        <v>58.657449999999997</v>
      </c>
    </row>
    <row r="131" spans="11:23" ht="15.5" x14ac:dyDescent="0.35">
      <c r="K131" s="264" t="s">
        <v>281</v>
      </c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</row>
    <row r="132" spans="11:23" x14ac:dyDescent="0.35">
      <c r="K132" s="6" t="s">
        <v>209</v>
      </c>
      <c r="L132" s="6" t="s">
        <v>210</v>
      </c>
      <c r="M132" s="6" t="s">
        <v>211</v>
      </c>
      <c r="N132" s="6" t="s">
        <v>7</v>
      </c>
      <c r="O132" s="6" t="s">
        <v>212</v>
      </c>
      <c r="P132" s="6" t="s">
        <v>213</v>
      </c>
      <c r="Q132" s="6" t="s">
        <v>214</v>
      </c>
      <c r="R132" s="6" t="s">
        <v>216</v>
      </c>
      <c r="T132" s="6"/>
      <c r="U132" s="6" t="s">
        <v>519</v>
      </c>
      <c r="V132" s="6" t="s">
        <v>520</v>
      </c>
      <c r="W132" s="6" t="s">
        <v>220</v>
      </c>
    </row>
    <row r="133" spans="11:23" x14ac:dyDescent="0.35">
      <c r="K133" s="3">
        <v>7</v>
      </c>
      <c r="L133" s="3" t="s">
        <v>352</v>
      </c>
      <c r="M133" s="3" t="s">
        <v>353</v>
      </c>
      <c r="N133" s="3" t="s">
        <v>158</v>
      </c>
      <c r="O133" s="3">
        <v>1.06</v>
      </c>
      <c r="P133" s="3">
        <v>49927.879000000001</v>
      </c>
      <c r="Q133" s="3">
        <v>1093793</v>
      </c>
      <c r="R133" s="3">
        <v>49927.879000000001</v>
      </c>
      <c r="U133" s="3">
        <v>0.01</v>
      </c>
      <c r="V133" s="3">
        <v>9.5099999999999994E-3</v>
      </c>
      <c r="W133" s="3">
        <v>-4.88</v>
      </c>
    </row>
    <row r="134" spans="11:23" x14ac:dyDescent="0.35">
      <c r="K134" s="3">
        <v>32</v>
      </c>
      <c r="L134" s="3" t="s">
        <v>396</v>
      </c>
      <c r="M134" s="3" t="s">
        <v>353</v>
      </c>
      <c r="N134" s="3" t="s">
        <v>158</v>
      </c>
      <c r="O134" s="3">
        <v>1.06</v>
      </c>
      <c r="P134" s="3">
        <v>50434.190999999999</v>
      </c>
      <c r="Q134" s="3">
        <v>1144254</v>
      </c>
      <c r="R134" s="3">
        <v>50434.190999999999</v>
      </c>
      <c r="U134" s="3">
        <v>0.01</v>
      </c>
      <c r="V134" s="3">
        <v>9.6100000000000005E-3</v>
      </c>
      <c r="W134" s="3">
        <v>-3.92</v>
      </c>
    </row>
    <row r="135" spans="11:23" x14ac:dyDescent="0.35">
      <c r="K135" s="3">
        <v>39</v>
      </c>
      <c r="L135" s="3" t="s">
        <v>403</v>
      </c>
      <c r="M135" s="3" t="s">
        <v>353</v>
      </c>
      <c r="N135" s="3" t="s">
        <v>158</v>
      </c>
      <c r="O135" s="3">
        <v>1.06</v>
      </c>
      <c r="P135" s="3">
        <v>51236.457000000002</v>
      </c>
      <c r="Q135" s="3">
        <v>1180196</v>
      </c>
      <c r="R135" s="3">
        <v>51236.457000000002</v>
      </c>
      <c r="U135" s="3">
        <v>0.01</v>
      </c>
      <c r="V135" s="3">
        <v>9.7599999999999996E-3</v>
      </c>
      <c r="W135" s="3">
        <v>-2.39</v>
      </c>
    </row>
    <row r="136" spans="11:23" x14ac:dyDescent="0.35">
      <c r="K136" s="3">
        <v>79</v>
      </c>
      <c r="L136" s="3" t="s">
        <v>443</v>
      </c>
      <c r="M136" s="3" t="s">
        <v>353</v>
      </c>
      <c r="N136" s="3" t="s">
        <v>158</v>
      </c>
      <c r="O136" s="3">
        <v>1.06</v>
      </c>
      <c r="P136" s="3">
        <v>53647.800999999999</v>
      </c>
      <c r="Q136" s="3">
        <v>1306898</v>
      </c>
      <c r="R136" s="3">
        <v>53647.800999999999</v>
      </c>
      <c r="U136" s="3">
        <v>0.01</v>
      </c>
      <c r="V136" s="3">
        <v>1.022E-2</v>
      </c>
      <c r="W136" s="3">
        <v>2.2000000000000002</v>
      </c>
    </row>
    <row r="137" spans="11:23" x14ac:dyDescent="0.35">
      <c r="K137" s="3">
        <v>105</v>
      </c>
      <c r="L137" s="3" t="s">
        <v>469</v>
      </c>
      <c r="M137" s="3" t="s">
        <v>353</v>
      </c>
      <c r="N137" s="3" t="s">
        <v>158</v>
      </c>
      <c r="O137" s="3">
        <v>1.06</v>
      </c>
      <c r="P137" s="3">
        <v>54130.620999999999</v>
      </c>
      <c r="Q137" s="3">
        <v>1397893</v>
      </c>
      <c r="R137" s="3">
        <v>54130.620999999999</v>
      </c>
      <c r="U137" s="3">
        <v>0.01</v>
      </c>
      <c r="V137" s="3">
        <v>1.031E-2</v>
      </c>
      <c r="W137" s="3">
        <v>3.12</v>
      </c>
    </row>
    <row r="138" spans="11:23" x14ac:dyDescent="0.35">
      <c r="K138" s="3">
        <v>112</v>
      </c>
      <c r="L138" s="3" t="s">
        <v>476</v>
      </c>
      <c r="M138" s="3" t="s">
        <v>353</v>
      </c>
      <c r="N138" s="3" t="s">
        <v>158</v>
      </c>
      <c r="O138" s="3">
        <v>1.06</v>
      </c>
      <c r="P138" s="3">
        <v>55147.813000000002</v>
      </c>
      <c r="Q138" s="3">
        <v>1457940</v>
      </c>
      <c r="R138" s="3">
        <v>55147.813000000002</v>
      </c>
      <c r="U138" s="3">
        <v>0.01</v>
      </c>
      <c r="V138" s="3">
        <v>1.051E-2</v>
      </c>
      <c r="W138" s="3">
        <v>5.0599999999999996</v>
      </c>
    </row>
    <row r="139" spans="11:23" x14ac:dyDescent="0.35">
      <c r="K139" s="3">
        <v>119</v>
      </c>
      <c r="L139" s="3" t="s">
        <v>483</v>
      </c>
      <c r="M139" s="3" t="s">
        <v>353</v>
      </c>
      <c r="N139" s="3" t="s">
        <v>158</v>
      </c>
      <c r="O139" s="3">
        <v>1.06</v>
      </c>
      <c r="P139" s="3">
        <v>55044.574000000001</v>
      </c>
      <c r="Q139" s="3">
        <v>1487081</v>
      </c>
      <c r="R139" s="3">
        <v>55044.574000000001</v>
      </c>
      <c r="U139" s="3">
        <v>0.01</v>
      </c>
      <c r="V139" s="3">
        <v>1.0489999999999999E-2</v>
      </c>
      <c r="W139" s="3">
        <v>4.8600000000000003</v>
      </c>
    </row>
    <row r="140" spans="11:23" x14ac:dyDescent="0.35">
      <c r="K140" s="3">
        <v>8</v>
      </c>
      <c r="L140" s="3" t="s">
        <v>354</v>
      </c>
      <c r="M140" s="3" t="s">
        <v>355</v>
      </c>
      <c r="N140" s="3" t="s">
        <v>158</v>
      </c>
      <c r="O140" s="3">
        <v>1.06</v>
      </c>
      <c r="P140" s="3">
        <v>49278.141000000003</v>
      </c>
      <c r="Q140" s="3">
        <v>1055807</v>
      </c>
      <c r="R140" s="3">
        <v>49278.141000000003</v>
      </c>
      <c r="U140" s="3">
        <v>0.01</v>
      </c>
      <c r="V140" s="3">
        <v>9.3900000000000008E-3</v>
      </c>
      <c r="W140" s="3">
        <v>-6.12</v>
      </c>
    </row>
    <row r="141" spans="11:23" x14ac:dyDescent="0.35">
      <c r="K141" s="3">
        <v>33</v>
      </c>
      <c r="L141" s="3" t="s">
        <v>397</v>
      </c>
      <c r="M141" s="3" t="s">
        <v>355</v>
      </c>
      <c r="N141" s="3" t="s">
        <v>158</v>
      </c>
      <c r="O141" s="3">
        <v>1.06</v>
      </c>
      <c r="P141" s="3">
        <v>51354.762000000002</v>
      </c>
      <c r="Q141" s="3">
        <v>1178770</v>
      </c>
      <c r="R141" s="3">
        <v>51354.762000000002</v>
      </c>
      <c r="U141" s="3">
        <v>0.01</v>
      </c>
      <c r="V141" s="3">
        <v>9.7800000000000005E-3</v>
      </c>
      <c r="W141" s="3">
        <v>-2.17</v>
      </c>
    </row>
    <row r="142" spans="11:23" x14ac:dyDescent="0.35">
      <c r="K142" s="3">
        <v>40</v>
      </c>
      <c r="L142" s="3" t="s">
        <v>404</v>
      </c>
      <c r="M142" s="3" t="s">
        <v>355</v>
      </c>
      <c r="N142" s="3" t="s">
        <v>158</v>
      </c>
      <c r="O142" s="3">
        <v>1.06</v>
      </c>
      <c r="P142" s="3">
        <v>51647.741999999998</v>
      </c>
      <c r="Q142" s="3">
        <v>1197739</v>
      </c>
      <c r="R142" s="3">
        <v>51647.741999999998</v>
      </c>
      <c r="U142" s="3">
        <v>0.01</v>
      </c>
      <c r="V142" s="3">
        <v>9.8399999999999998E-3</v>
      </c>
      <c r="W142" s="3">
        <v>-1.61</v>
      </c>
    </row>
    <row r="143" spans="11:23" x14ac:dyDescent="0.35">
      <c r="K143" s="3">
        <v>80</v>
      </c>
      <c r="L143" s="3" t="s">
        <v>444</v>
      </c>
      <c r="M143" s="3" t="s">
        <v>355</v>
      </c>
      <c r="N143" s="3" t="s">
        <v>158</v>
      </c>
      <c r="O143" s="3">
        <v>1.06</v>
      </c>
      <c r="P143" s="3">
        <v>55028.125</v>
      </c>
      <c r="Q143" s="3">
        <v>1360267</v>
      </c>
      <c r="R143" s="3">
        <v>55028.125</v>
      </c>
      <c r="U143" s="3">
        <v>0.01</v>
      </c>
      <c r="V143" s="3">
        <v>1.048E-2</v>
      </c>
      <c r="W143" s="3">
        <v>4.83</v>
      </c>
    </row>
    <row r="144" spans="11:23" x14ac:dyDescent="0.35">
      <c r="K144" s="3">
        <v>106</v>
      </c>
      <c r="L144" s="3" t="s">
        <v>470</v>
      </c>
      <c r="M144" s="3" t="s">
        <v>355</v>
      </c>
      <c r="N144" s="3" t="s">
        <v>158</v>
      </c>
      <c r="O144" s="3">
        <v>1.06</v>
      </c>
      <c r="P144" s="3">
        <v>54825.285000000003</v>
      </c>
      <c r="Q144" s="3">
        <v>1426003</v>
      </c>
      <c r="R144" s="3">
        <v>54825.285000000003</v>
      </c>
      <c r="U144" s="3">
        <v>0.01</v>
      </c>
      <c r="V144" s="3">
        <v>1.044E-2</v>
      </c>
      <c r="W144" s="3">
        <v>4.45</v>
      </c>
    </row>
    <row r="145" spans="11:23" x14ac:dyDescent="0.35">
      <c r="K145" s="3">
        <v>113</v>
      </c>
      <c r="L145" s="3" t="s">
        <v>477</v>
      </c>
      <c r="M145" s="3" t="s">
        <v>355</v>
      </c>
      <c r="N145" s="3" t="s">
        <v>158</v>
      </c>
      <c r="O145" s="3">
        <v>1.06</v>
      </c>
      <c r="P145" s="3">
        <v>56832.938000000002</v>
      </c>
      <c r="Q145" s="3">
        <v>1497038</v>
      </c>
      <c r="R145" s="3">
        <v>56832.938000000002</v>
      </c>
      <c r="U145" s="3">
        <v>0.01</v>
      </c>
      <c r="V145" s="3">
        <v>1.0829999999999999E-2</v>
      </c>
      <c r="W145" s="3">
        <v>8.27</v>
      </c>
    </row>
    <row r="146" spans="11:23" x14ac:dyDescent="0.35">
      <c r="K146" s="3">
        <v>120</v>
      </c>
      <c r="L146" s="3" t="s">
        <v>484</v>
      </c>
      <c r="M146" s="3" t="s">
        <v>355</v>
      </c>
      <c r="N146" s="3" t="s">
        <v>158</v>
      </c>
      <c r="O146" s="3">
        <v>1.06</v>
      </c>
      <c r="P146" s="3">
        <v>55853.538999999997</v>
      </c>
      <c r="Q146" s="3">
        <v>1506542</v>
      </c>
      <c r="R146" s="3">
        <v>55853.538999999997</v>
      </c>
      <c r="U146" s="3">
        <v>0.01</v>
      </c>
      <c r="V146" s="3">
        <v>1.064E-2</v>
      </c>
      <c r="W146" s="3">
        <v>6.4</v>
      </c>
    </row>
    <row r="147" spans="11:23" x14ac:dyDescent="0.35">
      <c r="K147" s="3">
        <v>9</v>
      </c>
      <c r="L147" s="3" t="s">
        <v>356</v>
      </c>
      <c r="M147" s="3" t="s">
        <v>357</v>
      </c>
      <c r="N147" s="3" t="s">
        <v>158</v>
      </c>
      <c r="O147" s="3">
        <v>1.06</v>
      </c>
      <c r="P147" s="3">
        <v>50032.968999999997</v>
      </c>
      <c r="Q147" s="3">
        <v>1093526</v>
      </c>
      <c r="R147" s="3">
        <v>50032.968999999997</v>
      </c>
      <c r="U147" s="3">
        <v>0.01</v>
      </c>
      <c r="V147" s="3">
        <v>9.5300000000000003E-3</v>
      </c>
      <c r="W147" s="3">
        <v>-4.68</v>
      </c>
    </row>
    <row r="148" spans="11:23" x14ac:dyDescent="0.35">
      <c r="K148" s="3">
        <v>34</v>
      </c>
      <c r="L148" s="3" t="s">
        <v>398</v>
      </c>
      <c r="M148" s="3" t="s">
        <v>357</v>
      </c>
      <c r="N148" s="3" t="s">
        <v>158</v>
      </c>
      <c r="O148" s="3">
        <v>1.06</v>
      </c>
      <c r="P148" s="3">
        <v>51327.612999999998</v>
      </c>
      <c r="Q148" s="3">
        <v>1155420</v>
      </c>
      <c r="R148" s="3">
        <v>51327.612999999998</v>
      </c>
      <c r="U148" s="3">
        <v>0.01</v>
      </c>
      <c r="V148" s="3">
        <v>9.7800000000000005E-3</v>
      </c>
      <c r="W148" s="3">
        <v>-2.2200000000000002</v>
      </c>
    </row>
    <row r="149" spans="11:23" x14ac:dyDescent="0.35">
      <c r="K149" s="3">
        <v>41</v>
      </c>
      <c r="L149" s="3" t="s">
        <v>405</v>
      </c>
      <c r="M149" s="3" t="s">
        <v>357</v>
      </c>
      <c r="N149" s="3" t="s">
        <v>158</v>
      </c>
      <c r="O149" s="3">
        <v>1.06</v>
      </c>
      <c r="P149" s="3">
        <v>51511.32</v>
      </c>
      <c r="Q149" s="3">
        <v>1185758</v>
      </c>
      <c r="R149" s="3">
        <v>51511.32</v>
      </c>
      <c r="U149" s="3">
        <v>0.01</v>
      </c>
      <c r="V149" s="3">
        <v>9.8099999999999993E-3</v>
      </c>
      <c r="W149" s="3">
        <v>-1.87</v>
      </c>
    </row>
    <row r="150" spans="11:23" x14ac:dyDescent="0.35">
      <c r="K150" s="3">
        <v>81</v>
      </c>
      <c r="L150" s="3" t="s">
        <v>445</v>
      </c>
      <c r="M150" s="3" t="s">
        <v>357</v>
      </c>
      <c r="N150" s="3" t="s">
        <v>158</v>
      </c>
      <c r="O150" s="3">
        <v>1.06</v>
      </c>
      <c r="P150" s="3">
        <v>53959.531000000003</v>
      </c>
      <c r="Q150" s="3">
        <v>1333779</v>
      </c>
      <c r="R150" s="3">
        <v>53959.531000000003</v>
      </c>
      <c r="U150" s="3">
        <v>0.01</v>
      </c>
      <c r="V150" s="3">
        <v>1.0279999999999999E-2</v>
      </c>
      <c r="W150" s="3">
        <v>2.8</v>
      </c>
    </row>
    <row r="151" spans="11:23" x14ac:dyDescent="0.35">
      <c r="K151" s="3">
        <v>107</v>
      </c>
      <c r="L151" s="3" t="s">
        <v>471</v>
      </c>
      <c r="M151" s="3" t="s">
        <v>357</v>
      </c>
      <c r="N151" s="3" t="s">
        <v>158</v>
      </c>
      <c r="O151" s="3">
        <v>1.06</v>
      </c>
      <c r="P151" s="3">
        <v>55636.879000000001</v>
      </c>
      <c r="Q151" s="3">
        <v>1448618</v>
      </c>
      <c r="R151" s="3">
        <v>55636.879000000001</v>
      </c>
      <c r="U151" s="3">
        <v>0.01</v>
      </c>
      <c r="V151" s="3">
        <v>1.06E-2</v>
      </c>
      <c r="W151" s="3">
        <v>5.99</v>
      </c>
    </row>
    <row r="152" spans="11:23" x14ac:dyDescent="0.35">
      <c r="K152" s="3">
        <v>114</v>
      </c>
      <c r="L152" s="3" t="s">
        <v>478</v>
      </c>
      <c r="M152" s="3" t="s">
        <v>357</v>
      </c>
      <c r="N152" s="3" t="s">
        <v>158</v>
      </c>
      <c r="O152" s="3">
        <v>1.06</v>
      </c>
      <c r="P152" s="3">
        <v>55401.938000000002</v>
      </c>
      <c r="Q152" s="3">
        <v>1475862</v>
      </c>
      <c r="R152" s="3">
        <v>55401.938000000002</v>
      </c>
      <c r="U152" s="3">
        <v>0.01</v>
      </c>
      <c r="V152" s="3">
        <v>1.055E-2</v>
      </c>
      <c r="W152" s="3">
        <v>5.54</v>
      </c>
    </row>
    <row r="153" spans="11:23" x14ac:dyDescent="0.35">
      <c r="K153" s="3">
        <v>121</v>
      </c>
      <c r="L153" s="3" t="s">
        <v>485</v>
      </c>
      <c r="M153" s="3" t="s">
        <v>357</v>
      </c>
      <c r="N153" s="3" t="s">
        <v>158</v>
      </c>
      <c r="O153" s="3">
        <v>1.06</v>
      </c>
      <c r="P153" s="3">
        <v>56901.824000000001</v>
      </c>
      <c r="Q153" s="3">
        <v>1536143</v>
      </c>
      <c r="R153" s="3">
        <v>56901.824000000001</v>
      </c>
      <c r="U153" s="3">
        <v>0.01</v>
      </c>
      <c r="V153" s="3">
        <v>1.0840000000000001E-2</v>
      </c>
      <c r="W153" s="3">
        <v>8.4</v>
      </c>
    </row>
    <row r="154" spans="11:23" x14ac:dyDescent="0.35">
      <c r="K154" s="3">
        <v>10</v>
      </c>
      <c r="L154" s="3" t="s">
        <v>358</v>
      </c>
      <c r="M154" s="3" t="s">
        <v>359</v>
      </c>
      <c r="N154" s="3" t="s">
        <v>158</v>
      </c>
      <c r="O154" s="3">
        <v>1.06</v>
      </c>
      <c r="P154" s="3">
        <v>48869.313000000002</v>
      </c>
      <c r="Q154" s="3">
        <v>1083320</v>
      </c>
      <c r="R154" s="3">
        <v>48869.313000000002</v>
      </c>
      <c r="U154" s="3">
        <v>0.01</v>
      </c>
      <c r="V154" s="3">
        <v>9.3100000000000006E-3</v>
      </c>
      <c r="W154" s="3">
        <v>-6.9</v>
      </c>
    </row>
    <row r="155" spans="11:23" x14ac:dyDescent="0.35">
      <c r="K155" s="3">
        <v>35</v>
      </c>
      <c r="L155" s="3" t="s">
        <v>399</v>
      </c>
      <c r="M155" s="3" t="s">
        <v>359</v>
      </c>
      <c r="N155" s="3" t="s">
        <v>158</v>
      </c>
      <c r="O155" s="3">
        <v>1.06</v>
      </c>
      <c r="P155" s="3">
        <v>49470.233999999997</v>
      </c>
      <c r="Q155" s="3">
        <v>1141155</v>
      </c>
      <c r="R155" s="3">
        <v>49470.233999999997</v>
      </c>
      <c r="U155" s="3">
        <v>0.01</v>
      </c>
      <c r="V155" s="3">
        <v>9.4199999999999996E-3</v>
      </c>
      <c r="W155" s="3">
        <v>-5.76</v>
      </c>
    </row>
    <row r="156" spans="11:23" x14ac:dyDescent="0.35">
      <c r="K156" s="3">
        <v>42</v>
      </c>
      <c r="L156" s="3" t="s">
        <v>406</v>
      </c>
      <c r="M156" s="3" t="s">
        <v>359</v>
      </c>
      <c r="N156" s="3" t="s">
        <v>158</v>
      </c>
      <c r="O156" s="3">
        <v>1.06</v>
      </c>
      <c r="P156" s="3">
        <v>50949.309000000001</v>
      </c>
      <c r="Q156" s="3">
        <v>1197432</v>
      </c>
      <c r="R156" s="3">
        <v>50949.309000000001</v>
      </c>
      <c r="U156" s="3">
        <v>0.01</v>
      </c>
      <c r="V156" s="3">
        <v>9.7099999999999999E-3</v>
      </c>
      <c r="W156" s="3">
        <v>-2.94</v>
      </c>
    </row>
    <row r="157" spans="11:23" x14ac:dyDescent="0.35">
      <c r="K157" s="3">
        <v>82</v>
      </c>
      <c r="L157" s="3" t="s">
        <v>446</v>
      </c>
      <c r="M157" s="3" t="s">
        <v>359</v>
      </c>
      <c r="N157" s="3" t="s">
        <v>158</v>
      </c>
      <c r="O157" s="3">
        <v>1.06</v>
      </c>
      <c r="P157" s="3">
        <v>52453.167999999998</v>
      </c>
      <c r="Q157" s="3">
        <v>1314141</v>
      </c>
      <c r="R157" s="3">
        <v>52453.167999999998</v>
      </c>
      <c r="U157" s="3">
        <v>0.01</v>
      </c>
      <c r="V157" s="3">
        <v>9.9900000000000006E-3</v>
      </c>
      <c r="W157" s="3">
        <v>-7.0000000000000007E-2</v>
      </c>
    </row>
    <row r="158" spans="11:23" x14ac:dyDescent="0.35">
      <c r="K158" s="3">
        <v>108</v>
      </c>
      <c r="L158" s="3" t="s">
        <v>472</v>
      </c>
      <c r="M158" s="3" t="s">
        <v>359</v>
      </c>
      <c r="N158" s="3" t="s">
        <v>158</v>
      </c>
      <c r="O158" s="3">
        <v>1.06</v>
      </c>
      <c r="P158" s="3">
        <v>54984.300999999999</v>
      </c>
      <c r="Q158" s="3">
        <v>1456655</v>
      </c>
      <c r="R158" s="3">
        <v>54984.300999999999</v>
      </c>
      <c r="U158" s="3">
        <v>0.01</v>
      </c>
      <c r="V158" s="3">
        <v>1.047E-2</v>
      </c>
      <c r="W158" s="3">
        <v>4.75</v>
      </c>
    </row>
    <row r="159" spans="11:23" x14ac:dyDescent="0.35">
      <c r="K159" s="3">
        <v>115</v>
      </c>
      <c r="L159" s="3" t="s">
        <v>479</v>
      </c>
      <c r="M159" s="3" t="s">
        <v>359</v>
      </c>
      <c r="N159" s="3" t="s">
        <v>158</v>
      </c>
      <c r="O159" s="3">
        <v>1.06</v>
      </c>
      <c r="P159" s="3">
        <v>54257.391000000003</v>
      </c>
      <c r="Q159" s="3">
        <v>1447254</v>
      </c>
      <c r="R159" s="3">
        <v>54257.391000000003</v>
      </c>
      <c r="U159" s="3">
        <v>0.01</v>
      </c>
      <c r="V159" s="3">
        <v>1.034E-2</v>
      </c>
      <c r="W159" s="3">
        <v>3.36</v>
      </c>
    </row>
    <row r="160" spans="11:23" x14ac:dyDescent="0.35">
      <c r="K160" s="3">
        <v>122</v>
      </c>
      <c r="L160" s="3" t="s">
        <v>486</v>
      </c>
      <c r="M160" s="3" t="s">
        <v>359</v>
      </c>
      <c r="N160" s="3" t="s">
        <v>158</v>
      </c>
      <c r="O160" s="3">
        <v>1.06</v>
      </c>
      <c r="P160" s="3">
        <v>55579.008000000002</v>
      </c>
      <c r="Q160" s="3">
        <v>1518421</v>
      </c>
      <c r="R160" s="3">
        <v>55579.008000000002</v>
      </c>
      <c r="U160" s="3">
        <v>0.01</v>
      </c>
      <c r="V160" s="3">
        <v>1.059E-2</v>
      </c>
      <c r="W160" s="3">
        <v>5.88</v>
      </c>
    </row>
    <row r="161" spans="11:23" x14ac:dyDescent="0.35">
      <c r="K161" s="3">
        <v>11</v>
      </c>
      <c r="L161" s="3" t="s">
        <v>360</v>
      </c>
      <c r="M161" s="3" t="s">
        <v>361</v>
      </c>
      <c r="N161" s="3" t="s">
        <v>158</v>
      </c>
      <c r="O161" s="3">
        <v>1.06</v>
      </c>
      <c r="P161" s="3">
        <v>49424.641000000003</v>
      </c>
      <c r="Q161" s="3">
        <v>1122354</v>
      </c>
      <c r="R161" s="3">
        <v>49424.641000000003</v>
      </c>
      <c r="U161" s="3">
        <v>0.01</v>
      </c>
      <c r="V161" s="3">
        <v>9.4199999999999996E-3</v>
      </c>
      <c r="W161" s="3">
        <v>-5.84</v>
      </c>
    </row>
    <row r="162" spans="11:23" x14ac:dyDescent="0.35">
      <c r="K162" s="3">
        <v>36</v>
      </c>
      <c r="L162" s="3" t="s">
        <v>400</v>
      </c>
      <c r="M162" s="3" t="s">
        <v>361</v>
      </c>
      <c r="N162" s="3" t="s">
        <v>158</v>
      </c>
      <c r="O162" s="3">
        <v>1.06</v>
      </c>
      <c r="P162" s="3">
        <v>49787.16</v>
      </c>
      <c r="Q162" s="3">
        <v>1161960</v>
      </c>
      <c r="R162" s="3">
        <v>49787.16</v>
      </c>
      <c r="U162" s="3">
        <v>0.01</v>
      </c>
      <c r="V162" s="3">
        <v>9.4800000000000006E-3</v>
      </c>
      <c r="W162" s="3">
        <v>-5.15</v>
      </c>
    </row>
    <row r="163" spans="11:23" x14ac:dyDescent="0.35">
      <c r="K163" s="3">
        <v>43</v>
      </c>
      <c r="L163" s="3" t="s">
        <v>407</v>
      </c>
      <c r="M163" s="3" t="s">
        <v>361</v>
      </c>
      <c r="N163" s="3" t="s">
        <v>158</v>
      </c>
      <c r="O163" s="3">
        <v>1.06</v>
      </c>
      <c r="P163" s="3">
        <v>50855.781000000003</v>
      </c>
      <c r="Q163" s="3">
        <v>1213615</v>
      </c>
      <c r="R163" s="3">
        <v>50855.781000000003</v>
      </c>
      <c r="U163" s="3">
        <v>0.01</v>
      </c>
      <c r="V163" s="3">
        <v>9.6900000000000007E-3</v>
      </c>
      <c r="W163" s="3">
        <v>-3.12</v>
      </c>
    </row>
    <row r="164" spans="11:23" x14ac:dyDescent="0.35">
      <c r="K164" s="3">
        <v>83</v>
      </c>
      <c r="L164" s="3" t="s">
        <v>447</v>
      </c>
      <c r="M164" s="3" t="s">
        <v>361</v>
      </c>
      <c r="N164" s="3" t="s">
        <v>158</v>
      </c>
      <c r="O164" s="3">
        <v>1.06</v>
      </c>
      <c r="P164" s="3">
        <v>52932.809000000001</v>
      </c>
      <c r="Q164" s="3">
        <v>1342364</v>
      </c>
      <c r="R164" s="3">
        <v>52932.809000000001</v>
      </c>
      <c r="U164" s="3">
        <v>0.01</v>
      </c>
      <c r="V164" s="3">
        <v>1.008E-2</v>
      </c>
      <c r="W164" s="3">
        <v>0.84</v>
      </c>
    </row>
    <row r="165" spans="11:23" x14ac:dyDescent="0.35">
      <c r="K165" s="3">
        <v>109</v>
      </c>
      <c r="L165" s="3" t="s">
        <v>473</v>
      </c>
      <c r="M165" s="3" t="s">
        <v>361</v>
      </c>
      <c r="N165" s="3" t="s">
        <v>158</v>
      </c>
      <c r="O165" s="3">
        <v>1.06</v>
      </c>
      <c r="P165" s="3">
        <v>54067.758000000002</v>
      </c>
      <c r="Q165" s="3">
        <v>1437007</v>
      </c>
      <c r="R165" s="3">
        <v>54067.758000000002</v>
      </c>
      <c r="U165" s="3">
        <v>0.01</v>
      </c>
      <c r="V165" s="3">
        <v>1.03E-2</v>
      </c>
      <c r="W165" s="3">
        <v>3</v>
      </c>
    </row>
    <row r="166" spans="11:23" x14ac:dyDescent="0.35">
      <c r="K166" s="3">
        <v>116</v>
      </c>
      <c r="L166" s="3" t="s">
        <v>480</v>
      </c>
      <c r="M166" s="3" t="s">
        <v>361</v>
      </c>
      <c r="N166" s="3" t="s">
        <v>158</v>
      </c>
      <c r="O166" s="3">
        <v>1.06</v>
      </c>
      <c r="P166" s="3">
        <v>54348.875</v>
      </c>
      <c r="Q166" s="3">
        <v>1468223</v>
      </c>
      <c r="R166" s="3">
        <v>54348.875</v>
      </c>
      <c r="U166" s="3">
        <v>0.01</v>
      </c>
      <c r="V166" s="3">
        <v>1.035E-2</v>
      </c>
      <c r="W166" s="3">
        <v>3.54</v>
      </c>
    </row>
    <row r="167" spans="11:23" x14ac:dyDescent="0.35">
      <c r="K167" s="3">
        <v>123</v>
      </c>
      <c r="L167" s="3" t="s">
        <v>487</v>
      </c>
      <c r="M167" s="3" t="s">
        <v>361</v>
      </c>
      <c r="N167" s="3" t="s">
        <v>158</v>
      </c>
      <c r="O167" s="3">
        <v>1.06</v>
      </c>
      <c r="P167" s="3">
        <v>54417.222999999998</v>
      </c>
      <c r="Q167" s="3">
        <v>1506331</v>
      </c>
      <c r="R167" s="3">
        <v>54417.222999999998</v>
      </c>
      <c r="U167" s="3">
        <v>0.01</v>
      </c>
      <c r="V167" s="3">
        <v>1.0370000000000001E-2</v>
      </c>
      <c r="W167" s="3">
        <v>3.67</v>
      </c>
    </row>
    <row r="168" spans="11:23" x14ac:dyDescent="0.35">
      <c r="K168" s="3">
        <v>12</v>
      </c>
      <c r="L168" s="3" t="s">
        <v>362</v>
      </c>
      <c r="M168" s="3" t="s">
        <v>363</v>
      </c>
      <c r="N168" s="3" t="s">
        <v>158</v>
      </c>
      <c r="O168" s="3">
        <v>1.06</v>
      </c>
      <c r="P168" s="3">
        <v>48781.555</v>
      </c>
      <c r="Q168" s="3">
        <v>1097833</v>
      </c>
      <c r="R168" s="3">
        <v>48781.555</v>
      </c>
      <c r="U168" s="3">
        <v>0.01</v>
      </c>
      <c r="V168" s="3">
        <v>9.2899999999999996E-3</v>
      </c>
      <c r="W168" s="3">
        <v>-7.07</v>
      </c>
    </row>
    <row r="169" spans="11:23" x14ac:dyDescent="0.35">
      <c r="K169" s="3">
        <v>37</v>
      </c>
      <c r="L169" s="3" t="s">
        <v>401</v>
      </c>
      <c r="M169" s="3" t="s">
        <v>363</v>
      </c>
      <c r="N169" s="3" t="s">
        <v>158</v>
      </c>
      <c r="O169" s="3">
        <v>1.06</v>
      </c>
      <c r="P169" s="3">
        <v>50241.620999999999</v>
      </c>
      <c r="Q169" s="3">
        <v>1172509</v>
      </c>
      <c r="R169" s="3">
        <v>50241.620999999999</v>
      </c>
      <c r="U169" s="3">
        <v>0.01</v>
      </c>
      <c r="V169" s="3">
        <v>9.5700000000000004E-3</v>
      </c>
      <c r="W169" s="3">
        <v>-4.29</v>
      </c>
    </row>
    <row r="170" spans="11:23" x14ac:dyDescent="0.35">
      <c r="K170" s="3">
        <v>44</v>
      </c>
      <c r="L170" s="3" t="s">
        <v>408</v>
      </c>
      <c r="M170" s="3" t="s">
        <v>363</v>
      </c>
      <c r="N170" s="3" t="s">
        <v>158</v>
      </c>
      <c r="O170" s="3">
        <v>1.06</v>
      </c>
      <c r="P170" s="3">
        <v>50099.987999999998</v>
      </c>
      <c r="Q170" s="3">
        <v>1170203</v>
      </c>
      <c r="R170" s="3">
        <v>50099.987999999998</v>
      </c>
      <c r="U170" s="3">
        <v>0.01</v>
      </c>
      <c r="V170" s="3">
        <v>9.5399999999999999E-3</v>
      </c>
      <c r="W170" s="3">
        <v>-4.5599999999999996</v>
      </c>
    </row>
    <row r="171" spans="11:23" x14ac:dyDescent="0.35">
      <c r="K171" s="3">
        <v>84</v>
      </c>
      <c r="L171" s="3" t="s">
        <v>448</v>
      </c>
      <c r="M171" s="3" t="s">
        <v>363</v>
      </c>
      <c r="N171" s="3" t="s">
        <v>158</v>
      </c>
      <c r="O171" s="3">
        <v>1.06</v>
      </c>
      <c r="P171" s="3">
        <v>53059.031000000003</v>
      </c>
      <c r="Q171" s="3">
        <v>1324542</v>
      </c>
      <c r="R171" s="3">
        <v>53059.031000000003</v>
      </c>
      <c r="U171" s="3">
        <v>0.01</v>
      </c>
      <c r="V171" s="3">
        <v>1.0109999999999999E-2</v>
      </c>
      <c r="W171" s="3">
        <v>1.08</v>
      </c>
    </row>
    <row r="172" spans="11:23" x14ac:dyDescent="0.35">
      <c r="K172" s="3">
        <v>110</v>
      </c>
      <c r="L172" s="3" t="s">
        <v>474</v>
      </c>
      <c r="M172" s="3" t="s">
        <v>363</v>
      </c>
      <c r="N172" s="3" t="s">
        <v>158</v>
      </c>
      <c r="O172" s="3">
        <v>1.06</v>
      </c>
      <c r="P172" s="3">
        <v>53643.699000000001</v>
      </c>
      <c r="Q172" s="3">
        <v>1379321</v>
      </c>
      <c r="R172" s="3">
        <v>53643.699000000001</v>
      </c>
      <c r="U172" s="3">
        <v>0.01</v>
      </c>
      <c r="V172" s="3">
        <v>1.022E-2</v>
      </c>
      <c r="W172" s="3">
        <v>2.19</v>
      </c>
    </row>
    <row r="173" spans="11:23" x14ac:dyDescent="0.35">
      <c r="K173" s="3">
        <v>117</v>
      </c>
      <c r="L173" s="3" t="s">
        <v>481</v>
      </c>
      <c r="M173" s="3" t="s">
        <v>363</v>
      </c>
      <c r="N173" s="3" t="s">
        <v>158</v>
      </c>
      <c r="O173" s="3">
        <v>1.06</v>
      </c>
      <c r="P173" s="3">
        <v>54800.516000000003</v>
      </c>
      <c r="Q173" s="3">
        <v>1443545</v>
      </c>
      <c r="R173" s="3">
        <v>54800.516000000003</v>
      </c>
      <c r="U173" s="3">
        <v>0.01</v>
      </c>
      <c r="V173" s="3">
        <v>1.044E-2</v>
      </c>
      <c r="W173" s="3">
        <v>4.4000000000000004</v>
      </c>
    </row>
    <row r="174" spans="11:23" x14ac:dyDescent="0.35">
      <c r="K174" s="3">
        <v>124</v>
      </c>
      <c r="L174" s="3" t="s">
        <v>488</v>
      </c>
      <c r="M174" s="3" t="s">
        <v>363</v>
      </c>
      <c r="N174" s="3" t="s">
        <v>158</v>
      </c>
      <c r="O174" s="3">
        <v>1.06</v>
      </c>
      <c r="P174" s="3">
        <v>54960.120999999999</v>
      </c>
      <c r="Q174" s="3">
        <v>1474615</v>
      </c>
      <c r="R174" s="3">
        <v>54960.120999999999</v>
      </c>
      <c r="U174" s="3">
        <v>0.01</v>
      </c>
      <c r="V174" s="3">
        <v>1.047E-2</v>
      </c>
      <c r="W174" s="3">
        <v>4.7</v>
      </c>
    </row>
    <row r="175" spans="11:23" x14ac:dyDescent="0.35">
      <c r="K175" s="3">
        <v>14</v>
      </c>
      <c r="L175" s="3" t="s">
        <v>365</v>
      </c>
      <c r="M175" s="3" t="s">
        <v>366</v>
      </c>
      <c r="N175" s="3" t="s">
        <v>158</v>
      </c>
      <c r="O175" s="3">
        <v>1.06</v>
      </c>
      <c r="P175" s="3">
        <v>50327.847999999998</v>
      </c>
      <c r="Q175" s="3">
        <v>1119790</v>
      </c>
      <c r="R175" s="3">
        <v>50327.847999999998</v>
      </c>
      <c r="U175" s="3">
        <v>0.01</v>
      </c>
      <c r="V175" s="3">
        <v>9.5899999999999996E-3</v>
      </c>
      <c r="W175" s="3">
        <v>-4.12</v>
      </c>
    </row>
    <row r="176" spans="11:23" x14ac:dyDescent="0.35">
      <c r="K176" s="3">
        <v>86</v>
      </c>
      <c r="L176" s="3" t="s">
        <v>450</v>
      </c>
      <c r="M176" s="3" t="s">
        <v>366</v>
      </c>
      <c r="N176" s="3" t="s">
        <v>158</v>
      </c>
      <c r="O176" s="3">
        <v>1.06</v>
      </c>
      <c r="P176" s="3">
        <v>54954.105000000003</v>
      </c>
      <c r="Q176" s="3">
        <v>1332580</v>
      </c>
      <c r="R176" s="3">
        <v>54954.105000000003</v>
      </c>
      <c r="U176" s="3">
        <v>0.01</v>
      </c>
      <c r="V176" s="3">
        <v>1.047E-2</v>
      </c>
      <c r="W176" s="3">
        <v>4.6900000000000004</v>
      </c>
    </row>
    <row r="177" spans="11:23" x14ac:dyDescent="0.35">
      <c r="K177" s="3">
        <v>15</v>
      </c>
      <c r="L177" s="3" t="s">
        <v>367</v>
      </c>
      <c r="M177" s="3" t="s">
        <v>368</v>
      </c>
      <c r="N177" s="3" t="s">
        <v>158</v>
      </c>
      <c r="O177" s="3">
        <v>1.06</v>
      </c>
      <c r="P177" s="3">
        <v>49203.574000000001</v>
      </c>
      <c r="Q177" s="3">
        <v>1136669</v>
      </c>
      <c r="R177" s="3">
        <v>49203.574000000001</v>
      </c>
      <c r="U177" s="3">
        <v>0.01</v>
      </c>
      <c r="V177" s="3">
        <v>9.3699999999999999E-3</v>
      </c>
      <c r="W177" s="3">
        <v>-6.26</v>
      </c>
    </row>
    <row r="178" spans="11:23" x14ac:dyDescent="0.35">
      <c r="K178" s="3">
        <v>87</v>
      </c>
      <c r="L178" s="3" t="s">
        <v>451</v>
      </c>
      <c r="M178" s="3" t="s">
        <v>368</v>
      </c>
      <c r="N178" s="3" t="s">
        <v>158</v>
      </c>
      <c r="O178" s="3">
        <v>1.06</v>
      </c>
      <c r="P178" s="3">
        <v>53011.245999999999</v>
      </c>
      <c r="Q178" s="3">
        <v>1295984</v>
      </c>
      <c r="R178" s="3">
        <v>53011.245999999999</v>
      </c>
      <c r="U178" s="3">
        <v>0.01</v>
      </c>
      <c r="V178" s="3">
        <v>1.01E-2</v>
      </c>
      <c r="W178" s="3">
        <v>0.99</v>
      </c>
    </row>
    <row r="179" spans="11:23" x14ac:dyDescent="0.35">
      <c r="K179" s="3">
        <v>16</v>
      </c>
      <c r="L179" s="3" t="s">
        <v>370</v>
      </c>
      <c r="M179" s="3" t="s">
        <v>371</v>
      </c>
      <c r="N179" s="3" t="s">
        <v>158</v>
      </c>
      <c r="O179" s="3">
        <v>1.06</v>
      </c>
      <c r="P179" s="3">
        <v>47733.921999999999</v>
      </c>
      <c r="Q179" s="3">
        <v>1082948</v>
      </c>
      <c r="R179" s="3">
        <v>47733.921999999999</v>
      </c>
      <c r="U179" s="3">
        <v>0.01</v>
      </c>
      <c r="V179" s="3">
        <v>9.0900000000000009E-3</v>
      </c>
      <c r="W179" s="3">
        <v>-9.06</v>
      </c>
    </row>
    <row r="180" spans="11:23" x14ac:dyDescent="0.35">
      <c r="K180" s="3">
        <v>88</v>
      </c>
      <c r="L180" s="3" t="s">
        <v>452</v>
      </c>
      <c r="M180" s="3" t="s">
        <v>371</v>
      </c>
      <c r="N180" s="3" t="s">
        <v>158</v>
      </c>
      <c r="O180" s="3">
        <v>1.06</v>
      </c>
      <c r="P180" s="3">
        <v>51497.086000000003</v>
      </c>
      <c r="Q180" s="3">
        <v>1264257</v>
      </c>
      <c r="R180" s="3">
        <v>51497.086000000003</v>
      </c>
      <c r="U180" s="3">
        <v>0.01</v>
      </c>
      <c r="V180" s="3">
        <v>9.8099999999999993E-3</v>
      </c>
      <c r="W180" s="3">
        <v>-1.89</v>
      </c>
    </row>
    <row r="181" spans="11:23" x14ac:dyDescent="0.35">
      <c r="K181" s="3">
        <v>17</v>
      </c>
      <c r="L181" s="3" t="s">
        <v>372</v>
      </c>
      <c r="M181" s="3" t="s">
        <v>373</v>
      </c>
      <c r="N181" s="3" t="s">
        <v>158</v>
      </c>
      <c r="O181" s="3">
        <v>1.06</v>
      </c>
      <c r="P181" s="3">
        <v>50520.065999999999</v>
      </c>
      <c r="Q181" s="3">
        <v>1152278</v>
      </c>
      <c r="R181" s="3">
        <v>50520.065999999999</v>
      </c>
      <c r="U181" s="3">
        <v>0.01</v>
      </c>
      <c r="V181" s="3">
        <v>9.6200000000000001E-3</v>
      </c>
      <c r="W181" s="3">
        <v>-3.76</v>
      </c>
    </row>
    <row r="182" spans="11:23" x14ac:dyDescent="0.35">
      <c r="K182" s="3">
        <v>89</v>
      </c>
      <c r="L182" s="3" t="s">
        <v>453</v>
      </c>
      <c r="M182" s="3" t="s">
        <v>373</v>
      </c>
      <c r="N182" s="3" t="s">
        <v>158</v>
      </c>
      <c r="O182" s="3">
        <v>1.06</v>
      </c>
      <c r="P182" s="3">
        <v>54404.949000000001</v>
      </c>
      <c r="Q182" s="3">
        <v>1359505</v>
      </c>
      <c r="R182" s="3">
        <v>54404.949000000001</v>
      </c>
      <c r="U182" s="3">
        <v>0.01</v>
      </c>
      <c r="V182" s="3">
        <v>1.0359999999999999E-2</v>
      </c>
      <c r="W182" s="3">
        <v>3.64</v>
      </c>
    </row>
    <row r="183" spans="11:23" x14ac:dyDescent="0.35">
      <c r="K183" s="3">
        <v>18</v>
      </c>
      <c r="L183" s="3" t="s">
        <v>374</v>
      </c>
      <c r="M183" s="3" t="s">
        <v>375</v>
      </c>
      <c r="N183" s="3" t="s">
        <v>158</v>
      </c>
      <c r="O183" s="3">
        <v>1.06</v>
      </c>
      <c r="P183" s="3">
        <v>49274.195</v>
      </c>
      <c r="Q183" s="3">
        <v>1120503</v>
      </c>
      <c r="R183" s="3">
        <v>49274.195</v>
      </c>
      <c r="U183" s="3">
        <v>0.01</v>
      </c>
      <c r="V183" s="3">
        <v>9.3900000000000008E-3</v>
      </c>
      <c r="W183" s="3">
        <v>-6.13</v>
      </c>
    </row>
    <row r="184" spans="11:23" x14ac:dyDescent="0.35">
      <c r="K184" s="3">
        <v>90</v>
      </c>
      <c r="L184" s="3" t="s">
        <v>454</v>
      </c>
      <c r="M184" s="3" t="s">
        <v>375</v>
      </c>
      <c r="N184" s="3" t="s">
        <v>158</v>
      </c>
      <c r="O184" s="3">
        <v>1.06</v>
      </c>
      <c r="P184" s="3">
        <v>54264.175999999999</v>
      </c>
      <c r="Q184" s="3">
        <v>1381855</v>
      </c>
      <c r="R184" s="3">
        <v>54264.175999999999</v>
      </c>
      <c r="U184" s="3">
        <v>0.01</v>
      </c>
      <c r="V184" s="3">
        <v>1.034E-2</v>
      </c>
      <c r="W184" s="3">
        <v>3.38</v>
      </c>
    </row>
    <row r="185" spans="11:23" x14ac:dyDescent="0.35">
      <c r="K185" s="3">
        <v>19</v>
      </c>
      <c r="L185" s="3" t="s">
        <v>376</v>
      </c>
      <c r="M185" s="3" t="s">
        <v>377</v>
      </c>
      <c r="N185" s="3" t="s">
        <v>158</v>
      </c>
      <c r="O185" s="3">
        <v>1.06</v>
      </c>
      <c r="P185" s="3">
        <v>49934.550999999999</v>
      </c>
      <c r="Q185" s="3">
        <v>1152862</v>
      </c>
      <c r="R185" s="3">
        <v>49934.550999999999</v>
      </c>
      <c r="U185" s="3">
        <v>0.01</v>
      </c>
      <c r="V185" s="3">
        <v>9.5099999999999994E-3</v>
      </c>
      <c r="W185" s="3">
        <v>-4.87</v>
      </c>
    </row>
    <row r="186" spans="11:23" x14ac:dyDescent="0.35">
      <c r="K186" s="3">
        <v>91</v>
      </c>
      <c r="L186" s="3" t="s">
        <v>455</v>
      </c>
      <c r="M186" s="3" t="s">
        <v>377</v>
      </c>
      <c r="N186" s="3" t="s">
        <v>158</v>
      </c>
      <c r="O186" s="3">
        <v>1.06</v>
      </c>
      <c r="P186" s="3">
        <v>53552.957000000002</v>
      </c>
      <c r="Q186" s="3">
        <v>1318423</v>
      </c>
      <c r="R186" s="3">
        <v>53552.957000000002</v>
      </c>
      <c r="U186" s="3">
        <v>0.01</v>
      </c>
      <c r="V186" s="3">
        <v>1.0200000000000001E-2</v>
      </c>
      <c r="W186" s="3">
        <v>2.02</v>
      </c>
    </row>
    <row r="187" spans="11:23" x14ac:dyDescent="0.35">
      <c r="K187" s="3">
        <v>21</v>
      </c>
      <c r="L187" s="3" t="s">
        <v>379</v>
      </c>
      <c r="M187" s="3" t="s">
        <v>380</v>
      </c>
      <c r="N187" s="3" t="s">
        <v>158</v>
      </c>
      <c r="O187" s="3">
        <v>1.06</v>
      </c>
      <c r="P187" s="3">
        <v>50913.093999999997</v>
      </c>
      <c r="Q187" s="3">
        <v>1176729</v>
      </c>
      <c r="R187" s="3">
        <v>50913.093999999997</v>
      </c>
      <c r="U187" s="3">
        <v>0.01</v>
      </c>
      <c r="V187" s="3">
        <v>9.7000000000000003E-3</v>
      </c>
      <c r="W187" s="3">
        <v>-3.01</v>
      </c>
    </row>
    <row r="188" spans="11:23" x14ac:dyDescent="0.35">
      <c r="K188" s="3">
        <v>93</v>
      </c>
      <c r="L188" s="3" t="s">
        <v>457</v>
      </c>
      <c r="M188" s="3" t="s">
        <v>380</v>
      </c>
      <c r="N188" s="3" t="s">
        <v>158</v>
      </c>
      <c r="O188" s="3">
        <v>1.06</v>
      </c>
      <c r="P188" s="3">
        <v>53773.059000000001</v>
      </c>
      <c r="Q188" s="3">
        <v>1374467</v>
      </c>
      <c r="R188" s="3">
        <v>53773.059000000001</v>
      </c>
      <c r="U188" s="3">
        <v>0.01</v>
      </c>
      <c r="V188" s="3">
        <v>1.0240000000000001E-2</v>
      </c>
      <c r="W188" s="3">
        <v>2.44</v>
      </c>
    </row>
    <row r="189" spans="11:23" x14ac:dyDescent="0.35">
      <c r="K189" s="3">
        <v>22</v>
      </c>
      <c r="L189" s="3" t="s">
        <v>381</v>
      </c>
      <c r="M189" s="3" t="s">
        <v>382</v>
      </c>
      <c r="N189" s="3" t="s">
        <v>158</v>
      </c>
      <c r="O189" s="3">
        <v>1.06</v>
      </c>
      <c r="P189" s="3">
        <v>48568.758000000002</v>
      </c>
      <c r="Q189" s="3">
        <v>1127876</v>
      </c>
      <c r="R189" s="3">
        <v>48568.758000000002</v>
      </c>
      <c r="U189" s="3">
        <v>0.01</v>
      </c>
      <c r="V189" s="3">
        <v>9.2499999999999995E-3</v>
      </c>
      <c r="W189" s="3">
        <v>-7.47</v>
      </c>
    </row>
    <row r="190" spans="11:23" x14ac:dyDescent="0.35">
      <c r="K190" s="3">
        <v>94</v>
      </c>
      <c r="L190" s="3" t="s">
        <v>458</v>
      </c>
      <c r="M190" s="3" t="s">
        <v>382</v>
      </c>
      <c r="N190" s="3" t="s">
        <v>158</v>
      </c>
      <c r="O190" s="3">
        <v>1.06</v>
      </c>
      <c r="P190" s="3">
        <v>52683.031000000003</v>
      </c>
      <c r="Q190" s="3">
        <v>1324650</v>
      </c>
      <c r="R190" s="3">
        <v>52683.031000000003</v>
      </c>
      <c r="U190" s="3">
        <v>0.01</v>
      </c>
      <c r="V190" s="3">
        <v>1.004E-2</v>
      </c>
      <c r="W190" s="3">
        <v>0.36</v>
      </c>
    </row>
    <row r="191" spans="11:23" x14ac:dyDescent="0.35">
      <c r="K191" s="3">
        <v>23</v>
      </c>
      <c r="L191" s="3" t="s">
        <v>383</v>
      </c>
      <c r="M191" s="3" t="s">
        <v>384</v>
      </c>
      <c r="N191" s="3" t="s">
        <v>158</v>
      </c>
      <c r="O191" s="3">
        <v>1.06</v>
      </c>
      <c r="P191" s="3">
        <v>51406.383000000002</v>
      </c>
      <c r="Q191" s="3">
        <v>1220473</v>
      </c>
      <c r="R191" s="3">
        <v>51406.383000000002</v>
      </c>
      <c r="U191" s="3">
        <v>0.01</v>
      </c>
      <c r="V191" s="3">
        <v>9.7900000000000001E-3</v>
      </c>
      <c r="W191" s="3">
        <v>-2.0699999999999998</v>
      </c>
    </row>
    <row r="192" spans="11:23" x14ac:dyDescent="0.35">
      <c r="K192" s="3">
        <v>95</v>
      </c>
      <c r="L192" s="3" t="s">
        <v>459</v>
      </c>
      <c r="M192" s="3" t="s">
        <v>384</v>
      </c>
      <c r="N192" s="3" t="s">
        <v>158</v>
      </c>
      <c r="O192" s="3">
        <v>1.06</v>
      </c>
      <c r="P192" s="3">
        <v>55300.879000000001</v>
      </c>
      <c r="Q192" s="3">
        <v>1439829</v>
      </c>
      <c r="R192" s="3">
        <v>55300.879000000001</v>
      </c>
      <c r="U192" s="3">
        <v>0.01</v>
      </c>
      <c r="V192" s="3">
        <v>1.0540000000000001E-2</v>
      </c>
      <c r="W192" s="3">
        <v>5.35</v>
      </c>
    </row>
    <row r="193" spans="11:23" x14ac:dyDescent="0.35">
      <c r="K193" s="3">
        <v>24</v>
      </c>
      <c r="L193" s="3" t="s">
        <v>385</v>
      </c>
      <c r="M193" s="3" t="s">
        <v>386</v>
      </c>
      <c r="N193" s="3" t="s">
        <v>158</v>
      </c>
      <c r="O193" s="3">
        <v>1.06</v>
      </c>
      <c r="P193" s="3">
        <v>51234.66</v>
      </c>
      <c r="Q193" s="3">
        <v>1192786</v>
      </c>
      <c r="R193" s="3">
        <v>51234.66</v>
      </c>
      <c r="U193" s="3">
        <v>0.01</v>
      </c>
      <c r="V193" s="3">
        <v>9.7599999999999996E-3</v>
      </c>
      <c r="W193" s="3">
        <v>-2.39</v>
      </c>
    </row>
    <row r="194" spans="11:23" x14ac:dyDescent="0.35">
      <c r="K194" s="3">
        <v>96</v>
      </c>
      <c r="L194" s="3" t="s">
        <v>460</v>
      </c>
      <c r="M194" s="3" t="s">
        <v>386</v>
      </c>
      <c r="N194" s="3" t="s">
        <v>158</v>
      </c>
      <c r="O194" s="3">
        <v>1.06</v>
      </c>
      <c r="P194" s="3">
        <v>53606.292999999998</v>
      </c>
      <c r="Q194" s="3">
        <v>1358384</v>
      </c>
      <c r="R194" s="3">
        <v>53606.292999999998</v>
      </c>
      <c r="U194" s="3">
        <v>0.01</v>
      </c>
      <c r="V194" s="3">
        <v>1.021E-2</v>
      </c>
      <c r="W194" s="3">
        <v>2.12</v>
      </c>
    </row>
    <row r="195" spans="11:23" x14ac:dyDescent="0.35">
      <c r="K195" s="3">
        <v>25</v>
      </c>
      <c r="L195" s="3" t="s">
        <v>387</v>
      </c>
      <c r="M195" s="3" t="s">
        <v>388</v>
      </c>
      <c r="N195" s="3" t="s">
        <v>158</v>
      </c>
      <c r="O195" s="3">
        <v>1.06</v>
      </c>
      <c r="P195" s="3">
        <v>51287.394999999997</v>
      </c>
      <c r="Q195" s="3">
        <v>1203006</v>
      </c>
      <c r="R195" s="3">
        <v>51287.394999999997</v>
      </c>
      <c r="U195" s="3">
        <v>0.01</v>
      </c>
      <c r="V195" s="3">
        <v>9.7699999999999992E-3</v>
      </c>
      <c r="W195" s="3">
        <v>-2.29</v>
      </c>
    </row>
    <row r="196" spans="11:23" x14ac:dyDescent="0.35">
      <c r="K196" s="3">
        <v>97</v>
      </c>
      <c r="L196" s="3" t="s">
        <v>461</v>
      </c>
      <c r="M196" s="3" t="s">
        <v>388</v>
      </c>
      <c r="N196" s="3" t="s">
        <v>158</v>
      </c>
      <c r="O196" s="3">
        <v>1.06</v>
      </c>
      <c r="P196" s="3">
        <v>54873.788999999997</v>
      </c>
      <c r="Q196" s="3">
        <v>1419838</v>
      </c>
      <c r="R196" s="3">
        <v>54873.788999999997</v>
      </c>
      <c r="U196" s="3">
        <v>0.01</v>
      </c>
      <c r="V196" s="3">
        <v>1.0449999999999999E-2</v>
      </c>
      <c r="W196" s="3">
        <v>4.54</v>
      </c>
    </row>
    <row r="197" spans="11:23" x14ac:dyDescent="0.35">
      <c r="K197" s="3">
        <v>4</v>
      </c>
      <c r="L197" s="3" t="s">
        <v>347</v>
      </c>
      <c r="M197" s="3" t="s">
        <v>123</v>
      </c>
      <c r="N197" s="3" t="s">
        <v>157</v>
      </c>
      <c r="U197" s="3">
        <v>0.01</v>
      </c>
    </row>
    <row r="198" spans="11:23" x14ac:dyDescent="0.35">
      <c r="K198" s="3">
        <v>13</v>
      </c>
      <c r="L198" s="3" t="s">
        <v>364</v>
      </c>
      <c r="M198" s="3" t="s">
        <v>123</v>
      </c>
      <c r="N198" s="3" t="s">
        <v>157</v>
      </c>
      <c r="U198" s="3">
        <v>0.01</v>
      </c>
    </row>
    <row r="199" spans="11:23" x14ac:dyDescent="0.35">
      <c r="K199" s="3">
        <v>66</v>
      </c>
      <c r="L199" s="3" t="s">
        <v>430</v>
      </c>
      <c r="M199" s="3" t="s">
        <v>123</v>
      </c>
      <c r="N199" s="3" t="s">
        <v>157</v>
      </c>
      <c r="U199" s="3">
        <v>0.01</v>
      </c>
    </row>
    <row r="200" spans="11:23" x14ac:dyDescent="0.35">
      <c r="K200" s="3">
        <v>85</v>
      </c>
      <c r="L200" s="3" t="s">
        <v>449</v>
      </c>
      <c r="M200" s="3" t="s">
        <v>123</v>
      </c>
      <c r="N200" s="3" t="s">
        <v>157</v>
      </c>
      <c r="U200" s="3">
        <v>0.01</v>
      </c>
    </row>
    <row r="201" spans="11:23" x14ac:dyDescent="0.35">
      <c r="K201" s="3">
        <v>5</v>
      </c>
      <c r="L201" s="3" t="s">
        <v>349</v>
      </c>
      <c r="M201" s="3" t="s">
        <v>124</v>
      </c>
      <c r="N201" s="3" t="s">
        <v>157</v>
      </c>
      <c r="O201" s="3">
        <v>1.06</v>
      </c>
      <c r="P201" s="3">
        <v>50185.296999999999</v>
      </c>
      <c r="Q201" s="3">
        <v>1079128</v>
      </c>
      <c r="R201" s="3">
        <v>50185.296999999999</v>
      </c>
      <c r="U201" s="3">
        <v>0.01</v>
      </c>
      <c r="V201" s="3">
        <v>9.5600000000000008E-3</v>
      </c>
      <c r="W201" s="3">
        <v>-4.3899999999999997</v>
      </c>
    </row>
    <row r="202" spans="11:23" x14ac:dyDescent="0.35">
      <c r="K202" s="3">
        <v>20</v>
      </c>
      <c r="L202" s="3" t="s">
        <v>378</v>
      </c>
      <c r="M202" s="3" t="s">
        <v>124</v>
      </c>
      <c r="N202" s="3" t="s">
        <v>157</v>
      </c>
      <c r="O202" s="3">
        <v>1.06</v>
      </c>
      <c r="P202" s="3">
        <v>50805.66</v>
      </c>
      <c r="Q202" s="3">
        <v>1121952</v>
      </c>
      <c r="R202" s="3">
        <v>50805.66</v>
      </c>
      <c r="U202" s="3">
        <v>0.01</v>
      </c>
      <c r="V202" s="3">
        <v>9.6799999999999994E-3</v>
      </c>
      <c r="W202" s="3">
        <v>-3.21</v>
      </c>
    </row>
    <row r="203" spans="11:23" x14ac:dyDescent="0.35">
      <c r="K203" s="3">
        <v>38</v>
      </c>
      <c r="L203" s="3" t="s">
        <v>402</v>
      </c>
      <c r="M203" s="3" t="s">
        <v>124</v>
      </c>
      <c r="N203" s="3" t="s">
        <v>157</v>
      </c>
      <c r="O203" s="3">
        <v>1.06</v>
      </c>
      <c r="P203" s="3">
        <v>53139.266000000003</v>
      </c>
      <c r="Q203" s="3">
        <v>1208079</v>
      </c>
      <c r="R203" s="3">
        <v>53139.266000000003</v>
      </c>
      <c r="U203" s="3">
        <v>0.01</v>
      </c>
      <c r="V203" s="3">
        <v>1.0120000000000001E-2</v>
      </c>
      <c r="W203" s="3">
        <v>1.23</v>
      </c>
    </row>
    <row r="204" spans="11:23" x14ac:dyDescent="0.35">
      <c r="K204" s="3">
        <v>52</v>
      </c>
      <c r="L204" s="3" t="s">
        <v>416</v>
      </c>
      <c r="M204" s="3" t="s">
        <v>124</v>
      </c>
      <c r="N204" s="3" t="s">
        <v>157</v>
      </c>
      <c r="O204" s="3">
        <v>1.06</v>
      </c>
      <c r="P204" s="3">
        <v>53001.285000000003</v>
      </c>
      <c r="Q204" s="3">
        <v>1240747</v>
      </c>
      <c r="R204" s="3">
        <v>53001.285000000003</v>
      </c>
      <c r="U204" s="3">
        <v>0.01</v>
      </c>
      <c r="V204" s="3">
        <v>1.01E-2</v>
      </c>
      <c r="W204" s="3">
        <v>0.97</v>
      </c>
    </row>
    <row r="205" spans="11:23" x14ac:dyDescent="0.35">
      <c r="K205" s="3">
        <v>73</v>
      </c>
      <c r="L205" s="3" t="s">
        <v>437</v>
      </c>
      <c r="M205" s="3" t="s">
        <v>124</v>
      </c>
      <c r="N205" s="3" t="s">
        <v>157</v>
      </c>
      <c r="O205" s="3">
        <v>1.06</v>
      </c>
      <c r="P205" s="3">
        <v>53940.129000000001</v>
      </c>
      <c r="Q205" s="3">
        <v>1314646</v>
      </c>
      <c r="R205" s="3">
        <v>53940.129000000001</v>
      </c>
      <c r="U205" s="3">
        <v>0.01</v>
      </c>
      <c r="V205" s="3">
        <v>1.0279999999999999E-2</v>
      </c>
      <c r="W205" s="3">
        <v>2.76</v>
      </c>
    </row>
    <row r="206" spans="11:23" x14ac:dyDescent="0.35">
      <c r="K206" s="3">
        <v>77</v>
      </c>
      <c r="L206" s="3" t="s">
        <v>441</v>
      </c>
      <c r="M206" s="3" t="s">
        <v>124</v>
      </c>
      <c r="N206" s="3" t="s">
        <v>157</v>
      </c>
      <c r="O206" s="3">
        <v>1.06</v>
      </c>
      <c r="P206" s="3">
        <v>54180.07</v>
      </c>
      <c r="Q206" s="3">
        <v>1338242</v>
      </c>
      <c r="R206" s="3">
        <v>54180.07</v>
      </c>
      <c r="U206" s="3">
        <v>0.01</v>
      </c>
      <c r="V206" s="3">
        <v>1.0319999999999999E-2</v>
      </c>
      <c r="W206" s="3">
        <v>3.22</v>
      </c>
    </row>
    <row r="207" spans="11:23" x14ac:dyDescent="0.35">
      <c r="K207" s="3">
        <v>92</v>
      </c>
      <c r="L207" s="3" t="s">
        <v>456</v>
      </c>
      <c r="M207" s="3" t="s">
        <v>124</v>
      </c>
      <c r="N207" s="3" t="s">
        <v>157</v>
      </c>
      <c r="O207" s="3">
        <v>1.06</v>
      </c>
      <c r="P207" s="3">
        <v>55176.629000000001</v>
      </c>
      <c r="Q207" s="3">
        <v>1426925</v>
      </c>
      <c r="R207" s="3">
        <v>55176.629000000001</v>
      </c>
      <c r="U207" s="3">
        <v>0.01</v>
      </c>
      <c r="V207" s="3">
        <v>1.051E-2</v>
      </c>
      <c r="W207" s="3">
        <v>5.1100000000000003</v>
      </c>
    </row>
    <row r="208" spans="11:23" x14ac:dyDescent="0.35">
      <c r="K208" s="3">
        <v>104</v>
      </c>
      <c r="L208" s="3" t="s">
        <v>468</v>
      </c>
      <c r="M208" s="3" t="s">
        <v>124</v>
      </c>
      <c r="N208" s="3" t="s">
        <v>157</v>
      </c>
      <c r="O208" s="3">
        <v>1.06</v>
      </c>
      <c r="P208" s="3">
        <v>57833.516000000003</v>
      </c>
      <c r="Q208" s="3">
        <v>1565582</v>
      </c>
      <c r="R208" s="3">
        <v>57833.516000000003</v>
      </c>
      <c r="U208" s="3">
        <v>0.01</v>
      </c>
      <c r="V208" s="3">
        <v>1.102E-2</v>
      </c>
      <c r="W208" s="3">
        <v>10.18</v>
      </c>
    </row>
    <row r="209" spans="11:23" x14ac:dyDescent="0.35">
      <c r="K209" s="3">
        <v>111</v>
      </c>
      <c r="L209" s="3" t="s">
        <v>475</v>
      </c>
      <c r="M209" s="3" t="s">
        <v>124</v>
      </c>
      <c r="N209" s="3" t="s">
        <v>157</v>
      </c>
      <c r="O209" s="3">
        <v>1.06</v>
      </c>
      <c r="P209" s="3">
        <v>19403.883000000002</v>
      </c>
      <c r="Q209" s="3">
        <v>608476</v>
      </c>
      <c r="R209" s="3">
        <v>19403.883000000002</v>
      </c>
      <c r="U209" s="3">
        <v>0.01</v>
      </c>
      <c r="V209" s="3">
        <v>3.7000000000000002E-3</v>
      </c>
      <c r="W209" s="191">
        <v>-63.03</v>
      </c>
    </row>
    <row r="210" spans="11:23" x14ac:dyDescent="0.35">
      <c r="K210" s="3">
        <v>27</v>
      </c>
      <c r="L210" s="3" t="s">
        <v>390</v>
      </c>
      <c r="M210" s="3" t="s">
        <v>125</v>
      </c>
      <c r="N210" s="3" t="s">
        <v>18</v>
      </c>
      <c r="O210" s="3">
        <v>1.06</v>
      </c>
      <c r="P210" s="3">
        <v>49652.593999999997</v>
      </c>
      <c r="Q210" s="3">
        <v>1169542</v>
      </c>
      <c r="R210" s="3">
        <v>49652.593999999997</v>
      </c>
      <c r="U210" s="3">
        <v>0.01</v>
      </c>
      <c r="V210" s="3">
        <v>9.4599999999999997E-3</v>
      </c>
      <c r="W210" s="3">
        <v>-5.41</v>
      </c>
    </row>
    <row r="211" spans="11:23" x14ac:dyDescent="0.35">
      <c r="K211" s="3">
        <v>99</v>
      </c>
      <c r="L211" s="3" t="s">
        <v>463</v>
      </c>
      <c r="M211" s="3" t="s">
        <v>125</v>
      </c>
      <c r="N211" s="3" t="s">
        <v>18</v>
      </c>
      <c r="O211" s="3">
        <v>1.06</v>
      </c>
      <c r="P211" s="3">
        <v>54029.366999999998</v>
      </c>
      <c r="Q211" s="3">
        <v>1383832</v>
      </c>
      <c r="R211" s="3">
        <v>54029.366999999998</v>
      </c>
      <c r="U211" s="3">
        <v>0.01</v>
      </c>
      <c r="V211" s="3">
        <v>1.0290000000000001E-2</v>
      </c>
      <c r="W211" s="3">
        <v>2.93</v>
      </c>
    </row>
    <row r="212" spans="11:23" x14ac:dyDescent="0.35">
      <c r="K212" s="3">
        <v>28</v>
      </c>
      <c r="L212" s="3" t="s">
        <v>391</v>
      </c>
      <c r="M212" s="3" t="s">
        <v>126</v>
      </c>
      <c r="N212" s="3" t="s">
        <v>18</v>
      </c>
      <c r="O212" s="3">
        <v>1.06</v>
      </c>
      <c r="P212" s="3">
        <v>52099.976999999999</v>
      </c>
      <c r="Q212" s="3">
        <v>1294191</v>
      </c>
      <c r="R212" s="3">
        <v>52099.976999999999</v>
      </c>
      <c r="U212" s="3">
        <v>0.01</v>
      </c>
      <c r="V212" s="3">
        <v>9.9299999999999996E-3</v>
      </c>
      <c r="W212" s="3">
        <v>-0.75</v>
      </c>
    </row>
    <row r="213" spans="11:23" x14ac:dyDescent="0.35">
      <c r="K213" s="3">
        <v>100</v>
      </c>
      <c r="L213" s="3" t="s">
        <v>464</v>
      </c>
      <c r="M213" s="3" t="s">
        <v>126</v>
      </c>
      <c r="N213" s="3" t="s">
        <v>18</v>
      </c>
      <c r="O213" s="3">
        <v>1.07</v>
      </c>
      <c r="P213" s="3">
        <v>61291.387000000002</v>
      </c>
      <c r="Q213" s="3">
        <v>1905970</v>
      </c>
      <c r="R213" s="3">
        <v>61291.387000000002</v>
      </c>
      <c r="U213" s="3">
        <v>0.01</v>
      </c>
      <c r="V213" s="3">
        <v>1.1679999999999999E-2</v>
      </c>
      <c r="W213" s="3">
        <v>16.760000000000002</v>
      </c>
    </row>
    <row r="214" spans="11:23" x14ac:dyDescent="0.35">
      <c r="K214" s="3">
        <v>29</v>
      </c>
      <c r="L214" s="3" t="s">
        <v>392</v>
      </c>
      <c r="M214" s="3" t="s">
        <v>127</v>
      </c>
      <c r="N214" s="3" t="s">
        <v>18</v>
      </c>
      <c r="O214" s="3">
        <v>1.06</v>
      </c>
      <c r="P214" s="3">
        <v>51356.805</v>
      </c>
      <c r="Q214" s="3">
        <v>1175106</v>
      </c>
      <c r="R214" s="3">
        <v>51356.805</v>
      </c>
      <c r="U214" s="3">
        <v>0.01</v>
      </c>
      <c r="V214" s="3">
        <v>9.7800000000000005E-3</v>
      </c>
      <c r="W214" s="3">
        <v>-2.16</v>
      </c>
    </row>
    <row r="215" spans="11:23" x14ac:dyDescent="0.35">
      <c r="K215" s="3">
        <v>101</v>
      </c>
      <c r="L215" s="3" t="s">
        <v>465</v>
      </c>
      <c r="M215" s="3" t="s">
        <v>127</v>
      </c>
      <c r="N215" s="3" t="s">
        <v>18</v>
      </c>
      <c r="O215" s="3">
        <v>1.06</v>
      </c>
      <c r="P215" s="3">
        <v>53206.5</v>
      </c>
      <c r="Q215" s="3">
        <v>1365779</v>
      </c>
      <c r="R215" s="3">
        <v>53206.5</v>
      </c>
      <c r="U215" s="3">
        <v>0.01</v>
      </c>
      <c r="V215" s="3">
        <v>1.014E-2</v>
      </c>
      <c r="W215" s="3">
        <v>1.36</v>
      </c>
    </row>
    <row r="216" spans="11:23" x14ac:dyDescent="0.35">
      <c r="K216" s="3">
        <v>30</v>
      </c>
      <c r="L216" s="3" t="s">
        <v>394</v>
      </c>
      <c r="M216" s="3" t="s">
        <v>128</v>
      </c>
      <c r="N216" s="3" t="s">
        <v>18</v>
      </c>
      <c r="O216" s="3">
        <v>1.06</v>
      </c>
      <c r="P216" s="3">
        <v>51164.73</v>
      </c>
      <c r="Q216" s="3">
        <v>1208782</v>
      </c>
      <c r="R216" s="3">
        <v>51164.73</v>
      </c>
      <c r="U216" s="3">
        <v>0.01</v>
      </c>
      <c r="V216" s="3">
        <v>9.75E-3</v>
      </c>
      <c r="W216" s="3">
        <v>-2.5299999999999998</v>
      </c>
    </row>
    <row r="217" spans="11:23" x14ac:dyDescent="0.35">
      <c r="K217" s="3">
        <v>102</v>
      </c>
      <c r="L217" s="3" t="s">
        <v>466</v>
      </c>
      <c r="M217" s="3" t="s">
        <v>128</v>
      </c>
      <c r="N217" s="3" t="s">
        <v>18</v>
      </c>
      <c r="O217" s="3">
        <v>1.06</v>
      </c>
      <c r="P217" s="3">
        <v>54984.762000000002</v>
      </c>
      <c r="Q217" s="3">
        <v>1446908</v>
      </c>
      <c r="R217" s="3">
        <v>54984.762000000002</v>
      </c>
      <c r="U217" s="3">
        <v>0.01</v>
      </c>
      <c r="V217" s="3">
        <v>1.047E-2</v>
      </c>
      <c r="W217" s="3">
        <v>4.75</v>
      </c>
    </row>
    <row r="218" spans="11:23" x14ac:dyDescent="0.35">
      <c r="K218" s="3">
        <v>1</v>
      </c>
      <c r="L218" s="3" t="s">
        <v>344</v>
      </c>
      <c r="M218" s="3" t="s">
        <v>122</v>
      </c>
      <c r="N218" s="3" t="s">
        <v>156</v>
      </c>
      <c r="U218" s="3">
        <v>0.01</v>
      </c>
    </row>
    <row r="219" spans="11:23" x14ac:dyDescent="0.35">
      <c r="K219" s="3">
        <v>2</v>
      </c>
      <c r="L219" s="3" t="s">
        <v>345</v>
      </c>
      <c r="M219" s="3" t="s">
        <v>122</v>
      </c>
      <c r="N219" s="3" t="s">
        <v>156</v>
      </c>
      <c r="U219" s="3">
        <v>0.01</v>
      </c>
    </row>
    <row r="220" spans="11:23" x14ac:dyDescent="0.35">
      <c r="K220" s="3">
        <v>3</v>
      </c>
      <c r="L220" s="3" t="s">
        <v>346</v>
      </c>
      <c r="M220" s="3" t="s">
        <v>122</v>
      </c>
      <c r="N220" s="3" t="s">
        <v>156</v>
      </c>
      <c r="U220" s="3">
        <v>0.01</v>
      </c>
    </row>
    <row r="221" spans="11:23" x14ac:dyDescent="0.35">
      <c r="K221" s="3">
        <v>6</v>
      </c>
      <c r="L221" s="3" t="s">
        <v>351</v>
      </c>
      <c r="M221" s="3" t="s">
        <v>122</v>
      </c>
      <c r="N221" s="3" t="s">
        <v>156</v>
      </c>
      <c r="U221" s="3">
        <v>0.01</v>
      </c>
    </row>
    <row r="222" spans="11:23" x14ac:dyDescent="0.35">
      <c r="K222" s="3">
        <v>26</v>
      </c>
      <c r="L222" s="3" t="s">
        <v>389</v>
      </c>
      <c r="M222" s="3" t="s">
        <v>122</v>
      </c>
      <c r="N222" s="3" t="s">
        <v>156</v>
      </c>
      <c r="U222" s="3">
        <v>0.01</v>
      </c>
    </row>
    <row r="223" spans="11:23" x14ac:dyDescent="0.35">
      <c r="K223" s="3">
        <v>31</v>
      </c>
      <c r="L223" s="3" t="s">
        <v>395</v>
      </c>
      <c r="M223" s="3" t="s">
        <v>122</v>
      </c>
      <c r="N223" s="3" t="s">
        <v>156</v>
      </c>
      <c r="U223" s="3">
        <v>0.01</v>
      </c>
    </row>
    <row r="224" spans="11:23" x14ac:dyDescent="0.35">
      <c r="K224" s="3">
        <v>45</v>
      </c>
      <c r="L224" s="3" t="s">
        <v>409</v>
      </c>
      <c r="M224" s="3" t="s">
        <v>122</v>
      </c>
      <c r="N224" s="3" t="s">
        <v>156</v>
      </c>
      <c r="U224" s="3">
        <v>0.01</v>
      </c>
    </row>
    <row r="225" spans="11:23" x14ac:dyDescent="0.35">
      <c r="K225" s="3">
        <v>59</v>
      </c>
      <c r="L225" s="3" t="s">
        <v>423</v>
      </c>
      <c r="M225" s="3" t="s">
        <v>122</v>
      </c>
      <c r="N225" s="3" t="s">
        <v>156</v>
      </c>
      <c r="O225" s="3">
        <v>1.08</v>
      </c>
      <c r="P225" s="3">
        <v>4.41</v>
      </c>
      <c r="Q225" s="3">
        <v>155</v>
      </c>
      <c r="R225" s="3">
        <v>4.41</v>
      </c>
      <c r="U225" s="3">
        <v>0.01</v>
      </c>
      <c r="V225" s="3">
        <v>0</v>
      </c>
      <c r="W225" s="3">
        <v>-99.99</v>
      </c>
    </row>
    <row r="226" spans="11:23" x14ac:dyDescent="0.35">
      <c r="K226" s="3">
        <v>78</v>
      </c>
      <c r="L226" s="3" t="s">
        <v>442</v>
      </c>
      <c r="M226" s="3" t="s">
        <v>122</v>
      </c>
      <c r="N226" s="3" t="s">
        <v>156</v>
      </c>
      <c r="U226" s="3">
        <v>0.01</v>
      </c>
    </row>
    <row r="227" spans="11:23" x14ac:dyDescent="0.35">
      <c r="K227" s="3">
        <v>98</v>
      </c>
      <c r="L227" s="3" t="s">
        <v>462</v>
      </c>
      <c r="M227" s="3" t="s">
        <v>122</v>
      </c>
      <c r="N227" s="3" t="s">
        <v>156</v>
      </c>
      <c r="U227" s="3">
        <v>0.01</v>
      </c>
    </row>
    <row r="228" spans="11:23" x14ac:dyDescent="0.35">
      <c r="K228" s="3">
        <v>103</v>
      </c>
      <c r="L228" s="3" t="s">
        <v>467</v>
      </c>
      <c r="M228" s="3" t="s">
        <v>122</v>
      </c>
      <c r="N228" s="3" t="s">
        <v>156</v>
      </c>
      <c r="U228" s="3">
        <v>0.01</v>
      </c>
    </row>
    <row r="229" spans="11:23" x14ac:dyDescent="0.35">
      <c r="K229" s="3">
        <v>118</v>
      </c>
      <c r="L229" s="3" t="s">
        <v>482</v>
      </c>
      <c r="M229" s="3" t="s">
        <v>122</v>
      </c>
      <c r="N229" s="3" t="s">
        <v>156</v>
      </c>
      <c r="U229" s="3">
        <v>0.01</v>
      </c>
    </row>
    <row r="230" spans="11:23" x14ac:dyDescent="0.35">
      <c r="K230" s="3">
        <v>125</v>
      </c>
      <c r="L230" s="3" t="s">
        <v>489</v>
      </c>
      <c r="M230" s="3" t="s">
        <v>122</v>
      </c>
      <c r="N230" s="3" t="s">
        <v>156</v>
      </c>
      <c r="U230" s="3">
        <v>0.01</v>
      </c>
    </row>
    <row r="231" spans="11:23" x14ac:dyDescent="0.35">
      <c r="K231" s="3">
        <v>126</v>
      </c>
      <c r="L231" s="3" t="s">
        <v>490</v>
      </c>
      <c r="M231" s="3" t="s">
        <v>122</v>
      </c>
      <c r="N231" s="3" t="s">
        <v>156</v>
      </c>
      <c r="U231" s="3">
        <v>0.01</v>
      </c>
    </row>
    <row r="232" spans="11:23" x14ac:dyDescent="0.35">
      <c r="K232" s="3">
        <v>127</v>
      </c>
      <c r="L232" s="3" t="s">
        <v>491</v>
      </c>
      <c r="M232" s="3" t="s">
        <v>122</v>
      </c>
      <c r="N232" s="3" t="s">
        <v>156</v>
      </c>
      <c r="U232" s="3">
        <v>0.01</v>
      </c>
    </row>
    <row r="233" spans="11:23" x14ac:dyDescent="0.35">
      <c r="K233" s="3">
        <v>46</v>
      </c>
      <c r="L233" s="3" t="s">
        <v>410</v>
      </c>
      <c r="M233" s="3" t="s">
        <v>129</v>
      </c>
      <c r="N233" s="3" t="s">
        <v>13</v>
      </c>
      <c r="O233" s="3">
        <v>1.06</v>
      </c>
      <c r="P233" s="3">
        <v>55329.66</v>
      </c>
      <c r="Q233" s="3">
        <v>1289571</v>
      </c>
      <c r="R233" s="3">
        <v>55329.66</v>
      </c>
      <c r="U233" s="3">
        <v>0.01</v>
      </c>
      <c r="V233" s="3">
        <v>1.0540000000000001E-2</v>
      </c>
      <c r="W233" s="3">
        <v>5.41</v>
      </c>
    </row>
    <row r="234" spans="11:23" x14ac:dyDescent="0.35">
      <c r="K234" s="3">
        <v>47</v>
      </c>
      <c r="L234" s="3" t="s">
        <v>411</v>
      </c>
      <c r="M234" s="3" t="s">
        <v>130</v>
      </c>
      <c r="N234" s="3" t="s">
        <v>13</v>
      </c>
      <c r="O234" s="3">
        <v>1.06</v>
      </c>
      <c r="P234" s="3">
        <v>55421.43</v>
      </c>
      <c r="Q234" s="3">
        <v>1277857</v>
      </c>
      <c r="R234" s="3">
        <v>55421.43</v>
      </c>
      <c r="U234" s="3">
        <v>0.01</v>
      </c>
      <c r="V234" s="3">
        <v>1.056E-2</v>
      </c>
      <c r="W234" s="3">
        <v>5.58</v>
      </c>
    </row>
    <row r="235" spans="11:23" x14ac:dyDescent="0.35">
      <c r="K235" s="3">
        <v>48</v>
      </c>
      <c r="L235" s="3" t="s">
        <v>412</v>
      </c>
      <c r="M235" s="3" t="s">
        <v>131</v>
      </c>
      <c r="N235" s="3" t="s">
        <v>13</v>
      </c>
      <c r="O235" s="3">
        <v>1.06</v>
      </c>
      <c r="P235" s="3">
        <v>52817.883000000002</v>
      </c>
      <c r="Q235" s="3">
        <v>1207031</v>
      </c>
      <c r="R235" s="3">
        <v>52817.883000000002</v>
      </c>
      <c r="U235" s="3">
        <v>0.01</v>
      </c>
      <c r="V235" s="3">
        <v>1.0059999999999999E-2</v>
      </c>
      <c r="W235" s="3">
        <v>0.62</v>
      </c>
    </row>
    <row r="236" spans="11:23" x14ac:dyDescent="0.35">
      <c r="K236" s="3">
        <v>49</v>
      </c>
      <c r="L236" s="3" t="s">
        <v>413</v>
      </c>
      <c r="M236" s="3" t="s">
        <v>132</v>
      </c>
      <c r="N236" s="3" t="s">
        <v>13</v>
      </c>
      <c r="O236" s="3">
        <v>1.06</v>
      </c>
      <c r="P236" s="3">
        <v>53182.843999999997</v>
      </c>
      <c r="Q236" s="3">
        <v>1285004</v>
      </c>
      <c r="R236" s="3">
        <v>53182.843999999997</v>
      </c>
      <c r="U236" s="3">
        <v>0.01</v>
      </c>
      <c r="V236" s="3">
        <v>1.013E-2</v>
      </c>
      <c r="W236" s="3">
        <v>1.32</v>
      </c>
    </row>
    <row r="237" spans="11:23" x14ac:dyDescent="0.35">
      <c r="K237" s="3">
        <v>50</v>
      </c>
      <c r="L237" s="3" t="s">
        <v>414</v>
      </c>
      <c r="M237" s="3" t="s">
        <v>133</v>
      </c>
      <c r="N237" s="3" t="s">
        <v>13</v>
      </c>
      <c r="O237" s="3">
        <v>1.06</v>
      </c>
      <c r="P237" s="3">
        <v>53391.262000000002</v>
      </c>
      <c r="Q237" s="3">
        <v>1296578</v>
      </c>
      <c r="R237" s="3">
        <v>53391.262000000002</v>
      </c>
      <c r="U237" s="3">
        <v>0.01</v>
      </c>
      <c r="V237" s="3">
        <v>1.017E-2</v>
      </c>
      <c r="W237" s="3">
        <v>1.71</v>
      </c>
    </row>
    <row r="238" spans="11:23" x14ac:dyDescent="0.35">
      <c r="K238" s="3">
        <v>51</v>
      </c>
      <c r="L238" s="3" t="s">
        <v>415</v>
      </c>
      <c r="M238" s="3" t="s">
        <v>134</v>
      </c>
      <c r="N238" s="3" t="s">
        <v>13</v>
      </c>
      <c r="O238" s="3">
        <v>1.06</v>
      </c>
      <c r="P238" s="3">
        <v>53434.508000000002</v>
      </c>
      <c r="Q238" s="3">
        <v>1288257</v>
      </c>
      <c r="R238" s="3">
        <v>53434.508000000002</v>
      </c>
      <c r="U238" s="3">
        <v>0.01</v>
      </c>
      <c r="V238" s="3">
        <v>1.018E-2</v>
      </c>
      <c r="W238" s="3">
        <v>1.8</v>
      </c>
    </row>
    <row r="239" spans="11:23" x14ac:dyDescent="0.35">
      <c r="K239" s="3">
        <v>53</v>
      </c>
      <c r="L239" s="3" t="s">
        <v>417</v>
      </c>
      <c r="M239" s="3" t="s">
        <v>135</v>
      </c>
      <c r="N239" s="3" t="s">
        <v>13</v>
      </c>
      <c r="O239" s="3">
        <v>1.06</v>
      </c>
      <c r="P239" s="3">
        <v>54932.02</v>
      </c>
      <c r="Q239" s="3">
        <v>1311721</v>
      </c>
      <c r="R239" s="3">
        <v>54932.02</v>
      </c>
      <c r="U239" s="3">
        <v>0.01</v>
      </c>
      <c r="V239" s="3">
        <v>1.0460000000000001E-2</v>
      </c>
      <c r="W239" s="3">
        <v>4.6500000000000004</v>
      </c>
    </row>
    <row r="240" spans="11:23" x14ac:dyDescent="0.35">
      <c r="K240" s="3">
        <v>54</v>
      </c>
      <c r="L240" s="3" t="s">
        <v>418</v>
      </c>
      <c r="M240" s="3" t="s">
        <v>136</v>
      </c>
      <c r="N240" s="3" t="s">
        <v>13</v>
      </c>
      <c r="O240" s="3">
        <v>1.06</v>
      </c>
      <c r="P240" s="3">
        <v>54176.370999999999</v>
      </c>
      <c r="Q240" s="3">
        <v>1285553</v>
      </c>
      <c r="R240" s="3">
        <v>54176.370999999999</v>
      </c>
      <c r="U240" s="3">
        <v>0.01</v>
      </c>
      <c r="V240" s="3">
        <v>1.0319999999999999E-2</v>
      </c>
      <c r="W240" s="3">
        <v>3.21</v>
      </c>
    </row>
    <row r="241" spans="11:23" x14ac:dyDescent="0.35">
      <c r="K241" s="3">
        <v>55</v>
      </c>
      <c r="L241" s="3" t="s">
        <v>419</v>
      </c>
      <c r="M241" s="3" t="s">
        <v>137</v>
      </c>
      <c r="N241" s="3" t="s">
        <v>13</v>
      </c>
      <c r="O241" s="3">
        <v>1.06</v>
      </c>
      <c r="P241" s="3">
        <v>52035.281000000003</v>
      </c>
      <c r="Q241" s="3">
        <v>1237776</v>
      </c>
      <c r="R241" s="3">
        <v>52035.281000000003</v>
      </c>
      <c r="U241" s="3">
        <v>0.01</v>
      </c>
      <c r="V241" s="3">
        <v>9.9100000000000004E-3</v>
      </c>
      <c r="W241" s="3">
        <v>-0.87</v>
      </c>
    </row>
    <row r="242" spans="11:23" x14ac:dyDescent="0.35">
      <c r="K242" s="3">
        <v>56</v>
      </c>
      <c r="L242" s="3" t="s">
        <v>420</v>
      </c>
      <c r="M242" s="3" t="s">
        <v>138</v>
      </c>
      <c r="N242" s="3" t="s">
        <v>13</v>
      </c>
      <c r="O242" s="3">
        <v>1.06</v>
      </c>
      <c r="P242" s="3">
        <v>54616.355000000003</v>
      </c>
      <c r="Q242" s="3">
        <v>1345293</v>
      </c>
      <c r="R242" s="3">
        <v>54616.355000000003</v>
      </c>
      <c r="U242" s="3">
        <v>0.01</v>
      </c>
      <c r="V242" s="3">
        <v>1.04E-2</v>
      </c>
      <c r="W242" s="3">
        <v>4.05</v>
      </c>
    </row>
    <row r="243" spans="11:23" x14ac:dyDescent="0.35">
      <c r="K243" s="3">
        <v>57</v>
      </c>
      <c r="L243" s="3" t="s">
        <v>421</v>
      </c>
      <c r="M243" s="3" t="s">
        <v>139</v>
      </c>
      <c r="N243" s="3" t="s">
        <v>13</v>
      </c>
      <c r="O243" s="3">
        <v>1.06</v>
      </c>
      <c r="P243" s="3">
        <v>53656.375</v>
      </c>
      <c r="Q243" s="3">
        <v>1364620</v>
      </c>
      <c r="R243" s="3">
        <v>53656.375</v>
      </c>
      <c r="U243" s="3">
        <v>0.01</v>
      </c>
      <c r="V243" s="3">
        <v>1.022E-2</v>
      </c>
      <c r="W243" s="3">
        <v>2.2200000000000002</v>
      </c>
    </row>
    <row r="244" spans="11:23" x14ac:dyDescent="0.35">
      <c r="K244" s="3">
        <v>58</v>
      </c>
      <c r="L244" s="3" t="s">
        <v>422</v>
      </c>
      <c r="M244" s="3" t="s">
        <v>140</v>
      </c>
      <c r="N244" s="3" t="s">
        <v>13</v>
      </c>
      <c r="O244" s="3">
        <v>1.06</v>
      </c>
      <c r="P244" s="3">
        <v>51797.667999999998</v>
      </c>
      <c r="Q244" s="3">
        <v>1288013</v>
      </c>
      <c r="R244" s="3">
        <v>51797.667999999998</v>
      </c>
      <c r="U244" s="3">
        <v>0.01</v>
      </c>
      <c r="V244" s="3">
        <v>9.8700000000000003E-3</v>
      </c>
      <c r="W244" s="3">
        <v>-1.32</v>
      </c>
    </row>
    <row r="245" spans="11:23" x14ac:dyDescent="0.35">
      <c r="K245" s="3">
        <v>60</v>
      </c>
      <c r="L245" s="3" t="s">
        <v>424</v>
      </c>
      <c r="M245" s="3" t="s">
        <v>141</v>
      </c>
      <c r="N245" s="3" t="s">
        <v>13</v>
      </c>
      <c r="O245" s="3">
        <v>1.06</v>
      </c>
      <c r="P245" s="3">
        <v>52322.02</v>
      </c>
      <c r="Q245" s="3">
        <v>1310806</v>
      </c>
      <c r="R245" s="3">
        <v>52322.02</v>
      </c>
      <c r="U245" s="3">
        <v>0.01</v>
      </c>
      <c r="V245" s="3">
        <v>9.9699999999999997E-3</v>
      </c>
      <c r="W245" s="3">
        <v>-0.32</v>
      </c>
    </row>
    <row r="246" spans="11:23" x14ac:dyDescent="0.35">
      <c r="K246" s="3">
        <v>61</v>
      </c>
      <c r="L246" s="3" t="s">
        <v>425</v>
      </c>
      <c r="M246" s="3" t="s">
        <v>142</v>
      </c>
      <c r="N246" s="3" t="s">
        <v>13</v>
      </c>
      <c r="O246" s="3">
        <v>1.06</v>
      </c>
      <c r="P246" s="3">
        <v>53899.487999999998</v>
      </c>
      <c r="Q246" s="3">
        <v>1352836</v>
      </c>
      <c r="R246" s="3">
        <v>53899.487999999998</v>
      </c>
      <c r="U246" s="3">
        <v>0.01</v>
      </c>
      <c r="V246" s="3">
        <v>1.027E-2</v>
      </c>
      <c r="W246" s="3">
        <v>2.68</v>
      </c>
    </row>
    <row r="247" spans="11:23" x14ac:dyDescent="0.35">
      <c r="K247" s="3">
        <v>62</v>
      </c>
      <c r="L247" s="3" t="s">
        <v>426</v>
      </c>
      <c r="M247" s="3" t="s">
        <v>143</v>
      </c>
      <c r="N247" s="3" t="s">
        <v>13</v>
      </c>
      <c r="O247" s="3">
        <v>1.06</v>
      </c>
      <c r="P247" s="3">
        <v>53863.214999999997</v>
      </c>
      <c r="Q247" s="3">
        <v>1355801</v>
      </c>
      <c r="R247" s="3">
        <v>53863.214999999997</v>
      </c>
      <c r="U247" s="3">
        <v>0.01</v>
      </c>
      <c r="V247" s="3">
        <v>1.026E-2</v>
      </c>
      <c r="W247" s="3">
        <v>2.61</v>
      </c>
    </row>
    <row r="248" spans="11:23" x14ac:dyDescent="0.35">
      <c r="K248" s="3">
        <v>63</v>
      </c>
      <c r="L248" s="3" t="s">
        <v>427</v>
      </c>
      <c r="M248" s="3" t="s">
        <v>144</v>
      </c>
      <c r="N248" s="3" t="s">
        <v>13</v>
      </c>
      <c r="O248" s="3">
        <v>1.06</v>
      </c>
      <c r="P248" s="3">
        <v>52084.167999999998</v>
      </c>
      <c r="Q248" s="3">
        <v>1324937</v>
      </c>
      <c r="R248" s="3">
        <v>52084.167999999998</v>
      </c>
      <c r="U248" s="3">
        <v>0.01</v>
      </c>
      <c r="V248" s="3">
        <v>9.92E-3</v>
      </c>
      <c r="W248" s="3">
        <v>-0.78</v>
      </c>
    </row>
    <row r="249" spans="11:23" x14ac:dyDescent="0.35">
      <c r="K249" s="3">
        <v>64</v>
      </c>
      <c r="L249" s="3" t="s">
        <v>428</v>
      </c>
      <c r="M249" s="3" t="s">
        <v>145</v>
      </c>
      <c r="N249" s="3" t="s">
        <v>13</v>
      </c>
      <c r="O249" s="3">
        <v>1.06</v>
      </c>
      <c r="P249" s="3">
        <v>52470.254000000001</v>
      </c>
      <c r="Q249" s="3">
        <v>1353608</v>
      </c>
      <c r="R249" s="3">
        <v>52470.254000000001</v>
      </c>
      <c r="U249" s="3">
        <v>0.01</v>
      </c>
      <c r="V249" s="3">
        <v>0.01</v>
      </c>
      <c r="W249" s="3">
        <v>-0.04</v>
      </c>
    </row>
    <row r="250" spans="11:23" x14ac:dyDescent="0.35">
      <c r="K250" s="3">
        <v>65</v>
      </c>
      <c r="L250" s="3" t="s">
        <v>429</v>
      </c>
      <c r="M250" s="3" t="s">
        <v>146</v>
      </c>
      <c r="N250" s="3" t="s">
        <v>13</v>
      </c>
      <c r="O250" s="3">
        <v>1.06</v>
      </c>
      <c r="P250" s="3">
        <v>53591.718999999997</v>
      </c>
      <c r="Q250" s="3">
        <v>1369970</v>
      </c>
      <c r="R250" s="3">
        <v>53591.718999999997</v>
      </c>
      <c r="U250" s="3">
        <v>0.01</v>
      </c>
      <c r="V250" s="3">
        <v>1.021E-2</v>
      </c>
      <c r="W250" s="3">
        <v>2.1</v>
      </c>
    </row>
    <row r="251" spans="11:23" x14ac:dyDescent="0.35">
      <c r="K251" s="3">
        <v>67</v>
      </c>
      <c r="L251" s="3" t="s">
        <v>431</v>
      </c>
      <c r="M251" s="3" t="s">
        <v>147</v>
      </c>
      <c r="N251" s="3" t="s">
        <v>13</v>
      </c>
      <c r="O251" s="3">
        <v>1.06</v>
      </c>
      <c r="P251" s="3">
        <v>59098.656000000003</v>
      </c>
      <c r="Q251" s="3">
        <v>1403313</v>
      </c>
      <c r="R251" s="3">
        <v>59098.656000000003</v>
      </c>
      <c r="U251" s="3">
        <v>0.01</v>
      </c>
      <c r="V251" s="3">
        <v>1.1259999999999999E-2</v>
      </c>
      <c r="W251" s="3">
        <v>12.59</v>
      </c>
    </row>
    <row r="252" spans="11:23" x14ac:dyDescent="0.35">
      <c r="K252" s="3">
        <v>68</v>
      </c>
      <c r="L252" s="3" t="s">
        <v>432</v>
      </c>
      <c r="M252" s="3" t="s">
        <v>148</v>
      </c>
      <c r="N252" s="3" t="s">
        <v>13</v>
      </c>
      <c r="O252" s="3">
        <v>1.06</v>
      </c>
      <c r="P252" s="3">
        <v>54825.995999999999</v>
      </c>
      <c r="Q252" s="3">
        <v>1429172</v>
      </c>
      <c r="R252" s="3">
        <v>54825.995999999999</v>
      </c>
      <c r="U252" s="3">
        <v>0.01</v>
      </c>
      <c r="V252" s="3">
        <v>1.044E-2</v>
      </c>
      <c r="W252" s="3">
        <v>4.45</v>
      </c>
    </row>
    <row r="253" spans="11:23" x14ac:dyDescent="0.35">
      <c r="K253" s="3">
        <v>69</v>
      </c>
      <c r="L253" s="3" t="s">
        <v>433</v>
      </c>
      <c r="M253" s="3" t="s">
        <v>149</v>
      </c>
      <c r="N253" s="3" t="s">
        <v>13</v>
      </c>
      <c r="O253" s="3">
        <v>1.06</v>
      </c>
      <c r="P253" s="3">
        <v>53523.332000000002</v>
      </c>
      <c r="Q253" s="3">
        <v>1369929</v>
      </c>
      <c r="R253" s="3">
        <v>53523.332000000002</v>
      </c>
      <c r="U253" s="3">
        <v>0.01</v>
      </c>
      <c r="V253" s="3">
        <v>1.0200000000000001E-2</v>
      </c>
      <c r="W253" s="3">
        <v>1.97</v>
      </c>
    </row>
    <row r="254" spans="11:23" x14ac:dyDescent="0.35">
      <c r="K254" s="3">
        <v>70</v>
      </c>
      <c r="L254" s="3" t="s">
        <v>434</v>
      </c>
      <c r="M254" s="3" t="s">
        <v>150</v>
      </c>
      <c r="N254" s="3" t="s">
        <v>13</v>
      </c>
      <c r="O254" s="3">
        <v>1.06</v>
      </c>
      <c r="P254" s="3">
        <v>54352.184000000001</v>
      </c>
      <c r="Q254" s="3">
        <v>1413246</v>
      </c>
      <c r="R254" s="3">
        <v>54352.184000000001</v>
      </c>
      <c r="U254" s="3">
        <v>0.01</v>
      </c>
      <c r="V254" s="3">
        <v>1.035E-2</v>
      </c>
      <c r="W254" s="3">
        <v>3.54</v>
      </c>
    </row>
    <row r="255" spans="11:23" x14ac:dyDescent="0.35">
      <c r="K255" s="3">
        <v>71</v>
      </c>
      <c r="L255" s="3" t="s">
        <v>435</v>
      </c>
      <c r="M255" s="3" t="s">
        <v>151</v>
      </c>
      <c r="N255" s="3" t="s">
        <v>13</v>
      </c>
      <c r="O255" s="3">
        <v>1.06</v>
      </c>
      <c r="P255" s="3">
        <v>55028.940999999999</v>
      </c>
      <c r="Q255" s="3">
        <v>1441641</v>
      </c>
      <c r="R255" s="3">
        <v>55028.940999999999</v>
      </c>
      <c r="U255" s="3">
        <v>0.01</v>
      </c>
      <c r="V255" s="3">
        <v>1.048E-2</v>
      </c>
      <c r="W255" s="3">
        <v>4.83</v>
      </c>
    </row>
    <row r="256" spans="11:23" x14ac:dyDescent="0.35">
      <c r="K256" s="3">
        <v>72</v>
      </c>
      <c r="L256" s="3" t="s">
        <v>436</v>
      </c>
      <c r="M256" s="3" t="s">
        <v>152</v>
      </c>
      <c r="N256" s="3" t="s">
        <v>13</v>
      </c>
      <c r="O256" s="3">
        <v>1.06</v>
      </c>
      <c r="P256" s="3">
        <v>53986.629000000001</v>
      </c>
      <c r="Q256" s="3">
        <v>1407332</v>
      </c>
      <c r="R256" s="3">
        <v>53986.629000000001</v>
      </c>
      <c r="U256" s="3">
        <v>0.01</v>
      </c>
      <c r="V256" s="3">
        <v>1.0279999999999999E-2</v>
      </c>
      <c r="W256" s="3">
        <v>2.85</v>
      </c>
    </row>
    <row r="257" spans="11:23" x14ac:dyDescent="0.35">
      <c r="K257" s="3">
        <v>74</v>
      </c>
      <c r="L257" s="3" t="s">
        <v>438</v>
      </c>
      <c r="M257" s="3" t="s">
        <v>153</v>
      </c>
      <c r="N257" s="3" t="s">
        <v>13</v>
      </c>
      <c r="O257" s="3">
        <v>1.06</v>
      </c>
      <c r="P257" s="3">
        <v>54814.41</v>
      </c>
      <c r="Q257" s="3">
        <v>1382624</v>
      </c>
      <c r="R257" s="3">
        <v>54814.41</v>
      </c>
      <c r="U257" s="3">
        <v>0.01</v>
      </c>
      <c r="V257" s="3">
        <v>1.044E-2</v>
      </c>
      <c r="W257" s="3">
        <v>4.42</v>
      </c>
    </row>
    <row r="258" spans="11:23" x14ac:dyDescent="0.35">
      <c r="K258" s="3">
        <v>75</v>
      </c>
      <c r="L258" s="3" t="s">
        <v>439</v>
      </c>
      <c r="M258" s="3" t="s">
        <v>154</v>
      </c>
      <c r="N258" s="3" t="s">
        <v>13</v>
      </c>
      <c r="O258" s="3">
        <v>1.06</v>
      </c>
      <c r="P258" s="3">
        <v>54693.875</v>
      </c>
      <c r="Q258" s="3">
        <v>1429813</v>
      </c>
      <c r="R258" s="3">
        <v>54693.875</v>
      </c>
      <c r="U258" s="3">
        <v>0.01</v>
      </c>
      <c r="V258" s="3">
        <v>1.042E-2</v>
      </c>
      <c r="W258" s="3">
        <v>4.2</v>
      </c>
    </row>
    <row r="259" spans="11:23" x14ac:dyDescent="0.35">
      <c r="K259" s="3">
        <v>76</v>
      </c>
      <c r="L259" s="3" t="s">
        <v>440</v>
      </c>
      <c r="M259" s="3" t="s">
        <v>155</v>
      </c>
      <c r="N259" s="3" t="s">
        <v>13</v>
      </c>
      <c r="O259" s="3">
        <v>1.06</v>
      </c>
      <c r="P259" s="3">
        <v>55158.957000000002</v>
      </c>
      <c r="Q259" s="3">
        <v>1416562</v>
      </c>
      <c r="R259" s="3">
        <v>55158.957000000002</v>
      </c>
      <c r="U259" s="3">
        <v>0.01</v>
      </c>
      <c r="V259" s="3">
        <v>1.051E-2</v>
      </c>
      <c r="W259" s="3">
        <v>5.08</v>
      </c>
    </row>
  </sheetData>
  <mergeCells count="9">
    <mergeCell ref="K131:W131"/>
    <mergeCell ref="K1:W1"/>
    <mergeCell ref="A15:I15"/>
    <mergeCell ref="A36:C36"/>
    <mergeCell ref="A3:G3"/>
    <mergeCell ref="E5:E7"/>
    <mergeCell ref="F5:F7"/>
    <mergeCell ref="G5:G7"/>
    <mergeCell ref="D8:G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DA45-4B4B-4A68-A327-CF07C0BF84FD}">
  <dimension ref="A1:W259"/>
  <sheetViews>
    <sheetView topLeftCell="A25" workbookViewId="0">
      <selection activeCell="V127" activeCellId="2" sqref="V109:V111 V118:V120 V127:V129"/>
    </sheetView>
  </sheetViews>
  <sheetFormatPr defaultRowHeight="14.5" x14ac:dyDescent="0.35"/>
  <cols>
    <col min="1" max="1" width="33.54296875" bestFit="1" customWidth="1"/>
    <col min="2" max="2" width="17.1796875" customWidth="1"/>
    <col min="3" max="3" width="19.453125" bestFit="1" customWidth="1"/>
    <col min="4" max="4" width="16.26953125" bestFit="1" customWidth="1"/>
    <col min="5" max="5" width="18.1796875" bestFit="1" customWidth="1"/>
    <col min="6" max="6" width="11" bestFit="1" customWidth="1"/>
    <col min="8" max="8" width="10.7265625" bestFit="1" customWidth="1"/>
    <col min="9" max="9" width="17.81640625" bestFit="1" customWidth="1"/>
    <col min="11" max="11" width="8.7265625" style="3"/>
    <col min="12" max="12" width="33.54296875" style="3" bestFit="1" customWidth="1"/>
    <col min="13" max="13" width="23.7265625" style="3" bestFit="1" customWidth="1"/>
    <col min="14" max="19" width="8.7265625" style="3"/>
    <col min="20" max="20" width="22.81640625" style="3" bestFit="1" customWidth="1"/>
    <col min="21" max="21" width="14.1796875" style="3" bestFit="1" customWidth="1"/>
    <col min="22" max="22" width="16.26953125" style="3" bestFit="1" customWidth="1"/>
    <col min="23" max="23" width="8.7265625" style="3"/>
  </cols>
  <sheetData>
    <row r="1" spans="1:23" ht="15.5" x14ac:dyDescent="0.35">
      <c r="A1" s="155" t="s">
        <v>518</v>
      </c>
      <c r="C1" s="151"/>
      <c r="K1" s="264" t="s">
        <v>326</v>
      </c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</row>
    <row r="2" spans="1:23" x14ac:dyDescent="0.35">
      <c r="K2" s="178" t="s">
        <v>209</v>
      </c>
      <c r="L2" s="178" t="s">
        <v>210</v>
      </c>
      <c r="M2" s="178" t="s">
        <v>211</v>
      </c>
      <c r="N2" s="178" t="s">
        <v>7</v>
      </c>
      <c r="O2" s="178" t="s">
        <v>212</v>
      </c>
      <c r="P2" s="178" t="s">
        <v>213</v>
      </c>
      <c r="Q2" s="178" t="s">
        <v>214</v>
      </c>
      <c r="R2" s="178" t="s">
        <v>215</v>
      </c>
      <c r="S2" s="178" t="s">
        <v>216</v>
      </c>
      <c r="T2" s="178" t="s">
        <v>217</v>
      </c>
      <c r="U2" s="178" t="s">
        <v>218</v>
      </c>
      <c r="V2" s="178" t="s">
        <v>219</v>
      </c>
      <c r="W2" s="178" t="s">
        <v>220</v>
      </c>
    </row>
    <row r="3" spans="1:23" ht="15.5" x14ac:dyDescent="0.35">
      <c r="A3" s="267" t="s">
        <v>221</v>
      </c>
      <c r="B3" s="267"/>
      <c r="C3" s="267"/>
      <c r="D3" s="267"/>
      <c r="E3" s="267"/>
      <c r="F3" s="267"/>
      <c r="G3" s="267"/>
      <c r="H3" s="152"/>
      <c r="I3" s="152"/>
      <c r="J3" s="152"/>
      <c r="K3" s="3">
        <v>7</v>
      </c>
      <c r="L3" s="3" t="s">
        <v>352</v>
      </c>
      <c r="M3" s="3" t="s">
        <v>353</v>
      </c>
      <c r="N3" s="3" t="s">
        <v>158</v>
      </c>
      <c r="O3" s="3">
        <v>1.69</v>
      </c>
      <c r="P3" s="3">
        <v>270.846</v>
      </c>
      <c r="Q3" s="3">
        <v>13568</v>
      </c>
      <c r="R3" s="3">
        <v>21861.800999999999</v>
      </c>
      <c r="S3" s="3">
        <v>0</v>
      </c>
      <c r="T3" s="3">
        <v>0.997</v>
      </c>
      <c r="U3" s="3">
        <v>0.17</v>
      </c>
      <c r="V3" s="3">
        <v>4.4260000000000001E-2</v>
      </c>
      <c r="W3" s="191">
        <v>-73.959999999999994</v>
      </c>
    </row>
    <row r="4" spans="1:23" ht="15.5" x14ac:dyDescent="0.35">
      <c r="A4" s="23" t="s">
        <v>211</v>
      </c>
      <c r="B4" s="23" t="s">
        <v>219</v>
      </c>
      <c r="C4" s="23" t="s">
        <v>222</v>
      </c>
      <c r="D4" s="23" t="s">
        <v>223</v>
      </c>
      <c r="E4" s="156" t="s">
        <v>107</v>
      </c>
      <c r="F4" s="23" t="s">
        <v>108</v>
      </c>
      <c r="G4" s="156" t="s">
        <v>224</v>
      </c>
      <c r="H4" s="178"/>
      <c r="I4" s="178"/>
      <c r="J4" s="178"/>
      <c r="K4" s="3">
        <v>32</v>
      </c>
      <c r="L4" s="3" t="s">
        <v>396</v>
      </c>
      <c r="M4" s="3" t="s">
        <v>353</v>
      </c>
      <c r="N4" s="3" t="s">
        <v>158</v>
      </c>
      <c r="O4" s="3">
        <v>1.69</v>
      </c>
      <c r="P4" s="3">
        <v>305.43599999999998</v>
      </c>
      <c r="Q4" s="3">
        <v>14419</v>
      </c>
      <c r="R4" s="3">
        <v>23188.197</v>
      </c>
      <c r="S4" s="3">
        <v>0</v>
      </c>
      <c r="T4" s="3">
        <v>0.997</v>
      </c>
      <c r="U4" s="3">
        <v>0.17</v>
      </c>
      <c r="V4" s="3">
        <v>5.6270000000000001E-2</v>
      </c>
      <c r="W4" s="191">
        <v>-66.900000000000006</v>
      </c>
    </row>
    <row r="5" spans="1:23" ht="15.75" customHeight="1" x14ac:dyDescent="0.35">
      <c r="A5" s="177" t="s">
        <v>135</v>
      </c>
      <c r="B5" s="52">
        <v>1.4851099999999999</v>
      </c>
      <c r="C5" s="52">
        <f>B5*2*4*4</f>
        <v>47.523519999999998</v>
      </c>
      <c r="D5" s="53">
        <f>C5/C11</f>
        <v>4.2759838011241832E-3</v>
      </c>
      <c r="E5" s="268">
        <f>AVERAGE(D5:D7)</f>
        <v>4.6353987930198232E-3</v>
      </c>
      <c r="F5" s="269">
        <f>STDEV(D5:D7)</f>
        <v>4.2468449044926555E-4</v>
      </c>
      <c r="G5" s="270">
        <f>F5/E5</f>
        <v>9.1617681544201371E-2</v>
      </c>
      <c r="H5" s="153"/>
      <c r="I5" s="153"/>
      <c r="J5" s="153"/>
      <c r="K5" s="3">
        <v>39</v>
      </c>
      <c r="L5" s="3" t="s">
        <v>403</v>
      </c>
      <c r="M5" s="3" t="s">
        <v>353</v>
      </c>
      <c r="N5" s="3" t="s">
        <v>158</v>
      </c>
      <c r="O5" s="3">
        <v>1.69</v>
      </c>
      <c r="P5" s="3">
        <v>279.53300000000002</v>
      </c>
      <c r="Q5" s="3">
        <v>14261</v>
      </c>
      <c r="R5" s="3">
        <v>22730.893</v>
      </c>
      <c r="S5" s="3">
        <v>0</v>
      </c>
      <c r="T5" s="3">
        <v>0.997</v>
      </c>
      <c r="U5" s="3">
        <v>0.17</v>
      </c>
      <c r="V5" s="3">
        <v>4.2860000000000002E-2</v>
      </c>
      <c r="W5" s="191">
        <v>-74.790000000000006</v>
      </c>
    </row>
    <row r="6" spans="1:23" x14ac:dyDescent="0.35">
      <c r="A6" s="177" t="s">
        <v>136</v>
      </c>
      <c r="B6" s="52">
        <v>1.6337600000000001</v>
      </c>
      <c r="C6" s="52">
        <f t="shared" ref="C6:C7" si="0">B6*2*4*4</f>
        <v>52.280320000000003</v>
      </c>
      <c r="D6" s="53">
        <f t="shared" ref="D6:D7" si="1">C6/C12</f>
        <v>4.5261901002058421E-3</v>
      </c>
      <c r="E6" s="268"/>
      <c r="F6" s="269"/>
      <c r="G6" s="270"/>
      <c r="K6" s="3">
        <v>79</v>
      </c>
      <c r="L6" s="3" t="s">
        <v>443</v>
      </c>
      <c r="M6" s="3" t="s">
        <v>353</v>
      </c>
      <c r="N6" s="3" t="s">
        <v>158</v>
      </c>
      <c r="O6" s="3">
        <v>1.69</v>
      </c>
      <c r="P6" s="3">
        <v>284.03800000000001</v>
      </c>
      <c r="Q6" s="3">
        <v>12562</v>
      </c>
      <c r="R6" s="3">
        <v>24736.178</v>
      </c>
      <c r="S6" s="3">
        <v>0</v>
      </c>
      <c r="T6" s="3">
        <v>0.997</v>
      </c>
      <c r="U6" s="3">
        <v>0.17</v>
      </c>
      <c r="V6" s="3">
        <v>3.0360000000000002E-2</v>
      </c>
      <c r="W6" s="191">
        <v>-82.14</v>
      </c>
    </row>
    <row r="7" spans="1:23" x14ac:dyDescent="0.35">
      <c r="A7" s="177" t="s">
        <v>137</v>
      </c>
      <c r="B7" s="52">
        <v>1.82955</v>
      </c>
      <c r="C7" s="52">
        <f t="shared" si="0"/>
        <v>58.5456</v>
      </c>
      <c r="D7" s="53">
        <f t="shared" si="1"/>
        <v>5.1040224777294451E-3</v>
      </c>
      <c r="E7" s="268"/>
      <c r="F7" s="269"/>
      <c r="G7" s="270"/>
      <c r="K7" s="3">
        <v>105</v>
      </c>
      <c r="L7" s="3" t="s">
        <v>469</v>
      </c>
      <c r="M7" s="3" t="s">
        <v>353</v>
      </c>
      <c r="N7" s="3" t="s">
        <v>158</v>
      </c>
      <c r="O7" s="3">
        <v>1.69</v>
      </c>
      <c r="P7" s="3">
        <v>310.44499999999999</v>
      </c>
      <c r="Q7" s="3">
        <v>16342</v>
      </c>
      <c r="R7" s="3">
        <v>24669.846000000001</v>
      </c>
      <c r="S7" s="3">
        <v>0</v>
      </c>
      <c r="T7" s="3">
        <v>0.997</v>
      </c>
      <c r="U7" s="3">
        <v>0.17</v>
      </c>
      <c r="V7" s="3">
        <v>4.725E-2</v>
      </c>
      <c r="W7" s="191">
        <v>-72.209999999999994</v>
      </c>
    </row>
    <row r="8" spans="1:23" x14ac:dyDescent="0.35">
      <c r="A8" s="177" t="s">
        <v>144</v>
      </c>
      <c r="B8" s="52">
        <v>140.84508</v>
      </c>
      <c r="C8" s="52">
        <f>B8*5*4*4</f>
        <v>11267.606400000001</v>
      </c>
      <c r="D8" s="258"/>
      <c r="E8" s="258"/>
      <c r="F8" s="258"/>
      <c r="G8" s="258"/>
      <c r="K8" s="3">
        <v>112</v>
      </c>
      <c r="L8" s="3" t="s">
        <v>476</v>
      </c>
      <c r="M8" s="3" t="s">
        <v>353</v>
      </c>
      <c r="N8" s="3" t="s">
        <v>158</v>
      </c>
      <c r="O8" s="3">
        <v>1.69</v>
      </c>
      <c r="P8" s="3">
        <v>332.99599999999998</v>
      </c>
      <c r="Q8" s="3">
        <v>16342</v>
      </c>
      <c r="R8" s="3">
        <v>25334.618999999999</v>
      </c>
      <c r="S8" s="3">
        <v>0</v>
      </c>
      <c r="T8" s="3">
        <v>0.997</v>
      </c>
      <c r="U8" s="3">
        <v>0.17</v>
      </c>
      <c r="V8" s="3">
        <v>5.5840000000000001E-2</v>
      </c>
      <c r="W8" s="191">
        <v>-67.150000000000006</v>
      </c>
    </row>
    <row r="9" spans="1:23" x14ac:dyDescent="0.35">
      <c r="A9" s="177" t="s">
        <v>145</v>
      </c>
      <c r="B9" s="52">
        <v>141.77372</v>
      </c>
      <c r="C9" s="52">
        <f t="shared" ref="C9:C13" si="2">B9*5*4*4</f>
        <v>11341.8976</v>
      </c>
      <c r="D9" s="258"/>
      <c r="E9" s="258"/>
      <c r="F9" s="258"/>
      <c r="G9" s="258"/>
      <c r="K9" s="3">
        <v>119</v>
      </c>
      <c r="L9" s="3" t="s">
        <v>483</v>
      </c>
      <c r="M9" s="3" t="s">
        <v>353</v>
      </c>
      <c r="N9" s="3" t="s">
        <v>158</v>
      </c>
      <c r="O9" s="3">
        <v>1.69</v>
      </c>
      <c r="P9" s="3">
        <v>298.89999999999998</v>
      </c>
      <c r="Q9" s="3">
        <v>15508</v>
      </c>
      <c r="R9" s="3">
        <v>25002.83</v>
      </c>
      <c r="S9" s="3">
        <v>0</v>
      </c>
      <c r="T9" s="3">
        <v>0.997</v>
      </c>
      <c r="U9" s="3">
        <v>0.17</v>
      </c>
      <c r="V9" s="3">
        <v>3.7600000000000001E-2</v>
      </c>
      <c r="W9" s="191">
        <v>-77.88</v>
      </c>
    </row>
    <row r="10" spans="1:23" x14ac:dyDescent="0.35">
      <c r="A10" s="177" t="s">
        <v>146</v>
      </c>
      <c r="B10" s="52">
        <v>143.6215</v>
      </c>
      <c r="C10" s="52">
        <f t="shared" si="2"/>
        <v>11489.72</v>
      </c>
      <c r="D10" s="258"/>
      <c r="E10" s="258"/>
      <c r="F10" s="258"/>
      <c r="G10" s="258"/>
      <c r="K10" s="3">
        <v>8</v>
      </c>
      <c r="L10" s="3" t="s">
        <v>354</v>
      </c>
      <c r="M10" s="3" t="s">
        <v>355</v>
      </c>
      <c r="N10" s="3" t="s">
        <v>158</v>
      </c>
      <c r="O10" s="3">
        <v>1.69</v>
      </c>
      <c r="P10" s="3">
        <v>765.51800000000003</v>
      </c>
      <c r="Q10" s="3">
        <v>39083</v>
      </c>
      <c r="R10" s="3">
        <v>22905.937999999998</v>
      </c>
      <c r="S10" s="3">
        <v>0</v>
      </c>
      <c r="T10" s="3">
        <v>0.997</v>
      </c>
      <c r="U10" s="3">
        <v>0.28000000000000003</v>
      </c>
      <c r="V10" s="3">
        <v>0.36684</v>
      </c>
      <c r="W10" s="191">
        <v>31.01</v>
      </c>
    </row>
    <row r="11" spans="1:23" x14ac:dyDescent="0.35">
      <c r="A11" s="177" t="s">
        <v>153</v>
      </c>
      <c r="B11" s="52">
        <v>138.92569</v>
      </c>
      <c r="C11" s="52">
        <f t="shared" si="2"/>
        <v>11114.055200000001</v>
      </c>
      <c r="D11" s="258"/>
      <c r="E11" s="258"/>
      <c r="F11" s="258"/>
      <c r="G11" s="258"/>
      <c r="K11" s="3">
        <v>33</v>
      </c>
      <c r="L11" s="3" t="s">
        <v>397</v>
      </c>
      <c r="M11" s="3" t="s">
        <v>355</v>
      </c>
      <c r="N11" s="3" t="s">
        <v>158</v>
      </c>
      <c r="O11" s="3">
        <v>1.69</v>
      </c>
      <c r="P11" s="3">
        <v>794.59400000000005</v>
      </c>
      <c r="Q11" s="3">
        <v>40541</v>
      </c>
      <c r="R11" s="3">
        <v>23955.817999999999</v>
      </c>
      <c r="S11" s="3">
        <v>0</v>
      </c>
      <c r="T11" s="3">
        <v>0.997</v>
      </c>
      <c r="U11" s="3">
        <v>0.28000000000000003</v>
      </c>
      <c r="V11" s="3">
        <v>0.36298999999999998</v>
      </c>
      <c r="W11" s="191">
        <v>29.64</v>
      </c>
    </row>
    <row r="12" spans="1:23" x14ac:dyDescent="0.35">
      <c r="A12" s="177" t="s">
        <v>154</v>
      </c>
      <c r="B12" s="52">
        <v>144.3828</v>
      </c>
      <c r="C12" s="52">
        <f t="shared" si="2"/>
        <v>11550.624</v>
      </c>
      <c r="D12" s="258"/>
      <c r="E12" s="258"/>
      <c r="F12" s="258"/>
      <c r="G12" s="258"/>
      <c r="K12" s="3">
        <v>40</v>
      </c>
      <c r="L12" s="3" t="s">
        <v>404</v>
      </c>
      <c r="M12" s="3" t="s">
        <v>355</v>
      </c>
      <c r="N12" s="3" t="s">
        <v>158</v>
      </c>
      <c r="O12" s="3">
        <v>1.69</v>
      </c>
      <c r="P12" s="3">
        <v>779.21</v>
      </c>
      <c r="Q12" s="3">
        <v>39072</v>
      </c>
      <c r="R12" s="3">
        <v>24510.728999999999</v>
      </c>
      <c r="S12" s="3">
        <v>0</v>
      </c>
      <c r="T12" s="3">
        <v>0.997</v>
      </c>
      <c r="U12" s="3">
        <v>0.28000000000000003</v>
      </c>
      <c r="V12" s="3">
        <v>0.34183999999999998</v>
      </c>
      <c r="W12" s="3">
        <v>22.09</v>
      </c>
    </row>
    <row r="13" spans="1:23" x14ac:dyDescent="0.35">
      <c r="A13" s="177" t="s">
        <v>155</v>
      </c>
      <c r="B13" s="52">
        <v>143.38103000000001</v>
      </c>
      <c r="C13" s="52">
        <f t="shared" si="2"/>
        <v>11470.482400000001</v>
      </c>
      <c r="D13" s="258"/>
      <c r="E13" s="258"/>
      <c r="F13" s="258"/>
      <c r="G13" s="258"/>
      <c r="K13" s="3">
        <v>80</v>
      </c>
      <c r="L13" s="3" t="s">
        <v>444</v>
      </c>
      <c r="M13" s="3" t="s">
        <v>355</v>
      </c>
      <c r="N13" s="3" t="s">
        <v>158</v>
      </c>
      <c r="O13" s="3">
        <v>1.69</v>
      </c>
      <c r="P13" s="3">
        <v>849.65</v>
      </c>
      <c r="Q13" s="3">
        <v>42095</v>
      </c>
      <c r="R13" s="3">
        <v>25389.067999999999</v>
      </c>
      <c r="S13" s="3">
        <v>0</v>
      </c>
      <c r="T13" s="3">
        <v>0.997</v>
      </c>
      <c r="U13" s="3">
        <v>0.28000000000000003</v>
      </c>
      <c r="V13" s="3">
        <v>0.36753000000000002</v>
      </c>
      <c r="W13" s="191">
        <v>31.26</v>
      </c>
    </row>
    <row r="14" spans="1:23" x14ac:dyDescent="0.35">
      <c r="K14" s="3">
        <v>106</v>
      </c>
      <c r="L14" s="3" t="s">
        <v>470</v>
      </c>
      <c r="M14" s="3" t="s">
        <v>355</v>
      </c>
      <c r="N14" s="3" t="s">
        <v>158</v>
      </c>
      <c r="O14" s="3">
        <v>1.69</v>
      </c>
      <c r="P14" s="3">
        <v>856.98800000000006</v>
      </c>
      <c r="Q14" s="3">
        <v>42860</v>
      </c>
      <c r="R14" s="3">
        <v>26169.432000000001</v>
      </c>
      <c r="S14" s="3">
        <v>0</v>
      </c>
      <c r="T14" s="3">
        <v>0.997</v>
      </c>
      <c r="U14" s="3">
        <v>0.28000000000000003</v>
      </c>
      <c r="V14" s="3">
        <v>0.35652</v>
      </c>
      <c r="W14" s="191">
        <v>27.33</v>
      </c>
    </row>
    <row r="15" spans="1:23" x14ac:dyDescent="0.35">
      <c r="A15" s="271" t="s">
        <v>225</v>
      </c>
      <c r="B15" s="271"/>
      <c r="C15" s="271"/>
      <c r="D15" s="271"/>
      <c r="E15" s="271"/>
      <c r="F15" s="271"/>
      <c r="G15" s="271"/>
      <c r="H15" s="271"/>
      <c r="I15" s="271"/>
      <c r="K15" s="3">
        <v>113</v>
      </c>
      <c r="L15" s="3" t="s">
        <v>477</v>
      </c>
      <c r="M15" s="3" t="s">
        <v>355</v>
      </c>
      <c r="N15" s="3" t="s">
        <v>158</v>
      </c>
      <c r="O15" s="3">
        <v>1.69</v>
      </c>
      <c r="P15" s="3">
        <v>860.97699999999998</v>
      </c>
      <c r="Q15" s="3">
        <v>41948</v>
      </c>
      <c r="R15" s="3">
        <v>26174.143</v>
      </c>
      <c r="S15" s="3">
        <v>0</v>
      </c>
      <c r="T15" s="3">
        <v>0.997</v>
      </c>
      <c r="U15" s="3">
        <v>0.28000000000000003</v>
      </c>
      <c r="V15" s="3">
        <v>0.35876999999999998</v>
      </c>
      <c r="W15" s="191">
        <v>28.13</v>
      </c>
    </row>
    <row r="16" spans="1:23" ht="15.5" x14ac:dyDescent="0.35">
      <c r="A16" s="23" t="s">
        <v>121</v>
      </c>
      <c r="B16" s="157" t="s">
        <v>226</v>
      </c>
      <c r="C16" s="23" t="s">
        <v>218</v>
      </c>
      <c r="D16" s="23" t="s">
        <v>219</v>
      </c>
      <c r="E16" s="23" t="s">
        <v>227</v>
      </c>
      <c r="F16" s="23" t="s">
        <v>228</v>
      </c>
      <c r="G16" s="23" t="s">
        <v>224</v>
      </c>
      <c r="H16" s="156" t="s">
        <v>229</v>
      </c>
      <c r="I16" s="156" t="s">
        <v>230</v>
      </c>
      <c r="K16" s="3">
        <v>120</v>
      </c>
      <c r="L16" s="3" t="s">
        <v>484</v>
      </c>
      <c r="M16" s="3" t="s">
        <v>355</v>
      </c>
      <c r="N16" s="3" t="s">
        <v>158</v>
      </c>
      <c r="O16" s="3">
        <v>1.69</v>
      </c>
      <c r="P16" s="3">
        <v>847.98199999999997</v>
      </c>
      <c r="Q16" s="3">
        <v>42497</v>
      </c>
      <c r="R16" s="3">
        <v>26803.898000000001</v>
      </c>
      <c r="S16" s="3">
        <v>0</v>
      </c>
      <c r="T16" s="3">
        <v>0.997</v>
      </c>
      <c r="U16" s="3">
        <v>0.28000000000000003</v>
      </c>
      <c r="V16" s="3">
        <v>0.33948</v>
      </c>
      <c r="W16" s="3">
        <v>21.24</v>
      </c>
    </row>
    <row r="17" spans="1:23" x14ac:dyDescent="0.35">
      <c r="A17" s="177" t="s">
        <v>358</v>
      </c>
      <c r="B17" s="177" t="s">
        <v>162</v>
      </c>
      <c r="C17" s="177">
        <v>0.71</v>
      </c>
      <c r="D17" s="158">
        <v>0.91581000000000001</v>
      </c>
      <c r="E17" s="269">
        <f>AVERAGE(D17:D23)</f>
        <v>0.89462999999999993</v>
      </c>
      <c r="F17" s="269">
        <f>STDEV(D17:D23)</f>
        <v>1.8749984888882801E-2</v>
      </c>
      <c r="G17" s="272">
        <f>F17/E17</f>
        <v>2.0958368139770412E-2</v>
      </c>
      <c r="H17" s="273">
        <f>F17*3.143</f>
        <v>5.8931202505758638E-2</v>
      </c>
      <c r="I17" s="274">
        <f>(E17-C17)/C17</f>
        <v>0.2600422535211267</v>
      </c>
      <c r="K17" s="3">
        <v>9</v>
      </c>
      <c r="L17" s="3" t="s">
        <v>356</v>
      </c>
      <c r="M17" s="3" t="s">
        <v>357</v>
      </c>
      <c r="N17" s="3" t="s">
        <v>158</v>
      </c>
      <c r="O17" s="3">
        <v>1.69</v>
      </c>
      <c r="P17" s="3">
        <v>1098.7360000000001</v>
      </c>
      <c r="Q17" s="3">
        <v>54638</v>
      </c>
      <c r="R17" s="3">
        <v>22565.848000000002</v>
      </c>
      <c r="S17" s="3">
        <v>0</v>
      </c>
      <c r="T17" s="3">
        <v>0.997</v>
      </c>
      <c r="U17" s="3">
        <v>0.44</v>
      </c>
      <c r="V17" s="3">
        <v>0.60104999999999997</v>
      </c>
      <c r="W17" s="191">
        <v>36.6</v>
      </c>
    </row>
    <row r="18" spans="1:23" x14ac:dyDescent="0.35">
      <c r="A18" s="177" t="s">
        <v>399</v>
      </c>
      <c r="B18" s="177" t="s">
        <v>162</v>
      </c>
      <c r="C18" s="177">
        <v>0.71</v>
      </c>
      <c r="D18" s="158">
        <v>0.91993999999999998</v>
      </c>
      <c r="E18" s="269"/>
      <c r="F18" s="269"/>
      <c r="G18" s="272"/>
      <c r="H18" s="273"/>
      <c r="I18" s="274"/>
      <c r="K18" s="3">
        <v>34</v>
      </c>
      <c r="L18" s="3" t="s">
        <v>398</v>
      </c>
      <c r="M18" s="3" t="s">
        <v>357</v>
      </c>
      <c r="N18" s="3" t="s">
        <v>158</v>
      </c>
      <c r="O18" s="3">
        <v>1.69</v>
      </c>
      <c r="P18" s="3">
        <v>1132.518</v>
      </c>
      <c r="Q18" s="3">
        <v>56657</v>
      </c>
      <c r="R18" s="3">
        <v>23133.342000000001</v>
      </c>
      <c r="S18" s="3">
        <v>0</v>
      </c>
      <c r="T18" s="3">
        <v>0.997</v>
      </c>
      <c r="U18" s="3">
        <v>0.44</v>
      </c>
      <c r="V18" s="3">
        <v>0.60511999999999999</v>
      </c>
      <c r="W18" s="191">
        <v>37.53</v>
      </c>
    </row>
    <row r="19" spans="1:23" x14ac:dyDescent="0.35">
      <c r="A19" s="177" t="s">
        <v>406</v>
      </c>
      <c r="B19" s="177" t="s">
        <v>162</v>
      </c>
      <c r="C19" s="177">
        <v>0.71</v>
      </c>
      <c r="D19" s="158">
        <v>0.87746999999999997</v>
      </c>
      <c r="E19" s="269"/>
      <c r="F19" s="269"/>
      <c r="G19" s="272"/>
      <c r="H19" s="273"/>
      <c r="I19" s="274"/>
      <c r="K19" s="3">
        <v>41</v>
      </c>
      <c r="L19" s="3" t="s">
        <v>405</v>
      </c>
      <c r="M19" s="3" t="s">
        <v>357</v>
      </c>
      <c r="N19" s="3" t="s">
        <v>158</v>
      </c>
      <c r="O19" s="3">
        <v>1.69</v>
      </c>
      <c r="P19" s="3">
        <v>1118.739</v>
      </c>
      <c r="Q19" s="3">
        <v>56886</v>
      </c>
      <c r="R19" s="3">
        <v>24355.15</v>
      </c>
      <c r="S19" s="3">
        <v>0</v>
      </c>
      <c r="T19" s="3">
        <v>0.997</v>
      </c>
      <c r="U19" s="3">
        <v>0.44</v>
      </c>
      <c r="V19" s="3">
        <v>0.55878000000000005</v>
      </c>
      <c r="W19" s="191">
        <v>27</v>
      </c>
    </row>
    <row r="20" spans="1:23" x14ac:dyDescent="0.35">
      <c r="A20" s="177" t="s">
        <v>446</v>
      </c>
      <c r="B20" s="177" t="s">
        <v>162</v>
      </c>
      <c r="C20" s="177">
        <v>0.71</v>
      </c>
      <c r="D20" s="158">
        <v>0.86858000000000002</v>
      </c>
      <c r="E20" s="269"/>
      <c r="F20" s="269"/>
      <c r="G20" s="272"/>
      <c r="H20" s="273"/>
      <c r="I20" s="274"/>
      <c r="K20" s="3">
        <v>81</v>
      </c>
      <c r="L20" s="3" t="s">
        <v>445</v>
      </c>
      <c r="M20" s="3" t="s">
        <v>357</v>
      </c>
      <c r="N20" s="3" t="s">
        <v>158</v>
      </c>
      <c r="O20" s="3">
        <v>1.69</v>
      </c>
      <c r="P20" s="3">
        <v>1192.203</v>
      </c>
      <c r="Q20" s="3">
        <v>59300</v>
      </c>
      <c r="R20" s="3">
        <v>24953.592000000001</v>
      </c>
      <c r="S20" s="3">
        <v>0</v>
      </c>
      <c r="T20" s="3">
        <v>0.997</v>
      </c>
      <c r="U20" s="3">
        <v>0.44</v>
      </c>
      <c r="V20" s="3">
        <v>0.58704000000000001</v>
      </c>
      <c r="W20" s="191">
        <v>33.42</v>
      </c>
    </row>
    <row r="21" spans="1:23" x14ac:dyDescent="0.35">
      <c r="A21" s="177" t="s">
        <v>472</v>
      </c>
      <c r="B21" s="177" t="s">
        <v>162</v>
      </c>
      <c r="C21" s="177">
        <v>0.71</v>
      </c>
      <c r="D21" s="158">
        <v>0.89317999999999997</v>
      </c>
      <c r="E21" s="269"/>
      <c r="F21" s="269"/>
      <c r="G21" s="272"/>
      <c r="H21" s="273"/>
      <c r="I21" s="274"/>
      <c r="K21" s="3">
        <v>107</v>
      </c>
      <c r="L21" s="3" t="s">
        <v>471</v>
      </c>
      <c r="M21" s="3" t="s">
        <v>357</v>
      </c>
      <c r="N21" s="3" t="s">
        <v>158</v>
      </c>
      <c r="O21" s="3">
        <v>1.69</v>
      </c>
      <c r="P21" s="3">
        <v>1220.0719999999999</v>
      </c>
      <c r="Q21" s="3">
        <v>61537</v>
      </c>
      <c r="R21" s="3">
        <v>26166.074000000001</v>
      </c>
      <c r="S21" s="3">
        <v>0</v>
      </c>
      <c r="T21" s="3">
        <v>0.997</v>
      </c>
      <c r="U21" s="3">
        <v>0.44</v>
      </c>
      <c r="V21" s="3">
        <v>0.56942000000000004</v>
      </c>
      <c r="W21" s="191">
        <v>29.41</v>
      </c>
    </row>
    <row r="22" spans="1:23" x14ac:dyDescent="0.35">
      <c r="A22" s="177" t="s">
        <v>479</v>
      </c>
      <c r="B22" s="177" t="s">
        <v>162</v>
      </c>
      <c r="C22" s="177">
        <v>0.71</v>
      </c>
      <c r="D22" s="158">
        <v>0.89837</v>
      </c>
      <c r="E22" s="269"/>
      <c r="F22" s="269"/>
      <c r="G22" s="272"/>
      <c r="H22" s="273"/>
      <c r="I22" s="274"/>
      <c r="K22" s="3">
        <v>114</v>
      </c>
      <c r="L22" s="3" t="s">
        <v>478</v>
      </c>
      <c r="M22" s="3" t="s">
        <v>357</v>
      </c>
      <c r="N22" s="3" t="s">
        <v>158</v>
      </c>
      <c r="O22" s="3">
        <v>1.69</v>
      </c>
      <c r="P22" s="3">
        <v>1230.6690000000001</v>
      </c>
      <c r="Q22" s="3">
        <v>61669</v>
      </c>
      <c r="R22" s="3">
        <v>26063.228999999999</v>
      </c>
      <c r="S22" s="3">
        <v>0</v>
      </c>
      <c r="T22" s="3">
        <v>0.997</v>
      </c>
      <c r="U22" s="3">
        <v>0.44</v>
      </c>
      <c r="V22" s="3">
        <v>0.57847999999999999</v>
      </c>
      <c r="W22" s="191">
        <v>31.47</v>
      </c>
    </row>
    <row r="23" spans="1:23" x14ac:dyDescent="0.35">
      <c r="A23" s="177" t="s">
        <v>486</v>
      </c>
      <c r="B23" s="177" t="s">
        <v>162</v>
      </c>
      <c r="C23" s="177">
        <v>0.71</v>
      </c>
      <c r="D23" s="158">
        <v>0.88905999999999996</v>
      </c>
      <c r="E23" s="269"/>
      <c r="F23" s="269"/>
      <c r="G23" s="272"/>
      <c r="H23" s="273"/>
      <c r="I23" s="274"/>
      <c r="K23" s="3">
        <v>121</v>
      </c>
      <c r="L23" s="3" t="s">
        <v>485</v>
      </c>
      <c r="M23" s="3" t="s">
        <v>357</v>
      </c>
      <c r="N23" s="3" t="s">
        <v>158</v>
      </c>
      <c r="O23" s="3">
        <v>1.69</v>
      </c>
      <c r="P23" s="3">
        <v>1225.297</v>
      </c>
      <c r="Q23" s="3">
        <v>61938</v>
      </c>
      <c r="R23" s="3">
        <v>26872.851999999999</v>
      </c>
      <c r="S23" s="3">
        <v>0</v>
      </c>
      <c r="T23" s="3">
        <v>0.997</v>
      </c>
      <c r="U23" s="3">
        <v>0.44</v>
      </c>
      <c r="V23" s="3">
        <v>0.55359000000000003</v>
      </c>
      <c r="W23" s="191">
        <v>25.82</v>
      </c>
    </row>
    <row r="24" spans="1:23" x14ac:dyDescent="0.35">
      <c r="K24" s="3">
        <v>10</v>
      </c>
      <c r="L24" s="3" t="s">
        <v>358</v>
      </c>
      <c r="M24" s="3" t="s">
        <v>359</v>
      </c>
      <c r="N24" s="3" t="s">
        <v>158</v>
      </c>
      <c r="O24" s="3">
        <v>1.69</v>
      </c>
      <c r="P24" s="3">
        <v>1545.47</v>
      </c>
      <c r="Q24" s="3">
        <v>79762</v>
      </c>
      <c r="R24" s="3">
        <v>22329.166000000001</v>
      </c>
      <c r="S24" s="3">
        <v>1E-3</v>
      </c>
      <c r="T24" s="3">
        <v>0.997</v>
      </c>
      <c r="U24" s="3">
        <v>0.71</v>
      </c>
      <c r="V24" s="3">
        <v>0.91581000000000001</v>
      </c>
      <c r="W24" s="191">
        <v>28.99</v>
      </c>
    </row>
    <row r="25" spans="1:23" x14ac:dyDescent="0.35">
      <c r="A25" s="149" t="s">
        <v>231</v>
      </c>
      <c r="B25" s="200">
        <f>H17/2</f>
        <v>2.9465601252879319E-2</v>
      </c>
      <c r="C25" t="s">
        <v>90</v>
      </c>
      <c r="K25" s="3">
        <v>35</v>
      </c>
      <c r="L25" s="3" t="s">
        <v>399</v>
      </c>
      <c r="M25" s="3" t="s">
        <v>359</v>
      </c>
      <c r="N25" s="3" t="s">
        <v>158</v>
      </c>
      <c r="O25" s="3">
        <v>1.69</v>
      </c>
      <c r="P25" s="3">
        <v>1597.693</v>
      </c>
      <c r="Q25" s="3">
        <v>81589</v>
      </c>
      <c r="R25" s="3">
        <v>22994.361000000001</v>
      </c>
      <c r="S25" s="3">
        <v>1E-3</v>
      </c>
      <c r="T25" s="3">
        <v>0.997</v>
      </c>
      <c r="U25" s="3">
        <v>0.71</v>
      </c>
      <c r="V25" s="3">
        <v>0.91993999999999998</v>
      </c>
      <c r="W25" s="191">
        <v>29.57</v>
      </c>
    </row>
    <row r="26" spans="1:23" x14ac:dyDescent="0.35">
      <c r="A26" s="149" t="s">
        <v>94</v>
      </c>
      <c r="B26">
        <v>0.71</v>
      </c>
      <c r="C26" t="s">
        <v>90</v>
      </c>
      <c r="K26" s="3">
        <v>42</v>
      </c>
      <c r="L26" s="3" t="s">
        <v>406</v>
      </c>
      <c r="M26" s="3" t="s">
        <v>359</v>
      </c>
      <c r="N26" s="3" t="s">
        <v>158</v>
      </c>
      <c r="O26" s="3">
        <v>1.69</v>
      </c>
      <c r="P26" s="3">
        <v>1584.8610000000001</v>
      </c>
      <c r="Q26" s="3">
        <v>79827</v>
      </c>
      <c r="R26" s="3">
        <v>23756.478999999999</v>
      </c>
      <c r="S26" s="3">
        <v>1E-3</v>
      </c>
      <c r="T26" s="3">
        <v>0.997</v>
      </c>
      <c r="U26" s="3">
        <v>0.71</v>
      </c>
      <c r="V26" s="3">
        <v>0.87746999999999997</v>
      </c>
      <c r="W26" s="3">
        <v>23.59</v>
      </c>
    </row>
    <row r="27" spans="1:23" x14ac:dyDescent="0.35">
      <c r="K27" s="3">
        <v>82</v>
      </c>
      <c r="L27" s="3" t="s">
        <v>446</v>
      </c>
      <c r="M27" s="3" t="s">
        <v>359</v>
      </c>
      <c r="N27" s="3" t="s">
        <v>158</v>
      </c>
      <c r="O27" s="3">
        <v>1.69</v>
      </c>
      <c r="P27" s="3">
        <v>1631.2629999999999</v>
      </c>
      <c r="Q27" s="3">
        <v>82380</v>
      </c>
      <c r="R27" s="3">
        <v>24666.17</v>
      </c>
      <c r="S27" s="3">
        <v>1E-3</v>
      </c>
      <c r="T27" s="3">
        <v>0.997</v>
      </c>
      <c r="U27" s="3">
        <v>0.71</v>
      </c>
      <c r="V27" s="3">
        <v>0.86858000000000002</v>
      </c>
      <c r="W27" s="3">
        <v>22.34</v>
      </c>
    </row>
    <row r="28" spans="1:23" x14ac:dyDescent="0.35">
      <c r="K28" s="3">
        <v>108</v>
      </c>
      <c r="L28" s="3" t="s">
        <v>472</v>
      </c>
      <c r="M28" s="3" t="s">
        <v>359</v>
      </c>
      <c r="N28" s="3" t="s">
        <v>158</v>
      </c>
      <c r="O28" s="3">
        <v>1.69</v>
      </c>
      <c r="P28" s="3">
        <v>1693.45</v>
      </c>
      <c r="Q28" s="3">
        <v>87004</v>
      </c>
      <c r="R28" s="3">
        <v>25000.136999999999</v>
      </c>
      <c r="S28" s="3">
        <v>1E-3</v>
      </c>
      <c r="T28" s="3">
        <v>0.997</v>
      </c>
      <c r="U28" s="3">
        <v>0.71</v>
      </c>
      <c r="V28" s="3">
        <v>0.89317999999999997</v>
      </c>
      <c r="W28" s="191">
        <v>25.8</v>
      </c>
    </row>
    <row r="29" spans="1:23" x14ac:dyDescent="0.35">
      <c r="K29" s="3">
        <v>115</v>
      </c>
      <c r="L29" s="3" t="s">
        <v>479</v>
      </c>
      <c r="M29" s="3" t="s">
        <v>359</v>
      </c>
      <c r="N29" s="3" t="s">
        <v>158</v>
      </c>
      <c r="O29" s="3">
        <v>1.69</v>
      </c>
      <c r="P29" s="3">
        <v>1718.22</v>
      </c>
      <c r="Q29" s="3">
        <v>87933</v>
      </c>
      <c r="R29" s="3">
        <v>25239.68</v>
      </c>
      <c r="S29" s="3">
        <v>1E-3</v>
      </c>
      <c r="T29" s="3">
        <v>0.997</v>
      </c>
      <c r="U29" s="3">
        <v>0.71</v>
      </c>
      <c r="V29" s="3">
        <v>0.89837</v>
      </c>
      <c r="W29" s="191">
        <v>26.53</v>
      </c>
    </row>
    <row r="30" spans="1:23" x14ac:dyDescent="0.35">
      <c r="K30" s="3">
        <v>122</v>
      </c>
      <c r="L30" s="3" t="s">
        <v>486</v>
      </c>
      <c r="M30" s="3" t="s">
        <v>359</v>
      </c>
      <c r="N30" s="3" t="s">
        <v>158</v>
      </c>
      <c r="O30" s="3">
        <v>1.69</v>
      </c>
      <c r="P30" s="3">
        <v>1736.4659999999999</v>
      </c>
      <c r="Q30" s="3">
        <v>86665</v>
      </c>
      <c r="R30" s="3">
        <v>25737.27</v>
      </c>
      <c r="S30" s="3">
        <v>1E-3</v>
      </c>
      <c r="T30" s="3">
        <v>0.997</v>
      </c>
      <c r="U30" s="3">
        <v>0.71</v>
      </c>
      <c r="V30" s="3">
        <v>0.88905999999999996</v>
      </c>
      <c r="W30" s="191">
        <v>25.22</v>
      </c>
    </row>
    <row r="31" spans="1:23" x14ac:dyDescent="0.35">
      <c r="K31" s="3">
        <v>11</v>
      </c>
      <c r="L31" s="3" t="s">
        <v>360</v>
      </c>
      <c r="M31" s="3" t="s">
        <v>361</v>
      </c>
      <c r="N31" s="3" t="s">
        <v>158</v>
      </c>
      <c r="O31" s="3">
        <v>1.69</v>
      </c>
      <c r="P31" s="3">
        <v>1717.796</v>
      </c>
      <c r="Q31" s="3">
        <v>85594</v>
      </c>
      <c r="R31" s="3">
        <v>22016.998</v>
      </c>
      <c r="S31" s="3">
        <v>1E-3</v>
      </c>
      <c r="T31" s="3">
        <v>0.997</v>
      </c>
      <c r="U31" s="3">
        <v>1.1399999999999999</v>
      </c>
      <c r="V31" s="3">
        <v>1.0508999999999999</v>
      </c>
      <c r="W31" s="3">
        <v>-7.82</v>
      </c>
    </row>
    <row r="32" spans="1:23" x14ac:dyDescent="0.35">
      <c r="K32" s="3">
        <v>36</v>
      </c>
      <c r="L32" s="3" t="s">
        <v>400</v>
      </c>
      <c r="M32" s="3" t="s">
        <v>361</v>
      </c>
      <c r="N32" s="3" t="s">
        <v>158</v>
      </c>
      <c r="O32" s="3">
        <v>1.69</v>
      </c>
      <c r="P32" s="3">
        <v>1727.973</v>
      </c>
      <c r="Q32" s="3">
        <v>85843</v>
      </c>
      <c r="R32" s="3">
        <v>22848.482</v>
      </c>
      <c r="S32" s="3">
        <v>1E-3</v>
      </c>
      <c r="T32" s="3">
        <v>0.997</v>
      </c>
      <c r="U32" s="3">
        <v>1.1399999999999999</v>
      </c>
      <c r="V32" s="3">
        <v>1.0141899999999999</v>
      </c>
      <c r="W32" s="3">
        <v>-11.04</v>
      </c>
    </row>
    <row r="33" spans="1:23" x14ac:dyDescent="0.35">
      <c r="K33" s="3">
        <v>43</v>
      </c>
      <c r="L33" s="3" t="s">
        <v>407</v>
      </c>
      <c r="M33" s="3" t="s">
        <v>361</v>
      </c>
      <c r="N33" s="3" t="s">
        <v>158</v>
      </c>
      <c r="O33" s="3">
        <v>1.69</v>
      </c>
      <c r="P33" s="3">
        <v>1822.375</v>
      </c>
      <c r="Q33" s="3">
        <v>93105</v>
      </c>
      <c r="R33" s="3">
        <v>23377.701000000001</v>
      </c>
      <c r="S33" s="3">
        <v>1E-3</v>
      </c>
      <c r="T33" s="3">
        <v>0.997</v>
      </c>
      <c r="U33" s="3">
        <v>1.1399999999999999</v>
      </c>
      <c r="V33" s="3">
        <v>1.04986</v>
      </c>
      <c r="W33" s="3">
        <v>-7.91</v>
      </c>
    </row>
    <row r="34" spans="1:23" x14ac:dyDescent="0.35">
      <c r="K34" s="3">
        <v>83</v>
      </c>
      <c r="L34" s="3" t="s">
        <v>447</v>
      </c>
      <c r="M34" s="3" t="s">
        <v>361</v>
      </c>
      <c r="N34" s="3" t="s">
        <v>158</v>
      </c>
      <c r="O34" s="3">
        <v>1.69</v>
      </c>
      <c r="P34" s="3">
        <v>1962.02</v>
      </c>
      <c r="Q34" s="3">
        <v>99118</v>
      </c>
      <c r="R34" s="3">
        <v>24743.717000000001</v>
      </c>
      <c r="S34" s="3">
        <v>1E-3</v>
      </c>
      <c r="T34" s="3">
        <v>0.997</v>
      </c>
      <c r="U34" s="3">
        <v>1.1399999999999999</v>
      </c>
      <c r="V34" s="3">
        <v>1.0704199999999999</v>
      </c>
      <c r="W34" s="3">
        <v>-6.1</v>
      </c>
    </row>
    <row r="35" spans="1:23" x14ac:dyDescent="0.35">
      <c r="K35" s="3">
        <v>109</v>
      </c>
      <c r="L35" s="3" t="s">
        <v>473</v>
      </c>
      <c r="M35" s="3" t="s">
        <v>361</v>
      </c>
      <c r="N35" s="3" t="s">
        <v>158</v>
      </c>
      <c r="O35" s="3">
        <v>1.69</v>
      </c>
      <c r="P35" s="3">
        <v>1954.2070000000001</v>
      </c>
      <c r="Q35" s="3">
        <v>99743</v>
      </c>
      <c r="R35" s="3">
        <v>25457.678</v>
      </c>
      <c r="S35" s="3">
        <v>1E-3</v>
      </c>
      <c r="T35" s="3">
        <v>0.997</v>
      </c>
      <c r="U35" s="3">
        <v>1.1399999999999999</v>
      </c>
      <c r="V35" s="3">
        <v>1.0316000000000001</v>
      </c>
      <c r="W35" s="3">
        <v>-9.51</v>
      </c>
    </row>
    <row r="36" spans="1:23" x14ac:dyDescent="0.35">
      <c r="A36" s="266" t="s">
        <v>232</v>
      </c>
      <c r="B36" s="266"/>
      <c r="C36" s="266"/>
      <c r="K36" s="3">
        <v>116</v>
      </c>
      <c r="L36" s="3" t="s">
        <v>480</v>
      </c>
      <c r="M36" s="3" t="s">
        <v>361</v>
      </c>
      <c r="N36" s="3" t="s">
        <v>158</v>
      </c>
      <c r="O36" s="3">
        <v>1.69</v>
      </c>
      <c r="P36" s="3">
        <v>2008.3240000000001</v>
      </c>
      <c r="Q36" s="3">
        <v>103481</v>
      </c>
      <c r="R36" s="3">
        <v>25575.846000000001</v>
      </c>
      <c r="S36" s="3">
        <v>1E-3</v>
      </c>
      <c r="T36" s="3">
        <v>0.997</v>
      </c>
      <c r="U36" s="3">
        <v>1.1399999999999999</v>
      </c>
      <c r="V36" s="3">
        <v>1.0586199999999999</v>
      </c>
      <c r="W36" s="3">
        <v>-7.14</v>
      </c>
    </row>
    <row r="37" spans="1:23" ht="16.5" x14ac:dyDescent="0.35">
      <c r="A37" s="17" t="s">
        <v>8</v>
      </c>
      <c r="B37" s="159"/>
      <c r="C37" s="165" t="s">
        <v>251</v>
      </c>
      <c r="F37" s="176"/>
      <c r="K37" s="3">
        <v>123</v>
      </c>
      <c r="L37" s="3" t="s">
        <v>487</v>
      </c>
      <c r="M37" s="3" t="s">
        <v>361</v>
      </c>
      <c r="N37" s="3" t="s">
        <v>158</v>
      </c>
      <c r="O37" s="3">
        <v>1.69</v>
      </c>
      <c r="P37" s="3">
        <v>1967.181</v>
      </c>
      <c r="Q37" s="3">
        <v>101259</v>
      </c>
      <c r="R37" s="3">
        <v>25205.348000000002</v>
      </c>
      <c r="S37" s="3">
        <v>1E-3</v>
      </c>
      <c r="T37" s="3">
        <v>0.997</v>
      </c>
      <c r="U37" s="3">
        <v>1.1399999999999999</v>
      </c>
      <c r="V37" s="3">
        <v>1.0512900000000001</v>
      </c>
      <c r="W37" s="3">
        <v>-7.78</v>
      </c>
    </row>
    <row r="38" spans="1:23" ht="15" customHeight="1" x14ac:dyDescent="0.35">
      <c r="A38" s="17" t="s">
        <v>233</v>
      </c>
      <c r="B38" s="166"/>
      <c r="C38" s="165" t="s">
        <v>237</v>
      </c>
      <c r="F38" s="154"/>
      <c r="K38" s="3">
        <v>12</v>
      </c>
      <c r="L38" s="3" t="s">
        <v>362</v>
      </c>
      <c r="M38" s="3" t="s">
        <v>363</v>
      </c>
      <c r="N38" s="3" t="s">
        <v>158</v>
      </c>
      <c r="O38" s="3">
        <v>1.69</v>
      </c>
      <c r="P38" s="3">
        <v>2849.4140000000002</v>
      </c>
      <c r="Q38" s="3">
        <v>143965</v>
      </c>
      <c r="R38" s="3">
        <v>22032.42</v>
      </c>
      <c r="S38" s="3">
        <v>1E-3</v>
      </c>
      <c r="T38" s="3">
        <v>0.997</v>
      </c>
      <c r="U38" s="3">
        <v>1.82</v>
      </c>
      <c r="V38" s="3">
        <v>1.8377600000000001</v>
      </c>
      <c r="W38" s="3">
        <v>0.98</v>
      </c>
    </row>
    <row r="39" spans="1:23" ht="15" customHeight="1" x14ac:dyDescent="0.35">
      <c r="A39" s="17" t="s">
        <v>234</v>
      </c>
      <c r="B39" s="167"/>
      <c r="C39" s="165" t="s">
        <v>236</v>
      </c>
      <c r="F39" s="154"/>
      <c r="K39" s="3">
        <v>37</v>
      </c>
      <c r="L39" s="3" t="s">
        <v>401</v>
      </c>
      <c r="M39" s="3" t="s">
        <v>363</v>
      </c>
      <c r="N39" s="3" t="s">
        <v>158</v>
      </c>
      <c r="O39" s="3">
        <v>1.69</v>
      </c>
      <c r="P39" s="3">
        <v>2846.7539999999999</v>
      </c>
      <c r="Q39" s="3">
        <v>143471</v>
      </c>
      <c r="R39" s="3">
        <v>22995.888999999999</v>
      </c>
      <c r="S39" s="3">
        <v>1E-3</v>
      </c>
      <c r="T39" s="3">
        <v>0.997</v>
      </c>
      <c r="U39" s="3">
        <v>1.82</v>
      </c>
      <c r="V39" s="3">
        <v>1.7528900000000001</v>
      </c>
      <c r="W39" s="3">
        <v>-3.69</v>
      </c>
    </row>
    <row r="40" spans="1:23" ht="15" customHeight="1" x14ac:dyDescent="0.35">
      <c r="A40" s="17" t="s">
        <v>235</v>
      </c>
      <c r="B40" s="168"/>
      <c r="C40" s="165" t="s">
        <v>238</v>
      </c>
      <c r="F40" s="154"/>
      <c r="K40" s="3">
        <v>44</v>
      </c>
      <c r="L40" s="3" t="s">
        <v>408</v>
      </c>
      <c r="M40" s="3" t="s">
        <v>363</v>
      </c>
      <c r="N40" s="3" t="s">
        <v>158</v>
      </c>
      <c r="O40" s="3">
        <v>1.69</v>
      </c>
      <c r="P40" s="3">
        <v>2931.4679999999998</v>
      </c>
      <c r="Q40" s="3">
        <v>148720</v>
      </c>
      <c r="R40" s="3">
        <v>23030.449000000001</v>
      </c>
      <c r="S40" s="3">
        <v>1E-3</v>
      </c>
      <c r="T40" s="3">
        <v>0.997</v>
      </c>
      <c r="U40" s="3">
        <v>1.82</v>
      </c>
      <c r="V40" s="3">
        <v>1.8064499999999999</v>
      </c>
      <c r="W40" s="3">
        <v>-0.74</v>
      </c>
    </row>
    <row r="41" spans="1:23" ht="15" customHeight="1" x14ac:dyDescent="0.35">
      <c r="C41" s="43"/>
      <c r="F41" s="154"/>
      <c r="K41" s="3">
        <v>84</v>
      </c>
      <c r="L41" s="3" t="s">
        <v>448</v>
      </c>
      <c r="M41" s="3" t="s">
        <v>363</v>
      </c>
      <c r="N41" s="3" t="s">
        <v>158</v>
      </c>
      <c r="O41" s="3">
        <v>1.69</v>
      </c>
      <c r="P41" s="3">
        <v>3003.6840000000002</v>
      </c>
      <c r="Q41" s="3">
        <v>151614</v>
      </c>
      <c r="R41" s="3">
        <v>24207.008000000002</v>
      </c>
      <c r="S41" s="3">
        <v>1E-3</v>
      </c>
      <c r="T41" s="3">
        <v>0.997</v>
      </c>
      <c r="U41" s="3">
        <v>1.82</v>
      </c>
      <c r="V41" s="3">
        <v>1.7573300000000001</v>
      </c>
      <c r="W41" s="3">
        <v>-3.44</v>
      </c>
    </row>
    <row r="42" spans="1:23" ht="15" customHeight="1" x14ac:dyDescent="0.35">
      <c r="A42" s="160"/>
      <c r="B42" s="160"/>
      <c r="C42" s="43"/>
      <c r="D42" s="160"/>
      <c r="E42" s="161"/>
      <c r="F42" s="154"/>
      <c r="K42" s="3">
        <v>110</v>
      </c>
      <c r="L42" s="3" t="s">
        <v>474</v>
      </c>
      <c r="M42" s="3" t="s">
        <v>363</v>
      </c>
      <c r="N42" s="3" t="s">
        <v>158</v>
      </c>
      <c r="O42" s="3">
        <v>1.69</v>
      </c>
      <c r="P42" s="3">
        <v>2986.8989999999999</v>
      </c>
      <c r="Q42" s="3">
        <v>153470</v>
      </c>
      <c r="R42" s="3">
        <v>24884.776999999998</v>
      </c>
      <c r="S42" s="3">
        <v>1E-3</v>
      </c>
      <c r="T42" s="3">
        <v>0.997</v>
      </c>
      <c r="U42" s="3">
        <v>1.82</v>
      </c>
      <c r="V42" s="3">
        <v>1.6951499999999999</v>
      </c>
      <c r="W42" s="3">
        <v>-6.86</v>
      </c>
    </row>
    <row r="43" spans="1:23" ht="15" customHeight="1" x14ac:dyDescent="0.35">
      <c r="A43" s="160"/>
      <c r="B43" s="160"/>
      <c r="C43" s="43"/>
      <c r="D43" s="160"/>
      <c r="E43" s="161"/>
      <c r="F43" s="154"/>
      <c r="K43" s="3">
        <v>117</v>
      </c>
      <c r="L43" s="3" t="s">
        <v>481</v>
      </c>
      <c r="M43" s="3" t="s">
        <v>363</v>
      </c>
      <c r="N43" s="3" t="s">
        <v>158</v>
      </c>
      <c r="O43" s="3">
        <v>1.69</v>
      </c>
      <c r="P43" s="3">
        <v>3014.9769999999999</v>
      </c>
      <c r="Q43" s="3">
        <v>149427</v>
      </c>
      <c r="R43" s="3">
        <v>25309.125</v>
      </c>
      <c r="S43" s="3">
        <v>1E-3</v>
      </c>
      <c r="T43" s="3">
        <v>0.997</v>
      </c>
      <c r="U43" s="3">
        <v>1.82</v>
      </c>
      <c r="V43" s="3">
        <v>1.6813</v>
      </c>
      <c r="W43" s="3">
        <v>-7.62</v>
      </c>
    </row>
    <row r="44" spans="1:23" ht="15" customHeight="1" x14ac:dyDescent="0.35">
      <c r="A44" s="160"/>
      <c r="B44" s="160"/>
      <c r="C44" s="43"/>
      <c r="D44" s="160"/>
      <c r="E44" s="162"/>
      <c r="F44" s="154"/>
      <c r="K44" s="3">
        <v>124</v>
      </c>
      <c r="L44" s="3" t="s">
        <v>488</v>
      </c>
      <c r="M44" s="3" t="s">
        <v>363</v>
      </c>
      <c r="N44" s="3" t="s">
        <v>158</v>
      </c>
      <c r="O44" s="3">
        <v>1.69</v>
      </c>
      <c r="P44" s="3">
        <v>3135.5309999999999</v>
      </c>
      <c r="Q44" s="3">
        <v>160453</v>
      </c>
      <c r="R44" s="3">
        <v>25344.141</v>
      </c>
      <c r="S44" s="3">
        <v>1E-3</v>
      </c>
      <c r="T44" s="3">
        <v>0.997</v>
      </c>
      <c r="U44" s="3">
        <v>1.82</v>
      </c>
      <c r="V44" s="3">
        <v>1.75173</v>
      </c>
      <c r="W44" s="3">
        <v>-3.75</v>
      </c>
    </row>
    <row r="45" spans="1:23" x14ac:dyDescent="0.35">
      <c r="A45" s="160"/>
      <c r="B45" s="160"/>
      <c r="C45" s="43"/>
      <c r="D45" s="160"/>
      <c r="E45" s="161"/>
      <c r="K45" s="3">
        <v>14</v>
      </c>
      <c r="L45" s="3" t="s">
        <v>365</v>
      </c>
      <c r="M45" s="3" t="s">
        <v>366</v>
      </c>
      <c r="N45" s="3" t="s">
        <v>158</v>
      </c>
      <c r="O45" s="3">
        <v>1.69</v>
      </c>
      <c r="P45" s="3">
        <v>4048.259</v>
      </c>
      <c r="Q45" s="3">
        <v>203877</v>
      </c>
      <c r="R45" s="3">
        <v>22609.912</v>
      </c>
      <c r="S45" s="3">
        <v>2E-3</v>
      </c>
      <c r="T45" s="3">
        <v>0.997</v>
      </c>
      <c r="U45" s="3">
        <v>2.91</v>
      </c>
      <c r="V45" s="3">
        <v>2.6002200000000002</v>
      </c>
      <c r="W45" s="3">
        <v>-10.65</v>
      </c>
    </row>
    <row r="46" spans="1:23" x14ac:dyDescent="0.35">
      <c r="A46" s="43"/>
      <c r="B46" s="163"/>
      <c r="C46" s="164"/>
      <c r="D46" s="160"/>
      <c r="E46" s="161"/>
      <c r="K46" s="3">
        <v>86</v>
      </c>
      <c r="L46" s="3" t="s">
        <v>450</v>
      </c>
      <c r="M46" s="3" t="s">
        <v>366</v>
      </c>
      <c r="N46" s="3" t="s">
        <v>158</v>
      </c>
      <c r="O46" s="3">
        <v>1.69</v>
      </c>
      <c r="P46" s="3">
        <v>4509.9369999999999</v>
      </c>
      <c r="Q46" s="3">
        <v>226581</v>
      </c>
      <c r="R46" s="3">
        <v>24554.58</v>
      </c>
      <c r="S46" s="3">
        <v>2E-3</v>
      </c>
      <c r="T46" s="3">
        <v>0.997</v>
      </c>
      <c r="U46" s="3">
        <v>2.91</v>
      </c>
      <c r="V46" s="3">
        <v>2.6711</v>
      </c>
      <c r="W46" s="3">
        <v>-8.2100000000000009</v>
      </c>
    </row>
    <row r="47" spans="1:23" x14ac:dyDescent="0.35">
      <c r="K47" s="3">
        <v>15</v>
      </c>
      <c r="L47" s="3" t="s">
        <v>367</v>
      </c>
      <c r="M47" s="3" t="s">
        <v>368</v>
      </c>
      <c r="N47" s="3" t="s">
        <v>158</v>
      </c>
      <c r="O47" s="3">
        <v>1.69</v>
      </c>
      <c r="P47" s="3">
        <v>6474.4639999999999</v>
      </c>
      <c r="Q47" s="3">
        <v>332965</v>
      </c>
      <c r="R47" s="3">
        <v>21791.782999999999</v>
      </c>
      <c r="S47" s="3">
        <v>3.0000000000000001E-3</v>
      </c>
      <c r="T47" s="3">
        <v>0.997</v>
      </c>
      <c r="U47" s="3">
        <v>4.66</v>
      </c>
      <c r="V47" s="3">
        <v>4.4104200000000002</v>
      </c>
      <c r="W47" s="3">
        <v>-5.36</v>
      </c>
    </row>
    <row r="48" spans="1:23" x14ac:dyDescent="0.35">
      <c r="K48" s="3">
        <v>87</v>
      </c>
      <c r="L48" s="3" t="s">
        <v>451</v>
      </c>
      <c r="M48" s="3" t="s">
        <v>368</v>
      </c>
      <c r="N48" s="3" t="s">
        <v>158</v>
      </c>
      <c r="O48" s="3">
        <v>1.69</v>
      </c>
      <c r="P48" s="3">
        <v>7021.9110000000001</v>
      </c>
      <c r="Q48" s="3">
        <v>350201</v>
      </c>
      <c r="R48" s="3">
        <v>23955.300999999999</v>
      </c>
      <c r="S48" s="3">
        <v>3.0000000000000001E-3</v>
      </c>
      <c r="T48" s="3">
        <v>0.997</v>
      </c>
      <c r="U48" s="3">
        <v>4.66</v>
      </c>
      <c r="V48" s="3">
        <v>4.3494000000000002</v>
      </c>
      <c r="W48" s="3">
        <v>-6.67</v>
      </c>
    </row>
    <row r="49" spans="11:23" x14ac:dyDescent="0.35">
      <c r="K49" s="3">
        <v>16</v>
      </c>
      <c r="L49" s="3" t="s">
        <v>370</v>
      </c>
      <c r="M49" s="3" t="s">
        <v>371</v>
      </c>
      <c r="N49" s="3" t="s">
        <v>158</v>
      </c>
      <c r="O49" s="3">
        <v>1.69</v>
      </c>
      <c r="P49" s="3">
        <v>10672.343000000001</v>
      </c>
      <c r="Q49" s="3">
        <v>534297</v>
      </c>
      <c r="R49" s="3">
        <v>21652.168000000001</v>
      </c>
      <c r="S49" s="3">
        <v>5.0000000000000001E-3</v>
      </c>
      <c r="T49" s="3">
        <v>0.997</v>
      </c>
      <c r="U49" s="3">
        <v>7.45</v>
      </c>
      <c r="V49" s="3">
        <v>7.4118700000000004</v>
      </c>
      <c r="W49" s="3">
        <v>-0.51</v>
      </c>
    </row>
    <row r="50" spans="11:23" x14ac:dyDescent="0.35">
      <c r="K50" s="3">
        <v>88</v>
      </c>
      <c r="L50" s="3" t="s">
        <v>452</v>
      </c>
      <c r="M50" s="3" t="s">
        <v>371</v>
      </c>
      <c r="N50" s="3" t="s">
        <v>158</v>
      </c>
      <c r="O50" s="3">
        <v>1.69</v>
      </c>
      <c r="P50" s="3">
        <v>11412.911</v>
      </c>
      <c r="Q50" s="3">
        <v>576123</v>
      </c>
      <c r="R50" s="3">
        <v>23626.940999999999</v>
      </c>
      <c r="S50" s="3">
        <v>5.0000000000000001E-3</v>
      </c>
      <c r="T50" s="3">
        <v>0.997</v>
      </c>
      <c r="U50" s="3">
        <v>7.45</v>
      </c>
      <c r="V50" s="3">
        <v>7.26084</v>
      </c>
      <c r="W50" s="3">
        <v>-2.54</v>
      </c>
    </row>
    <row r="51" spans="11:23" x14ac:dyDescent="0.35">
      <c r="K51" s="3">
        <v>17</v>
      </c>
      <c r="L51" s="3" t="s">
        <v>372</v>
      </c>
      <c r="M51" s="3" t="s">
        <v>373</v>
      </c>
      <c r="N51" s="3" t="s">
        <v>158</v>
      </c>
      <c r="O51" s="3">
        <v>1.69</v>
      </c>
      <c r="P51" s="3">
        <v>18260.215</v>
      </c>
      <c r="Q51" s="3">
        <v>923656</v>
      </c>
      <c r="R51" s="3">
        <v>21857.188999999998</v>
      </c>
      <c r="S51" s="3">
        <v>8.0000000000000002E-3</v>
      </c>
      <c r="T51" s="3">
        <v>0.997</v>
      </c>
      <c r="U51" s="3">
        <v>11.92</v>
      </c>
      <c r="V51" s="3">
        <v>12.66065</v>
      </c>
      <c r="W51" s="3">
        <v>6.21</v>
      </c>
    </row>
    <row r="52" spans="11:23" x14ac:dyDescent="0.35">
      <c r="K52" s="3">
        <v>89</v>
      </c>
      <c r="L52" s="3" t="s">
        <v>453</v>
      </c>
      <c r="M52" s="3" t="s">
        <v>373</v>
      </c>
      <c r="N52" s="3" t="s">
        <v>158</v>
      </c>
      <c r="O52" s="3">
        <v>1.69</v>
      </c>
      <c r="P52" s="3">
        <v>19943.035</v>
      </c>
      <c r="Q52" s="3">
        <v>1004406</v>
      </c>
      <c r="R52" s="3">
        <v>24218.33</v>
      </c>
      <c r="S52" s="3">
        <v>8.0000000000000002E-3</v>
      </c>
      <c r="T52" s="3">
        <v>0.997</v>
      </c>
      <c r="U52" s="3">
        <v>11.92</v>
      </c>
      <c r="V52" s="3">
        <v>12.477359999999999</v>
      </c>
      <c r="W52" s="3">
        <v>4.68</v>
      </c>
    </row>
    <row r="53" spans="11:23" x14ac:dyDescent="0.35">
      <c r="K53" s="3">
        <v>18</v>
      </c>
      <c r="L53" s="3" t="s">
        <v>374</v>
      </c>
      <c r="M53" s="3" t="s">
        <v>375</v>
      </c>
      <c r="N53" s="3" t="s">
        <v>158</v>
      </c>
      <c r="O53" s="3">
        <v>1.69</v>
      </c>
      <c r="P53" s="3">
        <v>31758.162</v>
      </c>
      <c r="Q53" s="3">
        <v>1595521</v>
      </c>
      <c r="R53" s="3">
        <v>22171.375</v>
      </c>
      <c r="S53" s="3">
        <v>1.4E-2</v>
      </c>
      <c r="T53" s="3">
        <v>0.997</v>
      </c>
      <c r="U53" s="3">
        <v>19.07</v>
      </c>
      <c r="V53" s="3">
        <v>21.801739999999999</v>
      </c>
      <c r="W53" s="3">
        <v>14.32</v>
      </c>
    </row>
    <row r="54" spans="11:23" x14ac:dyDescent="0.35">
      <c r="K54" s="3">
        <v>90</v>
      </c>
      <c r="L54" s="3" t="s">
        <v>454</v>
      </c>
      <c r="M54" s="3" t="s">
        <v>375</v>
      </c>
      <c r="N54" s="3" t="s">
        <v>158</v>
      </c>
      <c r="O54" s="3">
        <v>1.69</v>
      </c>
      <c r="P54" s="3">
        <v>34046.983999999997</v>
      </c>
      <c r="Q54" s="3">
        <v>1690798</v>
      </c>
      <c r="R54" s="3">
        <v>24038.738000000001</v>
      </c>
      <c r="S54" s="3">
        <v>1.4E-2</v>
      </c>
      <c r="T54" s="3">
        <v>0.997</v>
      </c>
      <c r="U54" s="3">
        <v>19.07</v>
      </c>
      <c r="V54" s="3">
        <v>21.555980000000002</v>
      </c>
      <c r="W54" s="3">
        <v>13.04</v>
      </c>
    </row>
    <row r="55" spans="11:23" x14ac:dyDescent="0.35">
      <c r="K55" s="3">
        <v>19</v>
      </c>
      <c r="L55" s="3" t="s">
        <v>376</v>
      </c>
      <c r="M55" s="3" t="s">
        <v>377</v>
      </c>
      <c r="N55" s="3" t="s">
        <v>158</v>
      </c>
      <c r="O55" s="3">
        <v>1.69</v>
      </c>
      <c r="P55" s="3">
        <v>44598.065999999999</v>
      </c>
      <c r="Q55" s="3">
        <v>2214801</v>
      </c>
      <c r="R55" s="3">
        <v>21427.695</v>
      </c>
      <c r="S55" s="3">
        <v>2.1000000000000001E-2</v>
      </c>
      <c r="T55" s="3">
        <v>0.997</v>
      </c>
      <c r="U55" s="3">
        <v>30.52</v>
      </c>
      <c r="V55" s="3">
        <v>31.729420000000001</v>
      </c>
      <c r="W55" s="3">
        <v>3.96</v>
      </c>
    </row>
    <row r="56" spans="11:23" x14ac:dyDescent="0.35">
      <c r="K56" s="3">
        <v>91</v>
      </c>
      <c r="L56" s="3" t="s">
        <v>455</v>
      </c>
      <c r="M56" s="3" t="s">
        <v>377</v>
      </c>
      <c r="N56" s="3" t="s">
        <v>158</v>
      </c>
      <c r="O56" s="3">
        <v>1.69</v>
      </c>
      <c r="P56" s="3">
        <v>47851.457000000002</v>
      </c>
      <c r="Q56" s="3">
        <v>2390021</v>
      </c>
      <c r="R56" s="3">
        <v>23164.815999999999</v>
      </c>
      <c r="S56" s="3">
        <v>2.1000000000000001E-2</v>
      </c>
      <c r="T56" s="3">
        <v>0.997</v>
      </c>
      <c r="U56" s="3">
        <v>30.52</v>
      </c>
      <c r="V56" s="3">
        <v>31.490379999999998</v>
      </c>
      <c r="W56" s="3">
        <v>3.18</v>
      </c>
    </row>
    <row r="57" spans="11:23" x14ac:dyDescent="0.35">
      <c r="K57" s="3">
        <v>21</v>
      </c>
      <c r="L57" s="3" t="s">
        <v>379</v>
      </c>
      <c r="M57" s="3" t="s">
        <v>380</v>
      </c>
      <c r="N57" s="3" t="s">
        <v>158</v>
      </c>
      <c r="O57" s="3">
        <v>1.69</v>
      </c>
      <c r="P57" s="3">
        <v>66633.858999999997</v>
      </c>
      <c r="Q57" s="3">
        <v>3282871</v>
      </c>
      <c r="R57" s="3">
        <v>20779.268</v>
      </c>
      <c r="S57" s="3">
        <v>3.2000000000000001E-2</v>
      </c>
      <c r="T57" s="3">
        <v>0.997</v>
      </c>
      <c r="U57" s="3">
        <v>48.83</v>
      </c>
      <c r="V57" s="3">
        <v>48.92389</v>
      </c>
      <c r="W57" s="3">
        <v>0.19</v>
      </c>
    </row>
    <row r="58" spans="11:23" x14ac:dyDescent="0.35">
      <c r="K58" s="3">
        <v>93</v>
      </c>
      <c r="L58" s="3" t="s">
        <v>457</v>
      </c>
      <c r="M58" s="3" t="s">
        <v>380</v>
      </c>
      <c r="N58" s="3" t="s">
        <v>158</v>
      </c>
      <c r="O58" s="3">
        <v>1.69</v>
      </c>
      <c r="P58" s="3">
        <v>72477.875</v>
      </c>
      <c r="Q58" s="3">
        <v>3580599</v>
      </c>
      <c r="R58" s="3">
        <v>22853.115000000002</v>
      </c>
      <c r="S58" s="3">
        <v>3.2000000000000001E-2</v>
      </c>
      <c r="T58" s="3">
        <v>0.997</v>
      </c>
      <c r="U58" s="3">
        <v>48.83</v>
      </c>
      <c r="V58" s="3">
        <v>48.385289999999998</v>
      </c>
      <c r="W58" s="3">
        <v>-0.91</v>
      </c>
    </row>
    <row r="59" spans="11:23" x14ac:dyDescent="0.35">
      <c r="K59" s="3">
        <v>22</v>
      </c>
      <c r="L59" s="3" t="s">
        <v>381</v>
      </c>
      <c r="M59" s="3" t="s">
        <v>382</v>
      </c>
      <c r="N59" s="3" t="s">
        <v>158</v>
      </c>
      <c r="O59" s="3">
        <v>1.69</v>
      </c>
      <c r="P59" s="3">
        <v>101232.20299999999</v>
      </c>
      <c r="Q59" s="3">
        <v>4914728</v>
      </c>
      <c r="R59" s="3">
        <v>19147.740000000002</v>
      </c>
      <c r="S59" s="3">
        <v>5.2999999999999999E-2</v>
      </c>
      <c r="T59" s="3">
        <v>0.997</v>
      </c>
      <c r="U59" s="3">
        <v>78.13</v>
      </c>
      <c r="V59" s="3">
        <v>80.629630000000006</v>
      </c>
      <c r="W59" s="3">
        <v>3.2</v>
      </c>
    </row>
    <row r="60" spans="11:23" x14ac:dyDescent="0.35">
      <c r="K60" s="3">
        <v>94</v>
      </c>
      <c r="L60" s="3" t="s">
        <v>458</v>
      </c>
      <c r="M60" s="3" t="s">
        <v>382</v>
      </c>
      <c r="N60" s="3" t="s">
        <v>158</v>
      </c>
      <c r="O60" s="3">
        <v>1.69</v>
      </c>
      <c r="P60" s="3">
        <v>106142.273</v>
      </c>
      <c r="Q60" s="3">
        <v>5134447</v>
      </c>
      <c r="R60" s="3">
        <v>20442.583999999999</v>
      </c>
      <c r="S60" s="3">
        <v>5.1999999999999998E-2</v>
      </c>
      <c r="T60" s="3">
        <v>0.997</v>
      </c>
      <c r="U60" s="3">
        <v>78.13</v>
      </c>
      <c r="V60" s="3">
        <v>79.18853</v>
      </c>
      <c r="W60" s="3">
        <v>1.35</v>
      </c>
    </row>
    <row r="61" spans="11:23" x14ac:dyDescent="0.35">
      <c r="K61" s="3">
        <v>23</v>
      </c>
      <c r="L61" s="3" t="s">
        <v>383</v>
      </c>
      <c r="M61" s="3" t="s">
        <v>384</v>
      </c>
      <c r="N61" s="3" t="s">
        <v>158</v>
      </c>
      <c r="O61" s="3">
        <v>1.69</v>
      </c>
      <c r="P61" s="3">
        <v>140618.609</v>
      </c>
      <c r="Q61" s="3">
        <v>6703322</v>
      </c>
      <c r="R61" s="3">
        <v>18008.692999999999</v>
      </c>
      <c r="S61" s="3">
        <v>7.8E-2</v>
      </c>
      <c r="T61" s="3">
        <v>0.997</v>
      </c>
      <c r="U61" s="3">
        <v>125</v>
      </c>
      <c r="V61" s="3">
        <v>118.93185</v>
      </c>
      <c r="W61" s="3">
        <v>-4.8499999999999996</v>
      </c>
    </row>
    <row r="62" spans="11:23" x14ac:dyDescent="0.35">
      <c r="K62" s="3">
        <v>95</v>
      </c>
      <c r="L62" s="3" t="s">
        <v>459</v>
      </c>
      <c r="M62" s="3" t="s">
        <v>384</v>
      </c>
      <c r="N62" s="3" t="s">
        <v>158</v>
      </c>
      <c r="O62" s="3">
        <v>1.69</v>
      </c>
      <c r="P62" s="3">
        <v>148861.125</v>
      </c>
      <c r="Q62" s="3">
        <v>7077424</v>
      </c>
      <c r="R62" s="3">
        <v>19474.186000000002</v>
      </c>
      <c r="S62" s="3">
        <v>7.5999999999999998E-2</v>
      </c>
      <c r="T62" s="3">
        <v>0.997</v>
      </c>
      <c r="U62" s="3">
        <v>125</v>
      </c>
      <c r="V62" s="3">
        <v>116.43961</v>
      </c>
      <c r="W62" s="3">
        <v>-6.85</v>
      </c>
    </row>
    <row r="63" spans="11:23" x14ac:dyDescent="0.35">
      <c r="K63" s="3">
        <v>24</v>
      </c>
      <c r="L63" s="3" t="s">
        <v>385</v>
      </c>
      <c r="M63" s="3" t="s">
        <v>386</v>
      </c>
      <c r="N63" s="3" t="s">
        <v>158</v>
      </c>
      <c r="O63" s="3">
        <v>1.69</v>
      </c>
      <c r="P63" s="3">
        <v>174261.92199999999</v>
      </c>
      <c r="Q63" s="3">
        <v>8197679</v>
      </c>
      <c r="R63" s="3">
        <v>17279.416000000001</v>
      </c>
      <c r="S63" s="3">
        <v>0.10100000000000001</v>
      </c>
      <c r="T63" s="3">
        <v>0.997</v>
      </c>
      <c r="U63" s="3">
        <v>156.25</v>
      </c>
      <c r="V63" s="3">
        <v>153.39260999999999</v>
      </c>
      <c r="W63" s="3">
        <v>-1.83</v>
      </c>
    </row>
    <row r="64" spans="11:23" x14ac:dyDescent="0.35">
      <c r="K64" s="3">
        <v>96</v>
      </c>
      <c r="L64" s="3" t="s">
        <v>460</v>
      </c>
      <c r="M64" s="3" t="s">
        <v>386</v>
      </c>
      <c r="N64" s="3" t="s">
        <v>158</v>
      </c>
      <c r="O64" s="3">
        <v>1.69</v>
      </c>
      <c r="P64" s="3">
        <v>187885.96900000001</v>
      </c>
      <c r="Q64" s="3">
        <v>8887854</v>
      </c>
      <c r="R64" s="3">
        <v>18660.311000000002</v>
      </c>
      <c r="S64" s="3">
        <v>0.10100000000000001</v>
      </c>
      <c r="T64" s="3">
        <v>0.997</v>
      </c>
      <c r="U64" s="3">
        <v>156.25</v>
      </c>
      <c r="V64" s="3">
        <v>153.14787000000001</v>
      </c>
      <c r="W64" s="3">
        <v>-1.99</v>
      </c>
    </row>
    <row r="65" spans="11:23" x14ac:dyDescent="0.35">
      <c r="K65" s="3">
        <v>25</v>
      </c>
      <c r="L65" s="3" t="s">
        <v>387</v>
      </c>
      <c r="M65" s="3" t="s">
        <v>388</v>
      </c>
      <c r="N65" s="3" t="s">
        <v>158</v>
      </c>
      <c r="O65" s="3">
        <v>1.69</v>
      </c>
      <c r="P65" s="3">
        <v>263390.28100000002</v>
      </c>
      <c r="Q65" s="3">
        <v>12053817</v>
      </c>
      <c r="R65" s="3">
        <v>15521.709000000001</v>
      </c>
      <c r="S65" s="3">
        <v>0.17</v>
      </c>
      <c r="T65" s="3">
        <v>0.997</v>
      </c>
      <c r="U65" s="3">
        <v>250</v>
      </c>
      <c r="V65" s="3">
        <v>256.91154999999998</v>
      </c>
      <c r="W65" s="3">
        <v>2.76</v>
      </c>
    </row>
    <row r="66" spans="11:23" x14ac:dyDescent="0.35">
      <c r="K66" s="3">
        <v>97</v>
      </c>
      <c r="L66" s="3" t="s">
        <v>461</v>
      </c>
      <c r="M66" s="3" t="s">
        <v>388</v>
      </c>
      <c r="N66" s="3" t="s">
        <v>158</v>
      </c>
      <c r="O66" s="3">
        <v>1.69</v>
      </c>
      <c r="P66" s="3">
        <v>281528.15600000002</v>
      </c>
      <c r="Q66" s="3">
        <v>12888545</v>
      </c>
      <c r="R66" s="3">
        <v>16898.206999999999</v>
      </c>
      <c r="S66" s="3">
        <v>0.16700000000000001</v>
      </c>
      <c r="T66" s="3">
        <v>0.997</v>
      </c>
      <c r="U66" s="3">
        <v>250</v>
      </c>
      <c r="V66" s="3">
        <v>252.28820999999999</v>
      </c>
      <c r="W66" s="3">
        <v>0.92</v>
      </c>
    </row>
    <row r="67" spans="11:23" x14ac:dyDescent="0.35">
      <c r="K67" s="3">
        <v>4</v>
      </c>
      <c r="L67" s="3" t="s">
        <v>347</v>
      </c>
      <c r="M67" s="3" t="s">
        <v>123</v>
      </c>
      <c r="N67" s="3" t="s">
        <v>157</v>
      </c>
      <c r="T67" s="3">
        <v>0.997</v>
      </c>
    </row>
    <row r="68" spans="11:23" x14ac:dyDescent="0.35">
      <c r="K68" s="3">
        <v>13</v>
      </c>
      <c r="L68" s="3" t="s">
        <v>364</v>
      </c>
      <c r="M68" s="3" t="s">
        <v>123</v>
      </c>
      <c r="N68" s="3" t="s">
        <v>157</v>
      </c>
      <c r="O68" s="3">
        <v>1.7</v>
      </c>
      <c r="P68" s="3">
        <v>1.2470000000000001</v>
      </c>
      <c r="Q68" s="3">
        <v>119</v>
      </c>
      <c r="T68" s="3">
        <v>0.997</v>
      </c>
    </row>
    <row r="69" spans="11:23" x14ac:dyDescent="0.35">
      <c r="K69" s="3">
        <v>66</v>
      </c>
      <c r="L69" s="3" t="s">
        <v>430</v>
      </c>
      <c r="M69" s="3" t="s">
        <v>123</v>
      </c>
      <c r="N69" s="3" t="s">
        <v>157</v>
      </c>
      <c r="O69" s="3">
        <v>1.7</v>
      </c>
      <c r="P69" s="3">
        <v>12.433</v>
      </c>
      <c r="Q69" s="3">
        <v>347</v>
      </c>
      <c r="T69" s="3">
        <v>0.997</v>
      </c>
    </row>
    <row r="70" spans="11:23" x14ac:dyDescent="0.35">
      <c r="K70" s="3">
        <v>85</v>
      </c>
      <c r="L70" s="3" t="s">
        <v>449</v>
      </c>
      <c r="M70" s="3" t="s">
        <v>123</v>
      </c>
      <c r="N70" s="3" t="s">
        <v>157</v>
      </c>
      <c r="O70" s="3">
        <v>1.7</v>
      </c>
      <c r="P70" s="3">
        <v>2.1779999999999999</v>
      </c>
      <c r="Q70" s="3">
        <v>166</v>
      </c>
      <c r="T70" s="3">
        <v>0.997</v>
      </c>
    </row>
    <row r="71" spans="11:23" x14ac:dyDescent="0.35">
      <c r="K71" s="3">
        <v>5</v>
      </c>
      <c r="L71" s="3" t="s">
        <v>349</v>
      </c>
      <c r="M71" s="3" t="s">
        <v>124</v>
      </c>
      <c r="N71" s="3" t="s">
        <v>157</v>
      </c>
      <c r="O71" s="3">
        <v>1.69</v>
      </c>
      <c r="P71" s="3">
        <v>32.984999999999999</v>
      </c>
      <c r="Q71" s="3">
        <v>1541</v>
      </c>
      <c r="R71" s="3">
        <v>21628.184000000001</v>
      </c>
      <c r="S71" s="3">
        <v>0</v>
      </c>
      <c r="T71" s="3">
        <v>0.997</v>
      </c>
    </row>
    <row r="72" spans="11:23" x14ac:dyDescent="0.35">
      <c r="K72" s="3">
        <v>20</v>
      </c>
      <c r="L72" s="3" t="s">
        <v>378</v>
      </c>
      <c r="M72" s="3" t="s">
        <v>124</v>
      </c>
      <c r="N72" s="3" t="s">
        <v>157</v>
      </c>
      <c r="O72" s="3">
        <v>1.69</v>
      </c>
      <c r="P72" s="3">
        <v>44.182000000000002</v>
      </c>
      <c r="Q72" s="3">
        <v>2081</v>
      </c>
      <c r="R72" s="3">
        <v>22818.307000000001</v>
      </c>
      <c r="S72" s="3">
        <v>0</v>
      </c>
      <c r="T72" s="3">
        <v>0.997</v>
      </c>
    </row>
    <row r="73" spans="11:23" x14ac:dyDescent="0.35">
      <c r="K73" s="3">
        <v>38</v>
      </c>
      <c r="L73" s="3" t="s">
        <v>402</v>
      </c>
      <c r="M73" s="3" t="s">
        <v>124</v>
      </c>
      <c r="N73" s="3" t="s">
        <v>157</v>
      </c>
      <c r="O73" s="3">
        <v>1.69</v>
      </c>
      <c r="P73" s="3">
        <v>43.610999999999997</v>
      </c>
      <c r="Q73" s="3">
        <v>2163</v>
      </c>
      <c r="R73" s="3">
        <v>22658.945</v>
      </c>
      <c r="S73" s="3">
        <v>0</v>
      </c>
      <c r="T73" s="3">
        <v>0.997</v>
      </c>
    </row>
    <row r="74" spans="11:23" x14ac:dyDescent="0.35">
      <c r="K74" s="3">
        <v>52</v>
      </c>
      <c r="L74" s="3" t="s">
        <v>416</v>
      </c>
      <c r="M74" s="3" t="s">
        <v>124</v>
      </c>
      <c r="N74" s="3" t="s">
        <v>157</v>
      </c>
      <c r="O74" s="3">
        <v>1.7</v>
      </c>
      <c r="P74" s="3">
        <v>42.820999999999998</v>
      </c>
      <c r="Q74" s="3">
        <v>2080</v>
      </c>
      <c r="R74" s="3">
        <v>23242.805</v>
      </c>
      <c r="S74" s="3">
        <v>0</v>
      </c>
      <c r="T74" s="3">
        <v>0.997</v>
      </c>
    </row>
    <row r="75" spans="11:23" x14ac:dyDescent="0.35">
      <c r="K75" s="3">
        <v>73</v>
      </c>
      <c r="L75" s="3" t="s">
        <v>437</v>
      </c>
      <c r="M75" s="3" t="s">
        <v>124</v>
      </c>
      <c r="N75" s="3" t="s">
        <v>157</v>
      </c>
      <c r="O75" s="3">
        <v>1.69</v>
      </c>
      <c r="P75" s="3">
        <v>46.517000000000003</v>
      </c>
      <c r="Q75" s="3">
        <v>2451</v>
      </c>
      <c r="R75" s="3">
        <v>24092.141</v>
      </c>
      <c r="S75" s="3">
        <v>0</v>
      </c>
      <c r="T75" s="3">
        <v>0.997</v>
      </c>
    </row>
    <row r="76" spans="11:23" x14ac:dyDescent="0.35">
      <c r="K76" s="3">
        <v>77</v>
      </c>
      <c r="L76" s="3" t="s">
        <v>441</v>
      </c>
      <c r="M76" s="3" t="s">
        <v>124</v>
      </c>
      <c r="N76" s="3" t="s">
        <v>157</v>
      </c>
      <c r="O76" s="3">
        <v>1.7</v>
      </c>
      <c r="P76" s="3">
        <v>84.043000000000006</v>
      </c>
      <c r="Q76" s="3">
        <v>2658</v>
      </c>
      <c r="R76" s="3">
        <v>24051.273000000001</v>
      </c>
      <c r="S76" s="3">
        <v>0</v>
      </c>
      <c r="T76" s="3">
        <v>0.997</v>
      </c>
    </row>
    <row r="77" spans="11:23" x14ac:dyDescent="0.35">
      <c r="K77" s="3">
        <v>92</v>
      </c>
      <c r="L77" s="3" t="s">
        <v>456</v>
      </c>
      <c r="M77" s="3" t="s">
        <v>124</v>
      </c>
      <c r="N77" s="3" t="s">
        <v>157</v>
      </c>
      <c r="O77" s="3">
        <v>1.69</v>
      </c>
      <c r="P77" s="3">
        <v>56.11</v>
      </c>
      <c r="Q77" s="3">
        <v>2585</v>
      </c>
      <c r="R77" s="3">
        <v>24598.893</v>
      </c>
      <c r="S77" s="3">
        <v>0</v>
      </c>
      <c r="T77" s="3">
        <v>0.997</v>
      </c>
    </row>
    <row r="78" spans="11:23" x14ac:dyDescent="0.35">
      <c r="K78" s="3">
        <v>104</v>
      </c>
      <c r="L78" s="3" t="s">
        <v>468</v>
      </c>
      <c r="M78" s="3" t="s">
        <v>124</v>
      </c>
      <c r="N78" s="3" t="s">
        <v>157</v>
      </c>
      <c r="O78" s="3">
        <v>1.69</v>
      </c>
      <c r="P78" s="3">
        <v>42.679000000000002</v>
      </c>
      <c r="Q78" s="3">
        <v>1983</v>
      </c>
      <c r="R78" s="3">
        <v>25048.125</v>
      </c>
      <c r="S78" s="3">
        <v>0</v>
      </c>
      <c r="T78" s="3">
        <v>0.997</v>
      </c>
    </row>
    <row r="79" spans="11:23" x14ac:dyDescent="0.35">
      <c r="K79" s="3">
        <v>111</v>
      </c>
      <c r="L79" s="3" t="s">
        <v>475</v>
      </c>
      <c r="M79" s="3" t="s">
        <v>124</v>
      </c>
      <c r="N79" s="3" t="s">
        <v>157</v>
      </c>
      <c r="O79" s="3">
        <v>1.69</v>
      </c>
      <c r="P79" s="3">
        <v>17.689</v>
      </c>
      <c r="Q79" s="3">
        <v>933</v>
      </c>
      <c r="R79" s="3">
        <v>8914.9279999999999</v>
      </c>
      <c r="S79" s="3">
        <v>0</v>
      </c>
      <c r="T79" s="3">
        <v>0.997</v>
      </c>
    </row>
    <row r="80" spans="11:23" x14ac:dyDescent="0.35">
      <c r="K80" s="3">
        <v>27</v>
      </c>
      <c r="L80" s="3" t="s">
        <v>390</v>
      </c>
      <c r="M80" s="3" t="s">
        <v>125</v>
      </c>
      <c r="N80" s="3" t="s">
        <v>18</v>
      </c>
      <c r="O80" s="3">
        <v>1.69</v>
      </c>
      <c r="P80" s="3">
        <v>960.73699999999997</v>
      </c>
      <c r="Q80" s="3">
        <v>45972</v>
      </c>
      <c r="R80" s="3">
        <v>22865.168000000001</v>
      </c>
      <c r="S80" s="3">
        <v>0</v>
      </c>
      <c r="T80" s="3">
        <v>0.997</v>
      </c>
      <c r="U80" s="3">
        <v>0.63</v>
      </c>
      <c r="V80" s="3">
        <v>0.49869999999999998</v>
      </c>
      <c r="W80" s="3">
        <v>-20.84</v>
      </c>
    </row>
    <row r="81" spans="11:23" x14ac:dyDescent="0.35">
      <c r="K81" s="3">
        <v>99</v>
      </c>
      <c r="L81" s="3" t="s">
        <v>463</v>
      </c>
      <c r="M81" s="3" t="s">
        <v>125</v>
      </c>
      <c r="N81" s="3" t="s">
        <v>18</v>
      </c>
      <c r="O81" s="3">
        <v>1.69</v>
      </c>
      <c r="P81" s="3">
        <v>1062.019</v>
      </c>
      <c r="Q81" s="3">
        <v>52544</v>
      </c>
      <c r="R81" s="3">
        <v>24217.921999999999</v>
      </c>
      <c r="S81" s="3">
        <v>0</v>
      </c>
      <c r="T81" s="3">
        <v>0.997</v>
      </c>
      <c r="U81" s="3">
        <v>0.63</v>
      </c>
      <c r="V81" s="3">
        <v>0.52685000000000004</v>
      </c>
      <c r="W81" s="3">
        <v>-16.37</v>
      </c>
    </row>
    <row r="82" spans="11:23" x14ac:dyDescent="0.35">
      <c r="K82" s="3">
        <v>28</v>
      </c>
      <c r="L82" s="3" t="s">
        <v>391</v>
      </c>
      <c r="M82" s="3" t="s">
        <v>126</v>
      </c>
      <c r="N82" s="3" t="s">
        <v>18</v>
      </c>
      <c r="O82" s="3">
        <v>1.69</v>
      </c>
      <c r="P82" s="3">
        <v>4319.6570000000002</v>
      </c>
      <c r="Q82" s="3">
        <v>220943</v>
      </c>
      <c r="R82" s="3">
        <v>24861.91</v>
      </c>
      <c r="S82" s="3">
        <v>2E-3</v>
      </c>
      <c r="T82" s="3">
        <v>0.997</v>
      </c>
      <c r="U82" s="3">
        <v>2.5</v>
      </c>
      <c r="V82" s="3">
        <v>2.51892</v>
      </c>
      <c r="W82" s="3">
        <v>0.76</v>
      </c>
    </row>
    <row r="83" spans="11:23" x14ac:dyDescent="0.35">
      <c r="K83" s="3">
        <v>100</v>
      </c>
      <c r="L83" s="3" t="s">
        <v>464</v>
      </c>
      <c r="M83" s="3" t="s">
        <v>126</v>
      </c>
      <c r="N83" s="3" t="s">
        <v>18</v>
      </c>
      <c r="O83" s="3">
        <v>1.69</v>
      </c>
      <c r="P83" s="3">
        <v>5109.5640000000003</v>
      </c>
      <c r="Q83" s="3">
        <v>255476</v>
      </c>
      <c r="R83" s="3">
        <v>29108.41</v>
      </c>
      <c r="S83" s="3">
        <v>2E-3</v>
      </c>
      <c r="T83" s="3">
        <v>0.997</v>
      </c>
      <c r="U83" s="3">
        <v>2.5</v>
      </c>
      <c r="V83" s="3">
        <v>2.54636</v>
      </c>
      <c r="W83" s="3">
        <v>1.85</v>
      </c>
    </row>
    <row r="84" spans="11:23" x14ac:dyDescent="0.35">
      <c r="K84" s="3">
        <v>29</v>
      </c>
      <c r="L84" s="3" t="s">
        <v>392</v>
      </c>
      <c r="M84" s="3" t="s">
        <v>127</v>
      </c>
      <c r="N84" s="3" t="s">
        <v>18</v>
      </c>
      <c r="O84" s="3">
        <v>1.69</v>
      </c>
      <c r="P84" s="3">
        <v>10008.617</v>
      </c>
      <c r="Q84" s="3">
        <v>505952</v>
      </c>
      <c r="R84" s="3">
        <v>23299.66</v>
      </c>
      <c r="S84" s="3">
        <v>4.0000000000000001E-3</v>
      </c>
      <c r="T84" s="3">
        <v>0.997</v>
      </c>
      <c r="U84" s="3">
        <v>6.25</v>
      </c>
      <c r="V84" s="3">
        <v>6.4409999999999998</v>
      </c>
      <c r="W84" s="3">
        <v>3.06</v>
      </c>
    </row>
    <row r="85" spans="11:23" x14ac:dyDescent="0.35">
      <c r="K85" s="3">
        <v>101</v>
      </c>
      <c r="L85" s="3" t="s">
        <v>465</v>
      </c>
      <c r="M85" s="3" t="s">
        <v>127</v>
      </c>
      <c r="N85" s="3" t="s">
        <v>18</v>
      </c>
      <c r="O85" s="3">
        <v>1.69</v>
      </c>
      <c r="P85" s="3">
        <v>10634.096</v>
      </c>
      <c r="Q85" s="3">
        <v>531629</v>
      </c>
      <c r="R85" s="3">
        <v>24923.5</v>
      </c>
      <c r="S85" s="3">
        <v>4.0000000000000001E-3</v>
      </c>
      <c r="T85" s="3">
        <v>0.997</v>
      </c>
      <c r="U85" s="3">
        <v>6.25</v>
      </c>
      <c r="V85" s="3">
        <v>6.3966799999999999</v>
      </c>
      <c r="W85" s="3">
        <v>2.35</v>
      </c>
    </row>
    <row r="86" spans="11:23" x14ac:dyDescent="0.35">
      <c r="K86" s="3">
        <v>30</v>
      </c>
      <c r="L86" s="3" t="s">
        <v>394</v>
      </c>
      <c r="M86" s="3" t="s">
        <v>128</v>
      </c>
      <c r="N86" s="3" t="s">
        <v>18</v>
      </c>
      <c r="O86" s="3">
        <v>1.69</v>
      </c>
      <c r="P86" s="3">
        <v>37407.425999999999</v>
      </c>
      <c r="Q86" s="3">
        <v>1871102</v>
      </c>
      <c r="R86" s="3">
        <v>21679.879000000001</v>
      </c>
      <c r="S86" s="3">
        <v>1.7000000000000001E-2</v>
      </c>
      <c r="T86" s="3">
        <v>0.997</v>
      </c>
      <c r="U86" s="3">
        <v>25</v>
      </c>
      <c r="V86" s="3">
        <v>26.28614</v>
      </c>
      <c r="W86" s="3">
        <v>5.14</v>
      </c>
    </row>
    <row r="87" spans="11:23" x14ac:dyDescent="0.35">
      <c r="K87" s="3">
        <v>102</v>
      </c>
      <c r="L87" s="3" t="s">
        <v>466</v>
      </c>
      <c r="M87" s="3" t="s">
        <v>128</v>
      </c>
      <c r="N87" s="3" t="s">
        <v>18</v>
      </c>
      <c r="O87" s="3">
        <v>1.69</v>
      </c>
      <c r="P87" s="3">
        <v>40760.315999999999</v>
      </c>
      <c r="Q87" s="3">
        <v>2015584</v>
      </c>
      <c r="R87" s="3">
        <v>24550.032999999999</v>
      </c>
      <c r="S87" s="3">
        <v>1.7000000000000001E-2</v>
      </c>
      <c r="T87" s="3">
        <v>0.997</v>
      </c>
      <c r="U87" s="3">
        <v>25</v>
      </c>
      <c r="V87" s="3">
        <v>25.289370000000002</v>
      </c>
      <c r="W87" s="3">
        <v>1.1599999999999999</v>
      </c>
    </row>
    <row r="88" spans="11:23" x14ac:dyDescent="0.35">
      <c r="K88" s="3">
        <v>1</v>
      </c>
      <c r="L88" s="3" t="s">
        <v>344</v>
      </c>
      <c r="M88" s="3" t="s">
        <v>122</v>
      </c>
      <c r="N88" s="3" t="s">
        <v>156</v>
      </c>
      <c r="O88" s="3">
        <v>1.67</v>
      </c>
      <c r="P88" s="3">
        <v>0.49199999999999999</v>
      </c>
      <c r="Q88" s="3">
        <v>47</v>
      </c>
      <c r="T88" s="3">
        <v>0.997</v>
      </c>
    </row>
    <row r="89" spans="11:23" x14ac:dyDescent="0.35">
      <c r="K89" s="3">
        <v>2</v>
      </c>
      <c r="L89" s="3" t="s">
        <v>345</v>
      </c>
      <c r="M89" s="3" t="s">
        <v>122</v>
      </c>
      <c r="N89" s="3" t="s">
        <v>156</v>
      </c>
      <c r="O89" s="3">
        <v>1.68</v>
      </c>
      <c r="P89" s="3">
        <v>0.123</v>
      </c>
      <c r="Q89" s="3">
        <v>12</v>
      </c>
      <c r="T89" s="3">
        <v>0.997</v>
      </c>
    </row>
    <row r="90" spans="11:23" x14ac:dyDescent="0.35">
      <c r="K90" s="3">
        <v>3</v>
      </c>
      <c r="L90" s="3" t="s">
        <v>346</v>
      </c>
      <c r="M90" s="3" t="s">
        <v>122</v>
      </c>
      <c r="N90" s="3" t="s">
        <v>156</v>
      </c>
      <c r="O90" s="3">
        <v>1.73</v>
      </c>
      <c r="P90" s="3">
        <v>3.0230000000000001</v>
      </c>
      <c r="Q90" s="3">
        <v>134</v>
      </c>
      <c r="T90" s="3">
        <v>0.997</v>
      </c>
    </row>
    <row r="91" spans="11:23" x14ac:dyDescent="0.35">
      <c r="K91" s="3">
        <v>6</v>
      </c>
      <c r="L91" s="3" t="s">
        <v>351</v>
      </c>
      <c r="M91" s="3" t="s">
        <v>122</v>
      </c>
      <c r="N91" s="3" t="s">
        <v>156</v>
      </c>
      <c r="O91" s="3">
        <v>1.71</v>
      </c>
      <c r="P91" s="3">
        <v>0.38100000000000001</v>
      </c>
      <c r="Q91" s="3">
        <v>37</v>
      </c>
      <c r="T91" s="3">
        <v>0.997</v>
      </c>
    </row>
    <row r="92" spans="11:23" x14ac:dyDescent="0.35">
      <c r="K92" s="3">
        <v>26</v>
      </c>
      <c r="L92" s="3" t="s">
        <v>389</v>
      </c>
      <c r="M92" s="3" t="s">
        <v>122</v>
      </c>
      <c r="N92" s="3" t="s">
        <v>156</v>
      </c>
      <c r="T92" s="3">
        <v>0.997</v>
      </c>
    </row>
    <row r="93" spans="11:23" x14ac:dyDescent="0.35">
      <c r="K93" s="3">
        <v>31</v>
      </c>
      <c r="L93" s="3" t="s">
        <v>395</v>
      </c>
      <c r="M93" s="3" t="s">
        <v>122</v>
      </c>
      <c r="N93" s="3" t="s">
        <v>156</v>
      </c>
      <c r="O93" s="3">
        <v>1.67</v>
      </c>
      <c r="P93" s="3">
        <v>0.58399999999999996</v>
      </c>
      <c r="Q93" s="3">
        <v>57</v>
      </c>
      <c r="T93" s="3">
        <v>0.997</v>
      </c>
    </row>
    <row r="94" spans="11:23" x14ac:dyDescent="0.35">
      <c r="K94" s="3">
        <v>45</v>
      </c>
      <c r="L94" s="3" t="s">
        <v>409</v>
      </c>
      <c r="M94" s="3" t="s">
        <v>122</v>
      </c>
      <c r="N94" s="3" t="s">
        <v>156</v>
      </c>
      <c r="O94" s="3">
        <v>1.74</v>
      </c>
      <c r="P94" s="3">
        <v>1.5029999999999999</v>
      </c>
      <c r="Q94" s="3">
        <v>80</v>
      </c>
      <c r="T94" s="3">
        <v>0.997</v>
      </c>
    </row>
    <row r="95" spans="11:23" x14ac:dyDescent="0.35">
      <c r="K95" s="3">
        <v>59</v>
      </c>
      <c r="L95" s="3" t="s">
        <v>423</v>
      </c>
      <c r="M95" s="3" t="s">
        <v>122</v>
      </c>
      <c r="N95" s="3" t="s">
        <v>156</v>
      </c>
      <c r="T95" s="3">
        <v>0.997</v>
      </c>
    </row>
    <row r="96" spans="11:23" x14ac:dyDescent="0.35">
      <c r="K96" s="3">
        <v>78</v>
      </c>
      <c r="L96" s="3" t="s">
        <v>442</v>
      </c>
      <c r="M96" s="3" t="s">
        <v>122</v>
      </c>
      <c r="N96" s="3" t="s">
        <v>156</v>
      </c>
      <c r="T96" s="3">
        <v>0.997</v>
      </c>
    </row>
    <row r="97" spans="11:22" x14ac:dyDescent="0.35">
      <c r="K97" s="3">
        <v>98</v>
      </c>
      <c r="L97" s="3" t="s">
        <v>462</v>
      </c>
      <c r="M97" s="3" t="s">
        <v>122</v>
      </c>
      <c r="N97" s="3" t="s">
        <v>156</v>
      </c>
      <c r="O97" s="3">
        <v>1.66</v>
      </c>
      <c r="P97" s="3">
        <v>27.867000000000001</v>
      </c>
      <c r="Q97" s="3">
        <v>667</v>
      </c>
      <c r="T97" s="3">
        <v>0.997</v>
      </c>
    </row>
    <row r="98" spans="11:22" x14ac:dyDescent="0.35">
      <c r="K98" s="3">
        <v>103</v>
      </c>
      <c r="L98" s="3" t="s">
        <v>467</v>
      </c>
      <c r="M98" s="3" t="s">
        <v>122</v>
      </c>
      <c r="N98" s="3" t="s">
        <v>156</v>
      </c>
      <c r="O98" s="3">
        <v>1.72</v>
      </c>
      <c r="P98" s="3">
        <v>4.5839999999999996</v>
      </c>
      <c r="Q98" s="3">
        <v>217</v>
      </c>
      <c r="T98" s="3">
        <v>0.997</v>
      </c>
    </row>
    <row r="99" spans="11:22" x14ac:dyDescent="0.35">
      <c r="K99" s="3">
        <v>118</v>
      </c>
      <c r="L99" s="3" t="s">
        <v>482</v>
      </c>
      <c r="M99" s="3" t="s">
        <v>122</v>
      </c>
      <c r="N99" s="3" t="s">
        <v>156</v>
      </c>
      <c r="O99" s="3">
        <v>1.73</v>
      </c>
      <c r="P99" s="3">
        <v>5.9260000000000002</v>
      </c>
      <c r="Q99" s="3">
        <v>246</v>
      </c>
      <c r="T99" s="3">
        <v>0.997</v>
      </c>
    </row>
    <row r="100" spans="11:22" x14ac:dyDescent="0.35">
      <c r="K100" s="3">
        <v>125</v>
      </c>
      <c r="L100" s="3" t="s">
        <v>489</v>
      </c>
      <c r="M100" s="3" t="s">
        <v>122</v>
      </c>
      <c r="N100" s="3" t="s">
        <v>156</v>
      </c>
      <c r="O100" s="3">
        <v>1.69</v>
      </c>
      <c r="P100" s="3">
        <v>2.7080000000000002</v>
      </c>
      <c r="Q100" s="3">
        <v>188</v>
      </c>
      <c r="T100" s="3">
        <v>0.997</v>
      </c>
    </row>
    <row r="101" spans="11:22" x14ac:dyDescent="0.35">
      <c r="K101" s="3">
        <v>126</v>
      </c>
      <c r="L101" s="3" t="s">
        <v>490</v>
      </c>
      <c r="M101" s="3" t="s">
        <v>122</v>
      </c>
      <c r="N101" s="3" t="s">
        <v>156</v>
      </c>
      <c r="O101" s="3">
        <v>1.76</v>
      </c>
      <c r="P101" s="3">
        <v>2.6909999999999998</v>
      </c>
      <c r="Q101" s="3">
        <v>182</v>
      </c>
      <c r="T101" s="3">
        <v>0.997</v>
      </c>
    </row>
    <row r="102" spans="11:22" x14ac:dyDescent="0.35">
      <c r="K102" s="3">
        <v>127</v>
      </c>
      <c r="L102" s="3" t="s">
        <v>491</v>
      </c>
      <c r="M102" s="3" t="s">
        <v>122</v>
      </c>
      <c r="N102" s="3" t="s">
        <v>156</v>
      </c>
      <c r="T102" s="3">
        <v>0.997</v>
      </c>
    </row>
    <row r="103" spans="11:22" x14ac:dyDescent="0.35">
      <c r="K103" s="3">
        <v>46</v>
      </c>
      <c r="L103" s="3" t="s">
        <v>410</v>
      </c>
      <c r="M103" s="3" t="s">
        <v>129</v>
      </c>
      <c r="N103" s="3" t="s">
        <v>13</v>
      </c>
      <c r="O103" s="3">
        <v>1.69</v>
      </c>
      <c r="P103" s="3">
        <v>86.739000000000004</v>
      </c>
      <c r="Q103" s="3">
        <v>4274</v>
      </c>
      <c r="R103" s="3">
        <v>25180.120999999999</v>
      </c>
      <c r="S103" s="3">
        <v>0</v>
      </c>
      <c r="T103" s="3">
        <v>0.997</v>
      </c>
    </row>
    <row r="104" spans="11:22" x14ac:dyDescent="0.35">
      <c r="K104" s="3">
        <v>47</v>
      </c>
      <c r="L104" s="3" t="s">
        <v>411</v>
      </c>
      <c r="M104" s="3" t="s">
        <v>130</v>
      </c>
      <c r="N104" s="3" t="s">
        <v>13</v>
      </c>
      <c r="O104" s="3">
        <v>1.69</v>
      </c>
      <c r="P104" s="3">
        <v>101.22799999999999</v>
      </c>
      <c r="Q104" s="3">
        <v>4709</v>
      </c>
      <c r="R104" s="3">
        <v>25625.738000000001</v>
      </c>
      <c r="S104" s="3">
        <v>0</v>
      </c>
      <c r="T104" s="3">
        <v>0.997</v>
      </c>
    </row>
    <row r="105" spans="11:22" x14ac:dyDescent="0.35">
      <c r="K105" s="3">
        <v>48</v>
      </c>
      <c r="L105" s="3" t="s">
        <v>412</v>
      </c>
      <c r="M105" s="3" t="s">
        <v>131</v>
      </c>
      <c r="N105" s="3" t="s">
        <v>13</v>
      </c>
      <c r="O105" s="3">
        <v>1.69</v>
      </c>
      <c r="P105" s="3">
        <v>78.525000000000006</v>
      </c>
      <c r="Q105" s="3">
        <v>3265</v>
      </c>
      <c r="R105" s="3">
        <v>24362.370999999999</v>
      </c>
      <c r="S105" s="3">
        <v>0</v>
      </c>
      <c r="T105" s="3">
        <v>0.997</v>
      </c>
    </row>
    <row r="106" spans="11:22" x14ac:dyDescent="0.35">
      <c r="K106" s="3">
        <v>49</v>
      </c>
      <c r="L106" s="3" t="s">
        <v>413</v>
      </c>
      <c r="M106" s="3" t="s">
        <v>132</v>
      </c>
      <c r="N106" s="3" t="s">
        <v>13</v>
      </c>
      <c r="O106" s="3">
        <v>1.69</v>
      </c>
      <c r="P106" s="3">
        <v>79.825999999999993</v>
      </c>
      <c r="Q106" s="3">
        <v>4069</v>
      </c>
      <c r="R106" s="3">
        <v>24305.763999999999</v>
      </c>
      <c r="S106" s="3">
        <v>0</v>
      </c>
      <c r="T106" s="3">
        <v>0.997</v>
      </c>
    </row>
    <row r="107" spans="11:22" x14ac:dyDescent="0.35">
      <c r="K107" s="3">
        <v>50</v>
      </c>
      <c r="L107" s="3" t="s">
        <v>414</v>
      </c>
      <c r="M107" s="3" t="s">
        <v>133</v>
      </c>
      <c r="N107" s="3" t="s">
        <v>13</v>
      </c>
      <c r="O107" s="3">
        <v>1.7</v>
      </c>
      <c r="P107" s="3">
        <v>83.701999999999998</v>
      </c>
      <c r="Q107" s="3">
        <v>3666</v>
      </c>
      <c r="R107" s="3">
        <v>24109.815999999999</v>
      </c>
      <c r="S107" s="3">
        <v>0</v>
      </c>
      <c r="T107" s="3">
        <v>0.997</v>
      </c>
    </row>
    <row r="108" spans="11:22" x14ac:dyDescent="0.35">
      <c r="K108" s="3">
        <v>51</v>
      </c>
      <c r="L108" s="3" t="s">
        <v>415</v>
      </c>
      <c r="M108" s="3" t="s">
        <v>134</v>
      </c>
      <c r="N108" s="3" t="s">
        <v>13</v>
      </c>
      <c r="O108" s="3">
        <v>1.69</v>
      </c>
      <c r="P108" s="3">
        <v>102.883</v>
      </c>
      <c r="Q108" s="3">
        <v>5027</v>
      </c>
      <c r="R108" s="3">
        <v>24456.668000000001</v>
      </c>
      <c r="S108" s="3">
        <v>0</v>
      </c>
      <c r="T108" s="3">
        <v>0.997</v>
      </c>
    </row>
    <row r="109" spans="11:22" x14ac:dyDescent="0.35">
      <c r="K109" s="3">
        <v>53</v>
      </c>
      <c r="L109" s="3" t="s">
        <v>417</v>
      </c>
      <c r="M109" s="3" t="s">
        <v>135</v>
      </c>
      <c r="N109" s="3" t="s">
        <v>13</v>
      </c>
      <c r="O109" s="3">
        <v>1.69</v>
      </c>
      <c r="P109" s="3">
        <v>2653.8</v>
      </c>
      <c r="Q109" s="3">
        <v>134402</v>
      </c>
      <c r="R109" s="3">
        <v>24957.41</v>
      </c>
      <c r="S109" s="3">
        <v>1E-3</v>
      </c>
      <c r="T109" s="3">
        <v>0.997</v>
      </c>
      <c r="V109" s="178">
        <v>1.4851099999999999</v>
      </c>
    </row>
    <row r="110" spans="11:22" x14ac:dyDescent="0.35">
      <c r="K110" s="3">
        <v>54</v>
      </c>
      <c r="L110" s="3" t="s">
        <v>418</v>
      </c>
      <c r="M110" s="3" t="s">
        <v>136</v>
      </c>
      <c r="N110" s="3" t="s">
        <v>13</v>
      </c>
      <c r="O110" s="3">
        <v>1.69</v>
      </c>
      <c r="P110" s="3">
        <v>2918.3919999999998</v>
      </c>
      <c r="Q110" s="3">
        <v>146406</v>
      </c>
      <c r="R110" s="3">
        <v>25152.914000000001</v>
      </c>
      <c r="S110" s="3">
        <v>1E-3</v>
      </c>
      <c r="T110" s="3">
        <v>0.997</v>
      </c>
      <c r="V110" s="178">
        <v>1.6337600000000001</v>
      </c>
    </row>
    <row r="111" spans="11:22" x14ac:dyDescent="0.35">
      <c r="K111" s="3">
        <v>55</v>
      </c>
      <c r="L111" s="3" t="s">
        <v>419</v>
      </c>
      <c r="M111" s="3" t="s">
        <v>137</v>
      </c>
      <c r="N111" s="3" t="s">
        <v>13</v>
      </c>
      <c r="O111" s="3">
        <v>1.69</v>
      </c>
      <c r="P111" s="3">
        <v>3116.855</v>
      </c>
      <c r="Q111" s="3">
        <v>156086</v>
      </c>
      <c r="R111" s="3">
        <v>24200.555</v>
      </c>
      <c r="S111" s="3">
        <v>1E-3</v>
      </c>
      <c r="T111" s="3">
        <v>0.997</v>
      </c>
      <c r="V111" s="178">
        <v>1.82955</v>
      </c>
    </row>
    <row r="112" spans="11:22" x14ac:dyDescent="0.35">
      <c r="K112" s="3">
        <v>56</v>
      </c>
      <c r="L112" s="3" t="s">
        <v>420</v>
      </c>
      <c r="M112" s="3" t="s">
        <v>138</v>
      </c>
      <c r="N112" s="3" t="s">
        <v>13</v>
      </c>
      <c r="O112" s="3">
        <v>1.69</v>
      </c>
      <c r="P112" s="3">
        <v>38.017000000000003</v>
      </c>
      <c r="Q112" s="3">
        <v>1873</v>
      </c>
      <c r="R112" s="3">
        <v>22887.044999999998</v>
      </c>
      <c r="S112" s="3">
        <v>0</v>
      </c>
      <c r="T112" s="3">
        <v>0.997</v>
      </c>
    </row>
    <row r="113" spans="11:22" x14ac:dyDescent="0.35">
      <c r="K113" s="3">
        <v>57</v>
      </c>
      <c r="L113" s="3" t="s">
        <v>421</v>
      </c>
      <c r="M113" s="3" t="s">
        <v>139</v>
      </c>
      <c r="N113" s="3" t="s">
        <v>13</v>
      </c>
      <c r="O113" s="3">
        <v>1.69</v>
      </c>
      <c r="P113" s="3">
        <v>100.904</v>
      </c>
      <c r="Q113" s="3">
        <v>5253</v>
      </c>
      <c r="R113" s="3">
        <v>22461.596000000001</v>
      </c>
      <c r="S113" s="3">
        <v>0</v>
      </c>
      <c r="T113" s="3">
        <v>0.997</v>
      </c>
    </row>
    <row r="114" spans="11:22" x14ac:dyDescent="0.35">
      <c r="K114" s="3">
        <v>58</v>
      </c>
      <c r="L114" s="3" t="s">
        <v>422</v>
      </c>
      <c r="M114" s="3" t="s">
        <v>140</v>
      </c>
      <c r="N114" s="3" t="s">
        <v>13</v>
      </c>
      <c r="O114" s="3">
        <v>1.69</v>
      </c>
      <c r="P114" s="3">
        <v>239.04599999999999</v>
      </c>
      <c r="Q114" s="3">
        <v>12328</v>
      </c>
      <c r="R114" s="3">
        <v>23178.355</v>
      </c>
      <c r="S114" s="3">
        <v>0</v>
      </c>
      <c r="T114" s="3">
        <v>0.997</v>
      </c>
      <c r="V114" s="3">
        <v>1.242E-2</v>
      </c>
    </row>
    <row r="115" spans="11:22" x14ac:dyDescent="0.35">
      <c r="K115" s="3">
        <v>60</v>
      </c>
      <c r="L115" s="3" t="s">
        <v>424</v>
      </c>
      <c r="M115" s="3" t="s">
        <v>141</v>
      </c>
      <c r="N115" s="3" t="s">
        <v>13</v>
      </c>
      <c r="O115" s="3">
        <v>1.7</v>
      </c>
      <c r="P115" s="3">
        <v>104.639</v>
      </c>
      <c r="Q115" s="3">
        <v>5040</v>
      </c>
      <c r="R115" s="3">
        <v>22570.561000000002</v>
      </c>
      <c r="S115" s="3">
        <v>0</v>
      </c>
      <c r="T115" s="3">
        <v>0.997</v>
      </c>
    </row>
    <row r="116" spans="11:22" x14ac:dyDescent="0.35">
      <c r="K116" s="3">
        <v>61</v>
      </c>
      <c r="L116" s="3" t="s">
        <v>425</v>
      </c>
      <c r="M116" s="3" t="s">
        <v>142</v>
      </c>
      <c r="N116" s="3" t="s">
        <v>13</v>
      </c>
      <c r="O116" s="3">
        <v>1.69</v>
      </c>
      <c r="P116" s="3">
        <v>67.257000000000005</v>
      </c>
      <c r="Q116" s="3">
        <v>3414</v>
      </c>
      <c r="R116" s="3">
        <v>23917.525000000001</v>
      </c>
      <c r="S116" s="3">
        <v>0</v>
      </c>
      <c r="T116" s="3">
        <v>0.997</v>
      </c>
    </row>
    <row r="117" spans="11:22" x14ac:dyDescent="0.35">
      <c r="K117" s="3">
        <v>62</v>
      </c>
      <c r="L117" s="3" t="s">
        <v>426</v>
      </c>
      <c r="M117" s="3" t="s">
        <v>143</v>
      </c>
      <c r="N117" s="3" t="s">
        <v>13</v>
      </c>
      <c r="O117" s="3">
        <v>1.69</v>
      </c>
      <c r="P117" s="3">
        <v>54.454999999999998</v>
      </c>
      <c r="Q117" s="3">
        <v>2625</v>
      </c>
      <c r="R117" s="3">
        <v>23604.629000000001</v>
      </c>
      <c r="S117" s="3">
        <v>0</v>
      </c>
      <c r="T117" s="3">
        <v>0.997</v>
      </c>
    </row>
    <row r="118" spans="11:22" x14ac:dyDescent="0.35">
      <c r="K118" s="3">
        <v>63</v>
      </c>
      <c r="L118" s="3" t="s">
        <v>427</v>
      </c>
      <c r="M118" s="3" t="s">
        <v>144</v>
      </c>
      <c r="N118" s="3" t="s">
        <v>13</v>
      </c>
      <c r="O118" s="3">
        <v>1.69</v>
      </c>
      <c r="P118" s="3">
        <v>163018.234</v>
      </c>
      <c r="Q118" s="3">
        <v>7720060</v>
      </c>
      <c r="R118" s="3">
        <v>17613.796999999999</v>
      </c>
      <c r="S118" s="3">
        <v>9.2999999999999999E-2</v>
      </c>
      <c r="T118" s="3">
        <v>0.997</v>
      </c>
      <c r="V118" s="178">
        <v>140.84508</v>
      </c>
    </row>
    <row r="119" spans="11:22" x14ac:dyDescent="0.35">
      <c r="K119" s="3">
        <v>64</v>
      </c>
      <c r="L119" s="3" t="s">
        <v>428</v>
      </c>
      <c r="M119" s="3" t="s">
        <v>145</v>
      </c>
      <c r="N119" s="3" t="s">
        <v>13</v>
      </c>
      <c r="O119" s="3">
        <v>1.69</v>
      </c>
      <c r="P119" s="3">
        <v>166278.82800000001</v>
      </c>
      <c r="Q119" s="3">
        <v>7892064</v>
      </c>
      <c r="R119" s="3">
        <v>17847.734</v>
      </c>
      <c r="S119" s="3">
        <v>9.2999999999999999E-2</v>
      </c>
      <c r="T119" s="3">
        <v>0.997</v>
      </c>
      <c r="V119" s="178">
        <v>141.77372</v>
      </c>
    </row>
    <row r="120" spans="11:22" x14ac:dyDescent="0.35">
      <c r="K120" s="3">
        <v>65</v>
      </c>
      <c r="L120" s="3" t="s">
        <v>429</v>
      </c>
      <c r="M120" s="3" t="s">
        <v>146</v>
      </c>
      <c r="N120" s="3" t="s">
        <v>13</v>
      </c>
      <c r="O120" s="3">
        <v>1.69</v>
      </c>
      <c r="P120" s="3">
        <v>175612.5</v>
      </c>
      <c r="Q120" s="3">
        <v>8300231</v>
      </c>
      <c r="R120" s="3">
        <v>18605.641</v>
      </c>
      <c r="S120" s="3">
        <v>9.4E-2</v>
      </c>
      <c r="T120" s="3">
        <v>0.997</v>
      </c>
      <c r="V120" s="178">
        <v>143.6215</v>
      </c>
    </row>
    <row r="121" spans="11:22" x14ac:dyDescent="0.35">
      <c r="K121" s="3">
        <v>67</v>
      </c>
      <c r="L121" s="3" t="s">
        <v>431</v>
      </c>
      <c r="M121" s="3" t="s">
        <v>147</v>
      </c>
      <c r="N121" s="3" t="s">
        <v>13</v>
      </c>
      <c r="O121" s="3">
        <v>1.69</v>
      </c>
      <c r="P121" s="3">
        <v>41.387999999999998</v>
      </c>
      <c r="Q121" s="3">
        <v>1913</v>
      </c>
      <c r="R121" s="3">
        <v>26959.02</v>
      </c>
      <c r="S121" s="3">
        <v>0</v>
      </c>
      <c r="T121" s="3">
        <v>0.997</v>
      </c>
    </row>
    <row r="122" spans="11:22" x14ac:dyDescent="0.35">
      <c r="K122" s="3">
        <v>68</v>
      </c>
      <c r="L122" s="3" t="s">
        <v>432</v>
      </c>
      <c r="M122" s="3" t="s">
        <v>148</v>
      </c>
      <c r="N122" s="3" t="s">
        <v>13</v>
      </c>
      <c r="O122" s="3">
        <v>1.69</v>
      </c>
      <c r="P122" s="3">
        <v>63.591999999999999</v>
      </c>
      <c r="Q122" s="3">
        <v>2794</v>
      </c>
      <c r="R122" s="3">
        <v>23924.833999999999</v>
      </c>
      <c r="S122" s="3">
        <v>0</v>
      </c>
      <c r="T122" s="3">
        <v>0.997</v>
      </c>
    </row>
    <row r="123" spans="11:22" x14ac:dyDescent="0.35">
      <c r="K123" s="3">
        <v>69</v>
      </c>
      <c r="L123" s="3" t="s">
        <v>433</v>
      </c>
      <c r="M123" s="3" t="s">
        <v>149</v>
      </c>
      <c r="N123" s="3" t="s">
        <v>13</v>
      </c>
      <c r="O123" s="3">
        <v>1.69</v>
      </c>
      <c r="P123" s="3">
        <v>35.389000000000003</v>
      </c>
      <c r="Q123" s="3">
        <v>1826</v>
      </c>
      <c r="R123" s="3">
        <v>24150.537</v>
      </c>
      <c r="S123" s="3">
        <v>0</v>
      </c>
      <c r="T123" s="3">
        <v>0.997</v>
      </c>
    </row>
    <row r="124" spans="11:22" x14ac:dyDescent="0.35">
      <c r="K124" s="3">
        <v>70</v>
      </c>
      <c r="L124" s="3" t="s">
        <v>434</v>
      </c>
      <c r="M124" s="3" t="s">
        <v>150</v>
      </c>
      <c r="N124" s="3" t="s">
        <v>13</v>
      </c>
      <c r="O124" s="3">
        <v>1.69</v>
      </c>
      <c r="P124" s="3">
        <v>49.728000000000002</v>
      </c>
      <c r="Q124" s="3">
        <v>2225</v>
      </c>
      <c r="R124" s="3">
        <v>23967.572</v>
      </c>
      <c r="S124" s="3">
        <v>0</v>
      </c>
      <c r="T124" s="3">
        <v>0.997</v>
      </c>
    </row>
    <row r="125" spans="11:22" x14ac:dyDescent="0.35">
      <c r="K125" s="3">
        <v>71</v>
      </c>
      <c r="L125" s="3" t="s">
        <v>435</v>
      </c>
      <c r="M125" s="3" t="s">
        <v>151</v>
      </c>
      <c r="N125" s="3" t="s">
        <v>13</v>
      </c>
      <c r="O125" s="3">
        <v>1.69</v>
      </c>
      <c r="P125" s="3">
        <v>103.038</v>
      </c>
      <c r="Q125" s="3">
        <v>5567</v>
      </c>
      <c r="R125" s="3">
        <v>23285.991999999998</v>
      </c>
      <c r="S125" s="3">
        <v>0</v>
      </c>
      <c r="T125" s="3">
        <v>0.997</v>
      </c>
    </row>
    <row r="126" spans="11:22" x14ac:dyDescent="0.35">
      <c r="K126" s="3">
        <v>72</v>
      </c>
      <c r="L126" s="3" t="s">
        <v>436</v>
      </c>
      <c r="M126" s="3" t="s">
        <v>152</v>
      </c>
      <c r="N126" s="3" t="s">
        <v>13</v>
      </c>
      <c r="O126" s="3">
        <v>1.69</v>
      </c>
      <c r="P126" s="3">
        <v>248.04</v>
      </c>
      <c r="Q126" s="3">
        <v>12986</v>
      </c>
      <c r="R126" s="3">
        <v>24485.539000000001</v>
      </c>
      <c r="S126" s="3">
        <v>0</v>
      </c>
      <c r="T126" s="3">
        <v>0.997</v>
      </c>
      <c r="V126" s="3">
        <v>9.6100000000000005E-3</v>
      </c>
    </row>
    <row r="127" spans="11:22" x14ac:dyDescent="0.35">
      <c r="K127" s="3">
        <v>74</v>
      </c>
      <c r="L127" s="3" t="s">
        <v>438</v>
      </c>
      <c r="M127" s="3" t="s">
        <v>153</v>
      </c>
      <c r="N127" s="3" t="s">
        <v>13</v>
      </c>
      <c r="O127" s="3">
        <v>1.69</v>
      </c>
      <c r="P127" s="3">
        <v>176105.891</v>
      </c>
      <c r="Q127" s="3">
        <v>8342776</v>
      </c>
      <c r="R127" s="3">
        <v>19292.300999999999</v>
      </c>
      <c r="S127" s="3">
        <v>9.0999999999999998E-2</v>
      </c>
      <c r="T127" s="3">
        <v>0.997</v>
      </c>
      <c r="V127" s="178">
        <v>138.92569</v>
      </c>
    </row>
    <row r="128" spans="11:22" x14ac:dyDescent="0.35">
      <c r="K128" s="3">
        <v>75</v>
      </c>
      <c r="L128" s="3" t="s">
        <v>439</v>
      </c>
      <c r="M128" s="3" t="s">
        <v>154</v>
      </c>
      <c r="N128" s="3" t="s">
        <v>13</v>
      </c>
      <c r="O128" s="3">
        <v>1.69</v>
      </c>
      <c r="P128" s="3">
        <v>172904.68799999999</v>
      </c>
      <c r="Q128" s="3">
        <v>8105040</v>
      </c>
      <c r="R128" s="3">
        <v>18221.59</v>
      </c>
      <c r="S128" s="3">
        <v>9.5000000000000001E-2</v>
      </c>
      <c r="T128" s="3">
        <v>0.997</v>
      </c>
      <c r="V128" s="178">
        <v>144.3828</v>
      </c>
    </row>
    <row r="129" spans="11:23" x14ac:dyDescent="0.35">
      <c r="K129" s="3">
        <v>76</v>
      </c>
      <c r="L129" s="3" t="s">
        <v>440</v>
      </c>
      <c r="M129" s="3" t="s">
        <v>155</v>
      </c>
      <c r="N129" s="3" t="s">
        <v>13</v>
      </c>
      <c r="O129" s="3">
        <v>1.69</v>
      </c>
      <c r="P129" s="3">
        <v>173770.67199999999</v>
      </c>
      <c r="Q129" s="3">
        <v>8266025</v>
      </c>
      <c r="R129" s="3">
        <v>18441.565999999999</v>
      </c>
      <c r="S129" s="3">
        <v>9.4E-2</v>
      </c>
      <c r="T129" s="3">
        <v>0.997</v>
      </c>
      <c r="V129" s="178">
        <v>143.38103000000001</v>
      </c>
    </row>
    <row r="131" spans="11:23" ht="15.5" x14ac:dyDescent="0.35">
      <c r="K131" s="264" t="s">
        <v>282</v>
      </c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</row>
    <row r="132" spans="11:23" x14ac:dyDescent="0.35">
      <c r="K132" s="178" t="s">
        <v>209</v>
      </c>
      <c r="L132" s="178" t="s">
        <v>210</v>
      </c>
      <c r="M132" s="178" t="s">
        <v>211</v>
      </c>
      <c r="N132" s="178" t="s">
        <v>7</v>
      </c>
      <c r="O132" s="178" t="s">
        <v>212</v>
      </c>
      <c r="P132" s="178" t="s">
        <v>213</v>
      </c>
      <c r="Q132" s="178" t="s">
        <v>214</v>
      </c>
      <c r="R132" s="178" t="s">
        <v>216</v>
      </c>
      <c r="T132" s="178"/>
      <c r="U132" s="178" t="s">
        <v>239</v>
      </c>
      <c r="V132" s="178" t="s">
        <v>240</v>
      </c>
      <c r="W132" s="178" t="s">
        <v>220</v>
      </c>
    </row>
    <row r="133" spans="11:23" x14ac:dyDescent="0.35">
      <c r="K133" s="3">
        <v>7</v>
      </c>
      <c r="L133" s="3" t="s">
        <v>352</v>
      </c>
      <c r="M133" s="3" t="s">
        <v>353</v>
      </c>
      <c r="N133" s="3" t="s">
        <v>158</v>
      </c>
      <c r="O133" s="3">
        <v>1.69</v>
      </c>
      <c r="P133" s="3">
        <v>21861.800999999999</v>
      </c>
      <c r="Q133" s="3">
        <v>1121154</v>
      </c>
      <c r="R133" s="3">
        <v>21861.800999999999</v>
      </c>
      <c r="U133" s="3">
        <v>0.01</v>
      </c>
      <c r="V133" s="3">
        <v>9.4000000000000004E-3</v>
      </c>
      <c r="W133" s="3">
        <v>-6</v>
      </c>
    </row>
    <row r="134" spans="11:23" x14ac:dyDescent="0.35">
      <c r="K134" s="3">
        <v>32</v>
      </c>
      <c r="L134" s="3" t="s">
        <v>396</v>
      </c>
      <c r="M134" s="3" t="s">
        <v>353</v>
      </c>
      <c r="N134" s="3" t="s">
        <v>158</v>
      </c>
      <c r="O134" s="3">
        <v>1.69</v>
      </c>
      <c r="P134" s="3">
        <v>23188.197</v>
      </c>
      <c r="Q134" s="3">
        <v>1175156</v>
      </c>
      <c r="R134" s="3">
        <v>23188.197</v>
      </c>
      <c r="U134" s="3">
        <v>0.01</v>
      </c>
      <c r="V134" s="3">
        <v>9.9699999999999997E-3</v>
      </c>
      <c r="W134" s="3">
        <v>-0.28999999999999998</v>
      </c>
    </row>
    <row r="135" spans="11:23" x14ac:dyDescent="0.35">
      <c r="K135" s="3">
        <v>39</v>
      </c>
      <c r="L135" s="3" t="s">
        <v>403</v>
      </c>
      <c r="M135" s="3" t="s">
        <v>353</v>
      </c>
      <c r="N135" s="3" t="s">
        <v>158</v>
      </c>
      <c r="O135" s="3">
        <v>1.69</v>
      </c>
      <c r="P135" s="3">
        <v>22730.893</v>
      </c>
      <c r="Q135" s="3">
        <v>1171782</v>
      </c>
      <c r="R135" s="3">
        <v>22730.893</v>
      </c>
      <c r="U135" s="3">
        <v>0.01</v>
      </c>
      <c r="V135" s="3">
        <v>9.7699999999999992E-3</v>
      </c>
      <c r="W135" s="3">
        <v>-2.2599999999999998</v>
      </c>
    </row>
    <row r="136" spans="11:23" x14ac:dyDescent="0.35">
      <c r="K136" s="3">
        <v>79</v>
      </c>
      <c r="L136" s="3" t="s">
        <v>443</v>
      </c>
      <c r="M136" s="3" t="s">
        <v>353</v>
      </c>
      <c r="N136" s="3" t="s">
        <v>158</v>
      </c>
      <c r="O136" s="3">
        <v>1.69</v>
      </c>
      <c r="P136" s="3">
        <v>24736.178</v>
      </c>
      <c r="Q136" s="3">
        <v>1278515</v>
      </c>
      <c r="R136" s="3">
        <v>24736.178</v>
      </c>
      <c r="U136" s="3">
        <v>0.01</v>
      </c>
      <c r="V136" s="3">
        <v>1.064E-2</v>
      </c>
      <c r="W136" s="3">
        <v>6.36</v>
      </c>
    </row>
    <row r="137" spans="11:23" x14ac:dyDescent="0.35">
      <c r="K137" s="3">
        <v>105</v>
      </c>
      <c r="L137" s="3" t="s">
        <v>469</v>
      </c>
      <c r="M137" s="3" t="s">
        <v>353</v>
      </c>
      <c r="N137" s="3" t="s">
        <v>158</v>
      </c>
      <c r="O137" s="3">
        <v>1.69</v>
      </c>
      <c r="P137" s="3">
        <v>24669.846000000001</v>
      </c>
      <c r="Q137" s="3">
        <v>1260177</v>
      </c>
      <c r="R137" s="3">
        <v>24669.846000000001</v>
      </c>
      <c r="U137" s="3">
        <v>0.01</v>
      </c>
      <c r="V137" s="3">
        <v>1.061E-2</v>
      </c>
      <c r="W137" s="3">
        <v>6.08</v>
      </c>
    </row>
    <row r="138" spans="11:23" x14ac:dyDescent="0.35">
      <c r="K138" s="3">
        <v>112</v>
      </c>
      <c r="L138" s="3" t="s">
        <v>476</v>
      </c>
      <c r="M138" s="3" t="s">
        <v>353</v>
      </c>
      <c r="N138" s="3" t="s">
        <v>158</v>
      </c>
      <c r="O138" s="3">
        <v>1.69</v>
      </c>
      <c r="P138" s="3">
        <v>25334.618999999999</v>
      </c>
      <c r="Q138" s="3">
        <v>1298374</v>
      </c>
      <c r="R138" s="3">
        <v>25334.618999999999</v>
      </c>
      <c r="U138" s="3">
        <v>0.01</v>
      </c>
      <c r="V138" s="3">
        <v>1.089E-2</v>
      </c>
      <c r="W138" s="3">
        <v>8.93</v>
      </c>
    </row>
    <row r="139" spans="11:23" x14ac:dyDescent="0.35">
      <c r="K139" s="3">
        <v>119</v>
      </c>
      <c r="L139" s="3" t="s">
        <v>483</v>
      </c>
      <c r="M139" s="3" t="s">
        <v>353</v>
      </c>
      <c r="N139" s="3" t="s">
        <v>158</v>
      </c>
      <c r="O139" s="3">
        <v>1.69</v>
      </c>
      <c r="P139" s="3">
        <v>25002.83</v>
      </c>
      <c r="Q139" s="3">
        <v>1282939</v>
      </c>
      <c r="R139" s="3">
        <v>25002.83</v>
      </c>
      <c r="U139" s="3">
        <v>0.01</v>
      </c>
      <c r="V139" s="3">
        <v>1.0749999999999999E-2</v>
      </c>
      <c r="W139" s="3">
        <v>7.51</v>
      </c>
    </row>
    <row r="140" spans="11:23" x14ac:dyDescent="0.35">
      <c r="K140" s="3">
        <v>8</v>
      </c>
      <c r="L140" s="3" t="s">
        <v>354</v>
      </c>
      <c r="M140" s="3" t="s">
        <v>355</v>
      </c>
      <c r="N140" s="3" t="s">
        <v>158</v>
      </c>
      <c r="O140" s="3">
        <v>1.69</v>
      </c>
      <c r="P140" s="3">
        <v>22905.937999999998</v>
      </c>
      <c r="Q140" s="3">
        <v>1157712</v>
      </c>
      <c r="R140" s="3">
        <v>22905.937999999998</v>
      </c>
      <c r="U140" s="3">
        <v>0.01</v>
      </c>
      <c r="V140" s="3">
        <v>9.8499999999999994E-3</v>
      </c>
      <c r="W140" s="3">
        <v>-1.51</v>
      </c>
    </row>
    <row r="141" spans="11:23" x14ac:dyDescent="0.35">
      <c r="K141" s="3">
        <v>33</v>
      </c>
      <c r="L141" s="3" t="s">
        <v>397</v>
      </c>
      <c r="M141" s="3" t="s">
        <v>355</v>
      </c>
      <c r="N141" s="3" t="s">
        <v>158</v>
      </c>
      <c r="O141" s="3">
        <v>1.69</v>
      </c>
      <c r="P141" s="3">
        <v>23955.817999999999</v>
      </c>
      <c r="Q141" s="3">
        <v>1215689</v>
      </c>
      <c r="R141" s="3">
        <v>23955.817999999999</v>
      </c>
      <c r="U141" s="3">
        <v>0.01</v>
      </c>
      <c r="V141" s="3">
        <v>1.03E-2</v>
      </c>
      <c r="W141" s="3">
        <v>3.01</v>
      </c>
    </row>
    <row r="142" spans="11:23" x14ac:dyDescent="0.35">
      <c r="K142" s="3">
        <v>40</v>
      </c>
      <c r="L142" s="3" t="s">
        <v>404</v>
      </c>
      <c r="M142" s="3" t="s">
        <v>355</v>
      </c>
      <c r="N142" s="3" t="s">
        <v>158</v>
      </c>
      <c r="O142" s="3">
        <v>1.69</v>
      </c>
      <c r="P142" s="3">
        <v>24510.728999999999</v>
      </c>
      <c r="Q142" s="3">
        <v>1260704</v>
      </c>
      <c r="R142" s="3">
        <v>24510.728999999999</v>
      </c>
      <c r="U142" s="3">
        <v>0.01</v>
      </c>
      <c r="V142" s="3">
        <v>1.0540000000000001E-2</v>
      </c>
      <c r="W142" s="3">
        <v>5.39</v>
      </c>
    </row>
    <row r="143" spans="11:23" x14ac:dyDescent="0.35">
      <c r="K143" s="3">
        <v>80</v>
      </c>
      <c r="L143" s="3" t="s">
        <v>444</v>
      </c>
      <c r="M143" s="3" t="s">
        <v>355</v>
      </c>
      <c r="N143" s="3" t="s">
        <v>158</v>
      </c>
      <c r="O143" s="3">
        <v>1.69</v>
      </c>
      <c r="P143" s="3">
        <v>25389.067999999999</v>
      </c>
      <c r="Q143" s="3">
        <v>1294965</v>
      </c>
      <c r="R143" s="3">
        <v>25389.067999999999</v>
      </c>
      <c r="U143" s="3">
        <v>0.01</v>
      </c>
      <c r="V143" s="3">
        <v>1.0919999999999999E-2</v>
      </c>
      <c r="W143" s="3">
        <v>9.17</v>
      </c>
    </row>
    <row r="144" spans="11:23" x14ac:dyDescent="0.35">
      <c r="K144" s="3">
        <v>106</v>
      </c>
      <c r="L144" s="3" t="s">
        <v>470</v>
      </c>
      <c r="M144" s="3" t="s">
        <v>355</v>
      </c>
      <c r="N144" s="3" t="s">
        <v>158</v>
      </c>
      <c r="O144" s="3">
        <v>1.69</v>
      </c>
      <c r="P144" s="3">
        <v>26169.432000000001</v>
      </c>
      <c r="Q144" s="3">
        <v>1345344</v>
      </c>
      <c r="R144" s="3">
        <v>26169.432000000001</v>
      </c>
      <c r="U144" s="3">
        <v>0.01</v>
      </c>
      <c r="V144" s="3">
        <v>1.125E-2</v>
      </c>
      <c r="W144" s="3">
        <v>12.52</v>
      </c>
    </row>
    <row r="145" spans="11:23" x14ac:dyDescent="0.35">
      <c r="K145" s="3">
        <v>113</v>
      </c>
      <c r="L145" s="3" t="s">
        <v>477</v>
      </c>
      <c r="M145" s="3" t="s">
        <v>355</v>
      </c>
      <c r="N145" s="3" t="s">
        <v>158</v>
      </c>
      <c r="O145" s="3">
        <v>1.69</v>
      </c>
      <c r="P145" s="3">
        <v>26174.143</v>
      </c>
      <c r="Q145" s="3">
        <v>1354444</v>
      </c>
      <c r="R145" s="3">
        <v>26174.143</v>
      </c>
      <c r="U145" s="3">
        <v>0.01</v>
      </c>
      <c r="V145" s="3">
        <v>1.125E-2</v>
      </c>
      <c r="W145" s="3">
        <v>12.54</v>
      </c>
    </row>
    <row r="146" spans="11:23" x14ac:dyDescent="0.35">
      <c r="K146" s="3">
        <v>120</v>
      </c>
      <c r="L146" s="3" t="s">
        <v>484</v>
      </c>
      <c r="M146" s="3" t="s">
        <v>355</v>
      </c>
      <c r="N146" s="3" t="s">
        <v>158</v>
      </c>
      <c r="O146" s="3">
        <v>1.69</v>
      </c>
      <c r="P146" s="3">
        <v>26803.898000000001</v>
      </c>
      <c r="Q146" s="3">
        <v>1364492</v>
      </c>
      <c r="R146" s="3">
        <v>26803.898000000001</v>
      </c>
      <c r="U146" s="3">
        <v>0.01</v>
      </c>
      <c r="V146" s="3">
        <v>1.153E-2</v>
      </c>
      <c r="W146" s="3">
        <v>15.25</v>
      </c>
    </row>
    <row r="147" spans="11:23" x14ac:dyDescent="0.35">
      <c r="K147" s="3">
        <v>9</v>
      </c>
      <c r="L147" s="3" t="s">
        <v>356</v>
      </c>
      <c r="M147" s="3" t="s">
        <v>357</v>
      </c>
      <c r="N147" s="3" t="s">
        <v>158</v>
      </c>
      <c r="O147" s="3">
        <v>1.69</v>
      </c>
      <c r="P147" s="3">
        <v>22565.848000000002</v>
      </c>
      <c r="Q147" s="3">
        <v>1153684</v>
      </c>
      <c r="R147" s="3">
        <v>22565.848000000002</v>
      </c>
      <c r="U147" s="3">
        <v>0.01</v>
      </c>
      <c r="V147" s="3">
        <v>9.7000000000000003E-3</v>
      </c>
      <c r="W147" s="3">
        <v>-2.97</v>
      </c>
    </row>
    <row r="148" spans="11:23" x14ac:dyDescent="0.35">
      <c r="K148" s="3">
        <v>34</v>
      </c>
      <c r="L148" s="3" t="s">
        <v>398</v>
      </c>
      <c r="M148" s="3" t="s">
        <v>357</v>
      </c>
      <c r="N148" s="3" t="s">
        <v>158</v>
      </c>
      <c r="O148" s="3">
        <v>1.69</v>
      </c>
      <c r="P148" s="3">
        <v>23133.342000000001</v>
      </c>
      <c r="Q148" s="3">
        <v>1179881</v>
      </c>
      <c r="R148" s="3">
        <v>23133.342000000001</v>
      </c>
      <c r="U148" s="3">
        <v>0.01</v>
      </c>
      <c r="V148" s="3">
        <v>9.9500000000000005E-3</v>
      </c>
      <c r="W148" s="3">
        <v>-0.53</v>
      </c>
    </row>
    <row r="149" spans="11:23" x14ac:dyDescent="0.35">
      <c r="K149" s="3">
        <v>41</v>
      </c>
      <c r="L149" s="3" t="s">
        <v>405</v>
      </c>
      <c r="M149" s="3" t="s">
        <v>357</v>
      </c>
      <c r="N149" s="3" t="s">
        <v>158</v>
      </c>
      <c r="O149" s="3">
        <v>1.69</v>
      </c>
      <c r="P149" s="3">
        <v>24355.15</v>
      </c>
      <c r="Q149" s="3">
        <v>1247996</v>
      </c>
      <c r="R149" s="3">
        <v>24355.15</v>
      </c>
      <c r="U149" s="3">
        <v>0.01</v>
      </c>
      <c r="V149" s="3">
        <v>1.047E-2</v>
      </c>
      <c r="W149" s="3">
        <v>4.72</v>
      </c>
    </row>
    <row r="150" spans="11:23" x14ac:dyDescent="0.35">
      <c r="K150" s="3">
        <v>81</v>
      </c>
      <c r="L150" s="3" t="s">
        <v>445</v>
      </c>
      <c r="M150" s="3" t="s">
        <v>357</v>
      </c>
      <c r="N150" s="3" t="s">
        <v>158</v>
      </c>
      <c r="O150" s="3">
        <v>1.69</v>
      </c>
      <c r="P150" s="3">
        <v>24953.592000000001</v>
      </c>
      <c r="Q150" s="3">
        <v>1265246</v>
      </c>
      <c r="R150" s="3">
        <v>24953.592000000001</v>
      </c>
      <c r="U150" s="3">
        <v>0.01</v>
      </c>
      <c r="V150" s="3">
        <v>1.073E-2</v>
      </c>
      <c r="W150" s="3">
        <v>7.3</v>
      </c>
    </row>
    <row r="151" spans="11:23" x14ac:dyDescent="0.35">
      <c r="K151" s="3">
        <v>107</v>
      </c>
      <c r="L151" s="3" t="s">
        <v>471</v>
      </c>
      <c r="M151" s="3" t="s">
        <v>357</v>
      </c>
      <c r="N151" s="3" t="s">
        <v>158</v>
      </c>
      <c r="O151" s="3">
        <v>1.69</v>
      </c>
      <c r="P151" s="3">
        <v>26166.074000000001</v>
      </c>
      <c r="Q151" s="3">
        <v>1344524</v>
      </c>
      <c r="R151" s="3">
        <v>26166.074000000001</v>
      </c>
      <c r="U151" s="3">
        <v>0.01</v>
      </c>
      <c r="V151" s="3">
        <v>1.125E-2</v>
      </c>
      <c r="W151" s="3">
        <v>12.51</v>
      </c>
    </row>
    <row r="152" spans="11:23" x14ac:dyDescent="0.35">
      <c r="K152" s="3">
        <v>114</v>
      </c>
      <c r="L152" s="3" t="s">
        <v>478</v>
      </c>
      <c r="M152" s="3" t="s">
        <v>357</v>
      </c>
      <c r="N152" s="3" t="s">
        <v>158</v>
      </c>
      <c r="O152" s="3">
        <v>1.69</v>
      </c>
      <c r="P152" s="3">
        <v>26063.228999999999</v>
      </c>
      <c r="Q152" s="3">
        <v>1338491</v>
      </c>
      <c r="R152" s="3">
        <v>26063.228999999999</v>
      </c>
      <c r="U152" s="3">
        <v>0.01</v>
      </c>
      <c r="V152" s="3">
        <v>1.1209999999999999E-2</v>
      </c>
      <c r="W152" s="3">
        <v>12.07</v>
      </c>
    </row>
    <row r="153" spans="11:23" x14ac:dyDescent="0.35">
      <c r="K153" s="3">
        <v>121</v>
      </c>
      <c r="L153" s="3" t="s">
        <v>485</v>
      </c>
      <c r="M153" s="3" t="s">
        <v>357</v>
      </c>
      <c r="N153" s="3" t="s">
        <v>158</v>
      </c>
      <c r="O153" s="3">
        <v>1.69</v>
      </c>
      <c r="P153" s="3">
        <v>26872.851999999999</v>
      </c>
      <c r="Q153" s="3">
        <v>1385291</v>
      </c>
      <c r="R153" s="3">
        <v>26872.851999999999</v>
      </c>
      <c r="U153" s="3">
        <v>0.01</v>
      </c>
      <c r="V153" s="3">
        <v>1.155E-2</v>
      </c>
      <c r="W153" s="3">
        <v>15.55</v>
      </c>
    </row>
    <row r="154" spans="11:23" x14ac:dyDescent="0.35">
      <c r="K154" s="3">
        <v>10</v>
      </c>
      <c r="L154" s="3" t="s">
        <v>358</v>
      </c>
      <c r="M154" s="3" t="s">
        <v>359</v>
      </c>
      <c r="N154" s="3" t="s">
        <v>158</v>
      </c>
      <c r="O154" s="3">
        <v>1.69</v>
      </c>
      <c r="P154" s="3">
        <v>22329.166000000001</v>
      </c>
      <c r="Q154" s="3">
        <v>1134724</v>
      </c>
      <c r="R154" s="3">
        <v>22329.166000000001</v>
      </c>
      <c r="U154" s="3">
        <v>0.01</v>
      </c>
      <c r="V154" s="3">
        <v>9.5999999999999992E-3</v>
      </c>
      <c r="W154" s="3">
        <v>-3.99</v>
      </c>
    </row>
    <row r="155" spans="11:23" x14ac:dyDescent="0.35">
      <c r="K155" s="3">
        <v>35</v>
      </c>
      <c r="L155" s="3" t="s">
        <v>399</v>
      </c>
      <c r="M155" s="3" t="s">
        <v>359</v>
      </c>
      <c r="N155" s="3" t="s">
        <v>158</v>
      </c>
      <c r="O155" s="3">
        <v>1.69</v>
      </c>
      <c r="P155" s="3">
        <v>22994.361000000001</v>
      </c>
      <c r="Q155" s="3">
        <v>1176313</v>
      </c>
      <c r="R155" s="3">
        <v>22994.361000000001</v>
      </c>
      <c r="U155" s="3">
        <v>0.01</v>
      </c>
      <c r="V155" s="3">
        <v>9.8899999999999995E-3</v>
      </c>
      <c r="W155" s="3">
        <v>-1.1299999999999999</v>
      </c>
    </row>
    <row r="156" spans="11:23" x14ac:dyDescent="0.35">
      <c r="K156" s="3">
        <v>42</v>
      </c>
      <c r="L156" s="3" t="s">
        <v>406</v>
      </c>
      <c r="M156" s="3" t="s">
        <v>359</v>
      </c>
      <c r="N156" s="3" t="s">
        <v>158</v>
      </c>
      <c r="O156" s="3">
        <v>1.69</v>
      </c>
      <c r="P156" s="3">
        <v>23756.478999999999</v>
      </c>
      <c r="Q156" s="3">
        <v>1219422</v>
      </c>
      <c r="R156" s="3">
        <v>23756.478999999999</v>
      </c>
      <c r="U156" s="3">
        <v>0.01</v>
      </c>
      <c r="V156" s="3">
        <v>1.021E-2</v>
      </c>
      <c r="W156" s="3">
        <v>2.15</v>
      </c>
    </row>
    <row r="157" spans="11:23" x14ac:dyDescent="0.35">
      <c r="K157" s="3">
        <v>82</v>
      </c>
      <c r="L157" s="3" t="s">
        <v>446</v>
      </c>
      <c r="M157" s="3" t="s">
        <v>359</v>
      </c>
      <c r="N157" s="3" t="s">
        <v>158</v>
      </c>
      <c r="O157" s="3">
        <v>1.69</v>
      </c>
      <c r="P157" s="3">
        <v>24666.17</v>
      </c>
      <c r="Q157" s="3">
        <v>1268269</v>
      </c>
      <c r="R157" s="3">
        <v>24666.17</v>
      </c>
      <c r="U157" s="3">
        <v>0.01</v>
      </c>
      <c r="V157" s="3">
        <v>1.061E-2</v>
      </c>
      <c r="W157" s="3">
        <v>6.06</v>
      </c>
    </row>
    <row r="158" spans="11:23" x14ac:dyDescent="0.35">
      <c r="K158" s="3">
        <v>108</v>
      </c>
      <c r="L158" s="3" t="s">
        <v>472</v>
      </c>
      <c r="M158" s="3" t="s">
        <v>359</v>
      </c>
      <c r="N158" s="3" t="s">
        <v>158</v>
      </c>
      <c r="O158" s="3">
        <v>1.69</v>
      </c>
      <c r="P158" s="3">
        <v>25000.136999999999</v>
      </c>
      <c r="Q158" s="3">
        <v>1277774</v>
      </c>
      <c r="R158" s="3">
        <v>25000.136999999999</v>
      </c>
      <c r="U158" s="3">
        <v>0.01</v>
      </c>
      <c r="V158" s="3">
        <v>1.0749999999999999E-2</v>
      </c>
      <c r="W158" s="3">
        <v>7.5</v>
      </c>
    </row>
    <row r="159" spans="11:23" x14ac:dyDescent="0.35">
      <c r="K159" s="3">
        <v>115</v>
      </c>
      <c r="L159" s="3" t="s">
        <v>479</v>
      </c>
      <c r="M159" s="3" t="s">
        <v>359</v>
      </c>
      <c r="N159" s="3" t="s">
        <v>158</v>
      </c>
      <c r="O159" s="3">
        <v>1.69</v>
      </c>
      <c r="P159" s="3">
        <v>25239.68</v>
      </c>
      <c r="Q159" s="3">
        <v>1317405</v>
      </c>
      <c r="R159" s="3">
        <v>25239.68</v>
      </c>
      <c r="U159" s="3">
        <v>0.01</v>
      </c>
      <c r="V159" s="3">
        <v>1.085E-2</v>
      </c>
      <c r="W159" s="3">
        <v>8.5299999999999994</v>
      </c>
    </row>
    <row r="160" spans="11:23" x14ac:dyDescent="0.35">
      <c r="K160" s="3">
        <v>122</v>
      </c>
      <c r="L160" s="3" t="s">
        <v>486</v>
      </c>
      <c r="M160" s="3" t="s">
        <v>359</v>
      </c>
      <c r="N160" s="3" t="s">
        <v>158</v>
      </c>
      <c r="O160" s="3">
        <v>1.69</v>
      </c>
      <c r="P160" s="3">
        <v>25737.27</v>
      </c>
      <c r="Q160" s="3">
        <v>1325483</v>
      </c>
      <c r="R160" s="3">
        <v>25737.27</v>
      </c>
      <c r="U160" s="3">
        <v>0.01</v>
      </c>
      <c r="V160" s="3">
        <v>1.107E-2</v>
      </c>
      <c r="W160" s="3">
        <v>10.67</v>
      </c>
    </row>
    <row r="161" spans="11:23" x14ac:dyDescent="0.35">
      <c r="K161" s="3">
        <v>11</v>
      </c>
      <c r="L161" s="3" t="s">
        <v>360</v>
      </c>
      <c r="M161" s="3" t="s">
        <v>361</v>
      </c>
      <c r="N161" s="3" t="s">
        <v>158</v>
      </c>
      <c r="O161" s="3">
        <v>1.69</v>
      </c>
      <c r="P161" s="3">
        <v>22016.998</v>
      </c>
      <c r="Q161" s="3">
        <v>1130137</v>
      </c>
      <c r="R161" s="3">
        <v>22016.998</v>
      </c>
      <c r="U161" s="3">
        <v>0.01</v>
      </c>
      <c r="V161" s="3">
        <v>9.4699999999999993E-3</v>
      </c>
      <c r="W161" s="3">
        <v>-5.33</v>
      </c>
    </row>
    <row r="162" spans="11:23" x14ac:dyDescent="0.35">
      <c r="K162" s="3">
        <v>36</v>
      </c>
      <c r="L162" s="3" t="s">
        <v>400</v>
      </c>
      <c r="M162" s="3" t="s">
        <v>361</v>
      </c>
      <c r="N162" s="3" t="s">
        <v>158</v>
      </c>
      <c r="O162" s="3">
        <v>1.69</v>
      </c>
      <c r="P162" s="3">
        <v>22848.482</v>
      </c>
      <c r="Q162" s="3">
        <v>1164140</v>
      </c>
      <c r="R162" s="3">
        <v>22848.482</v>
      </c>
      <c r="U162" s="3">
        <v>0.01</v>
      </c>
      <c r="V162" s="3">
        <v>9.8200000000000006E-3</v>
      </c>
      <c r="W162" s="3">
        <v>-1.76</v>
      </c>
    </row>
    <row r="163" spans="11:23" x14ac:dyDescent="0.35">
      <c r="K163" s="3">
        <v>43</v>
      </c>
      <c r="L163" s="3" t="s">
        <v>407</v>
      </c>
      <c r="M163" s="3" t="s">
        <v>361</v>
      </c>
      <c r="N163" s="3" t="s">
        <v>158</v>
      </c>
      <c r="O163" s="3">
        <v>1.69</v>
      </c>
      <c r="P163" s="3">
        <v>23377.701000000001</v>
      </c>
      <c r="Q163" s="3">
        <v>1195150</v>
      </c>
      <c r="R163" s="3">
        <v>23377.701000000001</v>
      </c>
      <c r="U163" s="3">
        <v>0.01</v>
      </c>
      <c r="V163" s="3">
        <v>1.005E-2</v>
      </c>
      <c r="W163" s="3">
        <v>0.52</v>
      </c>
    </row>
    <row r="164" spans="11:23" x14ac:dyDescent="0.35">
      <c r="K164" s="3">
        <v>83</v>
      </c>
      <c r="L164" s="3" t="s">
        <v>447</v>
      </c>
      <c r="M164" s="3" t="s">
        <v>361</v>
      </c>
      <c r="N164" s="3" t="s">
        <v>158</v>
      </c>
      <c r="O164" s="3">
        <v>1.69</v>
      </c>
      <c r="P164" s="3">
        <v>24743.717000000001</v>
      </c>
      <c r="Q164" s="3">
        <v>1282216</v>
      </c>
      <c r="R164" s="3">
        <v>24743.717000000001</v>
      </c>
      <c r="U164" s="3">
        <v>0.01</v>
      </c>
      <c r="V164" s="3">
        <v>1.064E-2</v>
      </c>
      <c r="W164" s="3">
        <v>6.39</v>
      </c>
    </row>
    <row r="165" spans="11:23" x14ac:dyDescent="0.35">
      <c r="K165" s="3">
        <v>109</v>
      </c>
      <c r="L165" s="3" t="s">
        <v>473</v>
      </c>
      <c r="M165" s="3" t="s">
        <v>361</v>
      </c>
      <c r="N165" s="3" t="s">
        <v>158</v>
      </c>
      <c r="O165" s="3">
        <v>1.69</v>
      </c>
      <c r="P165" s="3">
        <v>25457.678</v>
      </c>
      <c r="Q165" s="3">
        <v>1306186</v>
      </c>
      <c r="R165" s="3">
        <v>25457.678</v>
      </c>
      <c r="U165" s="3">
        <v>0.01</v>
      </c>
      <c r="V165" s="3">
        <v>1.095E-2</v>
      </c>
      <c r="W165" s="3">
        <v>9.4600000000000009</v>
      </c>
    </row>
    <row r="166" spans="11:23" x14ac:dyDescent="0.35">
      <c r="K166" s="3">
        <v>116</v>
      </c>
      <c r="L166" s="3" t="s">
        <v>480</v>
      </c>
      <c r="M166" s="3" t="s">
        <v>361</v>
      </c>
      <c r="N166" s="3" t="s">
        <v>158</v>
      </c>
      <c r="O166" s="3">
        <v>1.69</v>
      </c>
      <c r="P166" s="3">
        <v>25575.846000000001</v>
      </c>
      <c r="Q166" s="3">
        <v>1318077</v>
      </c>
      <c r="R166" s="3">
        <v>25575.846000000001</v>
      </c>
      <c r="U166" s="3">
        <v>0.01</v>
      </c>
      <c r="V166" s="3">
        <v>1.0999999999999999E-2</v>
      </c>
      <c r="W166" s="3">
        <v>9.9700000000000006</v>
      </c>
    </row>
    <row r="167" spans="11:23" x14ac:dyDescent="0.35">
      <c r="K167" s="3">
        <v>123</v>
      </c>
      <c r="L167" s="3" t="s">
        <v>487</v>
      </c>
      <c r="M167" s="3" t="s">
        <v>361</v>
      </c>
      <c r="N167" s="3" t="s">
        <v>158</v>
      </c>
      <c r="O167" s="3">
        <v>1.69</v>
      </c>
      <c r="P167" s="3">
        <v>25205.348000000002</v>
      </c>
      <c r="Q167" s="3">
        <v>1300646</v>
      </c>
      <c r="R167" s="3">
        <v>25205.348000000002</v>
      </c>
      <c r="U167" s="3">
        <v>0.01</v>
      </c>
      <c r="V167" s="3">
        <v>1.0840000000000001E-2</v>
      </c>
      <c r="W167" s="3">
        <v>8.3800000000000008</v>
      </c>
    </row>
    <row r="168" spans="11:23" x14ac:dyDescent="0.35">
      <c r="K168" s="3">
        <v>12</v>
      </c>
      <c r="L168" s="3" t="s">
        <v>362</v>
      </c>
      <c r="M168" s="3" t="s">
        <v>363</v>
      </c>
      <c r="N168" s="3" t="s">
        <v>158</v>
      </c>
      <c r="O168" s="3">
        <v>1.69</v>
      </c>
      <c r="P168" s="3">
        <v>22032.42</v>
      </c>
      <c r="Q168" s="3">
        <v>1128433</v>
      </c>
      <c r="R168" s="3">
        <v>22032.42</v>
      </c>
      <c r="U168" s="3">
        <v>0.01</v>
      </c>
      <c r="V168" s="3">
        <v>9.4699999999999993E-3</v>
      </c>
      <c r="W168" s="3">
        <v>-5.26</v>
      </c>
    </row>
    <row r="169" spans="11:23" x14ac:dyDescent="0.35">
      <c r="K169" s="3">
        <v>37</v>
      </c>
      <c r="L169" s="3" t="s">
        <v>401</v>
      </c>
      <c r="M169" s="3" t="s">
        <v>363</v>
      </c>
      <c r="N169" s="3" t="s">
        <v>158</v>
      </c>
      <c r="O169" s="3">
        <v>1.69</v>
      </c>
      <c r="P169" s="3">
        <v>22995.888999999999</v>
      </c>
      <c r="Q169" s="3">
        <v>1178974</v>
      </c>
      <c r="R169" s="3">
        <v>22995.888999999999</v>
      </c>
      <c r="U169" s="3">
        <v>0.01</v>
      </c>
      <c r="V169" s="3">
        <v>9.8899999999999995E-3</v>
      </c>
      <c r="W169" s="3">
        <v>-1.1200000000000001</v>
      </c>
    </row>
    <row r="170" spans="11:23" x14ac:dyDescent="0.35">
      <c r="K170" s="3">
        <v>44</v>
      </c>
      <c r="L170" s="3" t="s">
        <v>408</v>
      </c>
      <c r="M170" s="3" t="s">
        <v>363</v>
      </c>
      <c r="N170" s="3" t="s">
        <v>158</v>
      </c>
      <c r="O170" s="3">
        <v>1.69</v>
      </c>
      <c r="P170" s="3">
        <v>23030.449000000001</v>
      </c>
      <c r="Q170" s="3">
        <v>1173826</v>
      </c>
      <c r="R170" s="3">
        <v>23030.449000000001</v>
      </c>
      <c r="U170" s="3">
        <v>0.01</v>
      </c>
      <c r="V170" s="3">
        <v>9.9000000000000008E-3</v>
      </c>
      <c r="W170" s="3">
        <v>-0.97</v>
      </c>
    </row>
    <row r="171" spans="11:23" x14ac:dyDescent="0.35">
      <c r="K171" s="3">
        <v>84</v>
      </c>
      <c r="L171" s="3" t="s">
        <v>448</v>
      </c>
      <c r="M171" s="3" t="s">
        <v>363</v>
      </c>
      <c r="N171" s="3" t="s">
        <v>158</v>
      </c>
      <c r="O171" s="3">
        <v>1.69</v>
      </c>
      <c r="P171" s="3">
        <v>24207.008000000002</v>
      </c>
      <c r="Q171" s="3">
        <v>1245251</v>
      </c>
      <c r="R171" s="3">
        <v>24207.008000000002</v>
      </c>
      <c r="U171" s="3">
        <v>0.01</v>
      </c>
      <c r="V171" s="3">
        <v>1.0410000000000001E-2</v>
      </c>
      <c r="W171" s="3">
        <v>4.09</v>
      </c>
    </row>
    <row r="172" spans="11:23" x14ac:dyDescent="0.35">
      <c r="K172" s="3">
        <v>110</v>
      </c>
      <c r="L172" s="3" t="s">
        <v>474</v>
      </c>
      <c r="M172" s="3" t="s">
        <v>363</v>
      </c>
      <c r="N172" s="3" t="s">
        <v>158</v>
      </c>
      <c r="O172" s="3">
        <v>1.69</v>
      </c>
      <c r="P172" s="3">
        <v>24884.776999999998</v>
      </c>
      <c r="Q172" s="3">
        <v>1263125</v>
      </c>
      <c r="R172" s="3">
        <v>24884.776999999998</v>
      </c>
      <c r="U172" s="3">
        <v>0.01</v>
      </c>
      <c r="V172" s="3">
        <v>1.0699999999999999E-2</v>
      </c>
      <c r="W172" s="3">
        <v>7</v>
      </c>
    </row>
    <row r="173" spans="11:23" x14ac:dyDescent="0.35">
      <c r="K173" s="3">
        <v>117</v>
      </c>
      <c r="L173" s="3" t="s">
        <v>481</v>
      </c>
      <c r="M173" s="3" t="s">
        <v>363</v>
      </c>
      <c r="N173" s="3" t="s">
        <v>158</v>
      </c>
      <c r="O173" s="3">
        <v>1.69</v>
      </c>
      <c r="P173" s="3">
        <v>25309.125</v>
      </c>
      <c r="Q173" s="3">
        <v>1302560</v>
      </c>
      <c r="R173" s="3">
        <v>25309.125</v>
      </c>
      <c r="U173" s="3">
        <v>0.01</v>
      </c>
      <c r="V173" s="3">
        <v>1.0880000000000001E-2</v>
      </c>
      <c r="W173" s="3">
        <v>8.82</v>
      </c>
    </row>
    <row r="174" spans="11:23" x14ac:dyDescent="0.35">
      <c r="K174" s="3">
        <v>124</v>
      </c>
      <c r="L174" s="3" t="s">
        <v>488</v>
      </c>
      <c r="M174" s="3" t="s">
        <v>363</v>
      </c>
      <c r="N174" s="3" t="s">
        <v>158</v>
      </c>
      <c r="O174" s="3">
        <v>1.69</v>
      </c>
      <c r="P174" s="3">
        <v>25344.141</v>
      </c>
      <c r="Q174" s="3">
        <v>1298578</v>
      </c>
      <c r="R174" s="3">
        <v>25344.141</v>
      </c>
      <c r="U174" s="3">
        <v>0.01</v>
      </c>
      <c r="V174" s="3">
        <v>1.09E-2</v>
      </c>
      <c r="W174" s="3">
        <v>8.98</v>
      </c>
    </row>
    <row r="175" spans="11:23" x14ac:dyDescent="0.35">
      <c r="K175" s="3">
        <v>14</v>
      </c>
      <c r="L175" s="3" t="s">
        <v>365</v>
      </c>
      <c r="M175" s="3" t="s">
        <v>366</v>
      </c>
      <c r="N175" s="3" t="s">
        <v>158</v>
      </c>
      <c r="O175" s="3">
        <v>1.69</v>
      </c>
      <c r="P175" s="3">
        <v>22609.912</v>
      </c>
      <c r="Q175" s="3">
        <v>1152922</v>
      </c>
      <c r="R175" s="3">
        <v>22609.912</v>
      </c>
      <c r="U175" s="3">
        <v>0.01</v>
      </c>
      <c r="V175" s="3">
        <v>9.7199999999999995E-3</v>
      </c>
      <c r="W175" s="3">
        <v>-2.78</v>
      </c>
    </row>
    <row r="176" spans="11:23" x14ac:dyDescent="0.35">
      <c r="K176" s="3">
        <v>86</v>
      </c>
      <c r="L176" s="3" t="s">
        <v>450</v>
      </c>
      <c r="M176" s="3" t="s">
        <v>366</v>
      </c>
      <c r="N176" s="3" t="s">
        <v>158</v>
      </c>
      <c r="O176" s="3">
        <v>1.69</v>
      </c>
      <c r="P176" s="3">
        <v>24554.58</v>
      </c>
      <c r="Q176" s="3">
        <v>1254301</v>
      </c>
      <c r="R176" s="3">
        <v>24554.58</v>
      </c>
      <c r="U176" s="3">
        <v>0.01</v>
      </c>
      <c r="V176" s="3">
        <v>1.056E-2</v>
      </c>
      <c r="W176" s="3">
        <v>5.58</v>
      </c>
    </row>
    <row r="177" spans="11:23" x14ac:dyDescent="0.35">
      <c r="K177" s="3">
        <v>15</v>
      </c>
      <c r="L177" s="3" t="s">
        <v>367</v>
      </c>
      <c r="M177" s="3" t="s">
        <v>368</v>
      </c>
      <c r="N177" s="3" t="s">
        <v>158</v>
      </c>
      <c r="O177" s="3">
        <v>1.69</v>
      </c>
      <c r="P177" s="3">
        <v>21791.782999999999</v>
      </c>
      <c r="Q177" s="3">
        <v>1105980</v>
      </c>
      <c r="R177" s="3">
        <v>21791.782999999999</v>
      </c>
      <c r="U177" s="3">
        <v>0.01</v>
      </c>
      <c r="V177" s="3">
        <v>9.3699999999999999E-3</v>
      </c>
      <c r="W177" s="3">
        <v>-6.3</v>
      </c>
    </row>
    <row r="178" spans="11:23" x14ac:dyDescent="0.35">
      <c r="K178" s="3">
        <v>87</v>
      </c>
      <c r="L178" s="3" t="s">
        <v>451</v>
      </c>
      <c r="M178" s="3" t="s">
        <v>368</v>
      </c>
      <c r="N178" s="3" t="s">
        <v>158</v>
      </c>
      <c r="O178" s="3">
        <v>1.69</v>
      </c>
      <c r="P178" s="3">
        <v>23955.300999999999</v>
      </c>
      <c r="Q178" s="3">
        <v>1231520</v>
      </c>
      <c r="R178" s="3">
        <v>23955.300999999999</v>
      </c>
      <c r="U178" s="3">
        <v>0.01</v>
      </c>
      <c r="V178" s="3">
        <v>1.03E-2</v>
      </c>
      <c r="W178" s="3">
        <v>3</v>
      </c>
    </row>
    <row r="179" spans="11:23" x14ac:dyDescent="0.35">
      <c r="K179" s="3">
        <v>16</v>
      </c>
      <c r="L179" s="3" t="s">
        <v>370</v>
      </c>
      <c r="M179" s="3" t="s">
        <v>371</v>
      </c>
      <c r="N179" s="3" t="s">
        <v>158</v>
      </c>
      <c r="O179" s="3">
        <v>1.69</v>
      </c>
      <c r="P179" s="3">
        <v>21652.168000000001</v>
      </c>
      <c r="Q179" s="3">
        <v>1101526</v>
      </c>
      <c r="R179" s="3">
        <v>21652.168000000001</v>
      </c>
      <c r="U179" s="3">
        <v>0.01</v>
      </c>
      <c r="V179" s="3">
        <v>9.3100000000000006E-3</v>
      </c>
      <c r="W179" s="3">
        <v>-6.9</v>
      </c>
    </row>
    <row r="180" spans="11:23" x14ac:dyDescent="0.35">
      <c r="K180" s="3">
        <v>88</v>
      </c>
      <c r="L180" s="3" t="s">
        <v>452</v>
      </c>
      <c r="M180" s="3" t="s">
        <v>371</v>
      </c>
      <c r="N180" s="3" t="s">
        <v>158</v>
      </c>
      <c r="O180" s="3">
        <v>1.69</v>
      </c>
      <c r="P180" s="3">
        <v>23626.940999999999</v>
      </c>
      <c r="Q180" s="3">
        <v>1194339</v>
      </c>
      <c r="R180" s="3">
        <v>23626.940999999999</v>
      </c>
      <c r="U180" s="3">
        <v>0.01</v>
      </c>
      <c r="V180" s="3">
        <v>1.0160000000000001E-2</v>
      </c>
      <c r="W180" s="3">
        <v>1.59</v>
      </c>
    </row>
    <row r="181" spans="11:23" x14ac:dyDescent="0.35">
      <c r="K181" s="3">
        <v>17</v>
      </c>
      <c r="L181" s="3" t="s">
        <v>372</v>
      </c>
      <c r="M181" s="3" t="s">
        <v>373</v>
      </c>
      <c r="N181" s="3" t="s">
        <v>158</v>
      </c>
      <c r="O181" s="3">
        <v>1.69</v>
      </c>
      <c r="P181" s="3">
        <v>21857.188999999998</v>
      </c>
      <c r="Q181" s="3">
        <v>1100713</v>
      </c>
      <c r="R181" s="3">
        <v>21857.188999999998</v>
      </c>
      <c r="U181" s="3">
        <v>0.01</v>
      </c>
      <c r="V181" s="3">
        <v>9.4000000000000004E-3</v>
      </c>
      <c r="W181" s="3">
        <v>-6.02</v>
      </c>
    </row>
    <row r="182" spans="11:23" x14ac:dyDescent="0.35">
      <c r="K182" s="3">
        <v>89</v>
      </c>
      <c r="L182" s="3" t="s">
        <v>453</v>
      </c>
      <c r="M182" s="3" t="s">
        <v>373</v>
      </c>
      <c r="N182" s="3" t="s">
        <v>158</v>
      </c>
      <c r="O182" s="3">
        <v>1.69</v>
      </c>
      <c r="P182" s="3">
        <v>24218.33</v>
      </c>
      <c r="Q182" s="3">
        <v>1223239</v>
      </c>
      <c r="R182" s="3">
        <v>24218.33</v>
      </c>
      <c r="U182" s="3">
        <v>0.01</v>
      </c>
      <c r="V182" s="3">
        <v>1.0410000000000001E-2</v>
      </c>
      <c r="W182" s="3">
        <v>4.13</v>
      </c>
    </row>
    <row r="183" spans="11:23" x14ac:dyDescent="0.35">
      <c r="K183" s="3">
        <v>18</v>
      </c>
      <c r="L183" s="3" t="s">
        <v>374</v>
      </c>
      <c r="M183" s="3" t="s">
        <v>375</v>
      </c>
      <c r="N183" s="3" t="s">
        <v>158</v>
      </c>
      <c r="O183" s="3">
        <v>1.69</v>
      </c>
      <c r="P183" s="3">
        <v>22171.375</v>
      </c>
      <c r="Q183" s="3">
        <v>1122924</v>
      </c>
      <c r="R183" s="3">
        <v>22171.375</v>
      </c>
      <c r="U183" s="3">
        <v>0.01</v>
      </c>
      <c r="V183" s="3">
        <v>9.5300000000000003E-3</v>
      </c>
      <c r="W183" s="3">
        <v>-4.67</v>
      </c>
    </row>
    <row r="184" spans="11:23" x14ac:dyDescent="0.35">
      <c r="K184" s="3">
        <v>90</v>
      </c>
      <c r="L184" s="3" t="s">
        <v>454</v>
      </c>
      <c r="M184" s="3" t="s">
        <v>375</v>
      </c>
      <c r="N184" s="3" t="s">
        <v>158</v>
      </c>
      <c r="O184" s="3">
        <v>1.69</v>
      </c>
      <c r="P184" s="3">
        <v>24038.738000000001</v>
      </c>
      <c r="Q184" s="3">
        <v>1201898</v>
      </c>
      <c r="R184" s="3">
        <v>24038.738000000001</v>
      </c>
      <c r="U184" s="3">
        <v>0.01</v>
      </c>
      <c r="V184" s="3">
        <v>1.034E-2</v>
      </c>
      <c r="W184" s="3">
        <v>3.36</v>
      </c>
    </row>
    <row r="185" spans="11:23" x14ac:dyDescent="0.35">
      <c r="K185" s="3">
        <v>19</v>
      </c>
      <c r="L185" s="3" t="s">
        <v>376</v>
      </c>
      <c r="M185" s="3" t="s">
        <v>377</v>
      </c>
      <c r="N185" s="3" t="s">
        <v>158</v>
      </c>
      <c r="O185" s="3">
        <v>1.69</v>
      </c>
      <c r="P185" s="3">
        <v>21427.695</v>
      </c>
      <c r="Q185" s="3">
        <v>1074936</v>
      </c>
      <c r="R185" s="3">
        <v>21427.695</v>
      </c>
      <c r="U185" s="3">
        <v>0.01</v>
      </c>
      <c r="V185" s="3">
        <v>9.2099999999999994E-3</v>
      </c>
      <c r="W185" s="3">
        <v>-7.86</v>
      </c>
    </row>
    <row r="186" spans="11:23" x14ac:dyDescent="0.35">
      <c r="K186" s="3">
        <v>91</v>
      </c>
      <c r="L186" s="3" t="s">
        <v>455</v>
      </c>
      <c r="M186" s="3" t="s">
        <v>377</v>
      </c>
      <c r="N186" s="3" t="s">
        <v>158</v>
      </c>
      <c r="O186" s="3">
        <v>1.69</v>
      </c>
      <c r="P186" s="3">
        <v>23164.815999999999</v>
      </c>
      <c r="Q186" s="3">
        <v>1156204</v>
      </c>
      <c r="R186" s="3">
        <v>23164.815999999999</v>
      </c>
      <c r="U186" s="3">
        <v>0.01</v>
      </c>
      <c r="V186" s="3">
        <v>9.9600000000000001E-3</v>
      </c>
      <c r="W186" s="3">
        <v>-0.4</v>
      </c>
    </row>
    <row r="187" spans="11:23" x14ac:dyDescent="0.35">
      <c r="K187" s="3">
        <v>21</v>
      </c>
      <c r="L187" s="3" t="s">
        <v>379</v>
      </c>
      <c r="M187" s="3" t="s">
        <v>380</v>
      </c>
      <c r="N187" s="3" t="s">
        <v>158</v>
      </c>
      <c r="O187" s="3">
        <v>1.69</v>
      </c>
      <c r="P187" s="3">
        <v>20779.268</v>
      </c>
      <c r="Q187" s="3">
        <v>1021019</v>
      </c>
      <c r="R187" s="3">
        <v>20779.268</v>
      </c>
      <c r="U187" s="3">
        <v>0.01</v>
      </c>
      <c r="V187" s="3">
        <v>8.9300000000000004E-3</v>
      </c>
      <c r="W187" s="3">
        <v>-10.65</v>
      </c>
    </row>
    <row r="188" spans="11:23" x14ac:dyDescent="0.35">
      <c r="K188" s="3">
        <v>93</v>
      </c>
      <c r="L188" s="3" t="s">
        <v>457</v>
      </c>
      <c r="M188" s="3" t="s">
        <v>380</v>
      </c>
      <c r="N188" s="3" t="s">
        <v>158</v>
      </c>
      <c r="O188" s="3">
        <v>1.69</v>
      </c>
      <c r="P188" s="3">
        <v>22853.115000000002</v>
      </c>
      <c r="Q188" s="3">
        <v>1129490</v>
      </c>
      <c r="R188" s="3">
        <v>22853.115000000002</v>
      </c>
      <c r="U188" s="3">
        <v>0.01</v>
      </c>
      <c r="V188" s="3">
        <v>9.8300000000000002E-3</v>
      </c>
      <c r="W188" s="3">
        <v>-1.74</v>
      </c>
    </row>
    <row r="189" spans="11:23" x14ac:dyDescent="0.35">
      <c r="K189" s="3">
        <v>22</v>
      </c>
      <c r="L189" s="3" t="s">
        <v>381</v>
      </c>
      <c r="M189" s="3" t="s">
        <v>382</v>
      </c>
      <c r="N189" s="3" t="s">
        <v>158</v>
      </c>
      <c r="O189" s="3">
        <v>1.69</v>
      </c>
      <c r="P189" s="3">
        <v>19147.740000000002</v>
      </c>
      <c r="Q189" s="3">
        <v>938578</v>
      </c>
      <c r="R189" s="3">
        <v>19147.740000000002</v>
      </c>
      <c r="U189" s="3">
        <v>0.01</v>
      </c>
      <c r="V189" s="3">
        <v>8.2299999999999995E-3</v>
      </c>
      <c r="W189" s="3">
        <v>-17.670000000000002</v>
      </c>
    </row>
    <row r="190" spans="11:23" x14ac:dyDescent="0.35">
      <c r="K190" s="3">
        <v>94</v>
      </c>
      <c r="L190" s="3" t="s">
        <v>458</v>
      </c>
      <c r="M190" s="3" t="s">
        <v>382</v>
      </c>
      <c r="N190" s="3" t="s">
        <v>158</v>
      </c>
      <c r="O190" s="3">
        <v>1.69</v>
      </c>
      <c r="P190" s="3">
        <v>20442.583999999999</v>
      </c>
      <c r="Q190" s="3">
        <v>987649</v>
      </c>
      <c r="R190" s="3">
        <v>20442.583999999999</v>
      </c>
      <c r="U190" s="3">
        <v>0.01</v>
      </c>
      <c r="V190" s="3">
        <v>8.7899999999999992E-3</v>
      </c>
      <c r="W190" s="3">
        <v>-12.1</v>
      </c>
    </row>
    <row r="191" spans="11:23" x14ac:dyDescent="0.35">
      <c r="K191" s="3">
        <v>23</v>
      </c>
      <c r="L191" s="3" t="s">
        <v>383</v>
      </c>
      <c r="M191" s="3" t="s">
        <v>384</v>
      </c>
      <c r="N191" s="3" t="s">
        <v>158</v>
      </c>
      <c r="O191" s="3">
        <v>1.69</v>
      </c>
      <c r="P191" s="3">
        <v>18008.692999999999</v>
      </c>
      <c r="Q191" s="3">
        <v>859605</v>
      </c>
      <c r="R191" s="3">
        <v>18008.692999999999</v>
      </c>
      <c r="U191" s="3">
        <v>0.01</v>
      </c>
      <c r="V191" s="3">
        <v>7.7400000000000004E-3</v>
      </c>
      <c r="W191" s="3">
        <v>-22.57</v>
      </c>
    </row>
    <row r="192" spans="11:23" x14ac:dyDescent="0.35">
      <c r="K192" s="3">
        <v>95</v>
      </c>
      <c r="L192" s="3" t="s">
        <v>459</v>
      </c>
      <c r="M192" s="3" t="s">
        <v>384</v>
      </c>
      <c r="N192" s="3" t="s">
        <v>158</v>
      </c>
      <c r="O192" s="3">
        <v>1.69</v>
      </c>
      <c r="P192" s="3">
        <v>19474.186000000002</v>
      </c>
      <c r="Q192" s="3">
        <v>935603</v>
      </c>
      <c r="R192" s="3">
        <v>19474.186000000002</v>
      </c>
      <c r="U192" s="3">
        <v>0.01</v>
      </c>
      <c r="V192" s="3">
        <v>8.3700000000000007E-3</v>
      </c>
      <c r="W192" s="3">
        <v>-16.260000000000002</v>
      </c>
    </row>
    <row r="193" spans="11:23" x14ac:dyDescent="0.35">
      <c r="K193" s="3">
        <v>24</v>
      </c>
      <c r="L193" s="3" t="s">
        <v>385</v>
      </c>
      <c r="M193" s="3" t="s">
        <v>386</v>
      </c>
      <c r="N193" s="3" t="s">
        <v>158</v>
      </c>
      <c r="O193" s="3">
        <v>1.69</v>
      </c>
      <c r="P193" s="3">
        <v>17279.416000000001</v>
      </c>
      <c r="Q193" s="3">
        <v>819807</v>
      </c>
      <c r="R193" s="3">
        <v>17279.416000000001</v>
      </c>
      <c r="U193" s="3">
        <v>0.01</v>
      </c>
      <c r="V193" s="3">
        <v>7.43E-3</v>
      </c>
      <c r="W193" s="3">
        <v>-25.7</v>
      </c>
    </row>
    <row r="194" spans="11:23" x14ac:dyDescent="0.35">
      <c r="K194" s="3">
        <v>96</v>
      </c>
      <c r="L194" s="3" t="s">
        <v>460</v>
      </c>
      <c r="M194" s="3" t="s">
        <v>386</v>
      </c>
      <c r="N194" s="3" t="s">
        <v>158</v>
      </c>
      <c r="O194" s="3">
        <v>1.69</v>
      </c>
      <c r="P194" s="3">
        <v>18660.311000000002</v>
      </c>
      <c r="Q194" s="3">
        <v>879229</v>
      </c>
      <c r="R194" s="3">
        <v>18660.311000000002</v>
      </c>
      <c r="U194" s="3">
        <v>0.01</v>
      </c>
      <c r="V194" s="3">
        <v>8.0199999999999994E-3</v>
      </c>
      <c r="W194" s="3">
        <v>-19.760000000000002</v>
      </c>
    </row>
    <row r="195" spans="11:23" x14ac:dyDescent="0.35">
      <c r="K195" s="3">
        <v>25</v>
      </c>
      <c r="L195" s="3" t="s">
        <v>387</v>
      </c>
      <c r="M195" s="3" t="s">
        <v>388</v>
      </c>
      <c r="N195" s="3" t="s">
        <v>158</v>
      </c>
      <c r="O195" s="3">
        <v>1.69</v>
      </c>
      <c r="P195" s="3">
        <v>15521.709000000001</v>
      </c>
      <c r="Q195" s="3">
        <v>719428</v>
      </c>
      <c r="R195" s="3">
        <v>15521.709000000001</v>
      </c>
      <c r="U195" s="3">
        <v>0.01</v>
      </c>
      <c r="V195" s="3">
        <v>6.6699999999999997E-3</v>
      </c>
      <c r="W195" s="191">
        <v>-33.26</v>
      </c>
    </row>
    <row r="196" spans="11:23" x14ac:dyDescent="0.35">
      <c r="K196" s="3">
        <v>97</v>
      </c>
      <c r="L196" s="3" t="s">
        <v>461</v>
      </c>
      <c r="M196" s="3" t="s">
        <v>388</v>
      </c>
      <c r="N196" s="3" t="s">
        <v>158</v>
      </c>
      <c r="O196" s="3">
        <v>1.69</v>
      </c>
      <c r="P196" s="3">
        <v>16898.206999999999</v>
      </c>
      <c r="Q196" s="3">
        <v>769962</v>
      </c>
      <c r="R196" s="3">
        <v>16898.206999999999</v>
      </c>
      <c r="U196" s="3">
        <v>0.01</v>
      </c>
      <c r="V196" s="3">
        <v>7.2700000000000004E-3</v>
      </c>
      <c r="W196" s="191">
        <v>-27.34</v>
      </c>
    </row>
    <row r="197" spans="11:23" x14ac:dyDescent="0.35">
      <c r="K197" s="3">
        <v>4</v>
      </c>
      <c r="L197" s="3" t="s">
        <v>347</v>
      </c>
      <c r="M197" s="3" t="s">
        <v>123</v>
      </c>
      <c r="N197" s="3" t="s">
        <v>157</v>
      </c>
      <c r="U197" s="3">
        <v>0.01</v>
      </c>
    </row>
    <row r="198" spans="11:23" x14ac:dyDescent="0.35">
      <c r="K198" s="3">
        <v>13</v>
      </c>
      <c r="L198" s="3" t="s">
        <v>364</v>
      </c>
      <c r="M198" s="3" t="s">
        <v>123</v>
      </c>
      <c r="N198" s="3" t="s">
        <v>157</v>
      </c>
      <c r="U198" s="3">
        <v>0.01</v>
      </c>
    </row>
    <row r="199" spans="11:23" x14ac:dyDescent="0.35">
      <c r="K199" s="3">
        <v>66</v>
      </c>
      <c r="L199" s="3" t="s">
        <v>430</v>
      </c>
      <c r="M199" s="3" t="s">
        <v>123</v>
      </c>
      <c r="N199" s="3" t="s">
        <v>157</v>
      </c>
      <c r="U199" s="3">
        <v>0.01</v>
      </c>
    </row>
    <row r="200" spans="11:23" x14ac:dyDescent="0.35">
      <c r="K200" s="3">
        <v>85</v>
      </c>
      <c r="L200" s="3" t="s">
        <v>449</v>
      </c>
      <c r="M200" s="3" t="s">
        <v>123</v>
      </c>
      <c r="N200" s="3" t="s">
        <v>157</v>
      </c>
      <c r="U200" s="3">
        <v>0.01</v>
      </c>
    </row>
    <row r="201" spans="11:23" x14ac:dyDescent="0.35">
      <c r="K201" s="3">
        <v>5</v>
      </c>
      <c r="L201" s="3" t="s">
        <v>349</v>
      </c>
      <c r="M201" s="3" t="s">
        <v>124</v>
      </c>
      <c r="N201" s="3" t="s">
        <v>157</v>
      </c>
      <c r="O201" s="3">
        <v>1.69</v>
      </c>
      <c r="P201" s="3">
        <v>21628.184000000001</v>
      </c>
      <c r="Q201" s="3">
        <v>1107684</v>
      </c>
      <c r="R201" s="3">
        <v>21628.184000000001</v>
      </c>
      <c r="U201" s="3">
        <v>0.01</v>
      </c>
      <c r="V201" s="3">
        <v>9.2999999999999992E-3</v>
      </c>
      <c r="W201" s="3">
        <v>-7</v>
      </c>
    </row>
    <row r="202" spans="11:23" x14ac:dyDescent="0.35">
      <c r="K202" s="3">
        <v>20</v>
      </c>
      <c r="L202" s="3" t="s">
        <v>378</v>
      </c>
      <c r="M202" s="3" t="s">
        <v>124</v>
      </c>
      <c r="N202" s="3" t="s">
        <v>157</v>
      </c>
      <c r="O202" s="3">
        <v>1.69</v>
      </c>
      <c r="P202" s="3">
        <v>22818.307000000001</v>
      </c>
      <c r="Q202" s="3">
        <v>1167930</v>
      </c>
      <c r="R202" s="3">
        <v>22818.307000000001</v>
      </c>
      <c r="U202" s="3">
        <v>0.01</v>
      </c>
      <c r="V202" s="3">
        <v>9.8099999999999993E-3</v>
      </c>
      <c r="W202" s="3">
        <v>-1.89</v>
      </c>
    </row>
    <row r="203" spans="11:23" x14ac:dyDescent="0.35">
      <c r="K203" s="3">
        <v>38</v>
      </c>
      <c r="L203" s="3" t="s">
        <v>402</v>
      </c>
      <c r="M203" s="3" t="s">
        <v>124</v>
      </c>
      <c r="N203" s="3" t="s">
        <v>157</v>
      </c>
      <c r="O203" s="3">
        <v>1.69</v>
      </c>
      <c r="P203" s="3">
        <v>22658.945</v>
      </c>
      <c r="Q203" s="3">
        <v>1182864</v>
      </c>
      <c r="R203" s="3">
        <v>22658.945</v>
      </c>
      <c r="U203" s="3">
        <v>0.01</v>
      </c>
      <c r="V203" s="3">
        <v>9.7400000000000004E-3</v>
      </c>
      <c r="W203" s="3">
        <v>-2.57</v>
      </c>
    </row>
    <row r="204" spans="11:23" x14ac:dyDescent="0.35">
      <c r="K204" s="3">
        <v>52</v>
      </c>
      <c r="L204" s="3" t="s">
        <v>416</v>
      </c>
      <c r="M204" s="3" t="s">
        <v>124</v>
      </c>
      <c r="N204" s="3" t="s">
        <v>157</v>
      </c>
      <c r="O204" s="3">
        <v>1.69</v>
      </c>
      <c r="P204" s="3">
        <v>23242.805</v>
      </c>
      <c r="Q204" s="3">
        <v>1191134</v>
      </c>
      <c r="R204" s="3">
        <v>23242.805</v>
      </c>
      <c r="U204" s="3">
        <v>0.01</v>
      </c>
      <c r="V204" s="3">
        <v>9.9900000000000006E-3</v>
      </c>
      <c r="W204" s="3">
        <v>-0.06</v>
      </c>
    </row>
    <row r="205" spans="11:23" x14ac:dyDescent="0.35">
      <c r="K205" s="3">
        <v>73</v>
      </c>
      <c r="L205" s="3" t="s">
        <v>437</v>
      </c>
      <c r="M205" s="3" t="s">
        <v>124</v>
      </c>
      <c r="N205" s="3" t="s">
        <v>157</v>
      </c>
      <c r="O205" s="3">
        <v>1.69</v>
      </c>
      <c r="P205" s="3">
        <v>24092.141</v>
      </c>
      <c r="Q205" s="3">
        <v>1241226</v>
      </c>
      <c r="R205" s="3">
        <v>24092.141</v>
      </c>
      <c r="U205" s="3">
        <v>0.01</v>
      </c>
      <c r="V205" s="3">
        <v>1.0359999999999999E-2</v>
      </c>
      <c r="W205" s="3">
        <v>3.59</v>
      </c>
    </row>
    <row r="206" spans="11:23" x14ac:dyDescent="0.35">
      <c r="K206" s="3">
        <v>77</v>
      </c>
      <c r="L206" s="3" t="s">
        <v>441</v>
      </c>
      <c r="M206" s="3" t="s">
        <v>124</v>
      </c>
      <c r="N206" s="3" t="s">
        <v>157</v>
      </c>
      <c r="O206" s="3">
        <v>1.69</v>
      </c>
      <c r="P206" s="3">
        <v>24051.273000000001</v>
      </c>
      <c r="Q206" s="3">
        <v>1252444</v>
      </c>
      <c r="R206" s="3">
        <v>24051.273000000001</v>
      </c>
      <c r="U206" s="3">
        <v>0.01</v>
      </c>
      <c r="V206" s="3">
        <v>1.034E-2</v>
      </c>
      <c r="W206" s="3">
        <v>3.42</v>
      </c>
    </row>
    <row r="207" spans="11:23" x14ac:dyDescent="0.35">
      <c r="K207" s="3">
        <v>92</v>
      </c>
      <c r="L207" s="3" t="s">
        <v>456</v>
      </c>
      <c r="M207" s="3" t="s">
        <v>124</v>
      </c>
      <c r="N207" s="3" t="s">
        <v>157</v>
      </c>
      <c r="O207" s="3">
        <v>1.69</v>
      </c>
      <c r="P207" s="3">
        <v>24598.893</v>
      </c>
      <c r="Q207" s="3">
        <v>1287087</v>
      </c>
      <c r="R207" s="3">
        <v>24598.893</v>
      </c>
      <c r="U207" s="3">
        <v>0.01</v>
      </c>
      <c r="V207" s="3">
        <v>1.0580000000000001E-2</v>
      </c>
      <c r="W207" s="3">
        <v>5.77</v>
      </c>
    </row>
    <row r="208" spans="11:23" x14ac:dyDescent="0.35">
      <c r="K208" s="3">
        <v>104</v>
      </c>
      <c r="L208" s="3" t="s">
        <v>468</v>
      </c>
      <c r="M208" s="3" t="s">
        <v>124</v>
      </c>
      <c r="N208" s="3" t="s">
        <v>157</v>
      </c>
      <c r="O208" s="3">
        <v>1.69</v>
      </c>
      <c r="P208" s="3">
        <v>25048.125</v>
      </c>
      <c r="Q208" s="3">
        <v>1289327</v>
      </c>
      <c r="R208" s="3">
        <v>25048.125</v>
      </c>
      <c r="U208" s="3">
        <v>0.01</v>
      </c>
      <c r="V208" s="3">
        <v>1.077E-2</v>
      </c>
      <c r="W208" s="3">
        <v>7.7</v>
      </c>
    </row>
    <row r="209" spans="11:23" x14ac:dyDescent="0.35">
      <c r="K209" s="3">
        <v>111</v>
      </c>
      <c r="L209" s="3" t="s">
        <v>475</v>
      </c>
      <c r="M209" s="3" t="s">
        <v>124</v>
      </c>
      <c r="N209" s="3" t="s">
        <v>157</v>
      </c>
      <c r="O209" s="3">
        <v>1.69</v>
      </c>
      <c r="P209" s="3">
        <v>8914.9279999999999</v>
      </c>
      <c r="Q209" s="3">
        <v>470050</v>
      </c>
      <c r="R209" s="3">
        <v>8914.9279999999999</v>
      </c>
      <c r="U209" s="3">
        <v>0.01</v>
      </c>
      <c r="V209" s="3">
        <v>3.8300000000000001E-3</v>
      </c>
      <c r="W209" s="191">
        <v>-61.67</v>
      </c>
    </row>
    <row r="210" spans="11:23" x14ac:dyDescent="0.35">
      <c r="K210" s="3">
        <v>27</v>
      </c>
      <c r="L210" s="3" t="s">
        <v>390</v>
      </c>
      <c r="M210" s="3" t="s">
        <v>125</v>
      </c>
      <c r="N210" s="3" t="s">
        <v>18</v>
      </c>
      <c r="O210" s="3">
        <v>1.69</v>
      </c>
      <c r="P210" s="3">
        <v>22865.168000000001</v>
      </c>
      <c r="Q210" s="3">
        <v>1162819</v>
      </c>
      <c r="R210" s="3">
        <v>22865.168000000001</v>
      </c>
      <c r="U210" s="3">
        <v>0.01</v>
      </c>
      <c r="V210" s="3">
        <v>9.8300000000000002E-3</v>
      </c>
      <c r="W210" s="3">
        <v>-1.68</v>
      </c>
    </row>
    <row r="211" spans="11:23" x14ac:dyDescent="0.35">
      <c r="K211" s="3">
        <v>99</v>
      </c>
      <c r="L211" s="3" t="s">
        <v>463</v>
      </c>
      <c r="M211" s="3" t="s">
        <v>125</v>
      </c>
      <c r="N211" s="3" t="s">
        <v>18</v>
      </c>
      <c r="O211" s="3">
        <v>1.69</v>
      </c>
      <c r="P211" s="3">
        <v>24217.921999999999</v>
      </c>
      <c r="Q211" s="3">
        <v>1237288</v>
      </c>
      <c r="R211" s="3">
        <v>24217.921999999999</v>
      </c>
      <c r="U211" s="3">
        <v>0.01</v>
      </c>
      <c r="V211" s="3">
        <v>1.0410000000000001E-2</v>
      </c>
      <c r="W211" s="3">
        <v>4.13</v>
      </c>
    </row>
    <row r="212" spans="11:23" x14ac:dyDescent="0.35">
      <c r="K212" s="3">
        <v>28</v>
      </c>
      <c r="L212" s="3" t="s">
        <v>391</v>
      </c>
      <c r="M212" s="3" t="s">
        <v>126</v>
      </c>
      <c r="N212" s="3" t="s">
        <v>18</v>
      </c>
      <c r="O212" s="3">
        <v>1.69</v>
      </c>
      <c r="P212" s="3">
        <v>24861.91</v>
      </c>
      <c r="Q212" s="3">
        <v>1255348</v>
      </c>
      <c r="R212" s="3">
        <v>24861.91</v>
      </c>
      <c r="U212" s="3">
        <v>0.01</v>
      </c>
      <c r="V212" s="3">
        <v>1.069E-2</v>
      </c>
      <c r="W212" s="3">
        <v>6.9</v>
      </c>
    </row>
    <row r="213" spans="11:23" x14ac:dyDescent="0.35">
      <c r="K213" s="3">
        <v>100</v>
      </c>
      <c r="L213" s="3" t="s">
        <v>464</v>
      </c>
      <c r="M213" s="3" t="s">
        <v>126</v>
      </c>
      <c r="N213" s="3" t="s">
        <v>18</v>
      </c>
      <c r="O213" s="3">
        <v>1.69</v>
      </c>
      <c r="P213" s="3">
        <v>29108.41</v>
      </c>
      <c r="Q213" s="3">
        <v>1484585</v>
      </c>
      <c r="R213" s="3">
        <v>29108.41</v>
      </c>
      <c r="U213" s="3">
        <v>0.01</v>
      </c>
      <c r="V213" s="3">
        <v>1.252E-2</v>
      </c>
      <c r="W213" s="191">
        <v>25.16</v>
      </c>
    </row>
    <row r="214" spans="11:23" x14ac:dyDescent="0.35">
      <c r="K214" s="3">
        <v>29</v>
      </c>
      <c r="L214" s="3" t="s">
        <v>392</v>
      </c>
      <c r="M214" s="3" t="s">
        <v>127</v>
      </c>
      <c r="N214" s="3" t="s">
        <v>18</v>
      </c>
      <c r="O214" s="3">
        <v>1.69</v>
      </c>
      <c r="P214" s="3">
        <v>23299.66</v>
      </c>
      <c r="Q214" s="3">
        <v>1180502</v>
      </c>
      <c r="R214" s="3">
        <v>23299.66</v>
      </c>
      <c r="U214" s="3">
        <v>0.01</v>
      </c>
      <c r="V214" s="3">
        <v>1.0019999999999999E-2</v>
      </c>
      <c r="W214" s="3">
        <v>0.18</v>
      </c>
    </row>
    <row r="215" spans="11:23" x14ac:dyDescent="0.35">
      <c r="K215" s="3">
        <v>101</v>
      </c>
      <c r="L215" s="3" t="s">
        <v>465</v>
      </c>
      <c r="M215" s="3" t="s">
        <v>127</v>
      </c>
      <c r="N215" s="3" t="s">
        <v>18</v>
      </c>
      <c r="O215" s="3">
        <v>1.69</v>
      </c>
      <c r="P215" s="3">
        <v>24923.5</v>
      </c>
      <c r="Q215" s="3">
        <v>1262333</v>
      </c>
      <c r="R215" s="3">
        <v>24923.5</v>
      </c>
      <c r="U215" s="3">
        <v>0.01</v>
      </c>
      <c r="V215" s="3">
        <v>1.072E-2</v>
      </c>
      <c r="W215" s="3">
        <v>7.17</v>
      </c>
    </row>
    <row r="216" spans="11:23" x14ac:dyDescent="0.35">
      <c r="K216" s="3">
        <v>30</v>
      </c>
      <c r="L216" s="3" t="s">
        <v>394</v>
      </c>
      <c r="M216" s="3" t="s">
        <v>128</v>
      </c>
      <c r="N216" s="3" t="s">
        <v>18</v>
      </c>
      <c r="O216" s="3">
        <v>1.69</v>
      </c>
      <c r="P216" s="3">
        <v>21679.879000000001</v>
      </c>
      <c r="Q216" s="3">
        <v>1091308</v>
      </c>
      <c r="R216" s="3">
        <v>21679.879000000001</v>
      </c>
      <c r="U216" s="3">
        <v>0.01</v>
      </c>
      <c r="V216" s="3">
        <v>9.3200000000000002E-3</v>
      </c>
      <c r="W216" s="3">
        <v>-6.78</v>
      </c>
    </row>
    <row r="217" spans="11:23" x14ac:dyDescent="0.35">
      <c r="K217" s="3">
        <v>102</v>
      </c>
      <c r="L217" s="3" t="s">
        <v>466</v>
      </c>
      <c r="M217" s="3" t="s">
        <v>128</v>
      </c>
      <c r="N217" s="3" t="s">
        <v>18</v>
      </c>
      <c r="O217" s="3">
        <v>1.69</v>
      </c>
      <c r="P217" s="3">
        <v>24550.032999999999</v>
      </c>
      <c r="Q217" s="3">
        <v>1239441</v>
      </c>
      <c r="R217" s="3">
        <v>24550.032999999999</v>
      </c>
      <c r="U217" s="3">
        <v>0.01</v>
      </c>
      <c r="V217" s="3">
        <v>1.056E-2</v>
      </c>
      <c r="W217" s="3">
        <v>5.56</v>
      </c>
    </row>
    <row r="218" spans="11:23" x14ac:dyDescent="0.35">
      <c r="K218" s="3">
        <v>1</v>
      </c>
      <c r="L218" s="3" t="s">
        <v>344</v>
      </c>
      <c r="M218" s="3" t="s">
        <v>122</v>
      </c>
      <c r="N218" s="3" t="s">
        <v>156</v>
      </c>
      <c r="U218" s="3">
        <v>0.01</v>
      </c>
    </row>
    <row r="219" spans="11:23" x14ac:dyDescent="0.35">
      <c r="K219" s="3">
        <v>2</v>
      </c>
      <c r="L219" s="3" t="s">
        <v>345</v>
      </c>
      <c r="M219" s="3" t="s">
        <v>122</v>
      </c>
      <c r="N219" s="3" t="s">
        <v>156</v>
      </c>
      <c r="U219" s="3">
        <v>0.01</v>
      </c>
    </row>
    <row r="220" spans="11:23" x14ac:dyDescent="0.35">
      <c r="K220" s="3">
        <v>3</v>
      </c>
      <c r="L220" s="3" t="s">
        <v>346</v>
      </c>
      <c r="M220" s="3" t="s">
        <v>122</v>
      </c>
      <c r="N220" s="3" t="s">
        <v>156</v>
      </c>
      <c r="U220" s="3">
        <v>0.01</v>
      </c>
    </row>
    <row r="221" spans="11:23" x14ac:dyDescent="0.35">
      <c r="K221" s="3">
        <v>6</v>
      </c>
      <c r="L221" s="3" t="s">
        <v>351</v>
      </c>
      <c r="M221" s="3" t="s">
        <v>122</v>
      </c>
      <c r="N221" s="3" t="s">
        <v>156</v>
      </c>
      <c r="U221" s="3">
        <v>0.01</v>
      </c>
    </row>
    <row r="222" spans="11:23" x14ac:dyDescent="0.35">
      <c r="K222" s="3">
        <v>26</v>
      </c>
      <c r="L222" s="3" t="s">
        <v>389</v>
      </c>
      <c r="M222" s="3" t="s">
        <v>122</v>
      </c>
      <c r="N222" s="3" t="s">
        <v>156</v>
      </c>
      <c r="U222" s="3">
        <v>0.01</v>
      </c>
    </row>
    <row r="223" spans="11:23" x14ac:dyDescent="0.35">
      <c r="K223" s="3">
        <v>31</v>
      </c>
      <c r="L223" s="3" t="s">
        <v>395</v>
      </c>
      <c r="M223" s="3" t="s">
        <v>122</v>
      </c>
      <c r="N223" s="3" t="s">
        <v>156</v>
      </c>
      <c r="U223" s="3">
        <v>0.01</v>
      </c>
    </row>
    <row r="224" spans="11:23" x14ac:dyDescent="0.35">
      <c r="K224" s="3">
        <v>45</v>
      </c>
      <c r="L224" s="3" t="s">
        <v>409</v>
      </c>
      <c r="M224" s="3" t="s">
        <v>122</v>
      </c>
      <c r="N224" s="3" t="s">
        <v>156</v>
      </c>
      <c r="U224" s="3">
        <v>0.01</v>
      </c>
    </row>
    <row r="225" spans="11:23" x14ac:dyDescent="0.35">
      <c r="K225" s="3">
        <v>59</v>
      </c>
      <c r="L225" s="3" t="s">
        <v>423</v>
      </c>
      <c r="M225" s="3" t="s">
        <v>122</v>
      </c>
      <c r="N225" s="3" t="s">
        <v>156</v>
      </c>
      <c r="U225" s="3">
        <v>0.01</v>
      </c>
    </row>
    <row r="226" spans="11:23" x14ac:dyDescent="0.35">
      <c r="K226" s="3">
        <v>78</v>
      </c>
      <c r="L226" s="3" t="s">
        <v>442</v>
      </c>
      <c r="M226" s="3" t="s">
        <v>122</v>
      </c>
      <c r="N226" s="3" t="s">
        <v>156</v>
      </c>
      <c r="U226" s="3">
        <v>0.01</v>
      </c>
    </row>
    <row r="227" spans="11:23" x14ac:dyDescent="0.35">
      <c r="K227" s="3">
        <v>98</v>
      </c>
      <c r="L227" s="3" t="s">
        <v>462</v>
      </c>
      <c r="M227" s="3" t="s">
        <v>122</v>
      </c>
      <c r="N227" s="3" t="s">
        <v>156</v>
      </c>
      <c r="U227" s="3">
        <v>0.01</v>
      </c>
    </row>
    <row r="228" spans="11:23" x14ac:dyDescent="0.35">
      <c r="K228" s="3">
        <v>103</v>
      </c>
      <c r="L228" s="3" t="s">
        <v>467</v>
      </c>
      <c r="M228" s="3" t="s">
        <v>122</v>
      </c>
      <c r="N228" s="3" t="s">
        <v>156</v>
      </c>
      <c r="U228" s="3">
        <v>0.01</v>
      </c>
    </row>
    <row r="229" spans="11:23" x14ac:dyDescent="0.35">
      <c r="K229" s="3">
        <v>118</v>
      </c>
      <c r="L229" s="3" t="s">
        <v>482</v>
      </c>
      <c r="M229" s="3" t="s">
        <v>122</v>
      </c>
      <c r="N229" s="3" t="s">
        <v>156</v>
      </c>
      <c r="U229" s="3">
        <v>0.01</v>
      </c>
    </row>
    <row r="230" spans="11:23" x14ac:dyDescent="0.35">
      <c r="K230" s="3">
        <v>125</v>
      </c>
      <c r="L230" s="3" t="s">
        <v>489</v>
      </c>
      <c r="M230" s="3" t="s">
        <v>122</v>
      </c>
      <c r="N230" s="3" t="s">
        <v>156</v>
      </c>
      <c r="U230" s="3">
        <v>0.01</v>
      </c>
    </row>
    <row r="231" spans="11:23" x14ac:dyDescent="0.35">
      <c r="K231" s="3">
        <v>126</v>
      </c>
      <c r="L231" s="3" t="s">
        <v>490</v>
      </c>
      <c r="M231" s="3" t="s">
        <v>122</v>
      </c>
      <c r="N231" s="3" t="s">
        <v>156</v>
      </c>
      <c r="U231" s="3">
        <v>0.01</v>
      </c>
    </row>
    <row r="232" spans="11:23" x14ac:dyDescent="0.35">
      <c r="K232" s="3">
        <v>127</v>
      </c>
      <c r="L232" s="3" t="s">
        <v>491</v>
      </c>
      <c r="M232" s="3" t="s">
        <v>122</v>
      </c>
      <c r="N232" s="3" t="s">
        <v>156</v>
      </c>
      <c r="U232" s="3">
        <v>0.01</v>
      </c>
    </row>
    <row r="233" spans="11:23" x14ac:dyDescent="0.35">
      <c r="K233" s="3">
        <v>46</v>
      </c>
      <c r="L233" s="3" t="s">
        <v>410</v>
      </c>
      <c r="M233" s="3" t="s">
        <v>129</v>
      </c>
      <c r="N233" s="3" t="s">
        <v>13</v>
      </c>
      <c r="O233" s="3">
        <v>1.69</v>
      </c>
      <c r="P233" s="3">
        <v>25180.120999999999</v>
      </c>
      <c r="Q233" s="3">
        <v>1308131</v>
      </c>
      <c r="R233" s="3">
        <v>25180.120999999999</v>
      </c>
      <c r="U233" s="3">
        <v>0.01</v>
      </c>
      <c r="V233" s="3">
        <v>1.0829999999999999E-2</v>
      </c>
      <c r="W233" s="3">
        <v>8.27</v>
      </c>
    </row>
    <row r="234" spans="11:23" x14ac:dyDescent="0.35">
      <c r="K234" s="3">
        <v>47</v>
      </c>
      <c r="L234" s="3" t="s">
        <v>411</v>
      </c>
      <c r="M234" s="3" t="s">
        <v>130</v>
      </c>
      <c r="N234" s="3" t="s">
        <v>13</v>
      </c>
      <c r="O234" s="3">
        <v>1.69</v>
      </c>
      <c r="P234" s="3">
        <v>25625.738000000001</v>
      </c>
      <c r="Q234" s="3">
        <v>1327128</v>
      </c>
      <c r="R234" s="3">
        <v>25625.738000000001</v>
      </c>
      <c r="U234" s="3">
        <v>0.01</v>
      </c>
      <c r="V234" s="3">
        <v>1.102E-2</v>
      </c>
      <c r="W234" s="3">
        <v>10.19</v>
      </c>
    </row>
    <row r="235" spans="11:23" x14ac:dyDescent="0.35">
      <c r="K235" s="3">
        <v>48</v>
      </c>
      <c r="L235" s="3" t="s">
        <v>412</v>
      </c>
      <c r="M235" s="3" t="s">
        <v>131</v>
      </c>
      <c r="N235" s="3" t="s">
        <v>13</v>
      </c>
      <c r="O235" s="3">
        <v>1.69</v>
      </c>
      <c r="P235" s="3">
        <v>24362.370999999999</v>
      </c>
      <c r="Q235" s="3">
        <v>1265818</v>
      </c>
      <c r="R235" s="3">
        <v>24362.370999999999</v>
      </c>
      <c r="U235" s="3">
        <v>0.01</v>
      </c>
      <c r="V235" s="3">
        <v>1.048E-2</v>
      </c>
      <c r="W235" s="3">
        <v>4.75</v>
      </c>
    </row>
    <row r="236" spans="11:23" x14ac:dyDescent="0.35">
      <c r="K236" s="3">
        <v>49</v>
      </c>
      <c r="L236" s="3" t="s">
        <v>413</v>
      </c>
      <c r="M236" s="3" t="s">
        <v>132</v>
      </c>
      <c r="N236" s="3" t="s">
        <v>13</v>
      </c>
      <c r="O236" s="3">
        <v>1.69</v>
      </c>
      <c r="P236" s="3">
        <v>24305.763999999999</v>
      </c>
      <c r="Q236" s="3">
        <v>1252778</v>
      </c>
      <c r="R236" s="3">
        <v>24305.763999999999</v>
      </c>
      <c r="U236" s="3">
        <v>0.01</v>
      </c>
      <c r="V236" s="3">
        <v>1.0449999999999999E-2</v>
      </c>
      <c r="W236" s="3">
        <v>4.51</v>
      </c>
    </row>
    <row r="237" spans="11:23" x14ac:dyDescent="0.35">
      <c r="K237" s="3">
        <v>50</v>
      </c>
      <c r="L237" s="3" t="s">
        <v>414</v>
      </c>
      <c r="M237" s="3" t="s">
        <v>133</v>
      </c>
      <c r="N237" s="3" t="s">
        <v>13</v>
      </c>
      <c r="O237" s="3">
        <v>1.69</v>
      </c>
      <c r="P237" s="3">
        <v>24109.815999999999</v>
      </c>
      <c r="Q237" s="3">
        <v>1246263</v>
      </c>
      <c r="R237" s="3">
        <v>24109.815999999999</v>
      </c>
      <c r="U237" s="3">
        <v>0.01</v>
      </c>
      <c r="V237" s="3">
        <v>1.0370000000000001E-2</v>
      </c>
      <c r="W237" s="3">
        <v>3.67</v>
      </c>
    </row>
    <row r="238" spans="11:23" x14ac:dyDescent="0.35">
      <c r="K238" s="3">
        <v>51</v>
      </c>
      <c r="L238" s="3" t="s">
        <v>415</v>
      </c>
      <c r="M238" s="3" t="s">
        <v>134</v>
      </c>
      <c r="N238" s="3" t="s">
        <v>13</v>
      </c>
      <c r="O238" s="3">
        <v>1.69</v>
      </c>
      <c r="P238" s="3">
        <v>24456.668000000001</v>
      </c>
      <c r="Q238" s="3">
        <v>1274867</v>
      </c>
      <c r="R238" s="3">
        <v>24456.668000000001</v>
      </c>
      <c r="U238" s="3">
        <v>0.01</v>
      </c>
      <c r="V238" s="3">
        <v>1.052E-2</v>
      </c>
      <c r="W238" s="3">
        <v>5.16</v>
      </c>
    </row>
    <row r="239" spans="11:23" x14ac:dyDescent="0.35">
      <c r="K239" s="3">
        <v>53</v>
      </c>
      <c r="L239" s="3" t="s">
        <v>417</v>
      </c>
      <c r="M239" s="3" t="s">
        <v>135</v>
      </c>
      <c r="N239" s="3" t="s">
        <v>13</v>
      </c>
      <c r="O239" s="3">
        <v>1.69</v>
      </c>
      <c r="P239" s="3">
        <v>24957.41</v>
      </c>
      <c r="Q239" s="3">
        <v>1282631</v>
      </c>
      <c r="R239" s="3">
        <v>24957.41</v>
      </c>
      <c r="U239" s="3">
        <v>0.01</v>
      </c>
      <c r="V239" s="3">
        <v>1.073E-2</v>
      </c>
      <c r="W239" s="3">
        <v>7.31</v>
      </c>
    </row>
    <row r="240" spans="11:23" x14ac:dyDescent="0.35">
      <c r="K240" s="3">
        <v>54</v>
      </c>
      <c r="L240" s="3" t="s">
        <v>418</v>
      </c>
      <c r="M240" s="3" t="s">
        <v>136</v>
      </c>
      <c r="N240" s="3" t="s">
        <v>13</v>
      </c>
      <c r="O240" s="3">
        <v>1.69</v>
      </c>
      <c r="P240" s="3">
        <v>25152.914000000001</v>
      </c>
      <c r="Q240" s="3">
        <v>1299701</v>
      </c>
      <c r="R240" s="3">
        <v>25152.914000000001</v>
      </c>
      <c r="U240" s="3">
        <v>0.01</v>
      </c>
      <c r="V240" s="3">
        <v>1.082E-2</v>
      </c>
      <c r="W240" s="3">
        <v>8.15</v>
      </c>
    </row>
    <row r="241" spans="11:23" x14ac:dyDescent="0.35">
      <c r="K241" s="3">
        <v>55</v>
      </c>
      <c r="L241" s="3" t="s">
        <v>419</v>
      </c>
      <c r="M241" s="3" t="s">
        <v>137</v>
      </c>
      <c r="N241" s="3" t="s">
        <v>13</v>
      </c>
      <c r="O241" s="3">
        <v>1.69</v>
      </c>
      <c r="P241" s="3">
        <v>24200.555</v>
      </c>
      <c r="Q241" s="3">
        <v>1242784</v>
      </c>
      <c r="R241" s="3">
        <v>24200.555</v>
      </c>
      <c r="U241" s="3">
        <v>0.01</v>
      </c>
      <c r="V241" s="3">
        <v>1.0410000000000001E-2</v>
      </c>
      <c r="W241" s="3">
        <v>4.0599999999999996</v>
      </c>
    </row>
    <row r="242" spans="11:23" x14ac:dyDescent="0.35">
      <c r="K242" s="3">
        <v>56</v>
      </c>
      <c r="L242" s="3" t="s">
        <v>420</v>
      </c>
      <c r="M242" s="3" t="s">
        <v>138</v>
      </c>
      <c r="N242" s="3" t="s">
        <v>13</v>
      </c>
      <c r="O242" s="3">
        <v>1.69</v>
      </c>
      <c r="P242" s="3">
        <v>22887.044999999998</v>
      </c>
      <c r="Q242" s="3">
        <v>1178188</v>
      </c>
      <c r="R242" s="3">
        <v>22887.044999999998</v>
      </c>
      <c r="U242" s="3">
        <v>0.01</v>
      </c>
      <c r="V242" s="3">
        <v>9.8399999999999998E-3</v>
      </c>
      <c r="W242" s="3">
        <v>-1.59</v>
      </c>
    </row>
    <row r="243" spans="11:23" x14ac:dyDescent="0.35">
      <c r="K243" s="3">
        <v>57</v>
      </c>
      <c r="L243" s="3" t="s">
        <v>421</v>
      </c>
      <c r="M243" s="3" t="s">
        <v>139</v>
      </c>
      <c r="N243" s="3" t="s">
        <v>13</v>
      </c>
      <c r="O243" s="3">
        <v>1.69</v>
      </c>
      <c r="P243" s="3">
        <v>22461.596000000001</v>
      </c>
      <c r="Q243" s="3">
        <v>1154245</v>
      </c>
      <c r="R243" s="3">
        <v>22461.596000000001</v>
      </c>
      <c r="U243" s="3">
        <v>0.01</v>
      </c>
      <c r="V243" s="3">
        <v>9.6600000000000002E-3</v>
      </c>
      <c r="W243" s="3">
        <v>-3.42</v>
      </c>
    </row>
    <row r="244" spans="11:23" x14ac:dyDescent="0.35">
      <c r="K244" s="3">
        <v>58</v>
      </c>
      <c r="L244" s="3" t="s">
        <v>422</v>
      </c>
      <c r="M244" s="3" t="s">
        <v>140</v>
      </c>
      <c r="N244" s="3" t="s">
        <v>13</v>
      </c>
      <c r="O244" s="3">
        <v>1.69</v>
      </c>
      <c r="P244" s="3">
        <v>23178.355</v>
      </c>
      <c r="Q244" s="3">
        <v>1180150</v>
      </c>
      <c r="R244" s="3">
        <v>23178.355</v>
      </c>
      <c r="U244" s="3">
        <v>0.01</v>
      </c>
      <c r="V244" s="3">
        <v>9.9699999999999997E-3</v>
      </c>
      <c r="W244" s="3">
        <v>-0.34</v>
      </c>
    </row>
    <row r="245" spans="11:23" x14ac:dyDescent="0.35">
      <c r="K245" s="3">
        <v>60</v>
      </c>
      <c r="L245" s="3" t="s">
        <v>424</v>
      </c>
      <c r="M245" s="3" t="s">
        <v>141</v>
      </c>
      <c r="N245" s="3" t="s">
        <v>13</v>
      </c>
      <c r="O245" s="3">
        <v>1.69</v>
      </c>
      <c r="P245" s="3">
        <v>22570.561000000002</v>
      </c>
      <c r="Q245" s="3">
        <v>1168954</v>
      </c>
      <c r="R245" s="3">
        <v>22570.561000000002</v>
      </c>
      <c r="U245" s="3">
        <v>0.01</v>
      </c>
      <c r="V245" s="3">
        <v>9.7000000000000003E-3</v>
      </c>
      <c r="W245" s="3">
        <v>-2.95</v>
      </c>
    </row>
    <row r="246" spans="11:23" x14ac:dyDescent="0.35">
      <c r="K246" s="3">
        <v>61</v>
      </c>
      <c r="L246" s="3" t="s">
        <v>425</v>
      </c>
      <c r="M246" s="3" t="s">
        <v>142</v>
      </c>
      <c r="N246" s="3" t="s">
        <v>13</v>
      </c>
      <c r="O246" s="3">
        <v>1.69</v>
      </c>
      <c r="P246" s="3">
        <v>23917.525000000001</v>
      </c>
      <c r="Q246" s="3">
        <v>1244149</v>
      </c>
      <c r="R246" s="3">
        <v>23917.525000000001</v>
      </c>
      <c r="U246" s="3">
        <v>0.01</v>
      </c>
      <c r="V246" s="3">
        <v>1.0279999999999999E-2</v>
      </c>
      <c r="W246" s="3">
        <v>2.84</v>
      </c>
    </row>
    <row r="247" spans="11:23" x14ac:dyDescent="0.35">
      <c r="K247" s="3">
        <v>62</v>
      </c>
      <c r="L247" s="3" t="s">
        <v>426</v>
      </c>
      <c r="M247" s="3" t="s">
        <v>143</v>
      </c>
      <c r="N247" s="3" t="s">
        <v>13</v>
      </c>
      <c r="O247" s="3">
        <v>1.69</v>
      </c>
      <c r="P247" s="3">
        <v>23604.629000000001</v>
      </c>
      <c r="Q247" s="3">
        <v>1226601</v>
      </c>
      <c r="R247" s="3">
        <v>23604.629000000001</v>
      </c>
      <c r="U247" s="3">
        <v>0.01</v>
      </c>
      <c r="V247" s="3">
        <v>1.0149999999999999E-2</v>
      </c>
      <c r="W247" s="3">
        <v>1.5</v>
      </c>
    </row>
    <row r="248" spans="11:23" x14ac:dyDescent="0.35">
      <c r="K248" s="3">
        <v>63</v>
      </c>
      <c r="L248" s="3" t="s">
        <v>427</v>
      </c>
      <c r="M248" s="3" t="s">
        <v>144</v>
      </c>
      <c r="N248" s="3" t="s">
        <v>13</v>
      </c>
      <c r="O248" s="3">
        <v>1.69</v>
      </c>
      <c r="P248" s="3">
        <v>17613.796999999999</v>
      </c>
      <c r="Q248" s="3">
        <v>840636</v>
      </c>
      <c r="R248" s="3">
        <v>17613.796999999999</v>
      </c>
      <c r="U248" s="3">
        <v>0.01</v>
      </c>
      <c r="V248" s="3">
        <v>7.5700000000000003E-3</v>
      </c>
      <c r="W248" s="3">
        <v>-24.26</v>
      </c>
    </row>
    <row r="249" spans="11:23" x14ac:dyDescent="0.35">
      <c r="K249" s="3">
        <v>64</v>
      </c>
      <c r="L249" s="3" t="s">
        <v>428</v>
      </c>
      <c r="M249" s="3" t="s">
        <v>145</v>
      </c>
      <c r="N249" s="3" t="s">
        <v>13</v>
      </c>
      <c r="O249" s="3">
        <v>1.69</v>
      </c>
      <c r="P249" s="3">
        <v>17847.734</v>
      </c>
      <c r="Q249" s="3">
        <v>849091</v>
      </c>
      <c r="R249" s="3">
        <v>17847.734</v>
      </c>
      <c r="U249" s="3">
        <v>0.01</v>
      </c>
      <c r="V249" s="3">
        <v>7.6699999999999997E-3</v>
      </c>
      <c r="W249" s="3">
        <v>-23.26</v>
      </c>
    </row>
    <row r="250" spans="11:23" x14ac:dyDescent="0.35">
      <c r="K250" s="3">
        <v>65</v>
      </c>
      <c r="L250" s="3" t="s">
        <v>429</v>
      </c>
      <c r="M250" s="3" t="s">
        <v>146</v>
      </c>
      <c r="N250" s="3" t="s">
        <v>13</v>
      </c>
      <c r="O250" s="3">
        <v>1.69</v>
      </c>
      <c r="P250" s="3">
        <v>18605.641</v>
      </c>
      <c r="Q250" s="3">
        <v>878553</v>
      </c>
      <c r="R250" s="3">
        <v>18605.641</v>
      </c>
      <c r="U250" s="3">
        <v>0.01</v>
      </c>
      <c r="V250" s="3">
        <v>8.0000000000000002E-3</v>
      </c>
      <c r="W250" s="3">
        <v>-20</v>
      </c>
    </row>
    <row r="251" spans="11:23" x14ac:dyDescent="0.35">
      <c r="K251" s="3">
        <v>67</v>
      </c>
      <c r="L251" s="3" t="s">
        <v>431</v>
      </c>
      <c r="M251" s="3" t="s">
        <v>147</v>
      </c>
      <c r="N251" s="3" t="s">
        <v>13</v>
      </c>
      <c r="O251" s="3">
        <v>1.69</v>
      </c>
      <c r="P251" s="3">
        <v>26959.02</v>
      </c>
      <c r="Q251" s="3">
        <v>1406070</v>
      </c>
      <c r="R251" s="3">
        <v>26959.02</v>
      </c>
      <c r="U251" s="3">
        <v>0.01</v>
      </c>
      <c r="V251" s="3">
        <v>1.159E-2</v>
      </c>
      <c r="W251" s="3">
        <v>15.92</v>
      </c>
    </row>
    <row r="252" spans="11:23" x14ac:dyDescent="0.35">
      <c r="K252" s="3">
        <v>68</v>
      </c>
      <c r="L252" s="3" t="s">
        <v>432</v>
      </c>
      <c r="M252" s="3" t="s">
        <v>148</v>
      </c>
      <c r="N252" s="3" t="s">
        <v>13</v>
      </c>
      <c r="O252" s="3">
        <v>1.69</v>
      </c>
      <c r="P252" s="3">
        <v>23924.833999999999</v>
      </c>
      <c r="Q252" s="3">
        <v>1249809</v>
      </c>
      <c r="R252" s="3">
        <v>23924.833999999999</v>
      </c>
      <c r="U252" s="3">
        <v>0.01</v>
      </c>
      <c r="V252" s="3">
        <v>1.0290000000000001E-2</v>
      </c>
      <c r="W252" s="3">
        <v>2.87</v>
      </c>
    </row>
    <row r="253" spans="11:23" x14ac:dyDescent="0.35">
      <c r="K253" s="3">
        <v>69</v>
      </c>
      <c r="L253" s="3" t="s">
        <v>433</v>
      </c>
      <c r="M253" s="3" t="s">
        <v>149</v>
      </c>
      <c r="N253" s="3" t="s">
        <v>13</v>
      </c>
      <c r="O253" s="3">
        <v>1.69</v>
      </c>
      <c r="P253" s="3">
        <v>24150.537</v>
      </c>
      <c r="Q253" s="3">
        <v>1252542</v>
      </c>
      <c r="R253" s="3">
        <v>24150.537</v>
      </c>
      <c r="U253" s="3">
        <v>0.01</v>
      </c>
      <c r="V253" s="3">
        <v>1.038E-2</v>
      </c>
      <c r="W253" s="3">
        <v>3.84</v>
      </c>
    </row>
    <row r="254" spans="11:23" x14ac:dyDescent="0.35">
      <c r="K254" s="3">
        <v>70</v>
      </c>
      <c r="L254" s="3" t="s">
        <v>434</v>
      </c>
      <c r="M254" s="3" t="s">
        <v>150</v>
      </c>
      <c r="N254" s="3" t="s">
        <v>13</v>
      </c>
      <c r="O254" s="3">
        <v>1.69</v>
      </c>
      <c r="P254" s="3">
        <v>23967.572</v>
      </c>
      <c r="Q254" s="3">
        <v>1236497</v>
      </c>
      <c r="R254" s="3">
        <v>23967.572</v>
      </c>
      <c r="U254" s="3">
        <v>0.01</v>
      </c>
      <c r="V254" s="3">
        <v>1.031E-2</v>
      </c>
      <c r="W254" s="3">
        <v>3.06</v>
      </c>
    </row>
    <row r="255" spans="11:23" x14ac:dyDescent="0.35">
      <c r="K255" s="3">
        <v>71</v>
      </c>
      <c r="L255" s="3" t="s">
        <v>435</v>
      </c>
      <c r="M255" s="3" t="s">
        <v>151</v>
      </c>
      <c r="N255" s="3" t="s">
        <v>13</v>
      </c>
      <c r="O255" s="3">
        <v>1.69</v>
      </c>
      <c r="P255" s="3">
        <v>23285.991999999998</v>
      </c>
      <c r="Q255" s="3">
        <v>1205143</v>
      </c>
      <c r="R255" s="3">
        <v>23285.991999999998</v>
      </c>
      <c r="U255" s="3">
        <v>0.01</v>
      </c>
      <c r="V255" s="3">
        <v>1.001E-2</v>
      </c>
      <c r="W255" s="3">
        <v>0.13</v>
      </c>
    </row>
    <row r="256" spans="11:23" x14ac:dyDescent="0.35">
      <c r="K256" s="3">
        <v>72</v>
      </c>
      <c r="L256" s="3" t="s">
        <v>436</v>
      </c>
      <c r="M256" s="3" t="s">
        <v>152</v>
      </c>
      <c r="N256" s="3" t="s">
        <v>13</v>
      </c>
      <c r="O256" s="3">
        <v>1.69</v>
      </c>
      <c r="P256" s="3">
        <v>24485.539000000001</v>
      </c>
      <c r="Q256" s="3">
        <v>1255107</v>
      </c>
      <c r="R256" s="3">
        <v>24485.539000000001</v>
      </c>
      <c r="U256" s="3">
        <v>0.01</v>
      </c>
      <c r="V256" s="3">
        <v>1.0529999999999999E-2</v>
      </c>
      <c r="W256" s="3">
        <v>5.28</v>
      </c>
    </row>
    <row r="257" spans="11:23" x14ac:dyDescent="0.35">
      <c r="K257" s="3">
        <v>74</v>
      </c>
      <c r="L257" s="3" t="s">
        <v>438</v>
      </c>
      <c r="M257" s="3" t="s">
        <v>153</v>
      </c>
      <c r="N257" s="3" t="s">
        <v>13</v>
      </c>
      <c r="O257" s="3">
        <v>1.69</v>
      </c>
      <c r="P257" s="3">
        <v>19292.300999999999</v>
      </c>
      <c r="Q257" s="3">
        <v>915616</v>
      </c>
      <c r="R257" s="3">
        <v>19292.300999999999</v>
      </c>
      <c r="U257" s="3">
        <v>0.01</v>
      </c>
      <c r="V257" s="3">
        <v>8.3000000000000001E-3</v>
      </c>
      <c r="W257" s="3">
        <v>-17.05</v>
      </c>
    </row>
    <row r="258" spans="11:23" x14ac:dyDescent="0.35">
      <c r="K258" s="3">
        <v>75</v>
      </c>
      <c r="L258" s="3" t="s">
        <v>439</v>
      </c>
      <c r="M258" s="3" t="s">
        <v>154</v>
      </c>
      <c r="N258" s="3" t="s">
        <v>13</v>
      </c>
      <c r="O258" s="3">
        <v>1.69</v>
      </c>
      <c r="P258" s="3">
        <v>18221.59</v>
      </c>
      <c r="Q258" s="3">
        <v>863347</v>
      </c>
      <c r="R258" s="3">
        <v>18221.59</v>
      </c>
      <c r="U258" s="3">
        <v>0.01</v>
      </c>
      <c r="V258" s="3">
        <v>7.8300000000000002E-3</v>
      </c>
      <c r="W258" s="3">
        <v>-21.65</v>
      </c>
    </row>
    <row r="259" spans="11:23" x14ac:dyDescent="0.35">
      <c r="K259" s="3">
        <v>76</v>
      </c>
      <c r="L259" s="3" t="s">
        <v>440</v>
      </c>
      <c r="M259" s="3" t="s">
        <v>155</v>
      </c>
      <c r="N259" s="3" t="s">
        <v>13</v>
      </c>
      <c r="O259" s="3">
        <v>1.69</v>
      </c>
      <c r="P259" s="3">
        <v>18441.565999999999</v>
      </c>
      <c r="Q259" s="3">
        <v>862143</v>
      </c>
      <c r="R259" s="3">
        <v>18441.565999999999</v>
      </c>
      <c r="U259" s="3">
        <v>0.01</v>
      </c>
      <c r="V259" s="3">
        <v>7.9299999999999995E-3</v>
      </c>
      <c r="W259" s="3">
        <v>-20.7</v>
      </c>
    </row>
  </sheetData>
  <mergeCells count="14">
    <mergeCell ref="K1:W1"/>
    <mergeCell ref="K131:W131"/>
    <mergeCell ref="E17:E23"/>
    <mergeCell ref="F17:F23"/>
    <mergeCell ref="G17:G23"/>
    <mergeCell ref="H17:H23"/>
    <mergeCell ref="I17:I23"/>
    <mergeCell ref="A36:C36"/>
    <mergeCell ref="A3:G3"/>
    <mergeCell ref="E5:E7"/>
    <mergeCell ref="F5:F7"/>
    <mergeCell ref="G5:G7"/>
    <mergeCell ref="D8:G13"/>
    <mergeCell ref="A15:I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EC34B-376A-458A-811F-47FCE1F59756}">
  <dimension ref="A1:W259"/>
  <sheetViews>
    <sheetView topLeftCell="C25" workbookViewId="0">
      <selection activeCell="A26" sqref="A26:C26"/>
    </sheetView>
  </sheetViews>
  <sheetFormatPr defaultRowHeight="14.5" x14ac:dyDescent="0.35"/>
  <cols>
    <col min="1" max="1" width="33.54296875" bestFit="1" customWidth="1"/>
    <col min="2" max="2" width="17.1796875" customWidth="1"/>
    <col min="3" max="3" width="19.453125" bestFit="1" customWidth="1"/>
    <col min="4" max="4" width="16.26953125" bestFit="1" customWidth="1"/>
    <col min="5" max="5" width="18.1796875" bestFit="1" customWidth="1"/>
    <col min="6" max="6" width="11" bestFit="1" customWidth="1"/>
    <col min="8" max="8" width="10.7265625" bestFit="1" customWidth="1"/>
    <col min="9" max="9" width="17.81640625" bestFit="1" customWidth="1"/>
    <col min="11" max="11" width="8.7265625" style="3"/>
    <col min="12" max="12" width="33.54296875" style="3" bestFit="1" customWidth="1"/>
    <col min="13" max="13" width="23.7265625" style="3" bestFit="1" customWidth="1"/>
    <col min="14" max="19" width="8.7265625" style="3"/>
    <col min="20" max="20" width="22.81640625" style="3" bestFit="1" customWidth="1"/>
    <col min="21" max="21" width="14.1796875" style="3" bestFit="1" customWidth="1"/>
    <col min="22" max="22" width="16.26953125" style="3" bestFit="1" customWidth="1"/>
    <col min="23" max="23" width="8.7265625" style="3"/>
  </cols>
  <sheetData>
    <row r="1" spans="1:23" ht="15.5" x14ac:dyDescent="0.35">
      <c r="A1" s="155" t="s">
        <v>521</v>
      </c>
      <c r="C1" s="151"/>
      <c r="K1" s="264" t="s">
        <v>327</v>
      </c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</row>
    <row r="2" spans="1:23" x14ac:dyDescent="0.35">
      <c r="K2" s="178" t="s">
        <v>209</v>
      </c>
      <c r="L2" s="178" t="s">
        <v>210</v>
      </c>
      <c r="M2" s="178" t="s">
        <v>211</v>
      </c>
      <c r="N2" s="178" t="s">
        <v>7</v>
      </c>
      <c r="O2" s="178" t="s">
        <v>212</v>
      </c>
      <c r="P2" s="178" t="s">
        <v>213</v>
      </c>
      <c r="Q2" s="178" t="s">
        <v>214</v>
      </c>
      <c r="R2" s="178" t="s">
        <v>215</v>
      </c>
      <c r="S2" s="178" t="s">
        <v>216</v>
      </c>
      <c r="T2" s="178" t="s">
        <v>217</v>
      </c>
      <c r="U2" s="178" t="s">
        <v>218</v>
      </c>
      <c r="V2" s="178" t="s">
        <v>219</v>
      </c>
      <c r="W2" s="178" t="s">
        <v>220</v>
      </c>
    </row>
    <row r="3" spans="1:23" ht="15.5" x14ac:dyDescent="0.35">
      <c r="A3" s="267" t="s">
        <v>221</v>
      </c>
      <c r="B3" s="267"/>
      <c r="C3" s="267"/>
      <c r="D3" s="267"/>
      <c r="E3" s="267"/>
      <c r="F3" s="267"/>
      <c r="G3" s="267"/>
      <c r="H3" s="152"/>
      <c r="I3" s="152"/>
      <c r="J3" s="152"/>
      <c r="K3" s="3">
        <v>7</v>
      </c>
      <c r="L3" s="3" t="s">
        <v>352</v>
      </c>
      <c r="M3" s="3" t="s">
        <v>353</v>
      </c>
      <c r="N3" s="3" t="s">
        <v>158</v>
      </c>
      <c r="O3" s="3">
        <v>1.76</v>
      </c>
      <c r="P3" s="3">
        <v>850.71</v>
      </c>
      <c r="Q3" s="3">
        <v>43330</v>
      </c>
      <c r="R3" s="3">
        <v>66855.516000000003</v>
      </c>
      <c r="S3" s="3">
        <v>0</v>
      </c>
      <c r="T3" s="3">
        <v>0.998</v>
      </c>
      <c r="U3" s="3">
        <v>0.17</v>
      </c>
      <c r="V3" s="3">
        <v>0.14193</v>
      </c>
      <c r="W3" s="3">
        <v>-16.510000000000002</v>
      </c>
    </row>
    <row r="4" spans="1:23" ht="15.5" x14ac:dyDescent="0.35">
      <c r="A4" s="23" t="s">
        <v>211</v>
      </c>
      <c r="B4" s="23" t="s">
        <v>219</v>
      </c>
      <c r="C4" s="23" t="s">
        <v>222</v>
      </c>
      <c r="D4" s="23" t="s">
        <v>223</v>
      </c>
      <c r="E4" s="156" t="s">
        <v>107</v>
      </c>
      <c r="F4" s="23" t="s">
        <v>108</v>
      </c>
      <c r="G4" s="156" t="s">
        <v>224</v>
      </c>
      <c r="H4" s="178"/>
      <c r="I4" s="178"/>
      <c r="J4" s="178"/>
      <c r="K4" s="3">
        <v>32</v>
      </c>
      <c r="L4" s="3" t="s">
        <v>396</v>
      </c>
      <c r="M4" s="3" t="s">
        <v>353</v>
      </c>
      <c r="N4" s="3" t="s">
        <v>158</v>
      </c>
      <c r="O4" s="3">
        <v>1.76</v>
      </c>
      <c r="P4" s="3">
        <v>878.51400000000001</v>
      </c>
      <c r="Q4" s="3">
        <v>46919</v>
      </c>
      <c r="R4" s="3">
        <v>70140.468999999997</v>
      </c>
      <c r="S4" s="3">
        <v>0</v>
      </c>
      <c r="T4" s="3">
        <v>0.998</v>
      </c>
      <c r="U4" s="3">
        <v>0.17</v>
      </c>
      <c r="V4" s="3">
        <v>0.13929</v>
      </c>
      <c r="W4" s="3">
        <v>-18.07</v>
      </c>
    </row>
    <row r="5" spans="1:23" ht="15.75" customHeight="1" x14ac:dyDescent="0.35">
      <c r="A5" s="177" t="s">
        <v>129</v>
      </c>
      <c r="B5" s="52">
        <v>0.10463</v>
      </c>
      <c r="C5" s="52">
        <f>B5*2*4*4</f>
        <v>3.34816</v>
      </c>
      <c r="D5" s="53">
        <f>C5/C11</f>
        <v>3.3564221688107444E-4</v>
      </c>
      <c r="E5" s="268">
        <f>AVERAGE(D5:D7)</f>
        <v>3.5809943653058876E-4</v>
      </c>
      <c r="F5" s="269">
        <f>STDEV(D5:D7)</f>
        <v>6.2997968520760479E-5</v>
      </c>
      <c r="G5" s="270">
        <f>F5/E5</f>
        <v>0.17592311546510689</v>
      </c>
      <c r="H5" s="153"/>
      <c r="I5" s="153"/>
      <c r="J5" s="153"/>
      <c r="K5" s="3">
        <v>39</v>
      </c>
      <c r="L5" s="3" t="s">
        <v>403</v>
      </c>
      <c r="M5" s="3" t="s">
        <v>353</v>
      </c>
      <c r="N5" s="3" t="s">
        <v>158</v>
      </c>
      <c r="O5" s="3">
        <v>1.76</v>
      </c>
      <c r="P5" s="3">
        <v>910.79300000000001</v>
      </c>
      <c r="Q5" s="3">
        <v>47778</v>
      </c>
      <c r="R5" s="3">
        <v>69550.804999999993</v>
      </c>
      <c r="S5" s="3">
        <v>0</v>
      </c>
      <c r="T5" s="3">
        <v>0.998</v>
      </c>
      <c r="U5" s="3">
        <v>0.17</v>
      </c>
      <c r="V5" s="3">
        <v>0.14684</v>
      </c>
      <c r="W5" s="3">
        <v>-13.62</v>
      </c>
    </row>
    <row r="6" spans="1:23" x14ac:dyDescent="0.35">
      <c r="A6" s="177" t="s">
        <v>130</v>
      </c>
      <c r="B6" s="52">
        <v>0.10449</v>
      </c>
      <c r="C6" s="52">
        <f t="shared" ref="C6:C7" si="0">B6*2*4*4</f>
        <v>3.34368</v>
      </c>
      <c r="D6" s="53">
        <f t="shared" ref="D6:D7" si="1">C6/C12</f>
        <v>3.0940727364710377E-4</v>
      </c>
      <c r="E6" s="268"/>
      <c r="F6" s="269"/>
      <c r="G6" s="270"/>
      <c r="K6" s="3">
        <v>79</v>
      </c>
      <c r="L6" s="3" t="s">
        <v>443</v>
      </c>
      <c r="M6" s="3" t="s">
        <v>353</v>
      </c>
      <c r="N6" s="3" t="s">
        <v>158</v>
      </c>
      <c r="O6" s="3">
        <v>1.76</v>
      </c>
      <c r="P6" s="3">
        <v>965.351</v>
      </c>
      <c r="Q6" s="3">
        <v>49330</v>
      </c>
      <c r="R6" s="3">
        <v>73650.866999999998</v>
      </c>
      <c r="S6" s="3">
        <v>0</v>
      </c>
      <c r="T6" s="3">
        <v>0.998</v>
      </c>
      <c r="U6" s="3">
        <v>0.17</v>
      </c>
      <c r="V6" s="3">
        <v>0.14699999999999999</v>
      </c>
      <c r="W6" s="3">
        <v>-13.53</v>
      </c>
    </row>
    <row r="7" spans="1:23" x14ac:dyDescent="0.35">
      <c r="A7" s="177" t="s">
        <v>131</v>
      </c>
      <c r="B7" s="52">
        <v>0.14318</v>
      </c>
      <c r="C7" s="52">
        <f t="shared" si="0"/>
        <v>4.5817600000000001</v>
      </c>
      <c r="D7" s="53">
        <f t="shared" si="1"/>
        <v>4.2924881906358824E-4</v>
      </c>
      <c r="E7" s="268"/>
      <c r="F7" s="269"/>
      <c r="G7" s="270"/>
      <c r="K7" s="3">
        <v>105</v>
      </c>
      <c r="L7" s="3" t="s">
        <v>469</v>
      </c>
      <c r="M7" s="3" t="s">
        <v>353</v>
      </c>
      <c r="N7" s="3" t="s">
        <v>158</v>
      </c>
      <c r="O7" s="3">
        <v>1.76</v>
      </c>
      <c r="P7" s="3">
        <v>914.41399999999999</v>
      </c>
      <c r="Q7" s="3">
        <v>47027</v>
      </c>
      <c r="R7" s="3">
        <v>75592.710999999996</v>
      </c>
      <c r="S7" s="3">
        <v>0</v>
      </c>
      <c r="T7" s="3">
        <v>0.998</v>
      </c>
      <c r="U7" s="3">
        <v>0.17</v>
      </c>
      <c r="V7" s="3">
        <v>0.13361000000000001</v>
      </c>
      <c r="W7" s="3">
        <v>-21.41</v>
      </c>
    </row>
    <row r="8" spans="1:23" x14ac:dyDescent="0.35">
      <c r="A8" s="177" t="s">
        <v>138</v>
      </c>
      <c r="B8" s="52">
        <v>123.99766</v>
      </c>
      <c r="C8" s="52">
        <f>B8*5*4*4</f>
        <v>9919.8127999999997</v>
      </c>
      <c r="D8" s="258"/>
      <c r="E8" s="258"/>
      <c r="F8" s="258"/>
      <c r="G8" s="258"/>
      <c r="K8" s="3">
        <v>112</v>
      </c>
      <c r="L8" s="3" t="s">
        <v>476</v>
      </c>
      <c r="M8" s="3" t="s">
        <v>353</v>
      </c>
      <c r="N8" s="3" t="s">
        <v>158</v>
      </c>
      <c r="O8" s="3">
        <v>1.76</v>
      </c>
      <c r="P8" s="3">
        <v>931.98199999999997</v>
      </c>
      <c r="Q8" s="3">
        <v>45388</v>
      </c>
      <c r="R8" s="3">
        <v>75935.922000000006</v>
      </c>
      <c r="S8" s="3">
        <v>0</v>
      </c>
      <c r="T8" s="3">
        <v>0.998</v>
      </c>
      <c r="U8" s="3">
        <v>0.17</v>
      </c>
      <c r="V8" s="3">
        <v>0.13594999999999999</v>
      </c>
      <c r="W8" s="3">
        <v>-20.03</v>
      </c>
    </row>
    <row r="9" spans="1:23" x14ac:dyDescent="0.35">
      <c r="A9" s="177" t="s">
        <v>139</v>
      </c>
      <c r="B9" s="52">
        <v>135.43431000000001</v>
      </c>
      <c r="C9" s="52">
        <f t="shared" ref="C9:C13" si="2">B9*5*4*4</f>
        <v>10834.7448</v>
      </c>
      <c r="D9" s="258"/>
      <c r="E9" s="258"/>
      <c r="F9" s="258"/>
      <c r="G9" s="258"/>
      <c r="K9" s="3">
        <v>119</v>
      </c>
      <c r="L9" s="3" t="s">
        <v>483</v>
      </c>
      <c r="M9" s="3" t="s">
        <v>353</v>
      </c>
      <c r="N9" s="3" t="s">
        <v>158</v>
      </c>
      <c r="O9" s="3">
        <v>1.76</v>
      </c>
      <c r="P9" s="3">
        <v>1011.845</v>
      </c>
      <c r="Q9" s="3">
        <v>51110</v>
      </c>
      <c r="R9" s="3">
        <v>74628.093999999997</v>
      </c>
      <c r="S9" s="3">
        <v>0</v>
      </c>
      <c r="T9" s="3">
        <v>0.998</v>
      </c>
      <c r="U9" s="3">
        <v>0.17</v>
      </c>
      <c r="V9" s="3">
        <v>0.15298</v>
      </c>
      <c r="W9" s="3">
        <v>-10.01</v>
      </c>
    </row>
    <row r="10" spans="1:23" x14ac:dyDescent="0.35">
      <c r="A10" s="177" t="s">
        <v>140</v>
      </c>
      <c r="B10" s="52">
        <v>131.45778000000001</v>
      </c>
      <c r="C10" s="52">
        <f t="shared" si="2"/>
        <v>10516.6224</v>
      </c>
      <c r="D10" s="258"/>
      <c r="E10" s="258"/>
      <c r="F10" s="258"/>
      <c r="G10" s="258"/>
      <c r="K10" s="3">
        <v>8</v>
      </c>
      <c r="L10" s="3" t="s">
        <v>354</v>
      </c>
      <c r="M10" s="3" t="s">
        <v>355</v>
      </c>
      <c r="N10" s="3" t="s">
        <v>158</v>
      </c>
      <c r="O10" s="3">
        <v>1.76</v>
      </c>
      <c r="P10" s="3">
        <v>1596.5219999999999</v>
      </c>
      <c r="Q10" s="3">
        <v>80606</v>
      </c>
      <c r="R10" s="3">
        <v>70175.804999999993</v>
      </c>
      <c r="S10" s="3">
        <v>0</v>
      </c>
      <c r="T10" s="3">
        <v>0.998</v>
      </c>
      <c r="U10" s="3">
        <v>0.28000000000000003</v>
      </c>
      <c r="V10" s="3">
        <v>0.27479999999999999</v>
      </c>
      <c r="W10" s="3">
        <v>-1.86</v>
      </c>
    </row>
    <row r="11" spans="1:23" x14ac:dyDescent="0.35">
      <c r="A11" s="177" t="s">
        <v>147</v>
      </c>
      <c r="B11" s="52">
        <v>124.6923</v>
      </c>
      <c r="C11" s="52">
        <f t="shared" si="2"/>
        <v>9975.384</v>
      </c>
      <c r="D11" s="258"/>
      <c r="E11" s="258"/>
      <c r="F11" s="258"/>
      <c r="G11" s="258"/>
      <c r="K11" s="3">
        <v>33</v>
      </c>
      <c r="L11" s="3" t="s">
        <v>397</v>
      </c>
      <c r="M11" s="3" t="s">
        <v>355</v>
      </c>
      <c r="N11" s="3" t="s">
        <v>158</v>
      </c>
      <c r="O11" s="3">
        <v>1.76</v>
      </c>
      <c r="P11" s="3">
        <v>1666.76</v>
      </c>
      <c r="Q11" s="3">
        <v>81526</v>
      </c>
      <c r="R11" s="3">
        <v>73291.031000000003</v>
      </c>
      <c r="S11" s="3">
        <v>0</v>
      </c>
      <c r="T11" s="3">
        <v>0.998</v>
      </c>
      <c r="U11" s="3">
        <v>0.28000000000000003</v>
      </c>
      <c r="V11" s="3">
        <v>0.27468999999999999</v>
      </c>
      <c r="W11" s="3">
        <v>-1.9</v>
      </c>
    </row>
    <row r="12" spans="1:23" x14ac:dyDescent="0.35">
      <c r="A12" s="177" t="s">
        <v>148</v>
      </c>
      <c r="B12" s="52">
        <v>135.08409</v>
      </c>
      <c r="C12" s="52">
        <f t="shared" si="2"/>
        <v>10806.727200000001</v>
      </c>
      <c r="D12" s="258"/>
      <c r="E12" s="258"/>
      <c r="F12" s="258"/>
      <c r="G12" s="258"/>
      <c r="K12" s="3">
        <v>40</v>
      </c>
      <c r="L12" s="3" t="s">
        <v>404</v>
      </c>
      <c r="M12" s="3" t="s">
        <v>355</v>
      </c>
      <c r="N12" s="3" t="s">
        <v>158</v>
      </c>
      <c r="O12" s="3">
        <v>1.76</v>
      </c>
      <c r="P12" s="3">
        <v>1679.931</v>
      </c>
      <c r="Q12" s="3">
        <v>85479</v>
      </c>
      <c r="R12" s="3">
        <v>72982.797000000006</v>
      </c>
      <c r="S12" s="3">
        <v>0</v>
      </c>
      <c r="T12" s="3">
        <v>0.998</v>
      </c>
      <c r="U12" s="3">
        <v>0.28000000000000003</v>
      </c>
      <c r="V12" s="3">
        <v>0.27834999999999999</v>
      </c>
      <c r="W12" s="3">
        <v>-0.59</v>
      </c>
    </row>
    <row r="13" spans="1:23" x14ac:dyDescent="0.35">
      <c r="A13" s="177" t="s">
        <v>149</v>
      </c>
      <c r="B13" s="52">
        <v>133.42377999999999</v>
      </c>
      <c r="C13" s="52">
        <f t="shared" si="2"/>
        <v>10673.902399999999</v>
      </c>
      <c r="D13" s="258"/>
      <c r="E13" s="258"/>
      <c r="F13" s="258"/>
      <c r="G13" s="258"/>
      <c r="K13" s="3">
        <v>80</v>
      </c>
      <c r="L13" s="3" t="s">
        <v>444</v>
      </c>
      <c r="M13" s="3" t="s">
        <v>355</v>
      </c>
      <c r="N13" s="3" t="s">
        <v>158</v>
      </c>
      <c r="O13" s="3">
        <v>1.76</v>
      </c>
      <c r="P13" s="3">
        <v>1788.739</v>
      </c>
      <c r="Q13" s="3">
        <v>90149</v>
      </c>
      <c r="R13" s="3">
        <v>75305.335999999996</v>
      </c>
      <c r="S13" s="3">
        <v>0</v>
      </c>
      <c r="T13" s="3">
        <v>0.998</v>
      </c>
      <c r="U13" s="3">
        <v>0.28000000000000003</v>
      </c>
      <c r="V13" s="3">
        <v>0.28809000000000001</v>
      </c>
      <c r="W13" s="3">
        <v>2.89</v>
      </c>
    </row>
    <row r="14" spans="1:23" x14ac:dyDescent="0.35">
      <c r="K14" s="3">
        <v>106</v>
      </c>
      <c r="L14" s="3" t="s">
        <v>470</v>
      </c>
      <c r="M14" s="3" t="s">
        <v>355</v>
      </c>
      <c r="N14" s="3" t="s">
        <v>158</v>
      </c>
      <c r="O14" s="3">
        <v>1.76</v>
      </c>
      <c r="P14" s="3">
        <v>1758.7809999999999</v>
      </c>
      <c r="Q14" s="3">
        <v>87451</v>
      </c>
      <c r="R14" s="3">
        <v>78736.781000000003</v>
      </c>
      <c r="S14" s="3">
        <v>0</v>
      </c>
      <c r="T14" s="3">
        <v>0.998</v>
      </c>
      <c r="U14" s="3">
        <v>0.28000000000000003</v>
      </c>
      <c r="V14" s="3">
        <v>0.26933000000000001</v>
      </c>
      <c r="W14" s="3">
        <v>-3.81</v>
      </c>
    </row>
    <row r="15" spans="1:23" x14ac:dyDescent="0.35">
      <c r="A15" s="271" t="s">
        <v>225</v>
      </c>
      <c r="B15" s="271"/>
      <c r="C15" s="271"/>
      <c r="D15" s="271"/>
      <c r="E15" s="271"/>
      <c r="F15" s="271"/>
      <c r="G15" s="271"/>
      <c r="H15" s="271"/>
      <c r="I15" s="271"/>
      <c r="K15" s="3">
        <v>113</v>
      </c>
      <c r="L15" s="3" t="s">
        <v>477</v>
      </c>
      <c r="M15" s="3" t="s">
        <v>355</v>
      </c>
      <c r="N15" s="3" t="s">
        <v>158</v>
      </c>
      <c r="O15" s="3">
        <v>1.76</v>
      </c>
      <c r="P15" s="3">
        <v>1817.8520000000001</v>
      </c>
      <c r="Q15" s="3">
        <v>89845</v>
      </c>
      <c r="R15" s="3">
        <v>77973.491999999998</v>
      </c>
      <c r="S15" s="3">
        <v>0</v>
      </c>
      <c r="T15" s="3">
        <v>0.998</v>
      </c>
      <c r="U15" s="3">
        <v>0.28000000000000003</v>
      </c>
      <c r="V15" s="3">
        <v>0.28227000000000002</v>
      </c>
      <c r="W15" s="3">
        <v>0.81</v>
      </c>
    </row>
    <row r="16" spans="1:23" ht="15.5" x14ac:dyDescent="0.35">
      <c r="A16" s="23" t="s">
        <v>121</v>
      </c>
      <c r="B16" s="157" t="s">
        <v>226</v>
      </c>
      <c r="C16" s="23" t="s">
        <v>218</v>
      </c>
      <c r="D16" s="23" t="s">
        <v>219</v>
      </c>
      <c r="E16" s="23" t="s">
        <v>227</v>
      </c>
      <c r="F16" s="23" t="s">
        <v>228</v>
      </c>
      <c r="G16" s="23" t="s">
        <v>224</v>
      </c>
      <c r="H16" s="156" t="s">
        <v>229</v>
      </c>
      <c r="I16" s="156" t="s">
        <v>230</v>
      </c>
      <c r="K16" s="3">
        <v>120</v>
      </c>
      <c r="L16" s="3" t="s">
        <v>484</v>
      </c>
      <c r="M16" s="3" t="s">
        <v>355</v>
      </c>
      <c r="N16" s="3" t="s">
        <v>158</v>
      </c>
      <c r="O16" s="3">
        <v>1.76</v>
      </c>
      <c r="P16" s="3">
        <v>1778.6420000000001</v>
      </c>
      <c r="Q16" s="3">
        <v>85922</v>
      </c>
      <c r="R16" s="3">
        <v>79756.062999999995</v>
      </c>
      <c r="S16" s="3">
        <v>0</v>
      </c>
      <c r="T16" s="3">
        <v>0.998</v>
      </c>
      <c r="U16" s="3">
        <v>0.28000000000000003</v>
      </c>
      <c r="V16" s="3">
        <v>0.26884999999999998</v>
      </c>
      <c r="W16" s="3">
        <v>-3.98</v>
      </c>
    </row>
    <row r="17" spans="1:23" x14ac:dyDescent="0.35">
      <c r="A17" s="177" t="s">
        <v>354</v>
      </c>
      <c r="B17" s="177" t="s">
        <v>160</v>
      </c>
      <c r="C17" s="177">
        <v>0.28000000000000003</v>
      </c>
      <c r="D17" s="158">
        <v>0.27479999999999999</v>
      </c>
      <c r="E17" s="269">
        <f>AVERAGE(D17:D23)</f>
        <v>0.27662571428571431</v>
      </c>
      <c r="F17" s="269">
        <f>STDEV(D17:D23)</f>
        <v>6.916530578121906E-3</v>
      </c>
      <c r="G17" s="272">
        <f>F17/E17</f>
        <v>2.5003209105058582E-2</v>
      </c>
      <c r="H17" s="273">
        <f>F17*3.143</f>
        <v>2.1738655607037149E-2</v>
      </c>
      <c r="I17" s="274">
        <f>(E17-C17)/C17</f>
        <v>-1.205102040816328E-2</v>
      </c>
      <c r="K17" s="3">
        <v>9</v>
      </c>
      <c r="L17" s="3" t="s">
        <v>356</v>
      </c>
      <c r="M17" s="3" t="s">
        <v>357</v>
      </c>
      <c r="N17" s="3" t="s">
        <v>158</v>
      </c>
      <c r="O17" s="3">
        <v>1.76</v>
      </c>
      <c r="P17" s="3">
        <v>2553.5360000000001</v>
      </c>
      <c r="Q17" s="3">
        <v>127184</v>
      </c>
      <c r="R17" s="3">
        <v>69660.460999999996</v>
      </c>
      <c r="S17" s="3">
        <v>0</v>
      </c>
      <c r="T17" s="3">
        <v>0.998</v>
      </c>
      <c r="U17" s="3">
        <v>0.44</v>
      </c>
      <c r="V17" s="3">
        <v>0.45910000000000001</v>
      </c>
      <c r="W17" s="3">
        <v>4.34</v>
      </c>
    </row>
    <row r="18" spans="1:23" x14ac:dyDescent="0.35">
      <c r="A18" s="177" t="s">
        <v>397</v>
      </c>
      <c r="B18" s="177" t="s">
        <v>160</v>
      </c>
      <c r="C18" s="177">
        <v>0.28000000000000003</v>
      </c>
      <c r="D18" s="158">
        <v>0.27468999999999999</v>
      </c>
      <c r="E18" s="269"/>
      <c r="F18" s="269"/>
      <c r="G18" s="272"/>
      <c r="H18" s="273"/>
      <c r="I18" s="274"/>
      <c r="K18" s="3">
        <v>34</v>
      </c>
      <c r="L18" s="3" t="s">
        <v>398</v>
      </c>
      <c r="M18" s="3" t="s">
        <v>357</v>
      </c>
      <c r="N18" s="3" t="s">
        <v>158</v>
      </c>
      <c r="O18" s="3">
        <v>1.76</v>
      </c>
      <c r="P18" s="3">
        <v>2730.8850000000002</v>
      </c>
      <c r="Q18" s="3">
        <v>138122</v>
      </c>
      <c r="R18" s="3">
        <v>71199</v>
      </c>
      <c r="S18" s="3">
        <v>0</v>
      </c>
      <c r="T18" s="3">
        <v>0.998</v>
      </c>
      <c r="U18" s="3">
        <v>0.44</v>
      </c>
      <c r="V18" s="3">
        <v>0.48160999999999998</v>
      </c>
      <c r="W18" s="3">
        <v>9.4600000000000009</v>
      </c>
    </row>
    <row r="19" spans="1:23" x14ac:dyDescent="0.35">
      <c r="A19" s="177" t="s">
        <v>404</v>
      </c>
      <c r="B19" s="177" t="s">
        <v>160</v>
      </c>
      <c r="C19" s="177">
        <v>0.28000000000000003</v>
      </c>
      <c r="D19" s="158">
        <v>0.27834999999999999</v>
      </c>
      <c r="E19" s="269"/>
      <c r="F19" s="269"/>
      <c r="G19" s="272"/>
      <c r="H19" s="273"/>
      <c r="I19" s="274"/>
      <c r="K19" s="3">
        <v>41</v>
      </c>
      <c r="L19" s="3" t="s">
        <v>405</v>
      </c>
      <c r="M19" s="3" t="s">
        <v>357</v>
      </c>
      <c r="N19" s="3" t="s">
        <v>158</v>
      </c>
      <c r="O19" s="3">
        <v>1.76</v>
      </c>
      <c r="P19" s="3">
        <v>2804.4949999999999</v>
      </c>
      <c r="Q19" s="3">
        <v>142603</v>
      </c>
      <c r="R19" s="3">
        <v>73203.641000000003</v>
      </c>
      <c r="S19" s="3">
        <v>0</v>
      </c>
      <c r="T19" s="3">
        <v>0.998</v>
      </c>
      <c r="U19" s="3">
        <v>0.44</v>
      </c>
      <c r="V19" s="3">
        <v>0.48102</v>
      </c>
      <c r="W19" s="3">
        <v>9.32</v>
      </c>
    </row>
    <row r="20" spans="1:23" x14ac:dyDescent="0.35">
      <c r="A20" s="177" t="s">
        <v>444</v>
      </c>
      <c r="B20" s="177" t="s">
        <v>160</v>
      </c>
      <c r="C20" s="177">
        <v>0.28000000000000003</v>
      </c>
      <c r="D20" s="158">
        <v>0.28809000000000001</v>
      </c>
      <c r="E20" s="269"/>
      <c r="F20" s="269"/>
      <c r="G20" s="272"/>
      <c r="H20" s="273"/>
      <c r="I20" s="274"/>
      <c r="K20" s="3">
        <v>81</v>
      </c>
      <c r="L20" s="3" t="s">
        <v>445</v>
      </c>
      <c r="M20" s="3" t="s">
        <v>357</v>
      </c>
      <c r="N20" s="3" t="s">
        <v>158</v>
      </c>
      <c r="O20" s="3">
        <v>1.76</v>
      </c>
      <c r="P20" s="3">
        <v>3039.8290000000002</v>
      </c>
      <c r="Q20" s="3">
        <v>147500</v>
      </c>
      <c r="R20" s="3">
        <v>75526.562999999995</v>
      </c>
      <c r="S20" s="3">
        <v>0</v>
      </c>
      <c r="T20" s="3">
        <v>0.998</v>
      </c>
      <c r="U20" s="3">
        <v>0.44</v>
      </c>
      <c r="V20" s="3">
        <v>0.50670000000000004</v>
      </c>
      <c r="W20" s="3">
        <v>15.16</v>
      </c>
    </row>
    <row r="21" spans="1:23" x14ac:dyDescent="0.35">
      <c r="A21" s="177" t="s">
        <v>470</v>
      </c>
      <c r="B21" s="177" t="s">
        <v>160</v>
      </c>
      <c r="C21" s="177">
        <v>0.28000000000000003</v>
      </c>
      <c r="D21" s="158">
        <v>0.26933000000000001</v>
      </c>
      <c r="E21" s="269"/>
      <c r="F21" s="269"/>
      <c r="G21" s="272"/>
      <c r="H21" s="273"/>
      <c r="I21" s="274"/>
      <c r="K21" s="3">
        <v>107</v>
      </c>
      <c r="L21" s="3" t="s">
        <v>471</v>
      </c>
      <c r="M21" s="3" t="s">
        <v>357</v>
      </c>
      <c r="N21" s="3" t="s">
        <v>158</v>
      </c>
      <c r="O21" s="3">
        <v>1.76</v>
      </c>
      <c r="P21" s="3">
        <v>3006.335</v>
      </c>
      <c r="Q21" s="3">
        <v>153274</v>
      </c>
      <c r="R21" s="3">
        <v>78371.031000000003</v>
      </c>
      <c r="S21" s="3">
        <v>0</v>
      </c>
      <c r="T21" s="3">
        <v>0.998</v>
      </c>
      <c r="U21" s="3">
        <v>0.44</v>
      </c>
      <c r="V21" s="3">
        <v>0.48166999999999999</v>
      </c>
      <c r="W21" s="3">
        <v>9.4700000000000006</v>
      </c>
    </row>
    <row r="22" spans="1:23" x14ac:dyDescent="0.35">
      <c r="A22" s="177" t="s">
        <v>477</v>
      </c>
      <c r="B22" s="177" t="s">
        <v>160</v>
      </c>
      <c r="C22" s="177">
        <v>0.28000000000000003</v>
      </c>
      <c r="D22" s="158">
        <v>0.28227000000000002</v>
      </c>
      <c r="E22" s="269"/>
      <c r="F22" s="269"/>
      <c r="G22" s="272"/>
      <c r="H22" s="273"/>
      <c r="I22" s="274"/>
      <c r="K22" s="3">
        <v>114</v>
      </c>
      <c r="L22" s="3" t="s">
        <v>478</v>
      </c>
      <c r="M22" s="3" t="s">
        <v>357</v>
      </c>
      <c r="N22" s="3" t="s">
        <v>158</v>
      </c>
      <c r="O22" s="3">
        <v>1.76</v>
      </c>
      <c r="P22" s="3">
        <v>2829.6489999999999</v>
      </c>
      <c r="Q22" s="3">
        <v>139779</v>
      </c>
      <c r="R22" s="3">
        <v>77142.375</v>
      </c>
      <c r="S22" s="3">
        <v>0</v>
      </c>
      <c r="T22" s="3">
        <v>0.998</v>
      </c>
      <c r="U22" s="3">
        <v>0.44</v>
      </c>
      <c r="V22" s="3">
        <v>0.45942</v>
      </c>
      <c r="W22" s="3">
        <v>4.41</v>
      </c>
    </row>
    <row r="23" spans="1:23" x14ac:dyDescent="0.35">
      <c r="A23" s="177" t="s">
        <v>484</v>
      </c>
      <c r="B23" s="177" t="s">
        <v>160</v>
      </c>
      <c r="C23" s="177">
        <v>0.28000000000000003</v>
      </c>
      <c r="D23" s="158">
        <v>0.26884999999999998</v>
      </c>
      <c r="E23" s="269"/>
      <c r="F23" s="269"/>
      <c r="G23" s="272"/>
      <c r="H23" s="273"/>
      <c r="I23" s="274"/>
      <c r="K23" s="3">
        <v>121</v>
      </c>
      <c r="L23" s="3" t="s">
        <v>485</v>
      </c>
      <c r="M23" s="3" t="s">
        <v>357</v>
      </c>
      <c r="N23" s="3" t="s">
        <v>158</v>
      </c>
      <c r="O23" s="3">
        <v>1.76</v>
      </c>
      <c r="P23" s="3">
        <v>3093.9929999999999</v>
      </c>
      <c r="Q23" s="3">
        <v>153457</v>
      </c>
      <c r="R23" s="3">
        <v>79699.554999999993</v>
      </c>
      <c r="S23" s="3">
        <v>0</v>
      </c>
      <c r="T23" s="3">
        <v>0.998</v>
      </c>
      <c r="U23" s="3">
        <v>0.44</v>
      </c>
      <c r="V23" s="3">
        <v>0.48776999999999998</v>
      </c>
      <c r="W23" s="3">
        <v>10.86</v>
      </c>
    </row>
    <row r="24" spans="1:23" x14ac:dyDescent="0.35">
      <c r="K24" s="3">
        <v>10</v>
      </c>
      <c r="L24" s="3" t="s">
        <v>358</v>
      </c>
      <c r="M24" s="3" t="s">
        <v>359</v>
      </c>
      <c r="N24" s="3" t="s">
        <v>158</v>
      </c>
      <c r="O24" s="3">
        <v>1.76</v>
      </c>
      <c r="P24" s="3">
        <v>3685.7750000000001</v>
      </c>
      <c r="Q24" s="3">
        <v>190921</v>
      </c>
      <c r="R24" s="3">
        <v>69179.858999999997</v>
      </c>
      <c r="S24" s="3">
        <v>1E-3</v>
      </c>
      <c r="T24" s="3">
        <v>0.998</v>
      </c>
      <c r="U24" s="3">
        <v>0.71</v>
      </c>
      <c r="V24" s="3">
        <v>0.67937000000000003</v>
      </c>
      <c r="W24" s="3">
        <v>-4.3099999999999996</v>
      </c>
    </row>
    <row r="25" spans="1:23" x14ac:dyDescent="0.35">
      <c r="A25" s="149" t="s">
        <v>231</v>
      </c>
      <c r="B25" s="200">
        <f>H17/2</f>
        <v>1.0869327803518574E-2</v>
      </c>
      <c r="C25" t="s">
        <v>90</v>
      </c>
      <c r="K25" s="3">
        <v>35</v>
      </c>
      <c r="L25" s="3" t="s">
        <v>399</v>
      </c>
      <c r="M25" s="3" t="s">
        <v>359</v>
      </c>
      <c r="N25" s="3" t="s">
        <v>158</v>
      </c>
      <c r="O25" s="3">
        <v>1.76</v>
      </c>
      <c r="P25" s="3">
        <v>4133.7960000000003</v>
      </c>
      <c r="Q25" s="3">
        <v>204342</v>
      </c>
      <c r="R25" s="3">
        <v>70969.343999999997</v>
      </c>
      <c r="S25" s="3">
        <v>1E-3</v>
      </c>
      <c r="T25" s="3">
        <v>0.998</v>
      </c>
      <c r="U25" s="3">
        <v>0.71</v>
      </c>
      <c r="V25" s="3">
        <v>0.74521999999999999</v>
      </c>
      <c r="W25" s="3">
        <v>4.96</v>
      </c>
    </row>
    <row r="26" spans="1:23" x14ac:dyDescent="0.35">
      <c r="A26" s="149" t="s">
        <v>94</v>
      </c>
      <c r="B26">
        <v>0.28000000000000003</v>
      </c>
      <c r="C26" t="s">
        <v>90</v>
      </c>
      <c r="K26" s="3">
        <v>42</v>
      </c>
      <c r="L26" s="3" t="s">
        <v>406</v>
      </c>
      <c r="M26" s="3" t="s">
        <v>359</v>
      </c>
      <c r="N26" s="3" t="s">
        <v>158</v>
      </c>
      <c r="O26" s="3">
        <v>1.76</v>
      </c>
      <c r="P26" s="3">
        <v>3977.837</v>
      </c>
      <c r="Q26" s="3">
        <v>198806</v>
      </c>
      <c r="R26" s="3">
        <v>71708.976999999999</v>
      </c>
      <c r="S26" s="3">
        <v>1E-3</v>
      </c>
      <c r="T26" s="3">
        <v>0.998</v>
      </c>
      <c r="U26" s="3">
        <v>0.71</v>
      </c>
      <c r="V26" s="3">
        <v>0.70843999999999996</v>
      </c>
      <c r="W26" s="3">
        <v>-0.22</v>
      </c>
    </row>
    <row r="27" spans="1:23" x14ac:dyDescent="0.35">
      <c r="K27" s="3">
        <v>82</v>
      </c>
      <c r="L27" s="3" t="s">
        <v>446</v>
      </c>
      <c r="M27" s="3" t="s">
        <v>359</v>
      </c>
      <c r="N27" s="3" t="s">
        <v>158</v>
      </c>
      <c r="O27" s="3">
        <v>1.76</v>
      </c>
      <c r="P27" s="3">
        <v>4200.1369999999997</v>
      </c>
      <c r="Q27" s="3">
        <v>215512</v>
      </c>
      <c r="R27" s="3">
        <v>74249.516000000003</v>
      </c>
      <c r="S27" s="3">
        <v>1E-3</v>
      </c>
      <c r="T27" s="3">
        <v>0.998</v>
      </c>
      <c r="U27" s="3">
        <v>0.71</v>
      </c>
      <c r="V27" s="3">
        <v>0.72296000000000005</v>
      </c>
      <c r="W27" s="3">
        <v>1.83</v>
      </c>
    </row>
    <row r="28" spans="1:23" x14ac:dyDescent="0.35">
      <c r="K28" s="3">
        <v>108</v>
      </c>
      <c r="L28" s="3" t="s">
        <v>472</v>
      </c>
      <c r="M28" s="3" t="s">
        <v>359</v>
      </c>
      <c r="N28" s="3" t="s">
        <v>158</v>
      </c>
      <c r="O28" s="3">
        <v>1.76</v>
      </c>
      <c r="P28" s="3">
        <v>4212.83</v>
      </c>
      <c r="Q28" s="3">
        <v>209553</v>
      </c>
      <c r="R28" s="3">
        <v>74719.866999999998</v>
      </c>
      <c r="S28" s="3">
        <v>1E-3</v>
      </c>
      <c r="T28" s="3">
        <v>0.998</v>
      </c>
      <c r="U28" s="3">
        <v>0.71</v>
      </c>
      <c r="V28" s="3">
        <v>0.72050000000000003</v>
      </c>
      <c r="W28" s="3">
        <v>1.48</v>
      </c>
    </row>
    <row r="29" spans="1:23" x14ac:dyDescent="0.35">
      <c r="K29" s="3">
        <v>115</v>
      </c>
      <c r="L29" s="3" t="s">
        <v>479</v>
      </c>
      <c r="M29" s="3" t="s">
        <v>359</v>
      </c>
      <c r="N29" s="3" t="s">
        <v>158</v>
      </c>
      <c r="O29" s="3">
        <v>1.76</v>
      </c>
      <c r="P29" s="3">
        <v>4355.4080000000004</v>
      </c>
      <c r="Q29" s="3">
        <v>219745</v>
      </c>
      <c r="R29" s="3">
        <v>76099.218999999997</v>
      </c>
      <c r="S29" s="3">
        <v>1E-3</v>
      </c>
      <c r="T29" s="3">
        <v>0.998</v>
      </c>
      <c r="U29" s="3">
        <v>0.71</v>
      </c>
      <c r="V29" s="3">
        <v>0.73177999999999999</v>
      </c>
      <c r="W29" s="3">
        <v>3.07</v>
      </c>
    </row>
    <row r="30" spans="1:23" x14ac:dyDescent="0.35">
      <c r="K30" s="3">
        <v>122</v>
      </c>
      <c r="L30" s="3" t="s">
        <v>486</v>
      </c>
      <c r="M30" s="3" t="s">
        <v>359</v>
      </c>
      <c r="N30" s="3" t="s">
        <v>158</v>
      </c>
      <c r="O30" s="3">
        <v>1.76</v>
      </c>
      <c r="P30" s="3">
        <v>4305.9669999999996</v>
      </c>
      <c r="Q30" s="3">
        <v>212324</v>
      </c>
      <c r="R30" s="3">
        <v>76448.648000000001</v>
      </c>
      <c r="S30" s="3">
        <v>1E-3</v>
      </c>
      <c r="T30" s="3">
        <v>0.998</v>
      </c>
      <c r="U30" s="3">
        <v>0.71</v>
      </c>
      <c r="V30" s="3">
        <v>0.71974000000000005</v>
      </c>
      <c r="W30" s="3">
        <v>1.37</v>
      </c>
    </row>
    <row r="31" spans="1:23" x14ac:dyDescent="0.35">
      <c r="K31" s="3">
        <v>11</v>
      </c>
      <c r="L31" s="3" t="s">
        <v>360</v>
      </c>
      <c r="M31" s="3" t="s">
        <v>361</v>
      </c>
      <c r="N31" s="3" t="s">
        <v>158</v>
      </c>
      <c r="O31" s="3">
        <v>1.76</v>
      </c>
      <c r="P31" s="3">
        <v>5816.1260000000002</v>
      </c>
      <c r="Q31" s="3">
        <v>293972</v>
      </c>
      <c r="R31" s="3">
        <v>65949.148000000001</v>
      </c>
      <c r="S31" s="3">
        <v>1E-3</v>
      </c>
      <c r="T31" s="3">
        <v>0.998</v>
      </c>
      <c r="U31" s="3">
        <v>1.1399999999999999</v>
      </c>
      <c r="V31" s="3">
        <v>1.14202</v>
      </c>
      <c r="W31" s="3">
        <v>0.18</v>
      </c>
    </row>
    <row r="32" spans="1:23" x14ac:dyDescent="0.35">
      <c r="K32" s="3">
        <v>36</v>
      </c>
      <c r="L32" s="3" t="s">
        <v>400</v>
      </c>
      <c r="M32" s="3" t="s">
        <v>361</v>
      </c>
      <c r="N32" s="3" t="s">
        <v>158</v>
      </c>
      <c r="O32" s="3">
        <v>1.76</v>
      </c>
      <c r="P32" s="3">
        <v>6447.3230000000003</v>
      </c>
      <c r="Q32" s="3">
        <v>312789</v>
      </c>
      <c r="R32" s="3">
        <v>69821.608999999997</v>
      </c>
      <c r="S32" s="3">
        <v>1E-3</v>
      </c>
      <c r="T32" s="3">
        <v>0.998</v>
      </c>
      <c r="U32" s="3">
        <v>1.1399999999999999</v>
      </c>
      <c r="V32" s="3">
        <v>1.1970000000000001</v>
      </c>
      <c r="W32" s="3">
        <v>5</v>
      </c>
    </row>
    <row r="33" spans="1:23" x14ac:dyDescent="0.35">
      <c r="K33" s="3">
        <v>43</v>
      </c>
      <c r="L33" s="3" t="s">
        <v>407</v>
      </c>
      <c r="M33" s="3" t="s">
        <v>361</v>
      </c>
      <c r="N33" s="3" t="s">
        <v>158</v>
      </c>
      <c r="O33" s="3">
        <v>1.76</v>
      </c>
      <c r="P33" s="3">
        <v>6033.9679999999998</v>
      </c>
      <c r="Q33" s="3">
        <v>310688</v>
      </c>
      <c r="R33" s="3">
        <v>69097.773000000001</v>
      </c>
      <c r="S33" s="3">
        <v>1E-3</v>
      </c>
      <c r="T33" s="3">
        <v>0.998</v>
      </c>
      <c r="U33" s="3">
        <v>1.1399999999999999</v>
      </c>
      <c r="V33" s="3">
        <v>1.1305499999999999</v>
      </c>
      <c r="W33" s="3">
        <v>-0.83</v>
      </c>
    </row>
    <row r="34" spans="1:23" x14ac:dyDescent="0.35">
      <c r="K34" s="3">
        <v>83</v>
      </c>
      <c r="L34" s="3" t="s">
        <v>447</v>
      </c>
      <c r="M34" s="3" t="s">
        <v>361</v>
      </c>
      <c r="N34" s="3" t="s">
        <v>158</v>
      </c>
      <c r="O34" s="3">
        <v>1.76</v>
      </c>
      <c r="P34" s="3">
        <v>6841.6710000000003</v>
      </c>
      <c r="Q34" s="3">
        <v>335362</v>
      </c>
      <c r="R34" s="3">
        <v>74140.366999999998</v>
      </c>
      <c r="S34" s="3">
        <v>1E-3</v>
      </c>
      <c r="T34" s="3">
        <v>0.998</v>
      </c>
      <c r="U34" s="3">
        <v>1.1399999999999999</v>
      </c>
      <c r="V34" s="3">
        <v>1.19621</v>
      </c>
      <c r="W34" s="3">
        <v>4.93</v>
      </c>
    </row>
    <row r="35" spans="1:23" x14ac:dyDescent="0.35">
      <c r="K35" s="3">
        <v>109</v>
      </c>
      <c r="L35" s="3" t="s">
        <v>473</v>
      </c>
      <c r="M35" s="3" t="s">
        <v>361</v>
      </c>
      <c r="N35" s="3" t="s">
        <v>158</v>
      </c>
      <c r="O35" s="3">
        <v>1.76</v>
      </c>
      <c r="P35" s="3">
        <v>6562.7219999999998</v>
      </c>
      <c r="Q35" s="3">
        <v>325605</v>
      </c>
      <c r="R35" s="3">
        <v>75418.585999999996</v>
      </c>
      <c r="S35" s="3">
        <v>1E-3</v>
      </c>
      <c r="T35" s="3">
        <v>0.998</v>
      </c>
      <c r="U35" s="3">
        <v>1.1399999999999999</v>
      </c>
      <c r="V35" s="3">
        <v>1.1264700000000001</v>
      </c>
      <c r="W35" s="3">
        <v>-1.19</v>
      </c>
    </row>
    <row r="36" spans="1:23" x14ac:dyDescent="0.35">
      <c r="A36" s="266" t="s">
        <v>232</v>
      </c>
      <c r="B36" s="266"/>
      <c r="C36" s="266"/>
      <c r="K36" s="3">
        <v>116</v>
      </c>
      <c r="L36" s="3" t="s">
        <v>480</v>
      </c>
      <c r="M36" s="3" t="s">
        <v>361</v>
      </c>
      <c r="N36" s="3" t="s">
        <v>158</v>
      </c>
      <c r="O36" s="3">
        <v>1.76</v>
      </c>
      <c r="P36" s="3">
        <v>6592.64</v>
      </c>
      <c r="Q36" s="3">
        <v>331029</v>
      </c>
      <c r="R36" s="3">
        <v>76403.75</v>
      </c>
      <c r="S36" s="3">
        <v>1E-3</v>
      </c>
      <c r="T36" s="3">
        <v>0.998</v>
      </c>
      <c r="U36" s="3">
        <v>1.1399999999999999</v>
      </c>
      <c r="V36" s="3">
        <v>1.1167899999999999</v>
      </c>
      <c r="W36" s="3">
        <v>-2.04</v>
      </c>
    </row>
    <row r="37" spans="1:23" ht="16.5" x14ac:dyDescent="0.35">
      <c r="A37" s="17" t="s">
        <v>8</v>
      </c>
      <c r="B37" s="159"/>
      <c r="C37" s="165" t="s">
        <v>251</v>
      </c>
      <c r="F37" s="176"/>
      <c r="K37" s="3">
        <v>123</v>
      </c>
      <c r="L37" s="3" t="s">
        <v>487</v>
      </c>
      <c r="M37" s="3" t="s">
        <v>361</v>
      </c>
      <c r="N37" s="3" t="s">
        <v>158</v>
      </c>
      <c r="O37" s="3">
        <v>1.76</v>
      </c>
      <c r="P37" s="3">
        <v>6798.62</v>
      </c>
      <c r="Q37" s="3">
        <v>334024</v>
      </c>
      <c r="R37" s="3">
        <v>74293.960999999996</v>
      </c>
      <c r="S37" s="3">
        <v>1E-3</v>
      </c>
      <c r="T37" s="3">
        <v>0.998</v>
      </c>
      <c r="U37" s="3">
        <v>1.1399999999999999</v>
      </c>
      <c r="V37" s="3">
        <v>1.1859999999999999</v>
      </c>
      <c r="W37" s="3">
        <v>4.04</v>
      </c>
    </row>
    <row r="38" spans="1:23" ht="15" customHeight="1" x14ac:dyDescent="0.35">
      <c r="A38" s="17" t="s">
        <v>233</v>
      </c>
      <c r="B38" s="166"/>
      <c r="C38" s="165" t="s">
        <v>237</v>
      </c>
      <c r="F38" s="154"/>
      <c r="K38" s="3">
        <v>12</v>
      </c>
      <c r="L38" s="3" t="s">
        <v>362</v>
      </c>
      <c r="M38" s="3" t="s">
        <v>363</v>
      </c>
      <c r="N38" s="3" t="s">
        <v>158</v>
      </c>
      <c r="O38" s="3">
        <v>1.76</v>
      </c>
      <c r="P38" s="3">
        <v>9600.393</v>
      </c>
      <c r="Q38" s="3">
        <v>482368</v>
      </c>
      <c r="R38" s="3">
        <v>65820.241999999998</v>
      </c>
      <c r="S38" s="3">
        <v>1E-3</v>
      </c>
      <c r="T38" s="3">
        <v>0.998</v>
      </c>
      <c r="U38" s="3">
        <v>1.82</v>
      </c>
      <c r="V38" s="3">
        <v>1.9061399999999999</v>
      </c>
      <c r="W38" s="3">
        <v>4.7300000000000004</v>
      </c>
    </row>
    <row r="39" spans="1:23" ht="15" customHeight="1" x14ac:dyDescent="0.35">
      <c r="A39" s="17" t="s">
        <v>234</v>
      </c>
      <c r="B39" s="167"/>
      <c r="C39" s="165" t="s">
        <v>236</v>
      </c>
      <c r="F39" s="154"/>
      <c r="K39" s="3">
        <v>37</v>
      </c>
      <c r="L39" s="3" t="s">
        <v>401</v>
      </c>
      <c r="M39" s="3" t="s">
        <v>363</v>
      </c>
      <c r="N39" s="3" t="s">
        <v>158</v>
      </c>
      <c r="O39" s="3">
        <v>1.76</v>
      </c>
      <c r="P39" s="3">
        <v>9697.6460000000006</v>
      </c>
      <c r="Q39" s="3">
        <v>488360</v>
      </c>
      <c r="R39" s="3">
        <v>70147.031000000003</v>
      </c>
      <c r="S39" s="3">
        <v>1E-3</v>
      </c>
      <c r="T39" s="3">
        <v>0.998</v>
      </c>
      <c r="U39" s="3">
        <v>1.82</v>
      </c>
      <c r="V39" s="3">
        <v>1.80531</v>
      </c>
      <c r="W39" s="3">
        <v>-0.81</v>
      </c>
    </row>
    <row r="40" spans="1:23" ht="15" customHeight="1" x14ac:dyDescent="0.35">
      <c r="A40" s="17" t="s">
        <v>235</v>
      </c>
      <c r="B40" s="168"/>
      <c r="C40" s="165" t="s">
        <v>238</v>
      </c>
      <c r="F40" s="154"/>
      <c r="K40" s="3">
        <v>44</v>
      </c>
      <c r="L40" s="3" t="s">
        <v>408</v>
      </c>
      <c r="M40" s="3" t="s">
        <v>363</v>
      </c>
      <c r="N40" s="3" t="s">
        <v>158</v>
      </c>
      <c r="O40" s="3">
        <v>1.76</v>
      </c>
      <c r="P40" s="3">
        <v>10209.130999999999</v>
      </c>
      <c r="Q40" s="3">
        <v>501514</v>
      </c>
      <c r="R40" s="3">
        <v>69563.125</v>
      </c>
      <c r="S40" s="3">
        <v>1E-3</v>
      </c>
      <c r="T40" s="3">
        <v>0.998</v>
      </c>
      <c r="U40" s="3">
        <v>1.82</v>
      </c>
      <c r="V40" s="3">
        <v>1.91811</v>
      </c>
      <c r="W40" s="3">
        <v>5.39</v>
      </c>
    </row>
    <row r="41" spans="1:23" ht="15" customHeight="1" x14ac:dyDescent="0.35">
      <c r="C41" s="43"/>
      <c r="F41" s="154"/>
      <c r="K41" s="3">
        <v>84</v>
      </c>
      <c r="L41" s="3" t="s">
        <v>448</v>
      </c>
      <c r="M41" s="3" t="s">
        <v>363</v>
      </c>
      <c r="N41" s="3" t="s">
        <v>158</v>
      </c>
      <c r="O41" s="3">
        <v>1.76</v>
      </c>
      <c r="P41" s="3">
        <v>10747.684999999999</v>
      </c>
      <c r="Q41" s="3">
        <v>524962</v>
      </c>
      <c r="R41" s="3">
        <v>72727.976999999999</v>
      </c>
      <c r="S41" s="3">
        <v>1E-3</v>
      </c>
      <c r="T41" s="3">
        <v>0.998</v>
      </c>
      <c r="U41" s="3">
        <v>1.82</v>
      </c>
      <c r="V41" s="3">
        <v>1.9316</v>
      </c>
      <c r="W41" s="3">
        <v>6.13</v>
      </c>
    </row>
    <row r="42" spans="1:23" ht="15" customHeight="1" x14ac:dyDescent="0.35">
      <c r="A42" s="160"/>
      <c r="B42" s="160"/>
      <c r="C42" s="43"/>
      <c r="D42" s="160"/>
      <c r="E42" s="161"/>
      <c r="F42" s="154"/>
      <c r="K42" s="3">
        <v>110</v>
      </c>
      <c r="L42" s="3" t="s">
        <v>474</v>
      </c>
      <c r="M42" s="3" t="s">
        <v>363</v>
      </c>
      <c r="N42" s="3" t="s">
        <v>158</v>
      </c>
      <c r="O42" s="3">
        <v>1.76</v>
      </c>
      <c r="P42" s="3">
        <v>10626.602000000001</v>
      </c>
      <c r="Q42" s="3">
        <v>533370</v>
      </c>
      <c r="R42" s="3">
        <v>72627.702999999994</v>
      </c>
      <c r="S42" s="3">
        <v>1E-3</v>
      </c>
      <c r="T42" s="3">
        <v>0.998</v>
      </c>
      <c r="U42" s="3">
        <v>1.82</v>
      </c>
      <c r="V42" s="3">
        <v>1.91222</v>
      </c>
      <c r="W42" s="3">
        <v>5.07</v>
      </c>
    </row>
    <row r="43" spans="1:23" ht="15" customHeight="1" x14ac:dyDescent="0.35">
      <c r="A43" s="160"/>
      <c r="B43" s="160"/>
      <c r="C43" s="43"/>
      <c r="D43" s="160"/>
      <c r="E43" s="161"/>
      <c r="F43" s="154"/>
      <c r="K43" s="3">
        <v>117</v>
      </c>
      <c r="L43" s="3" t="s">
        <v>481</v>
      </c>
      <c r="M43" s="3" t="s">
        <v>363</v>
      </c>
      <c r="N43" s="3" t="s">
        <v>158</v>
      </c>
      <c r="O43" s="3">
        <v>1.76</v>
      </c>
      <c r="P43" s="3">
        <v>10844.135</v>
      </c>
      <c r="Q43" s="3">
        <v>536457</v>
      </c>
      <c r="R43" s="3">
        <v>72442.718999999997</v>
      </c>
      <c r="S43" s="3">
        <v>1E-3</v>
      </c>
      <c r="T43" s="3">
        <v>0.998</v>
      </c>
      <c r="U43" s="3">
        <v>1.82</v>
      </c>
      <c r="V43" s="3">
        <v>1.95695</v>
      </c>
      <c r="W43" s="3">
        <v>7.52</v>
      </c>
    </row>
    <row r="44" spans="1:23" ht="15" customHeight="1" x14ac:dyDescent="0.35">
      <c r="A44" s="160"/>
      <c r="B44" s="160"/>
      <c r="C44" s="43"/>
      <c r="D44" s="160"/>
      <c r="E44" s="162"/>
      <c r="F44" s="154"/>
      <c r="K44" s="3">
        <v>124</v>
      </c>
      <c r="L44" s="3" t="s">
        <v>488</v>
      </c>
      <c r="M44" s="3" t="s">
        <v>363</v>
      </c>
      <c r="N44" s="3" t="s">
        <v>158</v>
      </c>
      <c r="O44" s="3">
        <v>1.76</v>
      </c>
      <c r="P44" s="3">
        <v>10520.271000000001</v>
      </c>
      <c r="Q44" s="3">
        <v>523345</v>
      </c>
      <c r="R44" s="3">
        <v>75961.702999999994</v>
      </c>
      <c r="S44" s="3">
        <v>1E-3</v>
      </c>
      <c r="T44" s="3">
        <v>0.998</v>
      </c>
      <c r="U44" s="3">
        <v>1.82</v>
      </c>
      <c r="V44" s="3">
        <v>1.8085800000000001</v>
      </c>
      <c r="W44" s="3">
        <v>-0.63</v>
      </c>
    </row>
    <row r="45" spans="1:23" x14ac:dyDescent="0.35">
      <c r="A45" s="160"/>
      <c r="B45" s="160"/>
      <c r="C45" s="43"/>
      <c r="D45" s="160"/>
      <c r="E45" s="161"/>
      <c r="K45" s="3">
        <v>14</v>
      </c>
      <c r="L45" s="3" t="s">
        <v>365</v>
      </c>
      <c r="M45" s="3" t="s">
        <v>366</v>
      </c>
      <c r="N45" s="3" t="s">
        <v>158</v>
      </c>
      <c r="O45" s="3">
        <v>1.76</v>
      </c>
      <c r="P45" s="3">
        <v>13913.540999999999</v>
      </c>
      <c r="Q45" s="3">
        <v>696557</v>
      </c>
      <c r="R45" s="3">
        <v>69313.656000000003</v>
      </c>
      <c r="S45" s="3">
        <v>2E-3</v>
      </c>
      <c r="T45" s="3">
        <v>0.998</v>
      </c>
      <c r="U45" s="3">
        <v>2.91</v>
      </c>
      <c r="V45" s="3">
        <v>2.6332100000000001</v>
      </c>
      <c r="W45" s="3">
        <v>-9.51</v>
      </c>
    </row>
    <row r="46" spans="1:23" x14ac:dyDescent="0.35">
      <c r="A46" s="43"/>
      <c r="B46" s="163"/>
      <c r="C46" s="164"/>
      <c r="D46" s="160"/>
      <c r="E46" s="161"/>
      <c r="K46" s="3">
        <v>86</v>
      </c>
      <c r="L46" s="3" t="s">
        <v>450</v>
      </c>
      <c r="M46" s="3" t="s">
        <v>366</v>
      </c>
      <c r="N46" s="3" t="s">
        <v>158</v>
      </c>
      <c r="O46" s="3">
        <v>1.76</v>
      </c>
      <c r="P46" s="3">
        <v>15120.781999999999</v>
      </c>
      <c r="Q46" s="3">
        <v>752900</v>
      </c>
      <c r="R46" s="3">
        <v>73489.726999999999</v>
      </c>
      <c r="S46" s="3">
        <v>2E-3</v>
      </c>
      <c r="T46" s="3">
        <v>0.998</v>
      </c>
      <c r="U46" s="3">
        <v>2.91</v>
      </c>
      <c r="V46" s="3">
        <v>2.6997200000000001</v>
      </c>
      <c r="W46" s="3">
        <v>-7.23</v>
      </c>
    </row>
    <row r="47" spans="1:23" x14ac:dyDescent="0.35">
      <c r="K47" s="3">
        <v>15</v>
      </c>
      <c r="L47" s="3" t="s">
        <v>367</v>
      </c>
      <c r="M47" s="3" t="s">
        <v>368</v>
      </c>
      <c r="N47" s="3" t="s">
        <v>158</v>
      </c>
      <c r="O47" s="3">
        <v>1.76</v>
      </c>
      <c r="P47" s="3">
        <v>22342.368999999999</v>
      </c>
      <c r="Q47" s="3">
        <v>1126751</v>
      </c>
      <c r="R47" s="3">
        <v>67371.406000000003</v>
      </c>
      <c r="S47" s="3">
        <v>3.0000000000000001E-3</v>
      </c>
      <c r="T47" s="3">
        <v>0.998</v>
      </c>
      <c r="U47" s="3">
        <v>4.66</v>
      </c>
      <c r="V47" s="3">
        <v>4.3672399999999998</v>
      </c>
      <c r="W47" s="3">
        <v>-6.28</v>
      </c>
    </row>
    <row r="48" spans="1:23" x14ac:dyDescent="0.35">
      <c r="K48" s="3">
        <v>87</v>
      </c>
      <c r="L48" s="3" t="s">
        <v>451</v>
      </c>
      <c r="M48" s="3" t="s">
        <v>368</v>
      </c>
      <c r="N48" s="3" t="s">
        <v>158</v>
      </c>
      <c r="O48" s="3">
        <v>1.76</v>
      </c>
      <c r="P48" s="3">
        <v>25136.83</v>
      </c>
      <c r="Q48" s="3">
        <v>1237218</v>
      </c>
      <c r="R48" s="3">
        <v>72791.851999999999</v>
      </c>
      <c r="S48" s="3">
        <v>3.0000000000000001E-3</v>
      </c>
      <c r="T48" s="3">
        <v>0.998</v>
      </c>
      <c r="U48" s="3">
        <v>4.66</v>
      </c>
      <c r="V48" s="3">
        <v>4.5486399999999998</v>
      </c>
      <c r="W48" s="3">
        <v>-2.39</v>
      </c>
    </row>
    <row r="49" spans="11:23" x14ac:dyDescent="0.35">
      <c r="K49" s="3">
        <v>16</v>
      </c>
      <c r="L49" s="3" t="s">
        <v>370</v>
      </c>
      <c r="M49" s="3" t="s">
        <v>371</v>
      </c>
      <c r="N49" s="3" t="s">
        <v>158</v>
      </c>
      <c r="O49" s="3">
        <v>1.76</v>
      </c>
      <c r="P49" s="3">
        <v>36733.152000000002</v>
      </c>
      <c r="Q49" s="3">
        <v>1808733</v>
      </c>
      <c r="R49" s="3">
        <v>65924.273000000001</v>
      </c>
      <c r="S49" s="3">
        <v>6.0000000000000001E-3</v>
      </c>
      <c r="T49" s="3">
        <v>0.998</v>
      </c>
      <c r="U49" s="3">
        <v>7.45</v>
      </c>
      <c r="V49" s="3">
        <v>7.3545600000000002</v>
      </c>
      <c r="W49" s="3">
        <v>-1.28</v>
      </c>
    </row>
    <row r="50" spans="11:23" x14ac:dyDescent="0.35">
      <c r="K50" s="3">
        <v>88</v>
      </c>
      <c r="L50" s="3" t="s">
        <v>452</v>
      </c>
      <c r="M50" s="3" t="s">
        <v>371</v>
      </c>
      <c r="N50" s="3" t="s">
        <v>158</v>
      </c>
      <c r="O50" s="3">
        <v>1.76</v>
      </c>
      <c r="P50" s="3">
        <v>38859.741999999998</v>
      </c>
      <c r="Q50" s="3">
        <v>1924695</v>
      </c>
      <c r="R50" s="3">
        <v>69266.383000000002</v>
      </c>
      <c r="S50" s="3">
        <v>6.0000000000000001E-3</v>
      </c>
      <c r="T50" s="3">
        <v>0.998</v>
      </c>
      <c r="U50" s="3">
        <v>7.45</v>
      </c>
      <c r="V50" s="3">
        <v>7.4050900000000004</v>
      </c>
      <c r="W50" s="3">
        <v>-0.6</v>
      </c>
    </row>
    <row r="51" spans="11:23" x14ac:dyDescent="0.35">
      <c r="K51" s="3">
        <v>17</v>
      </c>
      <c r="L51" s="3" t="s">
        <v>372</v>
      </c>
      <c r="M51" s="3" t="s">
        <v>373</v>
      </c>
      <c r="N51" s="3" t="s">
        <v>158</v>
      </c>
      <c r="O51" s="3">
        <v>1.76</v>
      </c>
      <c r="P51" s="3">
        <v>64327.167999999998</v>
      </c>
      <c r="Q51" s="3">
        <v>3108039</v>
      </c>
      <c r="R51" s="3">
        <v>66429.593999999997</v>
      </c>
      <c r="S51" s="3">
        <v>0.01</v>
      </c>
      <c r="T51" s="3">
        <v>0.998</v>
      </c>
      <c r="U51" s="3">
        <v>11.92</v>
      </c>
      <c r="V51" s="3">
        <v>12.7966</v>
      </c>
      <c r="W51" s="3">
        <v>7.35</v>
      </c>
    </row>
    <row r="52" spans="11:23" x14ac:dyDescent="0.35">
      <c r="K52" s="3">
        <v>89</v>
      </c>
      <c r="L52" s="3" t="s">
        <v>453</v>
      </c>
      <c r="M52" s="3" t="s">
        <v>373</v>
      </c>
      <c r="N52" s="3" t="s">
        <v>158</v>
      </c>
      <c r="O52" s="3">
        <v>1.76</v>
      </c>
      <c r="P52" s="3">
        <v>69992.758000000002</v>
      </c>
      <c r="Q52" s="3">
        <v>3395560</v>
      </c>
      <c r="R52" s="3">
        <v>72812.047000000006</v>
      </c>
      <c r="S52" s="3">
        <v>0.01</v>
      </c>
      <c r="T52" s="3">
        <v>0.998</v>
      </c>
      <c r="U52" s="3">
        <v>11.92</v>
      </c>
      <c r="V52" s="3">
        <v>12.70303</v>
      </c>
      <c r="W52" s="3">
        <v>6.57</v>
      </c>
    </row>
    <row r="53" spans="11:23" x14ac:dyDescent="0.35">
      <c r="K53" s="3">
        <v>18</v>
      </c>
      <c r="L53" s="3" t="s">
        <v>374</v>
      </c>
      <c r="M53" s="3" t="s">
        <v>375</v>
      </c>
      <c r="N53" s="3" t="s">
        <v>158</v>
      </c>
      <c r="O53" s="3">
        <v>1.76</v>
      </c>
      <c r="P53" s="3">
        <v>110352.383</v>
      </c>
      <c r="Q53" s="3">
        <v>5346011</v>
      </c>
      <c r="R53" s="3">
        <v>67007.093999999997</v>
      </c>
      <c r="S53" s="3">
        <v>1.6E-2</v>
      </c>
      <c r="T53" s="3">
        <v>0.998</v>
      </c>
      <c r="U53" s="3">
        <v>19.07</v>
      </c>
      <c r="V53" s="3">
        <v>21.769410000000001</v>
      </c>
      <c r="W53" s="3">
        <v>14.16</v>
      </c>
    </row>
    <row r="54" spans="11:23" x14ac:dyDescent="0.35">
      <c r="K54" s="3">
        <v>90</v>
      </c>
      <c r="L54" s="3" t="s">
        <v>454</v>
      </c>
      <c r="M54" s="3" t="s">
        <v>375</v>
      </c>
      <c r="N54" s="3" t="s">
        <v>158</v>
      </c>
      <c r="O54" s="3">
        <v>1.76</v>
      </c>
      <c r="P54" s="3">
        <v>116698.81299999999</v>
      </c>
      <c r="Q54" s="3">
        <v>5599537</v>
      </c>
      <c r="R54" s="3">
        <v>70597.922000000006</v>
      </c>
      <c r="S54" s="3">
        <v>1.7000000000000001E-2</v>
      </c>
      <c r="T54" s="3">
        <v>0.998</v>
      </c>
      <c r="U54" s="3">
        <v>19.07</v>
      </c>
      <c r="V54" s="3">
        <v>21.850429999999999</v>
      </c>
      <c r="W54" s="3">
        <v>14.58</v>
      </c>
    </row>
    <row r="55" spans="11:23" x14ac:dyDescent="0.35">
      <c r="K55" s="3">
        <v>19</v>
      </c>
      <c r="L55" s="3" t="s">
        <v>376</v>
      </c>
      <c r="M55" s="3" t="s">
        <v>377</v>
      </c>
      <c r="N55" s="3" t="s">
        <v>158</v>
      </c>
      <c r="O55" s="3">
        <v>1.76</v>
      </c>
      <c r="P55" s="3">
        <v>157745.29699999999</v>
      </c>
      <c r="Q55" s="3">
        <v>7601439</v>
      </c>
      <c r="R55" s="3">
        <v>65890.976999999999</v>
      </c>
      <c r="S55" s="3">
        <v>2.4E-2</v>
      </c>
      <c r="T55" s="3">
        <v>0.998</v>
      </c>
      <c r="U55" s="3">
        <v>30.52</v>
      </c>
      <c r="V55" s="3">
        <v>31.63796</v>
      </c>
      <c r="W55" s="3">
        <v>3.66</v>
      </c>
    </row>
    <row r="56" spans="11:23" x14ac:dyDescent="0.35">
      <c r="K56" s="3">
        <v>91</v>
      </c>
      <c r="L56" s="3" t="s">
        <v>455</v>
      </c>
      <c r="M56" s="3" t="s">
        <v>377</v>
      </c>
      <c r="N56" s="3" t="s">
        <v>158</v>
      </c>
      <c r="O56" s="3">
        <v>1.76</v>
      </c>
      <c r="P56" s="3">
        <v>165116.125</v>
      </c>
      <c r="Q56" s="3">
        <v>7948942</v>
      </c>
      <c r="R56" s="3">
        <v>69640.266000000003</v>
      </c>
      <c r="S56" s="3">
        <v>2.4E-2</v>
      </c>
      <c r="T56" s="3">
        <v>0.998</v>
      </c>
      <c r="U56" s="3">
        <v>30.52</v>
      </c>
      <c r="V56" s="3">
        <v>31.33372</v>
      </c>
      <c r="W56" s="3">
        <v>2.67</v>
      </c>
    </row>
    <row r="57" spans="11:23" x14ac:dyDescent="0.35">
      <c r="K57" s="3">
        <v>21</v>
      </c>
      <c r="L57" s="3" t="s">
        <v>379</v>
      </c>
      <c r="M57" s="3" t="s">
        <v>380</v>
      </c>
      <c r="N57" s="3" t="s">
        <v>158</v>
      </c>
      <c r="O57" s="3">
        <v>1.76</v>
      </c>
      <c r="P57" s="3">
        <v>234145.53099999999</v>
      </c>
      <c r="Q57" s="3">
        <v>11241628</v>
      </c>
      <c r="R57" s="3">
        <v>64077.266000000003</v>
      </c>
      <c r="S57" s="3">
        <v>3.6999999999999998E-2</v>
      </c>
      <c r="T57" s="3">
        <v>0.998</v>
      </c>
      <c r="U57" s="3">
        <v>48.83</v>
      </c>
      <c r="V57" s="3">
        <v>48.253149999999998</v>
      </c>
      <c r="W57" s="3">
        <v>-1.18</v>
      </c>
    </row>
    <row r="58" spans="11:23" x14ac:dyDescent="0.35">
      <c r="K58" s="3">
        <v>93</v>
      </c>
      <c r="L58" s="3" t="s">
        <v>457</v>
      </c>
      <c r="M58" s="3" t="s">
        <v>380</v>
      </c>
      <c r="N58" s="3" t="s">
        <v>158</v>
      </c>
      <c r="O58" s="3">
        <v>1.76</v>
      </c>
      <c r="P58" s="3">
        <v>253357.641</v>
      </c>
      <c r="Q58" s="3">
        <v>12204068</v>
      </c>
      <c r="R58" s="3">
        <v>67770.406000000003</v>
      </c>
      <c r="S58" s="3">
        <v>3.6999999999999998E-2</v>
      </c>
      <c r="T58" s="3">
        <v>0.998</v>
      </c>
      <c r="U58" s="3">
        <v>48.83</v>
      </c>
      <c r="V58" s="3">
        <v>49.364220000000003</v>
      </c>
      <c r="W58" s="3">
        <v>1.0900000000000001</v>
      </c>
    </row>
    <row r="59" spans="11:23" x14ac:dyDescent="0.35">
      <c r="K59" s="3">
        <v>22</v>
      </c>
      <c r="L59" s="3" t="s">
        <v>381</v>
      </c>
      <c r="M59" s="3" t="s">
        <v>382</v>
      </c>
      <c r="N59" s="3" t="s">
        <v>158</v>
      </c>
      <c r="O59" s="3">
        <v>1.76</v>
      </c>
      <c r="P59" s="3">
        <v>359678.34399999998</v>
      </c>
      <c r="Q59" s="3">
        <v>16933280</v>
      </c>
      <c r="R59" s="3">
        <v>59706.527000000002</v>
      </c>
      <c r="S59" s="3">
        <v>0.06</v>
      </c>
      <c r="T59" s="3">
        <v>0.998</v>
      </c>
      <c r="U59" s="3">
        <v>78.13</v>
      </c>
      <c r="V59" s="3">
        <v>79.408770000000004</v>
      </c>
      <c r="W59" s="3">
        <v>1.64</v>
      </c>
    </row>
    <row r="60" spans="11:23" x14ac:dyDescent="0.35">
      <c r="K60" s="3">
        <v>94</v>
      </c>
      <c r="L60" s="3" t="s">
        <v>458</v>
      </c>
      <c r="M60" s="3" t="s">
        <v>382</v>
      </c>
      <c r="N60" s="3" t="s">
        <v>158</v>
      </c>
      <c r="O60" s="3">
        <v>1.76</v>
      </c>
      <c r="P60" s="3">
        <v>367405.875</v>
      </c>
      <c r="Q60" s="3">
        <v>17545514</v>
      </c>
      <c r="R60" s="3">
        <v>61003.472999999998</v>
      </c>
      <c r="S60" s="3">
        <v>0.06</v>
      </c>
      <c r="T60" s="3">
        <v>0.998</v>
      </c>
      <c r="U60" s="3">
        <v>78.13</v>
      </c>
      <c r="V60" s="3">
        <v>79.3904</v>
      </c>
      <c r="W60" s="3">
        <v>1.61</v>
      </c>
    </row>
    <row r="61" spans="11:23" x14ac:dyDescent="0.35">
      <c r="K61" s="3">
        <v>23</v>
      </c>
      <c r="L61" s="3" t="s">
        <v>383</v>
      </c>
      <c r="M61" s="3" t="s">
        <v>384</v>
      </c>
      <c r="N61" s="3" t="s">
        <v>158</v>
      </c>
      <c r="O61" s="3">
        <v>1.76</v>
      </c>
      <c r="P61" s="3">
        <v>507858.75</v>
      </c>
      <c r="Q61" s="3">
        <v>23705804</v>
      </c>
      <c r="R61" s="3">
        <v>56827.754000000001</v>
      </c>
      <c r="S61" s="3">
        <v>8.8999999999999996E-2</v>
      </c>
      <c r="T61" s="3">
        <v>0.998</v>
      </c>
      <c r="U61" s="3">
        <v>125</v>
      </c>
      <c r="V61" s="3">
        <v>117.53124</v>
      </c>
      <c r="W61" s="3">
        <v>-5.98</v>
      </c>
    </row>
    <row r="62" spans="11:23" x14ac:dyDescent="0.35">
      <c r="K62" s="3">
        <v>95</v>
      </c>
      <c r="L62" s="3" t="s">
        <v>459</v>
      </c>
      <c r="M62" s="3" t="s">
        <v>384</v>
      </c>
      <c r="N62" s="3" t="s">
        <v>158</v>
      </c>
      <c r="O62" s="3">
        <v>1.76</v>
      </c>
      <c r="P62" s="3">
        <v>530252.31299999997</v>
      </c>
      <c r="Q62" s="3">
        <v>24655996</v>
      </c>
      <c r="R62" s="3">
        <v>59756.648000000001</v>
      </c>
      <c r="S62" s="3">
        <v>8.8999999999999996E-2</v>
      </c>
      <c r="T62" s="3">
        <v>0.998</v>
      </c>
      <c r="U62" s="3">
        <v>125</v>
      </c>
      <c r="V62" s="3">
        <v>116.70496</v>
      </c>
      <c r="W62" s="3">
        <v>-6.64</v>
      </c>
    </row>
    <row r="63" spans="11:23" x14ac:dyDescent="0.35">
      <c r="K63" s="3">
        <v>24</v>
      </c>
      <c r="L63" s="3" t="s">
        <v>385</v>
      </c>
      <c r="M63" s="3" t="s">
        <v>386</v>
      </c>
      <c r="N63" s="3" t="s">
        <v>158</v>
      </c>
      <c r="O63" s="3">
        <v>1.76</v>
      </c>
      <c r="P63" s="3">
        <v>645238.18799999997</v>
      </c>
      <c r="Q63" s="3">
        <v>29797752</v>
      </c>
      <c r="R63" s="3">
        <v>54128.733999999997</v>
      </c>
      <c r="S63" s="3">
        <v>0.11899999999999999</v>
      </c>
      <c r="T63" s="3">
        <v>0.998</v>
      </c>
      <c r="U63" s="3">
        <v>156.25</v>
      </c>
      <c r="V63" s="3">
        <v>156.393</v>
      </c>
      <c r="W63" s="3">
        <v>0.09</v>
      </c>
    </row>
    <row r="64" spans="11:23" x14ac:dyDescent="0.35">
      <c r="K64" s="3">
        <v>96</v>
      </c>
      <c r="L64" s="3" t="s">
        <v>460</v>
      </c>
      <c r="M64" s="3" t="s">
        <v>386</v>
      </c>
      <c r="N64" s="3" t="s">
        <v>158</v>
      </c>
      <c r="O64" s="3">
        <v>1.76</v>
      </c>
      <c r="P64" s="3">
        <v>667760.56299999997</v>
      </c>
      <c r="Q64" s="3">
        <v>30854474</v>
      </c>
      <c r="R64" s="3">
        <v>57883.108999999997</v>
      </c>
      <c r="S64" s="3">
        <v>0.115</v>
      </c>
      <c r="T64" s="3">
        <v>0.998</v>
      </c>
      <c r="U64" s="3">
        <v>156.25</v>
      </c>
      <c r="V64" s="3">
        <v>151.40106</v>
      </c>
      <c r="W64" s="3">
        <v>-3.1</v>
      </c>
    </row>
    <row r="65" spans="11:23" x14ac:dyDescent="0.35">
      <c r="K65" s="3">
        <v>25</v>
      </c>
      <c r="L65" s="3" t="s">
        <v>387</v>
      </c>
      <c r="M65" s="3" t="s">
        <v>388</v>
      </c>
      <c r="N65" s="3" t="s">
        <v>158</v>
      </c>
      <c r="O65" s="3">
        <v>1.76</v>
      </c>
      <c r="P65" s="3">
        <v>984418</v>
      </c>
      <c r="Q65" s="3">
        <v>44298656</v>
      </c>
      <c r="R65" s="3">
        <v>50352.082000000002</v>
      </c>
      <c r="S65" s="3">
        <v>0.19600000000000001</v>
      </c>
      <c r="T65" s="3">
        <v>0.998</v>
      </c>
      <c r="U65" s="3">
        <v>250</v>
      </c>
      <c r="V65" s="3">
        <v>254.92591999999999</v>
      </c>
      <c r="W65" s="3">
        <v>1.97</v>
      </c>
    </row>
    <row r="66" spans="11:23" x14ac:dyDescent="0.35">
      <c r="K66" s="3">
        <v>97</v>
      </c>
      <c r="L66" s="3" t="s">
        <v>461</v>
      </c>
      <c r="M66" s="3" t="s">
        <v>388</v>
      </c>
      <c r="N66" s="3" t="s">
        <v>158</v>
      </c>
      <c r="O66" s="3">
        <v>1.76</v>
      </c>
      <c r="P66" s="3">
        <v>1034223.938</v>
      </c>
      <c r="Q66" s="3">
        <v>46612284</v>
      </c>
      <c r="R66" s="3">
        <v>53039.328000000001</v>
      </c>
      <c r="S66" s="3">
        <v>0.19500000000000001</v>
      </c>
      <c r="T66" s="3">
        <v>0.998</v>
      </c>
      <c r="U66" s="3">
        <v>250</v>
      </c>
      <c r="V66" s="3">
        <v>254.26490000000001</v>
      </c>
      <c r="W66" s="3">
        <v>1.71</v>
      </c>
    </row>
    <row r="67" spans="11:23" x14ac:dyDescent="0.35">
      <c r="K67" s="3">
        <v>4</v>
      </c>
      <c r="L67" s="3" t="s">
        <v>347</v>
      </c>
      <c r="M67" s="3" t="s">
        <v>123</v>
      </c>
      <c r="N67" s="3" t="s">
        <v>157</v>
      </c>
      <c r="O67" s="3">
        <v>1.76</v>
      </c>
      <c r="P67" s="3">
        <v>20.155000000000001</v>
      </c>
      <c r="Q67" s="3">
        <v>721</v>
      </c>
      <c r="T67" s="3">
        <v>0.998</v>
      </c>
    </row>
    <row r="68" spans="11:23" x14ac:dyDescent="0.35">
      <c r="K68" s="3">
        <v>13</v>
      </c>
      <c r="L68" s="3" t="s">
        <v>364</v>
      </c>
      <c r="M68" s="3" t="s">
        <v>123</v>
      </c>
      <c r="N68" s="3" t="s">
        <v>157</v>
      </c>
      <c r="O68" s="3">
        <v>1.77</v>
      </c>
      <c r="P68" s="3">
        <v>20.274000000000001</v>
      </c>
      <c r="Q68" s="3">
        <v>901</v>
      </c>
      <c r="T68" s="3">
        <v>0.998</v>
      </c>
    </row>
    <row r="69" spans="11:23" x14ac:dyDescent="0.35">
      <c r="K69" s="3">
        <v>66</v>
      </c>
      <c r="L69" s="3" t="s">
        <v>430</v>
      </c>
      <c r="M69" s="3" t="s">
        <v>123</v>
      </c>
      <c r="N69" s="3" t="s">
        <v>157</v>
      </c>
      <c r="O69" s="3">
        <v>1.77</v>
      </c>
      <c r="P69" s="3">
        <v>28.678999999999998</v>
      </c>
      <c r="Q69" s="3">
        <v>1180</v>
      </c>
      <c r="T69" s="3">
        <v>0.998</v>
      </c>
    </row>
    <row r="70" spans="11:23" x14ac:dyDescent="0.35">
      <c r="K70" s="3">
        <v>85</v>
      </c>
      <c r="L70" s="3" t="s">
        <v>449</v>
      </c>
      <c r="M70" s="3" t="s">
        <v>123</v>
      </c>
      <c r="N70" s="3" t="s">
        <v>157</v>
      </c>
      <c r="O70" s="3">
        <v>1.76</v>
      </c>
      <c r="P70" s="3">
        <v>10.256</v>
      </c>
      <c r="Q70" s="3">
        <v>686</v>
      </c>
      <c r="T70" s="3">
        <v>0.998</v>
      </c>
    </row>
    <row r="71" spans="11:23" x14ac:dyDescent="0.35">
      <c r="K71" s="3">
        <v>5</v>
      </c>
      <c r="L71" s="3" t="s">
        <v>349</v>
      </c>
      <c r="M71" s="3" t="s">
        <v>124</v>
      </c>
      <c r="N71" s="3" t="s">
        <v>157</v>
      </c>
      <c r="O71" s="3">
        <v>1.76</v>
      </c>
      <c r="P71" s="3">
        <v>113.10599999999999</v>
      </c>
      <c r="Q71" s="3">
        <v>5453</v>
      </c>
      <c r="R71" s="3">
        <v>66453.483999999997</v>
      </c>
      <c r="S71" s="3">
        <v>0</v>
      </c>
      <c r="T71" s="3">
        <v>0.998</v>
      </c>
    </row>
    <row r="72" spans="11:23" x14ac:dyDescent="0.35">
      <c r="K72" s="3">
        <v>20</v>
      </c>
      <c r="L72" s="3" t="s">
        <v>378</v>
      </c>
      <c r="M72" s="3" t="s">
        <v>124</v>
      </c>
      <c r="N72" s="3" t="s">
        <v>157</v>
      </c>
      <c r="O72" s="3">
        <v>1.76</v>
      </c>
      <c r="P72" s="3">
        <v>121.095</v>
      </c>
      <c r="Q72" s="3">
        <v>5130</v>
      </c>
      <c r="R72" s="3">
        <v>70428.733999999997</v>
      </c>
      <c r="S72" s="3">
        <v>0</v>
      </c>
      <c r="T72" s="3">
        <v>0.998</v>
      </c>
    </row>
    <row r="73" spans="11:23" x14ac:dyDescent="0.35">
      <c r="K73" s="3">
        <v>38</v>
      </c>
      <c r="L73" s="3" t="s">
        <v>402</v>
      </c>
      <c r="M73" s="3" t="s">
        <v>124</v>
      </c>
      <c r="N73" s="3" t="s">
        <v>157</v>
      </c>
      <c r="O73" s="3">
        <v>1.76</v>
      </c>
      <c r="P73" s="3">
        <v>78.944999999999993</v>
      </c>
      <c r="Q73" s="3">
        <v>3535</v>
      </c>
      <c r="R73" s="3">
        <v>70267.710999999996</v>
      </c>
      <c r="S73" s="3">
        <v>0</v>
      </c>
      <c r="T73" s="3">
        <v>0.998</v>
      </c>
    </row>
    <row r="74" spans="11:23" x14ac:dyDescent="0.35">
      <c r="K74" s="3">
        <v>52</v>
      </c>
      <c r="L74" s="3" t="s">
        <v>416</v>
      </c>
      <c r="M74" s="3" t="s">
        <v>124</v>
      </c>
      <c r="N74" s="3" t="s">
        <v>157</v>
      </c>
      <c r="O74" s="3">
        <v>1.76</v>
      </c>
      <c r="P74" s="3">
        <v>104.81399999999999</v>
      </c>
      <c r="Q74" s="3">
        <v>5277</v>
      </c>
      <c r="R74" s="3">
        <v>71625.820000000007</v>
      </c>
      <c r="S74" s="3">
        <v>0</v>
      </c>
      <c r="T74" s="3">
        <v>0.998</v>
      </c>
    </row>
    <row r="75" spans="11:23" x14ac:dyDescent="0.35">
      <c r="K75" s="3">
        <v>73</v>
      </c>
      <c r="L75" s="3" t="s">
        <v>437</v>
      </c>
      <c r="M75" s="3" t="s">
        <v>124</v>
      </c>
      <c r="N75" s="3" t="s">
        <v>157</v>
      </c>
      <c r="O75" s="3">
        <v>1.76</v>
      </c>
      <c r="P75" s="3">
        <v>142.571</v>
      </c>
      <c r="Q75" s="3">
        <v>5999</v>
      </c>
      <c r="R75" s="3">
        <v>73164.827999999994</v>
      </c>
      <c r="S75" s="3">
        <v>0</v>
      </c>
      <c r="T75" s="3">
        <v>0.998</v>
      </c>
    </row>
    <row r="76" spans="11:23" x14ac:dyDescent="0.35">
      <c r="K76" s="3">
        <v>77</v>
      </c>
      <c r="L76" s="3" t="s">
        <v>441</v>
      </c>
      <c r="M76" s="3" t="s">
        <v>124</v>
      </c>
      <c r="N76" s="3" t="s">
        <v>157</v>
      </c>
      <c r="O76" s="3">
        <v>1.76</v>
      </c>
      <c r="P76" s="3">
        <v>122.398</v>
      </c>
      <c r="Q76" s="3">
        <v>6077</v>
      </c>
      <c r="R76" s="3">
        <v>72886.562999999995</v>
      </c>
      <c r="S76" s="3">
        <v>0</v>
      </c>
      <c r="T76" s="3">
        <v>0.998</v>
      </c>
    </row>
    <row r="77" spans="11:23" x14ac:dyDescent="0.35">
      <c r="K77" s="3">
        <v>92</v>
      </c>
      <c r="L77" s="3" t="s">
        <v>456</v>
      </c>
      <c r="M77" s="3" t="s">
        <v>124</v>
      </c>
      <c r="N77" s="3" t="s">
        <v>157</v>
      </c>
      <c r="O77" s="3">
        <v>1.76</v>
      </c>
      <c r="P77" s="3">
        <v>135.83199999999999</v>
      </c>
      <c r="Q77" s="3">
        <v>6397</v>
      </c>
      <c r="R77" s="3">
        <v>74817.702999999994</v>
      </c>
      <c r="S77" s="3">
        <v>0</v>
      </c>
      <c r="T77" s="3">
        <v>0.998</v>
      </c>
    </row>
    <row r="78" spans="11:23" x14ac:dyDescent="0.35">
      <c r="K78" s="3">
        <v>104</v>
      </c>
      <c r="L78" s="3" t="s">
        <v>468</v>
      </c>
      <c r="M78" s="3" t="s">
        <v>124</v>
      </c>
      <c r="N78" s="3" t="s">
        <v>157</v>
      </c>
      <c r="O78" s="3">
        <v>1.76</v>
      </c>
      <c r="P78" s="3">
        <v>131.084</v>
      </c>
      <c r="Q78" s="3">
        <v>6036</v>
      </c>
      <c r="R78" s="3">
        <v>77838.516000000003</v>
      </c>
      <c r="S78" s="3">
        <v>0</v>
      </c>
      <c r="T78" s="3">
        <v>0.998</v>
      </c>
    </row>
    <row r="79" spans="11:23" x14ac:dyDescent="0.35">
      <c r="K79" s="3">
        <v>111</v>
      </c>
      <c r="L79" s="3" t="s">
        <v>475</v>
      </c>
      <c r="M79" s="3" t="s">
        <v>124</v>
      </c>
      <c r="N79" s="3" t="s">
        <v>157</v>
      </c>
      <c r="O79" s="3">
        <v>1.76</v>
      </c>
      <c r="P79" s="3">
        <v>43.670999999999999</v>
      </c>
      <c r="Q79" s="3">
        <v>1682</v>
      </c>
      <c r="R79" s="3">
        <v>26529.940999999999</v>
      </c>
      <c r="S79" s="3">
        <v>0</v>
      </c>
      <c r="T79" s="3">
        <v>0.998</v>
      </c>
    </row>
    <row r="80" spans="11:23" x14ac:dyDescent="0.35">
      <c r="K80" s="3">
        <v>27</v>
      </c>
      <c r="L80" s="3" t="s">
        <v>390</v>
      </c>
      <c r="M80" s="3" t="s">
        <v>125</v>
      </c>
      <c r="N80" s="3" t="s">
        <v>18</v>
      </c>
      <c r="O80" s="3">
        <v>1.76</v>
      </c>
      <c r="P80" s="3">
        <v>3246.877</v>
      </c>
      <c r="Q80" s="3">
        <v>163527</v>
      </c>
      <c r="R80" s="3">
        <v>69882.695000000007</v>
      </c>
      <c r="S80" s="3">
        <v>0</v>
      </c>
      <c r="T80" s="3">
        <v>0.998</v>
      </c>
      <c r="U80" s="3">
        <v>0.63</v>
      </c>
      <c r="V80" s="3">
        <v>0.58904000000000001</v>
      </c>
      <c r="W80" s="3">
        <v>-6.5</v>
      </c>
    </row>
    <row r="81" spans="11:23" x14ac:dyDescent="0.35">
      <c r="K81" s="3">
        <v>99</v>
      </c>
      <c r="L81" s="3" t="s">
        <v>463</v>
      </c>
      <c r="M81" s="3" t="s">
        <v>125</v>
      </c>
      <c r="N81" s="3" t="s">
        <v>18</v>
      </c>
      <c r="O81" s="3">
        <v>1.76</v>
      </c>
      <c r="P81" s="3">
        <v>3587.3229999999999</v>
      </c>
      <c r="Q81" s="3">
        <v>179450</v>
      </c>
      <c r="R81" s="3">
        <v>73898.460999999996</v>
      </c>
      <c r="S81" s="3">
        <v>0</v>
      </c>
      <c r="T81" s="3">
        <v>0.998</v>
      </c>
      <c r="U81" s="3">
        <v>0.63</v>
      </c>
      <c r="V81" s="3">
        <v>0.61663000000000001</v>
      </c>
      <c r="W81" s="3">
        <v>-2.12</v>
      </c>
    </row>
    <row r="82" spans="11:23" x14ac:dyDescent="0.35">
      <c r="K82" s="3">
        <v>28</v>
      </c>
      <c r="L82" s="3" t="s">
        <v>391</v>
      </c>
      <c r="M82" s="3" t="s">
        <v>126</v>
      </c>
      <c r="N82" s="3" t="s">
        <v>18</v>
      </c>
      <c r="O82" s="3">
        <v>1.76</v>
      </c>
      <c r="P82" s="3">
        <v>15453.368</v>
      </c>
      <c r="Q82" s="3">
        <v>764193</v>
      </c>
      <c r="R82" s="3">
        <v>74668.664000000004</v>
      </c>
      <c r="S82" s="3">
        <v>2E-3</v>
      </c>
      <c r="T82" s="3">
        <v>0.998</v>
      </c>
      <c r="U82" s="3">
        <v>2.5</v>
      </c>
      <c r="V82" s="3">
        <v>2.7157</v>
      </c>
      <c r="W82" s="3">
        <v>8.6300000000000008</v>
      </c>
    </row>
    <row r="83" spans="11:23" x14ac:dyDescent="0.35">
      <c r="K83" s="3">
        <v>100</v>
      </c>
      <c r="L83" s="3" t="s">
        <v>464</v>
      </c>
      <c r="M83" s="3" t="s">
        <v>126</v>
      </c>
      <c r="N83" s="3" t="s">
        <v>18</v>
      </c>
      <c r="O83" s="3">
        <v>1.76</v>
      </c>
      <c r="P83" s="3">
        <v>17789.330000000002</v>
      </c>
      <c r="Q83" s="3">
        <v>869332</v>
      </c>
      <c r="R83" s="3">
        <v>86813.351999999999</v>
      </c>
      <c r="S83" s="3">
        <v>2E-3</v>
      </c>
      <c r="T83" s="3">
        <v>0.998</v>
      </c>
      <c r="U83" s="3">
        <v>2.5</v>
      </c>
      <c r="V83" s="3">
        <v>2.6886100000000002</v>
      </c>
      <c r="W83" s="3">
        <v>7.54</v>
      </c>
    </row>
    <row r="84" spans="11:23" x14ac:dyDescent="0.35">
      <c r="K84" s="3">
        <v>29</v>
      </c>
      <c r="L84" s="3" t="s">
        <v>392</v>
      </c>
      <c r="M84" s="3" t="s">
        <v>127</v>
      </c>
      <c r="N84" s="3" t="s">
        <v>18</v>
      </c>
      <c r="O84" s="3">
        <v>1.76</v>
      </c>
      <c r="P84" s="3">
        <v>34994.387000000002</v>
      </c>
      <c r="Q84" s="3">
        <v>1718356</v>
      </c>
      <c r="R84" s="3">
        <v>71009.593999999997</v>
      </c>
      <c r="S84" s="3">
        <v>5.0000000000000001E-3</v>
      </c>
      <c r="T84" s="3">
        <v>0.998</v>
      </c>
      <c r="U84" s="3">
        <v>6.25</v>
      </c>
      <c r="V84" s="3">
        <v>6.5019400000000003</v>
      </c>
      <c r="W84" s="3">
        <v>4.03</v>
      </c>
    </row>
    <row r="85" spans="11:23" x14ac:dyDescent="0.35">
      <c r="K85" s="3">
        <v>101</v>
      </c>
      <c r="L85" s="3" t="s">
        <v>465</v>
      </c>
      <c r="M85" s="3" t="s">
        <v>127</v>
      </c>
      <c r="N85" s="3" t="s">
        <v>18</v>
      </c>
      <c r="O85" s="3">
        <v>1.76</v>
      </c>
      <c r="P85" s="3">
        <v>37541.042999999998</v>
      </c>
      <c r="Q85" s="3">
        <v>1824743</v>
      </c>
      <c r="R85" s="3">
        <v>74901.398000000001</v>
      </c>
      <c r="S85" s="3">
        <v>5.0000000000000001E-3</v>
      </c>
      <c r="T85" s="3">
        <v>0.998</v>
      </c>
      <c r="U85" s="3">
        <v>6.25</v>
      </c>
      <c r="V85" s="3">
        <v>6.6130899999999997</v>
      </c>
      <c r="W85" s="3">
        <v>5.81</v>
      </c>
    </row>
    <row r="86" spans="11:23" x14ac:dyDescent="0.35">
      <c r="K86" s="3">
        <v>30</v>
      </c>
      <c r="L86" s="3" t="s">
        <v>394</v>
      </c>
      <c r="M86" s="3" t="s">
        <v>128</v>
      </c>
      <c r="N86" s="3" t="s">
        <v>18</v>
      </c>
      <c r="O86" s="3">
        <v>1.76</v>
      </c>
      <c r="P86" s="3">
        <v>131310.56299999999</v>
      </c>
      <c r="Q86" s="3">
        <v>6424507</v>
      </c>
      <c r="R86" s="3">
        <v>66898.726999999999</v>
      </c>
      <c r="S86" s="3">
        <v>0.02</v>
      </c>
      <c r="T86" s="3">
        <v>0.998</v>
      </c>
      <c r="U86" s="3">
        <v>25</v>
      </c>
      <c r="V86" s="3">
        <v>25.944019999999998</v>
      </c>
      <c r="W86" s="3">
        <v>3.78</v>
      </c>
    </row>
    <row r="87" spans="11:23" x14ac:dyDescent="0.35">
      <c r="K87" s="3">
        <v>102</v>
      </c>
      <c r="L87" s="3" t="s">
        <v>466</v>
      </c>
      <c r="M87" s="3" t="s">
        <v>128</v>
      </c>
      <c r="N87" s="3" t="s">
        <v>18</v>
      </c>
      <c r="O87" s="3">
        <v>1.76</v>
      </c>
      <c r="P87" s="3">
        <v>141971.54699999999</v>
      </c>
      <c r="Q87" s="3">
        <v>6814487</v>
      </c>
      <c r="R87" s="3">
        <v>73049.375</v>
      </c>
      <c r="S87" s="3">
        <v>1.9E-2</v>
      </c>
      <c r="T87" s="3">
        <v>0.998</v>
      </c>
      <c r="U87" s="3">
        <v>25</v>
      </c>
      <c r="V87" s="3">
        <v>25.688749999999999</v>
      </c>
      <c r="W87" s="3">
        <v>2.75</v>
      </c>
    </row>
    <row r="88" spans="11:23" x14ac:dyDescent="0.35">
      <c r="K88" s="3">
        <v>1</v>
      </c>
      <c r="L88" s="3" t="s">
        <v>344</v>
      </c>
      <c r="M88" s="3" t="s">
        <v>122</v>
      </c>
      <c r="N88" s="3" t="s">
        <v>156</v>
      </c>
      <c r="O88" s="3">
        <v>1.82</v>
      </c>
      <c r="P88" s="3">
        <v>97.424000000000007</v>
      </c>
      <c r="Q88" s="3">
        <v>2181</v>
      </c>
      <c r="T88" s="3">
        <v>0.998</v>
      </c>
    </row>
    <row r="89" spans="11:23" x14ac:dyDescent="0.35">
      <c r="K89" s="3">
        <v>2</v>
      </c>
      <c r="L89" s="3" t="s">
        <v>345</v>
      </c>
      <c r="M89" s="3" t="s">
        <v>122</v>
      </c>
      <c r="N89" s="3" t="s">
        <v>156</v>
      </c>
      <c r="O89" s="3">
        <v>1.83</v>
      </c>
      <c r="P89" s="3">
        <v>143.08600000000001</v>
      </c>
      <c r="Q89" s="3">
        <v>2718</v>
      </c>
      <c r="T89" s="3">
        <v>0.998</v>
      </c>
    </row>
    <row r="90" spans="11:23" x14ac:dyDescent="0.35">
      <c r="K90" s="3">
        <v>3</v>
      </c>
      <c r="L90" s="3" t="s">
        <v>346</v>
      </c>
      <c r="M90" s="3" t="s">
        <v>122</v>
      </c>
      <c r="N90" s="3" t="s">
        <v>156</v>
      </c>
      <c r="O90" s="3">
        <v>1.83</v>
      </c>
      <c r="P90" s="3">
        <v>82.236999999999995</v>
      </c>
      <c r="Q90" s="3">
        <v>2157</v>
      </c>
      <c r="T90" s="3">
        <v>0.998</v>
      </c>
    </row>
    <row r="91" spans="11:23" x14ac:dyDescent="0.35">
      <c r="K91" s="3">
        <v>6</v>
      </c>
      <c r="L91" s="3" t="s">
        <v>351</v>
      </c>
      <c r="M91" s="3" t="s">
        <v>122</v>
      </c>
      <c r="N91" s="3" t="s">
        <v>156</v>
      </c>
      <c r="O91" s="3">
        <v>1.76</v>
      </c>
      <c r="P91" s="3">
        <v>19.311</v>
      </c>
      <c r="Q91" s="3">
        <v>622</v>
      </c>
      <c r="T91" s="3">
        <v>0.998</v>
      </c>
    </row>
    <row r="92" spans="11:23" x14ac:dyDescent="0.35">
      <c r="K92" s="3">
        <v>26</v>
      </c>
      <c r="L92" s="3" t="s">
        <v>389</v>
      </c>
      <c r="M92" s="3" t="s">
        <v>122</v>
      </c>
      <c r="N92" s="3" t="s">
        <v>156</v>
      </c>
      <c r="O92" s="3">
        <v>1.75</v>
      </c>
      <c r="P92" s="3">
        <v>124.244</v>
      </c>
      <c r="Q92" s="3">
        <v>4163</v>
      </c>
      <c r="T92" s="3">
        <v>0.998</v>
      </c>
    </row>
    <row r="93" spans="11:23" x14ac:dyDescent="0.35">
      <c r="K93" s="3">
        <v>31</v>
      </c>
      <c r="L93" s="3" t="s">
        <v>395</v>
      </c>
      <c r="M93" s="3" t="s">
        <v>122</v>
      </c>
      <c r="N93" s="3" t="s">
        <v>156</v>
      </c>
      <c r="O93" s="3">
        <v>1.76</v>
      </c>
      <c r="P93" s="3">
        <v>18.021999999999998</v>
      </c>
      <c r="Q93" s="3">
        <v>999</v>
      </c>
      <c r="T93" s="3">
        <v>0.998</v>
      </c>
    </row>
    <row r="94" spans="11:23" x14ac:dyDescent="0.35">
      <c r="K94" s="3">
        <v>45</v>
      </c>
      <c r="L94" s="3" t="s">
        <v>409</v>
      </c>
      <c r="M94" s="3" t="s">
        <v>122</v>
      </c>
      <c r="N94" s="3" t="s">
        <v>156</v>
      </c>
      <c r="O94" s="3">
        <v>1.8</v>
      </c>
      <c r="P94" s="3">
        <v>4.1500000000000004</v>
      </c>
      <c r="Q94" s="3">
        <v>234</v>
      </c>
      <c r="T94" s="3">
        <v>0.998</v>
      </c>
    </row>
    <row r="95" spans="11:23" x14ac:dyDescent="0.35">
      <c r="K95" s="3">
        <v>59</v>
      </c>
      <c r="L95" s="3" t="s">
        <v>423</v>
      </c>
      <c r="M95" s="3" t="s">
        <v>122</v>
      </c>
      <c r="N95" s="3" t="s">
        <v>156</v>
      </c>
      <c r="O95" s="3">
        <v>1.76</v>
      </c>
      <c r="P95" s="3">
        <v>88.152000000000001</v>
      </c>
      <c r="Q95" s="3">
        <v>2940</v>
      </c>
      <c r="T95" s="3">
        <v>0.998</v>
      </c>
    </row>
    <row r="96" spans="11:23" x14ac:dyDescent="0.35">
      <c r="K96" s="3">
        <v>78</v>
      </c>
      <c r="L96" s="3" t="s">
        <v>442</v>
      </c>
      <c r="M96" s="3" t="s">
        <v>122</v>
      </c>
      <c r="N96" s="3" t="s">
        <v>156</v>
      </c>
      <c r="O96" s="3">
        <v>1.76</v>
      </c>
      <c r="P96" s="3">
        <v>17.823</v>
      </c>
      <c r="Q96" s="3">
        <v>784</v>
      </c>
      <c r="T96" s="3">
        <v>0.998</v>
      </c>
    </row>
    <row r="97" spans="11:22" x14ac:dyDescent="0.35">
      <c r="K97" s="3">
        <v>98</v>
      </c>
      <c r="L97" s="3" t="s">
        <v>462</v>
      </c>
      <c r="M97" s="3" t="s">
        <v>122</v>
      </c>
      <c r="N97" s="3" t="s">
        <v>156</v>
      </c>
      <c r="O97" s="3">
        <v>1.75</v>
      </c>
      <c r="P97" s="3">
        <v>151.18299999999999</v>
      </c>
      <c r="Q97" s="3">
        <v>4824</v>
      </c>
      <c r="T97" s="3">
        <v>0.998</v>
      </c>
    </row>
    <row r="98" spans="11:22" x14ac:dyDescent="0.35">
      <c r="K98" s="3">
        <v>103</v>
      </c>
      <c r="L98" s="3" t="s">
        <v>467</v>
      </c>
      <c r="M98" s="3" t="s">
        <v>122</v>
      </c>
      <c r="N98" s="3" t="s">
        <v>156</v>
      </c>
      <c r="O98" s="3">
        <v>1.76</v>
      </c>
      <c r="P98" s="3">
        <v>26.736999999999998</v>
      </c>
      <c r="Q98" s="3">
        <v>1220</v>
      </c>
      <c r="T98" s="3">
        <v>0.998</v>
      </c>
    </row>
    <row r="99" spans="11:22" x14ac:dyDescent="0.35">
      <c r="K99" s="3">
        <v>118</v>
      </c>
      <c r="L99" s="3" t="s">
        <v>482</v>
      </c>
      <c r="M99" s="3" t="s">
        <v>122</v>
      </c>
      <c r="N99" s="3" t="s">
        <v>156</v>
      </c>
      <c r="O99" s="3">
        <v>1.81</v>
      </c>
      <c r="P99" s="3">
        <v>127.509</v>
      </c>
      <c r="Q99" s="3">
        <v>2806</v>
      </c>
      <c r="T99" s="3">
        <v>0.998</v>
      </c>
    </row>
    <row r="100" spans="11:22" x14ac:dyDescent="0.35">
      <c r="K100" s="3">
        <v>125</v>
      </c>
      <c r="L100" s="3" t="s">
        <v>489</v>
      </c>
      <c r="M100" s="3" t="s">
        <v>122</v>
      </c>
      <c r="N100" s="3" t="s">
        <v>156</v>
      </c>
      <c r="O100" s="3">
        <v>1.76</v>
      </c>
      <c r="P100" s="3">
        <v>26.945</v>
      </c>
      <c r="Q100" s="3">
        <v>1365</v>
      </c>
      <c r="T100" s="3">
        <v>0.998</v>
      </c>
    </row>
    <row r="101" spans="11:22" x14ac:dyDescent="0.35">
      <c r="K101" s="3">
        <v>126</v>
      </c>
      <c r="L101" s="3" t="s">
        <v>490</v>
      </c>
      <c r="M101" s="3" t="s">
        <v>122</v>
      </c>
      <c r="N101" s="3" t="s">
        <v>156</v>
      </c>
      <c r="O101" s="3">
        <v>1.77</v>
      </c>
      <c r="P101" s="3">
        <v>17.491</v>
      </c>
      <c r="Q101" s="3">
        <v>895</v>
      </c>
      <c r="T101" s="3">
        <v>0.998</v>
      </c>
    </row>
    <row r="102" spans="11:22" x14ac:dyDescent="0.35">
      <c r="K102" s="3">
        <v>127</v>
      </c>
      <c r="L102" s="3" t="s">
        <v>491</v>
      </c>
      <c r="M102" s="3" t="s">
        <v>122</v>
      </c>
      <c r="N102" s="3" t="s">
        <v>156</v>
      </c>
      <c r="O102" s="3">
        <v>1.78</v>
      </c>
      <c r="P102" s="3">
        <v>9.9570000000000007</v>
      </c>
      <c r="Q102" s="3">
        <v>400</v>
      </c>
      <c r="T102" s="3">
        <v>0.998</v>
      </c>
    </row>
    <row r="103" spans="11:22" x14ac:dyDescent="0.35">
      <c r="K103" s="3">
        <v>46</v>
      </c>
      <c r="L103" s="3" t="s">
        <v>410</v>
      </c>
      <c r="M103" s="3" t="s">
        <v>129</v>
      </c>
      <c r="N103" s="3" t="s">
        <v>13</v>
      </c>
      <c r="O103" s="3">
        <v>1.76</v>
      </c>
      <c r="P103" s="3">
        <v>751.54399999999998</v>
      </c>
      <c r="Q103" s="3">
        <v>39201</v>
      </c>
      <c r="R103" s="3">
        <v>75833.383000000002</v>
      </c>
      <c r="S103" s="3">
        <v>0</v>
      </c>
      <c r="T103" s="3">
        <v>0.998</v>
      </c>
      <c r="V103" s="178">
        <v>0.10463</v>
      </c>
    </row>
    <row r="104" spans="11:22" x14ac:dyDescent="0.35">
      <c r="K104" s="3">
        <v>47</v>
      </c>
      <c r="L104" s="3" t="s">
        <v>411</v>
      </c>
      <c r="M104" s="3" t="s">
        <v>130</v>
      </c>
      <c r="N104" s="3" t="s">
        <v>13</v>
      </c>
      <c r="O104" s="3">
        <v>1.76</v>
      </c>
      <c r="P104" s="3">
        <v>777.69600000000003</v>
      </c>
      <c r="Q104" s="3">
        <v>39627</v>
      </c>
      <c r="R104" s="3">
        <v>78561.383000000002</v>
      </c>
      <c r="S104" s="3">
        <v>0</v>
      </c>
      <c r="T104" s="3">
        <v>0.998</v>
      </c>
      <c r="V104" s="178">
        <v>0.10449</v>
      </c>
    </row>
    <row r="105" spans="11:22" x14ac:dyDescent="0.35">
      <c r="K105" s="3">
        <v>48</v>
      </c>
      <c r="L105" s="3" t="s">
        <v>412</v>
      </c>
      <c r="M105" s="3" t="s">
        <v>131</v>
      </c>
      <c r="N105" s="3" t="s">
        <v>13</v>
      </c>
      <c r="O105" s="3">
        <v>1.76</v>
      </c>
      <c r="P105" s="3">
        <v>971.48800000000006</v>
      </c>
      <c r="Q105" s="3">
        <v>49541</v>
      </c>
      <c r="R105" s="3">
        <v>75786.554999999993</v>
      </c>
      <c r="S105" s="3">
        <v>0</v>
      </c>
      <c r="T105" s="3">
        <v>0.998</v>
      </c>
      <c r="V105" s="178">
        <v>0.14318</v>
      </c>
    </row>
    <row r="106" spans="11:22" x14ac:dyDescent="0.35">
      <c r="K106" s="3">
        <v>49</v>
      </c>
      <c r="L106" s="3" t="s">
        <v>413</v>
      </c>
      <c r="M106" s="3" t="s">
        <v>132</v>
      </c>
      <c r="N106" s="3" t="s">
        <v>13</v>
      </c>
      <c r="O106" s="3">
        <v>1.76</v>
      </c>
      <c r="P106" s="3">
        <v>70.381</v>
      </c>
      <c r="Q106" s="3">
        <v>3697</v>
      </c>
      <c r="R106" s="3">
        <v>75532.335999999996</v>
      </c>
      <c r="S106" s="3">
        <v>0</v>
      </c>
      <c r="T106" s="3">
        <v>0.998</v>
      </c>
    </row>
    <row r="107" spans="11:22" x14ac:dyDescent="0.35">
      <c r="K107" s="3">
        <v>50</v>
      </c>
      <c r="L107" s="3" t="s">
        <v>414</v>
      </c>
      <c r="M107" s="3" t="s">
        <v>133</v>
      </c>
      <c r="N107" s="3" t="s">
        <v>13</v>
      </c>
      <c r="O107" s="3">
        <v>1.76</v>
      </c>
      <c r="P107" s="3">
        <v>115.072</v>
      </c>
      <c r="Q107" s="3">
        <v>5839</v>
      </c>
      <c r="R107" s="3">
        <v>73999.875</v>
      </c>
      <c r="S107" s="3">
        <v>0</v>
      </c>
      <c r="T107" s="3">
        <v>0.998</v>
      </c>
    </row>
    <row r="108" spans="11:22" x14ac:dyDescent="0.35">
      <c r="K108" s="3">
        <v>51</v>
      </c>
      <c r="L108" s="3" t="s">
        <v>415</v>
      </c>
      <c r="M108" s="3" t="s">
        <v>134</v>
      </c>
      <c r="N108" s="3" t="s">
        <v>13</v>
      </c>
      <c r="O108" s="3">
        <v>1.76</v>
      </c>
      <c r="P108" s="3">
        <v>102.199</v>
      </c>
      <c r="Q108" s="3">
        <v>4557</v>
      </c>
      <c r="R108" s="3">
        <v>73473.383000000002</v>
      </c>
      <c r="S108" s="3">
        <v>0</v>
      </c>
      <c r="T108" s="3">
        <v>0.998</v>
      </c>
    </row>
    <row r="109" spans="11:22" x14ac:dyDescent="0.35">
      <c r="K109" s="3">
        <v>53</v>
      </c>
      <c r="L109" s="3" t="s">
        <v>417</v>
      </c>
      <c r="M109" s="3" t="s">
        <v>135</v>
      </c>
      <c r="N109" s="3" t="s">
        <v>13</v>
      </c>
      <c r="O109" s="3">
        <v>1.76</v>
      </c>
      <c r="P109" s="3">
        <v>70.733000000000004</v>
      </c>
      <c r="Q109" s="3">
        <v>3571</v>
      </c>
      <c r="R109" s="3">
        <v>72956.233999999997</v>
      </c>
      <c r="S109" s="3">
        <v>0</v>
      </c>
      <c r="T109" s="3">
        <v>0.998</v>
      </c>
    </row>
    <row r="110" spans="11:22" x14ac:dyDescent="0.35">
      <c r="K110" s="3">
        <v>54</v>
      </c>
      <c r="L110" s="3" t="s">
        <v>418</v>
      </c>
      <c r="M110" s="3" t="s">
        <v>136</v>
      </c>
      <c r="N110" s="3" t="s">
        <v>13</v>
      </c>
      <c r="O110" s="3">
        <v>1.76</v>
      </c>
      <c r="P110" s="3">
        <v>93.344999999999999</v>
      </c>
      <c r="Q110" s="3">
        <v>4359</v>
      </c>
      <c r="R110" s="3">
        <v>75183.023000000001</v>
      </c>
      <c r="S110" s="3">
        <v>0</v>
      </c>
      <c r="T110" s="3">
        <v>0.998</v>
      </c>
    </row>
    <row r="111" spans="11:22" x14ac:dyDescent="0.35">
      <c r="K111" s="3">
        <v>55</v>
      </c>
      <c r="L111" s="3" t="s">
        <v>419</v>
      </c>
      <c r="M111" s="3" t="s">
        <v>137</v>
      </c>
      <c r="N111" s="3" t="s">
        <v>13</v>
      </c>
      <c r="O111" s="3">
        <v>1.76</v>
      </c>
      <c r="P111" s="3">
        <v>103.114</v>
      </c>
      <c r="Q111" s="3">
        <v>4817</v>
      </c>
      <c r="R111" s="3">
        <v>72624.835999999996</v>
      </c>
      <c r="S111" s="3">
        <v>0</v>
      </c>
      <c r="T111" s="3">
        <v>0.998</v>
      </c>
    </row>
    <row r="112" spans="11:22" x14ac:dyDescent="0.35">
      <c r="K112" s="3">
        <v>56</v>
      </c>
      <c r="L112" s="3" t="s">
        <v>420</v>
      </c>
      <c r="M112" s="3" t="s">
        <v>138</v>
      </c>
      <c r="N112" s="3" t="s">
        <v>13</v>
      </c>
      <c r="O112" s="3">
        <v>1.76</v>
      </c>
      <c r="P112" s="3">
        <v>545587.125</v>
      </c>
      <c r="Q112" s="3">
        <v>25399062</v>
      </c>
      <c r="R112" s="3">
        <v>57842.675999999999</v>
      </c>
      <c r="S112" s="3">
        <v>9.4E-2</v>
      </c>
      <c r="T112" s="3">
        <v>0.998</v>
      </c>
      <c r="V112" s="178">
        <v>123.99766</v>
      </c>
    </row>
    <row r="113" spans="11:22" x14ac:dyDescent="0.35">
      <c r="K113" s="3">
        <v>57</v>
      </c>
      <c r="L113" s="3" t="s">
        <v>421</v>
      </c>
      <c r="M113" s="3" t="s">
        <v>139</v>
      </c>
      <c r="N113" s="3" t="s">
        <v>13</v>
      </c>
      <c r="O113" s="3">
        <v>1.76</v>
      </c>
      <c r="P113" s="3">
        <v>576372.25</v>
      </c>
      <c r="Q113" s="3">
        <v>26675222</v>
      </c>
      <c r="R113" s="3">
        <v>55906.832000000002</v>
      </c>
      <c r="S113" s="3">
        <v>0.10299999999999999</v>
      </c>
      <c r="T113" s="3">
        <v>0.998</v>
      </c>
      <c r="V113" s="178">
        <v>135.43431000000001</v>
      </c>
    </row>
    <row r="114" spans="11:22" x14ac:dyDescent="0.35">
      <c r="K114" s="3">
        <v>58</v>
      </c>
      <c r="L114" s="3" t="s">
        <v>422</v>
      </c>
      <c r="M114" s="3" t="s">
        <v>140</v>
      </c>
      <c r="N114" s="3" t="s">
        <v>13</v>
      </c>
      <c r="O114" s="3">
        <v>1.76</v>
      </c>
      <c r="P114" s="3">
        <v>579618.68799999997</v>
      </c>
      <c r="Q114" s="3">
        <v>27357730</v>
      </c>
      <c r="R114" s="3">
        <v>57936.675999999999</v>
      </c>
      <c r="S114" s="3">
        <v>0.1</v>
      </c>
      <c r="T114" s="3">
        <v>0.998</v>
      </c>
      <c r="V114" s="178">
        <v>131.45778000000001</v>
      </c>
    </row>
    <row r="115" spans="11:22" x14ac:dyDescent="0.35">
      <c r="K115" s="3">
        <v>60</v>
      </c>
      <c r="L115" s="3" t="s">
        <v>424</v>
      </c>
      <c r="M115" s="3" t="s">
        <v>141</v>
      </c>
      <c r="N115" s="3" t="s">
        <v>13</v>
      </c>
      <c r="O115" s="3">
        <v>1.76</v>
      </c>
      <c r="P115" s="3">
        <v>140.48599999999999</v>
      </c>
      <c r="Q115" s="3">
        <v>7038</v>
      </c>
      <c r="R115" s="3">
        <v>68748.156000000003</v>
      </c>
      <c r="S115" s="3">
        <v>0</v>
      </c>
      <c r="T115" s="3">
        <v>0.998</v>
      </c>
      <c r="V115" s="3">
        <v>3.6999999999999999E-4</v>
      </c>
    </row>
    <row r="116" spans="11:22" x14ac:dyDescent="0.35">
      <c r="K116" s="3">
        <v>61</v>
      </c>
      <c r="L116" s="3" t="s">
        <v>425</v>
      </c>
      <c r="M116" s="3" t="s">
        <v>142</v>
      </c>
      <c r="N116" s="3" t="s">
        <v>13</v>
      </c>
      <c r="O116" s="3">
        <v>1.76</v>
      </c>
      <c r="P116" s="3">
        <v>249.245</v>
      </c>
      <c r="Q116" s="3">
        <v>12045</v>
      </c>
      <c r="R116" s="3">
        <v>73999.633000000002</v>
      </c>
      <c r="S116" s="3">
        <v>0</v>
      </c>
      <c r="T116" s="3">
        <v>0.998</v>
      </c>
      <c r="V116" s="3">
        <v>1.7930000000000001E-2</v>
      </c>
    </row>
    <row r="117" spans="11:22" x14ac:dyDescent="0.35">
      <c r="K117" s="3">
        <v>62</v>
      </c>
      <c r="L117" s="3" t="s">
        <v>426</v>
      </c>
      <c r="M117" s="3" t="s">
        <v>143</v>
      </c>
      <c r="N117" s="3" t="s">
        <v>13</v>
      </c>
      <c r="O117" s="3">
        <v>1.76</v>
      </c>
      <c r="P117" s="3">
        <v>181.4</v>
      </c>
      <c r="Q117" s="3">
        <v>9688</v>
      </c>
      <c r="R117" s="3">
        <v>71143.812999999995</v>
      </c>
      <c r="S117" s="3">
        <v>0</v>
      </c>
      <c r="T117" s="3">
        <v>0.998</v>
      </c>
      <c r="V117" s="3">
        <v>7.0800000000000004E-3</v>
      </c>
    </row>
    <row r="118" spans="11:22" x14ac:dyDescent="0.35">
      <c r="K118" s="3">
        <v>63</v>
      </c>
      <c r="L118" s="3" t="s">
        <v>427</v>
      </c>
      <c r="M118" s="3" t="s">
        <v>144</v>
      </c>
      <c r="N118" s="3" t="s">
        <v>13</v>
      </c>
      <c r="O118" s="3">
        <v>1.76</v>
      </c>
      <c r="P118" s="3">
        <v>129.40100000000001</v>
      </c>
      <c r="Q118" s="3">
        <v>6930</v>
      </c>
      <c r="R118" s="3">
        <v>69815.391000000003</v>
      </c>
      <c r="S118" s="3">
        <v>0</v>
      </c>
      <c r="T118" s="3">
        <v>0.998</v>
      </c>
    </row>
    <row r="119" spans="11:22" x14ac:dyDescent="0.35">
      <c r="K119" s="3">
        <v>64</v>
      </c>
      <c r="L119" s="3" t="s">
        <v>428</v>
      </c>
      <c r="M119" s="3" t="s">
        <v>145</v>
      </c>
      <c r="N119" s="3" t="s">
        <v>13</v>
      </c>
      <c r="O119" s="3">
        <v>1.76</v>
      </c>
      <c r="P119" s="3">
        <v>105.80200000000001</v>
      </c>
      <c r="Q119" s="3">
        <v>4441</v>
      </c>
      <c r="R119" s="3">
        <v>71290.554999999993</v>
      </c>
      <c r="S119" s="3">
        <v>0</v>
      </c>
      <c r="T119" s="3">
        <v>0.998</v>
      </c>
    </row>
    <row r="120" spans="11:22" x14ac:dyDescent="0.35">
      <c r="K120" s="3">
        <v>65</v>
      </c>
      <c r="L120" s="3" t="s">
        <v>429</v>
      </c>
      <c r="M120" s="3" t="s">
        <v>146</v>
      </c>
      <c r="N120" s="3" t="s">
        <v>13</v>
      </c>
      <c r="O120" s="3">
        <v>1.76</v>
      </c>
      <c r="P120" s="3">
        <v>108.512</v>
      </c>
      <c r="Q120" s="3">
        <v>4980</v>
      </c>
      <c r="R120" s="3">
        <v>74547.952999999994</v>
      </c>
      <c r="S120" s="3">
        <v>0</v>
      </c>
      <c r="T120" s="3">
        <v>0.998</v>
      </c>
    </row>
    <row r="121" spans="11:22" x14ac:dyDescent="0.35">
      <c r="K121" s="3">
        <v>67</v>
      </c>
      <c r="L121" s="3" t="s">
        <v>431</v>
      </c>
      <c r="M121" s="3" t="s">
        <v>147</v>
      </c>
      <c r="N121" s="3" t="s">
        <v>13</v>
      </c>
      <c r="O121" s="3">
        <v>1.76</v>
      </c>
      <c r="P121" s="3">
        <v>616916.68799999997</v>
      </c>
      <c r="Q121" s="3">
        <v>28676648</v>
      </c>
      <c r="R121" s="3">
        <v>65037.824000000001</v>
      </c>
      <c r="S121" s="3">
        <v>9.5000000000000001E-2</v>
      </c>
      <c r="T121" s="3">
        <v>0.998</v>
      </c>
      <c r="V121" s="178">
        <v>124.6923</v>
      </c>
    </row>
    <row r="122" spans="11:22" x14ac:dyDescent="0.35">
      <c r="K122" s="3">
        <v>68</v>
      </c>
      <c r="L122" s="3" t="s">
        <v>432</v>
      </c>
      <c r="M122" s="3" t="s">
        <v>148</v>
      </c>
      <c r="N122" s="3" t="s">
        <v>13</v>
      </c>
      <c r="O122" s="3">
        <v>1.76</v>
      </c>
      <c r="P122" s="3">
        <v>599925.25</v>
      </c>
      <c r="Q122" s="3">
        <v>27823716</v>
      </c>
      <c r="R122" s="3">
        <v>58343.555</v>
      </c>
      <c r="S122" s="3">
        <v>0.10299999999999999</v>
      </c>
      <c r="T122" s="3">
        <v>0.998</v>
      </c>
      <c r="V122" s="178">
        <v>135.08409</v>
      </c>
    </row>
    <row r="123" spans="11:22" x14ac:dyDescent="0.35">
      <c r="K123" s="3">
        <v>69</v>
      </c>
      <c r="L123" s="3" t="s">
        <v>433</v>
      </c>
      <c r="M123" s="3" t="s">
        <v>149</v>
      </c>
      <c r="N123" s="3" t="s">
        <v>13</v>
      </c>
      <c r="O123" s="3">
        <v>1.76</v>
      </c>
      <c r="P123" s="3">
        <v>600657.06299999997</v>
      </c>
      <c r="Q123" s="3">
        <v>28247480</v>
      </c>
      <c r="R123" s="3">
        <v>59147.714999999997</v>
      </c>
      <c r="S123" s="3">
        <v>0.10199999999999999</v>
      </c>
      <c r="T123" s="3">
        <v>0.998</v>
      </c>
      <c r="V123" s="178">
        <v>133.42377999999999</v>
      </c>
    </row>
    <row r="124" spans="11:22" x14ac:dyDescent="0.35">
      <c r="K124" s="3">
        <v>70</v>
      </c>
      <c r="L124" s="3" t="s">
        <v>434</v>
      </c>
      <c r="M124" s="3" t="s">
        <v>150</v>
      </c>
      <c r="N124" s="3" t="s">
        <v>13</v>
      </c>
      <c r="O124" s="3">
        <v>1.76</v>
      </c>
      <c r="P124" s="3">
        <v>254.678</v>
      </c>
      <c r="Q124" s="3">
        <v>11025</v>
      </c>
      <c r="R124" s="3">
        <v>71500.539000000004</v>
      </c>
      <c r="S124" s="3">
        <v>0</v>
      </c>
      <c r="T124" s="3">
        <v>0.998</v>
      </c>
      <c r="V124" s="3">
        <v>2.0500000000000001E-2</v>
      </c>
    </row>
    <row r="125" spans="11:22" x14ac:dyDescent="0.35">
      <c r="K125" s="3">
        <v>71</v>
      </c>
      <c r="L125" s="3" t="s">
        <v>435</v>
      </c>
      <c r="M125" s="3" t="s">
        <v>151</v>
      </c>
      <c r="N125" s="3" t="s">
        <v>13</v>
      </c>
      <c r="O125" s="3">
        <v>1.76</v>
      </c>
      <c r="P125" s="3">
        <v>239.81100000000001</v>
      </c>
      <c r="Q125" s="3">
        <v>11703</v>
      </c>
      <c r="R125" s="3">
        <v>70718.625</v>
      </c>
      <c r="S125" s="3">
        <v>0</v>
      </c>
      <c r="T125" s="3">
        <v>0.998</v>
      </c>
      <c r="V125" s="3">
        <v>1.823E-2</v>
      </c>
    </row>
    <row r="126" spans="11:22" x14ac:dyDescent="0.35">
      <c r="K126" s="3">
        <v>72</v>
      </c>
      <c r="L126" s="3" t="s">
        <v>436</v>
      </c>
      <c r="M126" s="3" t="s">
        <v>152</v>
      </c>
      <c r="N126" s="3" t="s">
        <v>13</v>
      </c>
      <c r="O126" s="3">
        <v>1.76</v>
      </c>
      <c r="P126" s="3">
        <v>172.22</v>
      </c>
      <c r="Q126" s="3">
        <v>8458</v>
      </c>
      <c r="R126" s="3">
        <v>71977.289000000004</v>
      </c>
      <c r="S126" s="3">
        <v>0</v>
      </c>
      <c r="T126" s="3">
        <v>0.998</v>
      </c>
      <c r="V126" s="3">
        <v>5.0000000000000001E-3</v>
      </c>
    </row>
    <row r="127" spans="11:22" x14ac:dyDescent="0.35">
      <c r="K127" s="3">
        <v>74</v>
      </c>
      <c r="L127" s="3" t="s">
        <v>438</v>
      </c>
      <c r="M127" s="3" t="s">
        <v>153</v>
      </c>
      <c r="N127" s="3" t="s">
        <v>13</v>
      </c>
      <c r="O127" s="3">
        <v>1.76</v>
      </c>
      <c r="P127" s="3">
        <v>108.14400000000001</v>
      </c>
      <c r="Q127" s="3">
        <v>4597</v>
      </c>
      <c r="R127" s="3">
        <v>75227.085999999996</v>
      </c>
      <c r="S127" s="3">
        <v>0</v>
      </c>
      <c r="T127" s="3">
        <v>0.998</v>
      </c>
    </row>
    <row r="128" spans="11:22" x14ac:dyDescent="0.35">
      <c r="K128" s="3">
        <v>75</v>
      </c>
      <c r="L128" s="3" t="s">
        <v>439</v>
      </c>
      <c r="M128" s="3" t="s">
        <v>154</v>
      </c>
      <c r="N128" s="3" t="s">
        <v>13</v>
      </c>
      <c r="O128" s="3">
        <v>1.76</v>
      </c>
      <c r="P128" s="3">
        <v>92.977000000000004</v>
      </c>
      <c r="Q128" s="3">
        <v>4295</v>
      </c>
      <c r="R128" s="3">
        <v>72306.593999999997</v>
      </c>
      <c r="S128" s="3">
        <v>0</v>
      </c>
      <c r="T128" s="3">
        <v>0.998</v>
      </c>
    </row>
    <row r="129" spans="11:23" x14ac:dyDescent="0.35">
      <c r="K129" s="3">
        <v>76</v>
      </c>
      <c r="L129" s="3" t="s">
        <v>440</v>
      </c>
      <c r="M129" s="3" t="s">
        <v>155</v>
      </c>
      <c r="N129" s="3" t="s">
        <v>13</v>
      </c>
      <c r="O129" s="3">
        <v>1.76</v>
      </c>
      <c r="P129" s="3">
        <v>107.86</v>
      </c>
      <c r="Q129" s="3">
        <v>5319</v>
      </c>
      <c r="R129" s="3">
        <v>72174.523000000001</v>
      </c>
      <c r="S129" s="3">
        <v>0</v>
      </c>
      <c r="T129" s="3">
        <v>0.998</v>
      </c>
    </row>
    <row r="131" spans="11:23" ht="15.5" x14ac:dyDescent="0.35">
      <c r="K131" s="264" t="s">
        <v>286</v>
      </c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</row>
    <row r="132" spans="11:23" x14ac:dyDescent="0.35">
      <c r="K132" s="178" t="s">
        <v>209</v>
      </c>
      <c r="L132" s="178" t="s">
        <v>210</v>
      </c>
      <c r="M132" s="178" t="s">
        <v>211</v>
      </c>
      <c r="N132" s="178" t="s">
        <v>7</v>
      </c>
      <c r="O132" s="178" t="s">
        <v>212</v>
      </c>
      <c r="P132" s="178" t="s">
        <v>213</v>
      </c>
      <c r="Q132" s="178" t="s">
        <v>214</v>
      </c>
      <c r="R132" s="178" t="s">
        <v>216</v>
      </c>
      <c r="T132" s="178"/>
      <c r="U132" s="178" t="s">
        <v>239</v>
      </c>
      <c r="V132" s="178" t="s">
        <v>240</v>
      </c>
      <c r="W132" s="178" t="s">
        <v>220</v>
      </c>
    </row>
    <row r="133" spans="11:23" x14ac:dyDescent="0.35">
      <c r="K133" s="3">
        <v>7</v>
      </c>
      <c r="L133" s="3" t="s">
        <v>352</v>
      </c>
      <c r="M133" s="3" t="s">
        <v>353</v>
      </c>
      <c r="N133" s="3" t="s">
        <v>158</v>
      </c>
      <c r="O133" s="3">
        <v>1.76</v>
      </c>
      <c r="P133" s="3">
        <v>66855.516000000003</v>
      </c>
      <c r="Q133" s="3">
        <v>3320399</v>
      </c>
      <c r="R133" s="3">
        <v>66855.516000000003</v>
      </c>
      <c r="U133" s="3">
        <v>0.01</v>
      </c>
      <c r="V133" s="3">
        <v>9.5200000000000007E-3</v>
      </c>
      <c r="W133" s="3">
        <v>-4.75</v>
      </c>
    </row>
    <row r="134" spans="11:23" x14ac:dyDescent="0.35">
      <c r="K134" s="3">
        <v>32</v>
      </c>
      <c r="L134" s="3" t="s">
        <v>396</v>
      </c>
      <c r="M134" s="3" t="s">
        <v>353</v>
      </c>
      <c r="N134" s="3" t="s">
        <v>158</v>
      </c>
      <c r="O134" s="3">
        <v>1.76</v>
      </c>
      <c r="P134" s="3">
        <v>70140.468999999997</v>
      </c>
      <c r="Q134" s="3">
        <v>3433732</v>
      </c>
      <c r="R134" s="3">
        <v>70140.468999999997</v>
      </c>
      <c r="U134" s="3">
        <v>0.01</v>
      </c>
      <c r="V134" s="3">
        <v>9.9900000000000006E-3</v>
      </c>
      <c r="W134" s="3">
        <v>-7.0000000000000007E-2</v>
      </c>
    </row>
    <row r="135" spans="11:23" x14ac:dyDescent="0.35">
      <c r="K135" s="3">
        <v>39</v>
      </c>
      <c r="L135" s="3" t="s">
        <v>403</v>
      </c>
      <c r="M135" s="3" t="s">
        <v>353</v>
      </c>
      <c r="N135" s="3" t="s">
        <v>158</v>
      </c>
      <c r="O135" s="3">
        <v>1.76</v>
      </c>
      <c r="P135" s="3">
        <v>69550.804999999993</v>
      </c>
      <c r="Q135" s="3">
        <v>3433691</v>
      </c>
      <c r="R135" s="3">
        <v>69550.804999999993</v>
      </c>
      <c r="U135" s="3">
        <v>0.01</v>
      </c>
      <c r="V135" s="3">
        <v>9.9100000000000004E-3</v>
      </c>
      <c r="W135" s="3">
        <v>-0.91</v>
      </c>
    </row>
    <row r="136" spans="11:23" x14ac:dyDescent="0.35">
      <c r="K136" s="3">
        <v>79</v>
      </c>
      <c r="L136" s="3" t="s">
        <v>443</v>
      </c>
      <c r="M136" s="3" t="s">
        <v>353</v>
      </c>
      <c r="N136" s="3" t="s">
        <v>158</v>
      </c>
      <c r="O136" s="3">
        <v>1.76</v>
      </c>
      <c r="P136" s="3">
        <v>73650.866999999998</v>
      </c>
      <c r="Q136" s="3">
        <v>3635436</v>
      </c>
      <c r="R136" s="3">
        <v>73650.866999999998</v>
      </c>
      <c r="U136" s="3">
        <v>0.01</v>
      </c>
      <c r="V136" s="3">
        <v>1.0489999999999999E-2</v>
      </c>
      <c r="W136" s="3">
        <v>4.93</v>
      </c>
    </row>
    <row r="137" spans="11:23" x14ac:dyDescent="0.35">
      <c r="K137" s="3">
        <v>105</v>
      </c>
      <c r="L137" s="3" t="s">
        <v>469</v>
      </c>
      <c r="M137" s="3" t="s">
        <v>353</v>
      </c>
      <c r="N137" s="3" t="s">
        <v>158</v>
      </c>
      <c r="O137" s="3">
        <v>1.76</v>
      </c>
      <c r="P137" s="3">
        <v>75592.710999999996</v>
      </c>
      <c r="Q137" s="3">
        <v>3724434</v>
      </c>
      <c r="R137" s="3">
        <v>75592.710999999996</v>
      </c>
      <c r="U137" s="3">
        <v>0.01</v>
      </c>
      <c r="V137" s="3">
        <v>1.077E-2</v>
      </c>
      <c r="W137" s="3">
        <v>7.7</v>
      </c>
    </row>
    <row r="138" spans="11:23" x14ac:dyDescent="0.35">
      <c r="K138" s="3">
        <v>112</v>
      </c>
      <c r="L138" s="3" t="s">
        <v>476</v>
      </c>
      <c r="M138" s="3" t="s">
        <v>353</v>
      </c>
      <c r="N138" s="3" t="s">
        <v>158</v>
      </c>
      <c r="O138" s="3">
        <v>1.76</v>
      </c>
      <c r="P138" s="3">
        <v>75935.922000000006</v>
      </c>
      <c r="Q138" s="3">
        <v>3752660</v>
      </c>
      <c r="R138" s="3">
        <v>75935.922000000006</v>
      </c>
      <c r="U138" s="3">
        <v>0.01</v>
      </c>
      <c r="V138" s="3">
        <v>1.082E-2</v>
      </c>
      <c r="W138" s="3">
        <v>8.18</v>
      </c>
    </row>
    <row r="139" spans="11:23" x14ac:dyDescent="0.35">
      <c r="K139" s="3">
        <v>119</v>
      </c>
      <c r="L139" s="3" t="s">
        <v>483</v>
      </c>
      <c r="M139" s="3" t="s">
        <v>353</v>
      </c>
      <c r="N139" s="3" t="s">
        <v>158</v>
      </c>
      <c r="O139" s="3">
        <v>1.76</v>
      </c>
      <c r="P139" s="3">
        <v>74628.093999999997</v>
      </c>
      <c r="Q139" s="3">
        <v>3664734</v>
      </c>
      <c r="R139" s="3">
        <v>74628.093999999997</v>
      </c>
      <c r="U139" s="3">
        <v>0.01</v>
      </c>
      <c r="V139" s="3">
        <v>1.0630000000000001E-2</v>
      </c>
      <c r="W139" s="3">
        <v>6.32</v>
      </c>
    </row>
    <row r="140" spans="11:23" x14ac:dyDescent="0.35">
      <c r="K140" s="3">
        <v>8</v>
      </c>
      <c r="L140" s="3" t="s">
        <v>354</v>
      </c>
      <c r="M140" s="3" t="s">
        <v>355</v>
      </c>
      <c r="N140" s="3" t="s">
        <v>158</v>
      </c>
      <c r="O140" s="3">
        <v>1.76</v>
      </c>
      <c r="P140" s="3">
        <v>70175.804999999993</v>
      </c>
      <c r="Q140" s="3">
        <v>3509487</v>
      </c>
      <c r="R140" s="3">
        <v>70175.804999999993</v>
      </c>
      <c r="U140" s="3">
        <v>0.01</v>
      </c>
      <c r="V140" s="3">
        <v>0.01</v>
      </c>
      <c r="W140" s="3">
        <v>-0.02</v>
      </c>
    </row>
    <row r="141" spans="11:23" x14ac:dyDescent="0.35">
      <c r="K141" s="3">
        <v>33</v>
      </c>
      <c r="L141" s="3" t="s">
        <v>397</v>
      </c>
      <c r="M141" s="3" t="s">
        <v>355</v>
      </c>
      <c r="N141" s="3" t="s">
        <v>158</v>
      </c>
      <c r="O141" s="3">
        <v>1.76</v>
      </c>
      <c r="P141" s="3">
        <v>73291.031000000003</v>
      </c>
      <c r="Q141" s="3">
        <v>3595913</v>
      </c>
      <c r="R141" s="3">
        <v>73291.031000000003</v>
      </c>
      <c r="U141" s="3">
        <v>0.01</v>
      </c>
      <c r="V141" s="3">
        <v>1.044E-2</v>
      </c>
      <c r="W141" s="3">
        <v>4.42</v>
      </c>
    </row>
    <row r="142" spans="11:23" x14ac:dyDescent="0.35">
      <c r="K142" s="3">
        <v>40</v>
      </c>
      <c r="L142" s="3" t="s">
        <v>404</v>
      </c>
      <c r="M142" s="3" t="s">
        <v>355</v>
      </c>
      <c r="N142" s="3" t="s">
        <v>158</v>
      </c>
      <c r="O142" s="3">
        <v>1.76</v>
      </c>
      <c r="P142" s="3">
        <v>72982.797000000006</v>
      </c>
      <c r="Q142" s="3">
        <v>3554466</v>
      </c>
      <c r="R142" s="3">
        <v>72982.797000000006</v>
      </c>
      <c r="U142" s="3">
        <v>0.01</v>
      </c>
      <c r="V142" s="3">
        <v>1.04E-2</v>
      </c>
      <c r="W142" s="3">
        <v>3.98</v>
      </c>
    </row>
    <row r="143" spans="11:23" x14ac:dyDescent="0.35">
      <c r="K143" s="3">
        <v>80</v>
      </c>
      <c r="L143" s="3" t="s">
        <v>444</v>
      </c>
      <c r="M143" s="3" t="s">
        <v>355</v>
      </c>
      <c r="N143" s="3" t="s">
        <v>158</v>
      </c>
      <c r="O143" s="3">
        <v>1.76</v>
      </c>
      <c r="P143" s="3">
        <v>75305.335999999996</v>
      </c>
      <c r="Q143" s="3">
        <v>3690926</v>
      </c>
      <c r="R143" s="3">
        <v>75305.335999999996</v>
      </c>
      <c r="U143" s="3">
        <v>0.01</v>
      </c>
      <c r="V143" s="3">
        <v>1.073E-2</v>
      </c>
      <c r="W143" s="3">
        <v>7.29</v>
      </c>
    </row>
    <row r="144" spans="11:23" x14ac:dyDescent="0.35">
      <c r="K144" s="3">
        <v>106</v>
      </c>
      <c r="L144" s="3" t="s">
        <v>470</v>
      </c>
      <c r="M144" s="3" t="s">
        <v>355</v>
      </c>
      <c r="N144" s="3" t="s">
        <v>158</v>
      </c>
      <c r="O144" s="3">
        <v>1.76</v>
      </c>
      <c r="P144" s="3">
        <v>78736.781000000003</v>
      </c>
      <c r="Q144" s="3">
        <v>3888135</v>
      </c>
      <c r="R144" s="3">
        <v>78736.781000000003</v>
      </c>
      <c r="U144" s="3">
        <v>0.01</v>
      </c>
      <c r="V144" s="3">
        <v>1.1220000000000001E-2</v>
      </c>
      <c r="W144" s="3">
        <v>12.17</v>
      </c>
    </row>
    <row r="145" spans="11:23" x14ac:dyDescent="0.35">
      <c r="K145" s="3">
        <v>113</v>
      </c>
      <c r="L145" s="3" t="s">
        <v>477</v>
      </c>
      <c r="M145" s="3" t="s">
        <v>355</v>
      </c>
      <c r="N145" s="3" t="s">
        <v>158</v>
      </c>
      <c r="O145" s="3">
        <v>1.76</v>
      </c>
      <c r="P145" s="3">
        <v>77973.491999999998</v>
      </c>
      <c r="Q145" s="3">
        <v>3802600</v>
      </c>
      <c r="R145" s="3">
        <v>77973.491999999998</v>
      </c>
      <c r="U145" s="3">
        <v>0.01</v>
      </c>
      <c r="V145" s="3">
        <v>1.111E-2</v>
      </c>
      <c r="W145" s="3">
        <v>11.09</v>
      </c>
    </row>
    <row r="146" spans="11:23" x14ac:dyDescent="0.35">
      <c r="K146" s="3">
        <v>120</v>
      </c>
      <c r="L146" s="3" t="s">
        <v>484</v>
      </c>
      <c r="M146" s="3" t="s">
        <v>355</v>
      </c>
      <c r="N146" s="3" t="s">
        <v>158</v>
      </c>
      <c r="O146" s="3">
        <v>1.76</v>
      </c>
      <c r="P146" s="3">
        <v>79756.062999999995</v>
      </c>
      <c r="Q146" s="3">
        <v>3861355</v>
      </c>
      <c r="R146" s="3">
        <v>79756.062999999995</v>
      </c>
      <c r="U146" s="3">
        <v>0.01</v>
      </c>
      <c r="V146" s="3">
        <v>1.136E-2</v>
      </c>
      <c r="W146" s="3">
        <v>13.63</v>
      </c>
    </row>
    <row r="147" spans="11:23" x14ac:dyDescent="0.35">
      <c r="K147" s="3">
        <v>9</v>
      </c>
      <c r="L147" s="3" t="s">
        <v>356</v>
      </c>
      <c r="M147" s="3" t="s">
        <v>357</v>
      </c>
      <c r="N147" s="3" t="s">
        <v>158</v>
      </c>
      <c r="O147" s="3">
        <v>1.76</v>
      </c>
      <c r="P147" s="3">
        <v>69660.460999999996</v>
      </c>
      <c r="Q147" s="3">
        <v>3393695</v>
      </c>
      <c r="R147" s="3">
        <v>69660.460999999996</v>
      </c>
      <c r="U147" s="3">
        <v>0.01</v>
      </c>
      <c r="V147" s="3">
        <v>9.92E-3</v>
      </c>
      <c r="W147" s="3">
        <v>-0.76</v>
      </c>
    </row>
    <row r="148" spans="11:23" x14ac:dyDescent="0.35">
      <c r="K148" s="3">
        <v>34</v>
      </c>
      <c r="L148" s="3" t="s">
        <v>398</v>
      </c>
      <c r="M148" s="3" t="s">
        <v>357</v>
      </c>
      <c r="N148" s="3" t="s">
        <v>158</v>
      </c>
      <c r="O148" s="3">
        <v>1.76</v>
      </c>
      <c r="P148" s="3">
        <v>71199</v>
      </c>
      <c r="Q148" s="3">
        <v>3475520</v>
      </c>
      <c r="R148" s="3">
        <v>71199</v>
      </c>
      <c r="U148" s="3">
        <v>0.01</v>
      </c>
      <c r="V148" s="3">
        <v>1.014E-2</v>
      </c>
      <c r="W148" s="3">
        <v>1.44</v>
      </c>
    </row>
    <row r="149" spans="11:23" x14ac:dyDescent="0.35">
      <c r="K149" s="3">
        <v>41</v>
      </c>
      <c r="L149" s="3" t="s">
        <v>405</v>
      </c>
      <c r="M149" s="3" t="s">
        <v>357</v>
      </c>
      <c r="N149" s="3" t="s">
        <v>158</v>
      </c>
      <c r="O149" s="3">
        <v>1.76</v>
      </c>
      <c r="P149" s="3">
        <v>73203.641000000003</v>
      </c>
      <c r="Q149" s="3">
        <v>3581378</v>
      </c>
      <c r="R149" s="3">
        <v>73203.641000000003</v>
      </c>
      <c r="U149" s="3">
        <v>0.01</v>
      </c>
      <c r="V149" s="3">
        <v>1.043E-2</v>
      </c>
      <c r="W149" s="3">
        <v>4.29</v>
      </c>
    </row>
    <row r="150" spans="11:23" x14ac:dyDescent="0.35">
      <c r="K150" s="3">
        <v>81</v>
      </c>
      <c r="L150" s="3" t="s">
        <v>445</v>
      </c>
      <c r="M150" s="3" t="s">
        <v>357</v>
      </c>
      <c r="N150" s="3" t="s">
        <v>158</v>
      </c>
      <c r="O150" s="3">
        <v>1.76</v>
      </c>
      <c r="P150" s="3">
        <v>75526.562999999995</v>
      </c>
      <c r="Q150" s="3">
        <v>3681046</v>
      </c>
      <c r="R150" s="3">
        <v>75526.562999999995</v>
      </c>
      <c r="U150" s="3">
        <v>0.01</v>
      </c>
      <c r="V150" s="3">
        <v>1.076E-2</v>
      </c>
      <c r="W150" s="3">
        <v>7.6</v>
      </c>
    </row>
    <row r="151" spans="11:23" x14ac:dyDescent="0.35">
      <c r="K151" s="3">
        <v>107</v>
      </c>
      <c r="L151" s="3" t="s">
        <v>471</v>
      </c>
      <c r="M151" s="3" t="s">
        <v>357</v>
      </c>
      <c r="N151" s="3" t="s">
        <v>158</v>
      </c>
      <c r="O151" s="3">
        <v>1.76</v>
      </c>
      <c r="P151" s="3">
        <v>78371.031000000003</v>
      </c>
      <c r="Q151" s="3">
        <v>3866716</v>
      </c>
      <c r="R151" s="3">
        <v>78371.031000000003</v>
      </c>
      <c r="U151" s="3">
        <v>0.01</v>
      </c>
      <c r="V151" s="3">
        <v>1.1169999999999999E-2</v>
      </c>
      <c r="W151" s="3">
        <v>11.65</v>
      </c>
    </row>
    <row r="152" spans="11:23" x14ac:dyDescent="0.35">
      <c r="K152" s="3">
        <v>114</v>
      </c>
      <c r="L152" s="3" t="s">
        <v>478</v>
      </c>
      <c r="M152" s="3" t="s">
        <v>357</v>
      </c>
      <c r="N152" s="3" t="s">
        <v>158</v>
      </c>
      <c r="O152" s="3">
        <v>1.76</v>
      </c>
      <c r="P152" s="3">
        <v>77142.375</v>
      </c>
      <c r="Q152" s="3">
        <v>3761686</v>
      </c>
      <c r="R152" s="3">
        <v>77142.375</v>
      </c>
      <c r="U152" s="3">
        <v>0.01</v>
      </c>
      <c r="V152" s="3">
        <v>1.099E-2</v>
      </c>
      <c r="W152" s="3">
        <v>9.9</v>
      </c>
    </row>
    <row r="153" spans="11:23" x14ac:dyDescent="0.35">
      <c r="K153" s="3">
        <v>121</v>
      </c>
      <c r="L153" s="3" t="s">
        <v>485</v>
      </c>
      <c r="M153" s="3" t="s">
        <v>357</v>
      </c>
      <c r="N153" s="3" t="s">
        <v>158</v>
      </c>
      <c r="O153" s="3">
        <v>1.76</v>
      </c>
      <c r="P153" s="3">
        <v>79699.554999999993</v>
      </c>
      <c r="Q153" s="3">
        <v>3884271</v>
      </c>
      <c r="R153" s="3">
        <v>79699.554999999993</v>
      </c>
      <c r="U153" s="3">
        <v>0.01</v>
      </c>
      <c r="V153" s="3">
        <v>1.1350000000000001E-2</v>
      </c>
      <c r="W153" s="3">
        <v>13.55</v>
      </c>
    </row>
    <row r="154" spans="11:23" x14ac:dyDescent="0.35">
      <c r="K154" s="3">
        <v>10</v>
      </c>
      <c r="L154" s="3" t="s">
        <v>358</v>
      </c>
      <c r="M154" s="3" t="s">
        <v>359</v>
      </c>
      <c r="N154" s="3" t="s">
        <v>158</v>
      </c>
      <c r="O154" s="3">
        <v>1.76</v>
      </c>
      <c r="P154" s="3">
        <v>69179.858999999997</v>
      </c>
      <c r="Q154" s="3">
        <v>3379878</v>
      </c>
      <c r="R154" s="3">
        <v>69179.858999999997</v>
      </c>
      <c r="U154" s="3">
        <v>0.01</v>
      </c>
      <c r="V154" s="3">
        <v>9.8600000000000007E-3</v>
      </c>
      <c r="W154" s="3">
        <v>-1.44</v>
      </c>
    </row>
    <row r="155" spans="11:23" x14ac:dyDescent="0.35">
      <c r="K155" s="3">
        <v>35</v>
      </c>
      <c r="L155" s="3" t="s">
        <v>399</v>
      </c>
      <c r="M155" s="3" t="s">
        <v>359</v>
      </c>
      <c r="N155" s="3" t="s">
        <v>158</v>
      </c>
      <c r="O155" s="3">
        <v>1.76</v>
      </c>
      <c r="P155" s="3">
        <v>70969.343999999997</v>
      </c>
      <c r="Q155" s="3">
        <v>3452449</v>
      </c>
      <c r="R155" s="3">
        <v>70969.343999999997</v>
      </c>
      <c r="U155" s="3">
        <v>0.01</v>
      </c>
      <c r="V155" s="3">
        <v>1.0109999999999999E-2</v>
      </c>
      <c r="W155" s="3">
        <v>1.1100000000000001</v>
      </c>
    </row>
    <row r="156" spans="11:23" x14ac:dyDescent="0.35">
      <c r="K156" s="3">
        <v>42</v>
      </c>
      <c r="L156" s="3" t="s">
        <v>406</v>
      </c>
      <c r="M156" s="3" t="s">
        <v>359</v>
      </c>
      <c r="N156" s="3" t="s">
        <v>158</v>
      </c>
      <c r="O156" s="3">
        <v>1.76</v>
      </c>
      <c r="P156" s="3">
        <v>71708.976999999999</v>
      </c>
      <c r="Q156" s="3">
        <v>3520012</v>
      </c>
      <c r="R156" s="3">
        <v>71708.976999999999</v>
      </c>
      <c r="U156" s="3">
        <v>0.01</v>
      </c>
      <c r="V156" s="3">
        <v>1.022E-2</v>
      </c>
      <c r="W156" s="3">
        <v>2.16</v>
      </c>
    </row>
    <row r="157" spans="11:23" x14ac:dyDescent="0.35">
      <c r="K157" s="3">
        <v>82</v>
      </c>
      <c r="L157" s="3" t="s">
        <v>446</v>
      </c>
      <c r="M157" s="3" t="s">
        <v>359</v>
      </c>
      <c r="N157" s="3" t="s">
        <v>158</v>
      </c>
      <c r="O157" s="3">
        <v>1.76</v>
      </c>
      <c r="P157" s="3">
        <v>74249.516000000003</v>
      </c>
      <c r="Q157" s="3">
        <v>3651160</v>
      </c>
      <c r="R157" s="3">
        <v>74249.516000000003</v>
      </c>
      <c r="U157" s="3">
        <v>0.01</v>
      </c>
      <c r="V157" s="3">
        <v>1.0580000000000001E-2</v>
      </c>
      <c r="W157" s="3">
        <v>5.78</v>
      </c>
    </row>
    <row r="158" spans="11:23" x14ac:dyDescent="0.35">
      <c r="K158" s="3">
        <v>108</v>
      </c>
      <c r="L158" s="3" t="s">
        <v>472</v>
      </c>
      <c r="M158" s="3" t="s">
        <v>359</v>
      </c>
      <c r="N158" s="3" t="s">
        <v>158</v>
      </c>
      <c r="O158" s="3">
        <v>1.76</v>
      </c>
      <c r="P158" s="3">
        <v>74719.866999999998</v>
      </c>
      <c r="Q158" s="3">
        <v>3721994</v>
      </c>
      <c r="R158" s="3">
        <v>74719.866999999998</v>
      </c>
      <c r="U158" s="3">
        <v>0.01</v>
      </c>
      <c r="V158" s="3">
        <v>1.065E-2</v>
      </c>
      <c r="W158" s="3">
        <v>6.45</v>
      </c>
    </row>
    <row r="159" spans="11:23" x14ac:dyDescent="0.35">
      <c r="K159" s="3">
        <v>115</v>
      </c>
      <c r="L159" s="3" t="s">
        <v>479</v>
      </c>
      <c r="M159" s="3" t="s">
        <v>359</v>
      </c>
      <c r="N159" s="3" t="s">
        <v>158</v>
      </c>
      <c r="O159" s="3">
        <v>1.76</v>
      </c>
      <c r="P159" s="3">
        <v>76099.218999999997</v>
      </c>
      <c r="Q159" s="3">
        <v>3714412</v>
      </c>
      <c r="R159" s="3">
        <v>76099.218999999997</v>
      </c>
      <c r="U159" s="3">
        <v>0.01</v>
      </c>
      <c r="V159" s="3">
        <v>1.0840000000000001E-2</v>
      </c>
      <c r="W159" s="3">
        <v>8.42</v>
      </c>
    </row>
    <row r="160" spans="11:23" x14ac:dyDescent="0.35">
      <c r="K160" s="3">
        <v>122</v>
      </c>
      <c r="L160" s="3" t="s">
        <v>486</v>
      </c>
      <c r="M160" s="3" t="s">
        <v>359</v>
      </c>
      <c r="N160" s="3" t="s">
        <v>158</v>
      </c>
      <c r="O160" s="3">
        <v>1.76</v>
      </c>
      <c r="P160" s="3">
        <v>76448.648000000001</v>
      </c>
      <c r="Q160" s="3">
        <v>3750645</v>
      </c>
      <c r="R160" s="3">
        <v>76448.648000000001</v>
      </c>
      <c r="U160" s="3">
        <v>0.01</v>
      </c>
      <c r="V160" s="3">
        <v>1.089E-2</v>
      </c>
      <c r="W160" s="3">
        <v>8.91</v>
      </c>
    </row>
    <row r="161" spans="11:23" x14ac:dyDescent="0.35">
      <c r="K161" s="3">
        <v>11</v>
      </c>
      <c r="L161" s="3" t="s">
        <v>360</v>
      </c>
      <c r="M161" s="3" t="s">
        <v>361</v>
      </c>
      <c r="N161" s="3" t="s">
        <v>158</v>
      </c>
      <c r="O161" s="3">
        <v>1.76</v>
      </c>
      <c r="P161" s="3">
        <v>65949.148000000001</v>
      </c>
      <c r="Q161" s="3">
        <v>3240065</v>
      </c>
      <c r="R161" s="3">
        <v>65949.148000000001</v>
      </c>
      <c r="U161" s="3">
        <v>0.01</v>
      </c>
      <c r="V161" s="3">
        <v>9.4000000000000004E-3</v>
      </c>
      <c r="W161" s="3">
        <v>-6.04</v>
      </c>
    </row>
    <row r="162" spans="11:23" x14ac:dyDescent="0.35">
      <c r="K162" s="3">
        <v>36</v>
      </c>
      <c r="L162" s="3" t="s">
        <v>400</v>
      </c>
      <c r="M162" s="3" t="s">
        <v>361</v>
      </c>
      <c r="N162" s="3" t="s">
        <v>158</v>
      </c>
      <c r="O162" s="3">
        <v>1.76</v>
      </c>
      <c r="P162" s="3">
        <v>69821.608999999997</v>
      </c>
      <c r="Q162" s="3">
        <v>3399067</v>
      </c>
      <c r="R162" s="3">
        <v>69821.608999999997</v>
      </c>
      <c r="U162" s="3">
        <v>0.01</v>
      </c>
      <c r="V162" s="3">
        <v>9.9500000000000005E-3</v>
      </c>
      <c r="W162" s="3">
        <v>-0.53</v>
      </c>
    </row>
    <row r="163" spans="11:23" x14ac:dyDescent="0.35">
      <c r="K163" s="3">
        <v>43</v>
      </c>
      <c r="L163" s="3" t="s">
        <v>407</v>
      </c>
      <c r="M163" s="3" t="s">
        <v>361</v>
      </c>
      <c r="N163" s="3" t="s">
        <v>158</v>
      </c>
      <c r="O163" s="3">
        <v>1.76</v>
      </c>
      <c r="P163" s="3">
        <v>69097.773000000001</v>
      </c>
      <c r="Q163" s="3">
        <v>3396196</v>
      </c>
      <c r="R163" s="3">
        <v>69097.773000000001</v>
      </c>
      <c r="U163" s="3">
        <v>0.01</v>
      </c>
      <c r="V163" s="3">
        <v>9.8399999999999998E-3</v>
      </c>
      <c r="W163" s="3">
        <v>-1.56</v>
      </c>
    </row>
    <row r="164" spans="11:23" x14ac:dyDescent="0.35">
      <c r="K164" s="3">
        <v>83</v>
      </c>
      <c r="L164" s="3" t="s">
        <v>447</v>
      </c>
      <c r="M164" s="3" t="s">
        <v>361</v>
      </c>
      <c r="N164" s="3" t="s">
        <v>158</v>
      </c>
      <c r="O164" s="3">
        <v>1.76</v>
      </c>
      <c r="P164" s="3">
        <v>74140.366999999998</v>
      </c>
      <c r="Q164" s="3">
        <v>3651768</v>
      </c>
      <c r="R164" s="3">
        <v>74140.366999999998</v>
      </c>
      <c r="U164" s="3">
        <v>0.01</v>
      </c>
      <c r="V164" s="3">
        <v>1.056E-2</v>
      </c>
      <c r="W164" s="3">
        <v>5.63</v>
      </c>
    </row>
    <row r="165" spans="11:23" x14ac:dyDescent="0.35">
      <c r="K165" s="3">
        <v>109</v>
      </c>
      <c r="L165" s="3" t="s">
        <v>473</v>
      </c>
      <c r="M165" s="3" t="s">
        <v>361</v>
      </c>
      <c r="N165" s="3" t="s">
        <v>158</v>
      </c>
      <c r="O165" s="3">
        <v>1.76</v>
      </c>
      <c r="P165" s="3">
        <v>75418.585999999996</v>
      </c>
      <c r="Q165" s="3">
        <v>3694990</v>
      </c>
      <c r="R165" s="3">
        <v>75418.585999999996</v>
      </c>
      <c r="U165" s="3">
        <v>0.01</v>
      </c>
      <c r="V165" s="3">
        <v>1.074E-2</v>
      </c>
      <c r="W165" s="3">
        <v>7.45</v>
      </c>
    </row>
    <row r="166" spans="11:23" x14ac:dyDescent="0.35">
      <c r="K166" s="3">
        <v>116</v>
      </c>
      <c r="L166" s="3" t="s">
        <v>480</v>
      </c>
      <c r="M166" s="3" t="s">
        <v>361</v>
      </c>
      <c r="N166" s="3" t="s">
        <v>158</v>
      </c>
      <c r="O166" s="3">
        <v>1.76</v>
      </c>
      <c r="P166" s="3">
        <v>76403.75</v>
      </c>
      <c r="Q166" s="3">
        <v>3709347</v>
      </c>
      <c r="R166" s="3">
        <v>76403.75</v>
      </c>
      <c r="U166" s="3">
        <v>0.01</v>
      </c>
      <c r="V166" s="3">
        <v>1.089E-2</v>
      </c>
      <c r="W166" s="3">
        <v>8.85</v>
      </c>
    </row>
    <row r="167" spans="11:23" x14ac:dyDescent="0.35">
      <c r="K167" s="3">
        <v>123</v>
      </c>
      <c r="L167" s="3" t="s">
        <v>487</v>
      </c>
      <c r="M167" s="3" t="s">
        <v>361</v>
      </c>
      <c r="N167" s="3" t="s">
        <v>158</v>
      </c>
      <c r="O167" s="3">
        <v>1.76</v>
      </c>
      <c r="P167" s="3">
        <v>74293.960999999996</v>
      </c>
      <c r="Q167" s="3">
        <v>3689391</v>
      </c>
      <c r="R167" s="3">
        <v>74293.960999999996</v>
      </c>
      <c r="U167" s="3">
        <v>0.01</v>
      </c>
      <c r="V167" s="3">
        <v>1.0580000000000001E-2</v>
      </c>
      <c r="W167" s="3">
        <v>5.84</v>
      </c>
    </row>
    <row r="168" spans="11:23" x14ac:dyDescent="0.35">
      <c r="K168" s="3">
        <v>12</v>
      </c>
      <c r="L168" s="3" t="s">
        <v>362</v>
      </c>
      <c r="M168" s="3" t="s">
        <v>363</v>
      </c>
      <c r="N168" s="3" t="s">
        <v>158</v>
      </c>
      <c r="O168" s="3">
        <v>1.76</v>
      </c>
      <c r="P168" s="3">
        <v>65820.241999999998</v>
      </c>
      <c r="Q168" s="3">
        <v>3263160</v>
      </c>
      <c r="R168" s="3">
        <v>65820.241999999998</v>
      </c>
      <c r="U168" s="3">
        <v>0.01</v>
      </c>
      <c r="V168" s="3">
        <v>9.3799999999999994E-3</v>
      </c>
      <c r="W168" s="3">
        <v>-6.23</v>
      </c>
    </row>
    <row r="169" spans="11:23" x14ac:dyDescent="0.35">
      <c r="K169" s="3">
        <v>37</v>
      </c>
      <c r="L169" s="3" t="s">
        <v>401</v>
      </c>
      <c r="M169" s="3" t="s">
        <v>363</v>
      </c>
      <c r="N169" s="3" t="s">
        <v>158</v>
      </c>
      <c r="O169" s="3">
        <v>1.76</v>
      </c>
      <c r="P169" s="3">
        <v>70147.031000000003</v>
      </c>
      <c r="Q169" s="3">
        <v>3440420</v>
      </c>
      <c r="R169" s="3">
        <v>70147.031000000003</v>
      </c>
      <c r="U169" s="3">
        <v>0.01</v>
      </c>
      <c r="V169" s="3">
        <v>9.9900000000000006E-3</v>
      </c>
      <c r="W169" s="3">
        <v>-0.06</v>
      </c>
    </row>
    <row r="170" spans="11:23" x14ac:dyDescent="0.35">
      <c r="K170" s="3">
        <v>44</v>
      </c>
      <c r="L170" s="3" t="s">
        <v>408</v>
      </c>
      <c r="M170" s="3" t="s">
        <v>363</v>
      </c>
      <c r="N170" s="3" t="s">
        <v>158</v>
      </c>
      <c r="O170" s="3">
        <v>1.76</v>
      </c>
      <c r="P170" s="3">
        <v>69563.125</v>
      </c>
      <c r="Q170" s="3">
        <v>3425429</v>
      </c>
      <c r="R170" s="3">
        <v>69563.125</v>
      </c>
      <c r="U170" s="3">
        <v>0.01</v>
      </c>
      <c r="V170" s="3">
        <v>9.9100000000000004E-3</v>
      </c>
      <c r="W170" s="3">
        <v>-0.9</v>
      </c>
    </row>
    <row r="171" spans="11:23" x14ac:dyDescent="0.35">
      <c r="K171" s="3">
        <v>84</v>
      </c>
      <c r="L171" s="3" t="s">
        <v>448</v>
      </c>
      <c r="M171" s="3" t="s">
        <v>363</v>
      </c>
      <c r="N171" s="3" t="s">
        <v>158</v>
      </c>
      <c r="O171" s="3">
        <v>1.76</v>
      </c>
      <c r="P171" s="3">
        <v>72727.976999999999</v>
      </c>
      <c r="Q171" s="3">
        <v>3560901</v>
      </c>
      <c r="R171" s="3">
        <v>72727.976999999999</v>
      </c>
      <c r="U171" s="3">
        <v>0.01</v>
      </c>
      <c r="V171" s="3">
        <v>1.0359999999999999E-2</v>
      </c>
      <c r="W171" s="3">
        <v>3.61</v>
      </c>
    </row>
    <row r="172" spans="11:23" x14ac:dyDescent="0.35">
      <c r="K172" s="3">
        <v>110</v>
      </c>
      <c r="L172" s="3" t="s">
        <v>474</v>
      </c>
      <c r="M172" s="3" t="s">
        <v>363</v>
      </c>
      <c r="N172" s="3" t="s">
        <v>158</v>
      </c>
      <c r="O172" s="3">
        <v>1.76</v>
      </c>
      <c r="P172" s="3">
        <v>72627.702999999994</v>
      </c>
      <c r="Q172" s="3">
        <v>3593555</v>
      </c>
      <c r="R172" s="3">
        <v>72627.702999999994</v>
      </c>
      <c r="U172" s="3">
        <v>0.01</v>
      </c>
      <c r="V172" s="3">
        <v>1.035E-2</v>
      </c>
      <c r="W172" s="3">
        <v>3.47</v>
      </c>
    </row>
    <row r="173" spans="11:23" x14ac:dyDescent="0.35">
      <c r="K173" s="3">
        <v>117</v>
      </c>
      <c r="L173" s="3" t="s">
        <v>481</v>
      </c>
      <c r="M173" s="3" t="s">
        <v>363</v>
      </c>
      <c r="N173" s="3" t="s">
        <v>158</v>
      </c>
      <c r="O173" s="3">
        <v>1.76</v>
      </c>
      <c r="P173" s="3">
        <v>72442.718999999997</v>
      </c>
      <c r="Q173" s="3">
        <v>3600272</v>
      </c>
      <c r="R173" s="3">
        <v>72442.718999999997</v>
      </c>
      <c r="U173" s="3">
        <v>0.01</v>
      </c>
      <c r="V173" s="3">
        <v>1.0319999999999999E-2</v>
      </c>
      <c r="W173" s="3">
        <v>3.21</v>
      </c>
    </row>
    <row r="174" spans="11:23" x14ac:dyDescent="0.35">
      <c r="K174" s="3">
        <v>124</v>
      </c>
      <c r="L174" s="3" t="s">
        <v>488</v>
      </c>
      <c r="M174" s="3" t="s">
        <v>363</v>
      </c>
      <c r="N174" s="3" t="s">
        <v>158</v>
      </c>
      <c r="O174" s="3">
        <v>1.76</v>
      </c>
      <c r="P174" s="3">
        <v>75961.702999999994</v>
      </c>
      <c r="Q174" s="3">
        <v>3739865</v>
      </c>
      <c r="R174" s="3">
        <v>75961.702999999994</v>
      </c>
      <c r="U174" s="3">
        <v>0.01</v>
      </c>
      <c r="V174" s="3">
        <v>1.082E-2</v>
      </c>
      <c r="W174" s="3">
        <v>8.2200000000000006</v>
      </c>
    </row>
    <row r="175" spans="11:23" x14ac:dyDescent="0.35">
      <c r="K175" s="3">
        <v>14</v>
      </c>
      <c r="L175" s="3" t="s">
        <v>365</v>
      </c>
      <c r="M175" s="3" t="s">
        <v>366</v>
      </c>
      <c r="N175" s="3" t="s">
        <v>158</v>
      </c>
      <c r="O175" s="3">
        <v>1.76</v>
      </c>
      <c r="P175" s="3">
        <v>69313.656000000003</v>
      </c>
      <c r="Q175" s="3">
        <v>3428823</v>
      </c>
      <c r="R175" s="3">
        <v>69313.656000000003</v>
      </c>
      <c r="U175" s="3">
        <v>0.01</v>
      </c>
      <c r="V175" s="3">
        <v>9.8700000000000003E-3</v>
      </c>
      <c r="W175" s="3">
        <v>-1.25</v>
      </c>
    </row>
    <row r="176" spans="11:23" x14ac:dyDescent="0.35">
      <c r="K176" s="3">
        <v>86</v>
      </c>
      <c r="L176" s="3" t="s">
        <v>450</v>
      </c>
      <c r="M176" s="3" t="s">
        <v>366</v>
      </c>
      <c r="N176" s="3" t="s">
        <v>158</v>
      </c>
      <c r="O176" s="3">
        <v>1.76</v>
      </c>
      <c r="P176" s="3">
        <v>73489.726999999999</v>
      </c>
      <c r="Q176" s="3">
        <v>3628375</v>
      </c>
      <c r="R176" s="3">
        <v>73489.726999999999</v>
      </c>
      <c r="U176" s="3">
        <v>0.01</v>
      </c>
      <c r="V176" s="3">
        <v>1.047E-2</v>
      </c>
      <c r="W176" s="3">
        <v>4.7</v>
      </c>
    </row>
    <row r="177" spans="11:23" x14ac:dyDescent="0.35">
      <c r="K177" s="3">
        <v>15</v>
      </c>
      <c r="L177" s="3" t="s">
        <v>367</v>
      </c>
      <c r="M177" s="3" t="s">
        <v>368</v>
      </c>
      <c r="N177" s="3" t="s">
        <v>158</v>
      </c>
      <c r="O177" s="3">
        <v>1.76</v>
      </c>
      <c r="P177" s="3">
        <v>67371.406000000003</v>
      </c>
      <c r="Q177" s="3">
        <v>3263118</v>
      </c>
      <c r="R177" s="3">
        <v>67371.406000000003</v>
      </c>
      <c r="U177" s="3">
        <v>0.01</v>
      </c>
      <c r="V177" s="3">
        <v>9.5999999999999992E-3</v>
      </c>
      <c r="W177" s="3">
        <v>-4.0199999999999996</v>
      </c>
    </row>
    <row r="178" spans="11:23" x14ac:dyDescent="0.35">
      <c r="K178" s="3">
        <v>87</v>
      </c>
      <c r="L178" s="3" t="s">
        <v>451</v>
      </c>
      <c r="M178" s="3" t="s">
        <v>368</v>
      </c>
      <c r="N178" s="3" t="s">
        <v>158</v>
      </c>
      <c r="O178" s="3">
        <v>1.76</v>
      </c>
      <c r="P178" s="3">
        <v>72791.851999999999</v>
      </c>
      <c r="Q178" s="3">
        <v>3591268</v>
      </c>
      <c r="R178" s="3">
        <v>72791.851999999999</v>
      </c>
      <c r="U178" s="3">
        <v>0.01</v>
      </c>
      <c r="V178" s="3">
        <v>1.0370000000000001E-2</v>
      </c>
      <c r="W178" s="3">
        <v>3.7</v>
      </c>
    </row>
    <row r="179" spans="11:23" x14ac:dyDescent="0.35">
      <c r="K179" s="3">
        <v>16</v>
      </c>
      <c r="L179" s="3" t="s">
        <v>370</v>
      </c>
      <c r="M179" s="3" t="s">
        <v>371</v>
      </c>
      <c r="N179" s="3" t="s">
        <v>158</v>
      </c>
      <c r="O179" s="3">
        <v>1.76</v>
      </c>
      <c r="P179" s="3">
        <v>65924.273000000001</v>
      </c>
      <c r="Q179" s="3">
        <v>3208166</v>
      </c>
      <c r="R179" s="3">
        <v>65924.273000000001</v>
      </c>
      <c r="U179" s="3">
        <v>0.01</v>
      </c>
      <c r="V179" s="3">
        <v>9.3900000000000008E-3</v>
      </c>
      <c r="W179" s="3">
        <v>-6.08</v>
      </c>
    </row>
    <row r="180" spans="11:23" x14ac:dyDescent="0.35">
      <c r="K180" s="3">
        <v>88</v>
      </c>
      <c r="L180" s="3" t="s">
        <v>452</v>
      </c>
      <c r="M180" s="3" t="s">
        <v>371</v>
      </c>
      <c r="N180" s="3" t="s">
        <v>158</v>
      </c>
      <c r="O180" s="3">
        <v>1.76</v>
      </c>
      <c r="P180" s="3">
        <v>69266.383000000002</v>
      </c>
      <c r="Q180" s="3">
        <v>3432012</v>
      </c>
      <c r="R180" s="3">
        <v>69266.383000000002</v>
      </c>
      <c r="U180" s="3">
        <v>0.01</v>
      </c>
      <c r="V180" s="3">
        <v>9.8700000000000003E-3</v>
      </c>
      <c r="W180" s="3">
        <v>-1.32</v>
      </c>
    </row>
    <row r="181" spans="11:23" x14ac:dyDescent="0.35">
      <c r="K181" s="3">
        <v>17</v>
      </c>
      <c r="L181" s="3" t="s">
        <v>372</v>
      </c>
      <c r="M181" s="3" t="s">
        <v>373</v>
      </c>
      <c r="N181" s="3" t="s">
        <v>158</v>
      </c>
      <c r="O181" s="3">
        <v>1.76</v>
      </c>
      <c r="P181" s="3">
        <v>66429.593999999997</v>
      </c>
      <c r="Q181" s="3">
        <v>3218192</v>
      </c>
      <c r="R181" s="3">
        <v>66429.593999999997</v>
      </c>
      <c r="U181" s="3">
        <v>0.01</v>
      </c>
      <c r="V181" s="3">
        <v>9.4599999999999997E-3</v>
      </c>
      <c r="W181" s="3">
        <v>-5.36</v>
      </c>
    </row>
    <row r="182" spans="11:23" x14ac:dyDescent="0.35">
      <c r="K182" s="3">
        <v>89</v>
      </c>
      <c r="L182" s="3" t="s">
        <v>453</v>
      </c>
      <c r="M182" s="3" t="s">
        <v>373</v>
      </c>
      <c r="N182" s="3" t="s">
        <v>158</v>
      </c>
      <c r="O182" s="3">
        <v>1.76</v>
      </c>
      <c r="P182" s="3">
        <v>72812.047000000006</v>
      </c>
      <c r="Q182" s="3">
        <v>3563225</v>
      </c>
      <c r="R182" s="3">
        <v>72812.047000000006</v>
      </c>
      <c r="U182" s="3">
        <v>0.01</v>
      </c>
      <c r="V182" s="3">
        <v>1.0370000000000001E-2</v>
      </c>
      <c r="W182" s="3">
        <v>3.73</v>
      </c>
    </row>
    <row r="183" spans="11:23" x14ac:dyDescent="0.35">
      <c r="K183" s="3">
        <v>18</v>
      </c>
      <c r="L183" s="3" t="s">
        <v>374</v>
      </c>
      <c r="M183" s="3" t="s">
        <v>375</v>
      </c>
      <c r="N183" s="3" t="s">
        <v>158</v>
      </c>
      <c r="O183" s="3">
        <v>1.76</v>
      </c>
      <c r="P183" s="3">
        <v>67007.093999999997</v>
      </c>
      <c r="Q183" s="3">
        <v>3238182</v>
      </c>
      <c r="R183" s="3">
        <v>67007.093999999997</v>
      </c>
      <c r="U183" s="3">
        <v>0.01</v>
      </c>
      <c r="V183" s="3">
        <v>9.5499999999999995E-3</v>
      </c>
      <c r="W183" s="3">
        <v>-4.54</v>
      </c>
    </row>
    <row r="184" spans="11:23" x14ac:dyDescent="0.35">
      <c r="K184" s="3">
        <v>90</v>
      </c>
      <c r="L184" s="3" t="s">
        <v>454</v>
      </c>
      <c r="M184" s="3" t="s">
        <v>375</v>
      </c>
      <c r="N184" s="3" t="s">
        <v>158</v>
      </c>
      <c r="O184" s="3">
        <v>1.76</v>
      </c>
      <c r="P184" s="3">
        <v>70597.922000000006</v>
      </c>
      <c r="Q184" s="3">
        <v>3442672</v>
      </c>
      <c r="R184" s="3">
        <v>70597.922000000006</v>
      </c>
      <c r="U184" s="3">
        <v>0.01</v>
      </c>
      <c r="V184" s="3">
        <v>1.0059999999999999E-2</v>
      </c>
      <c r="W184" s="3">
        <v>0.57999999999999996</v>
      </c>
    </row>
    <row r="185" spans="11:23" x14ac:dyDescent="0.35">
      <c r="K185" s="3">
        <v>19</v>
      </c>
      <c r="L185" s="3" t="s">
        <v>376</v>
      </c>
      <c r="M185" s="3" t="s">
        <v>377</v>
      </c>
      <c r="N185" s="3" t="s">
        <v>158</v>
      </c>
      <c r="O185" s="3">
        <v>1.76</v>
      </c>
      <c r="P185" s="3">
        <v>65890.976999999999</v>
      </c>
      <c r="Q185" s="3">
        <v>3142368</v>
      </c>
      <c r="R185" s="3">
        <v>65890.976999999999</v>
      </c>
      <c r="U185" s="3">
        <v>0.01</v>
      </c>
      <c r="V185" s="3">
        <v>9.3900000000000008E-3</v>
      </c>
      <c r="W185" s="3">
        <v>-6.13</v>
      </c>
    </row>
    <row r="186" spans="11:23" x14ac:dyDescent="0.35">
      <c r="K186" s="3">
        <v>91</v>
      </c>
      <c r="L186" s="3" t="s">
        <v>455</v>
      </c>
      <c r="M186" s="3" t="s">
        <v>377</v>
      </c>
      <c r="N186" s="3" t="s">
        <v>158</v>
      </c>
      <c r="O186" s="3">
        <v>1.76</v>
      </c>
      <c r="P186" s="3">
        <v>69640.266000000003</v>
      </c>
      <c r="Q186" s="3">
        <v>3376419</v>
      </c>
      <c r="R186" s="3">
        <v>69640.266000000003</v>
      </c>
      <c r="U186" s="3">
        <v>0.01</v>
      </c>
      <c r="V186" s="3">
        <v>9.92E-3</v>
      </c>
      <c r="W186" s="3">
        <v>-0.79</v>
      </c>
    </row>
    <row r="187" spans="11:23" x14ac:dyDescent="0.35">
      <c r="K187" s="3">
        <v>21</v>
      </c>
      <c r="L187" s="3" t="s">
        <v>379</v>
      </c>
      <c r="M187" s="3" t="s">
        <v>380</v>
      </c>
      <c r="N187" s="3" t="s">
        <v>158</v>
      </c>
      <c r="O187" s="3">
        <v>1.76</v>
      </c>
      <c r="P187" s="3">
        <v>64077.266000000003</v>
      </c>
      <c r="Q187" s="3">
        <v>3046624</v>
      </c>
      <c r="R187" s="3">
        <v>64077.266000000003</v>
      </c>
      <c r="U187" s="3">
        <v>0.01</v>
      </c>
      <c r="V187" s="3">
        <v>9.1299999999999992E-3</v>
      </c>
      <c r="W187" s="3">
        <v>-8.7100000000000009</v>
      </c>
    </row>
    <row r="188" spans="11:23" x14ac:dyDescent="0.35">
      <c r="K188" s="3">
        <v>93</v>
      </c>
      <c r="L188" s="3" t="s">
        <v>457</v>
      </c>
      <c r="M188" s="3" t="s">
        <v>380</v>
      </c>
      <c r="N188" s="3" t="s">
        <v>158</v>
      </c>
      <c r="O188" s="3">
        <v>1.76</v>
      </c>
      <c r="P188" s="3">
        <v>67770.406000000003</v>
      </c>
      <c r="Q188" s="3">
        <v>3271291</v>
      </c>
      <c r="R188" s="3">
        <v>67770.406000000003</v>
      </c>
      <c r="U188" s="3">
        <v>0.01</v>
      </c>
      <c r="V188" s="3">
        <v>9.6600000000000002E-3</v>
      </c>
      <c r="W188" s="3">
        <v>-3.45</v>
      </c>
    </row>
    <row r="189" spans="11:23" x14ac:dyDescent="0.35">
      <c r="K189" s="3">
        <v>22</v>
      </c>
      <c r="L189" s="3" t="s">
        <v>381</v>
      </c>
      <c r="M189" s="3" t="s">
        <v>382</v>
      </c>
      <c r="N189" s="3" t="s">
        <v>158</v>
      </c>
      <c r="O189" s="3">
        <v>1.76</v>
      </c>
      <c r="P189" s="3">
        <v>59706.527000000002</v>
      </c>
      <c r="Q189" s="3">
        <v>2813015</v>
      </c>
      <c r="R189" s="3">
        <v>59706.527000000002</v>
      </c>
      <c r="U189" s="3">
        <v>0.01</v>
      </c>
      <c r="V189" s="3">
        <v>8.5100000000000002E-3</v>
      </c>
      <c r="W189" s="3">
        <v>-14.94</v>
      </c>
    </row>
    <row r="190" spans="11:23" x14ac:dyDescent="0.35">
      <c r="K190" s="3">
        <v>94</v>
      </c>
      <c r="L190" s="3" t="s">
        <v>458</v>
      </c>
      <c r="M190" s="3" t="s">
        <v>382</v>
      </c>
      <c r="N190" s="3" t="s">
        <v>158</v>
      </c>
      <c r="O190" s="3">
        <v>1.76</v>
      </c>
      <c r="P190" s="3">
        <v>61003.472999999998</v>
      </c>
      <c r="Q190" s="3">
        <v>2885865</v>
      </c>
      <c r="R190" s="3">
        <v>61003.472999999998</v>
      </c>
      <c r="U190" s="3">
        <v>0.01</v>
      </c>
      <c r="V190" s="3">
        <v>8.6899999999999998E-3</v>
      </c>
      <c r="W190" s="3">
        <v>-13.09</v>
      </c>
    </row>
    <row r="191" spans="11:23" x14ac:dyDescent="0.35">
      <c r="K191" s="3">
        <v>23</v>
      </c>
      <c r="L191" s="3" t="s">
        <v>383</v>
      </c>
      <c r="M191" s="3" t="s">
        <v>384</v>
      </c>
      <c r="N191" s="3" t="s">
        <v>158</v>
      </c>
      <c r="O191" s="3">
        <v>1.76</v>
      </c>
      <c r="P191" s="3">
        <v>56827.754000000001</v>
      </c>
      <c r="Q191" s="3">
        <v>2640782</v>
      </c>
      <c r="R191" s="3">
        <v>56827.754000000001</v>
      </c>
      <c r="U191" s="3">
        <v>0.01</v>
      </c>
      <c r="V191" s="3">
        <v>8.0999999999999996E-3</v>
      </c>
      <c r="W191" s="3">
        <v>-19.04</v>
      </c>
    </row>
    <row r="192" spans="11:23" x14ac:dyDescent="0.35">
      <c r="K192" s="3">
        <v>95</v>
      </c>
      <c r="L192" s="3" t="s">
        <v>459</v>
      </c>
      <c r="M192" s="3" t="s">
        <v>384</v>
      </c>
      <c r="N192" s="3" t="s">
        <v>158</v>
      </c>
      <c r="O192" s="3">
        <v>1.76</v>
      </c>
      <c r="P192" s="3">
        <v>59756.648000000001</v>
      </c>
      <c r="Q192" s="3">
        <v>2784971</v>
      </c>
      <c r="R192" s="3">
        <v>59756.648000000001</v>
      </c>
      <c r="U192" s="3">
        <v>0.01</v>
      </c>
      <c r="V192" s="3">
        <v>8.5100000000000002E-3</v>
      </c>
      <c r="W192" s="3">
        <v>-14.87</v>
      </c>
    </row>
    <row r="193" spans="11:23" x14ac:dyDescent="0.35">
      <c r="K193" s="3">
        <v>24</v>
      </c>
      <c r="L193" s="3" t="s">
        <v>385</v>
      </c>
      <c r="M193" s="3" t="s">
        <v>386</v>
      </c>
      <c r="N193" s="3" t="s">
        <v>158</v>
      </c>
      <c r="O193" s="3">
        <v>1.76</v>
      </c>
      <c r="P193" s="3">
        <v>54128.733999999997</v>
      </c>
      <c r="Q193" s="3">
        <v>2507089</v>
      </c>
      <c r="R193" s="3">
        <v>54128.733999999997</v>
      </c>
      <c r="U193" s="3">
        <v>0.01</v>
      </c>
      <c r="V193" s="3">
        <v>7.7099999999999998E-3</v>
      </c>
      <c r="W193" s="3">
        <v>-22.88</v>
      </c>
    </row>
    <row r="194" spans="11:23" x14ac:dyDescent="0.35">
      <c r="K194" s="3">
        <v>96</v>
      </c>
      <c r="L194" s="3" t="s">
        <v>460</v>
      </c>
      <c r="M194" s="3" t="s">
        <v>386</v>
      </c>
      <c r="N194" s="3" t="s">
        <v>158</v>
      </c>
      <c r="O194" s="3">
        <v>1.76</v>
      </c>
      <c r="P194" s="3">
        <v>57883.108999999997</v>
      </c>
      <c r="Q194" s="3">
        <v>2654882</v>
      </c>
      <c r="R194" s="3">
        <v>57883.108999999997</v>
      </c>
      <c r="U194" s="3">
        <v>0.01</v>
      </c>
      <c r="V194" s="3">
        <v>8.2500000000000004E-3</v>
      </c>
      <c r="W194" s="3">
        <v>-17.54</v>
      </c>
    </row>
    <row r="195" spans="11:23" x14ac:dyDescent="0.35">
      <c r="K195" s="3">
        <v>25</v>
      </c>
      <c r="L195" s="3" t="s">
        <v>387</v>
      </c>
      <c r="M195" s="3" t="s">
        <v>388</v>
      </c>
      <c r="N195" s="3" t="s">
        <v>158</v>
      </c>
      <c r="O195" s="3">
        <v>1.76</v>
      </c>
      <c r="P195" s="3">
        <v>50352.082000000002</v>
      </c>
      <c r="Q195" s="3">
        <v>2284973</v>
      </c>
      <c r="R195" s="3">
        <v>50352.082000000002</v>
      </c>
      <c r="U195" s="3">
        <v>0.01</v>
      </c>
      <c r="V195" s="3">
        <v>7.1700000000000002E-3</v>
      </c>
      <c r="W195" s="191">
        <v>-28.26</v>
      </c>
    </row>
    <row r="196" spans="11:23" x14ac:dyDescent="0.35">
      <c r="K196" s="3">
        <v>97</v>
      </c>
      <c r="L196" s="3" t="s">
        <v>461</v>
      </c>
      <c r="M196" s="3" t="s">
        <v>388</v>
      </c>
      <c r="N196" s="3" t="s">
        <v>158</v>
      </c>
      <c r="O196" s="3">
        <v>1.76</v>
      </c>
      <c r="P196" s="3">
        <v>53039.328000000001</v>
      </c>
      <c r="Q196" s="3">
        <v>2395597</v>
      </c>
      <c r="R196" s="3">
        <v>53039.328000000001</v>
      </c>
      <c r="U196" s="3">
        <v>0.01</v>
      </c>
      <c r="V196" s="3">
        <v>7.5599999999999999E-3</v>
      </c>
      <c r="W196" s="3">
        <v>-24.44</v>
      </c>
    </row>
    <row r="197" spans="11:23" x14ac:dyDescent="0.35">
      <c r="K197" s="3">
        <v>4</v>
      </c>
      <c r="L197" s="3" t="s">
        <v>347</v>
      </c>
      <c r="M197" s="3" t="s">
        <v>123</v>
      </c>
      <c r="N197" s="3" t="s">
        <v>157</v>
      </c>
      <c r="U197" s="3">
        <v>0.01</v>
      </c>
    </row>
    <row r="198" spans="11:23" x14ac:dyDescent="0.35">
      <c r="K198" s="3">
        <v>13</v>
      </c>
      <c r="L198" s="3" t="s">
        <v>364</v>
      </c>
      <c r="M198" s="3" t="s">
        <v>123</v>
      </c>
      <c r="N198" s="3" t="s">
        <v>157</v>
      </c>
      <c r="U198" s="3">
        <v>0.01</v>
      </c>
    </row>
    <row r="199" spans="11:23" x14ac:dyDescent="0.35">
      <c r="K199" s="3">
        <v>66</v>
      </c>
      <c r="L199" s="3" t="s">
        <v>430</v>
      </c>
      <c r="M199" s="3" t="s">
        <v>123</v>
      </c>
      <c r="N199" s="3" t="s">
        <v>157</v>
      </c>
      <c r="U199" s="3">
        <v>0.01</v>
      </c>
    </row>
    <row r="200" spans="11:23" x14ac:dyDescent="0.35">
      <c r="K200" s="3">
        <v>85</v>
      </c>
      <c r="L200" s="3" t="s">
        <v>449</v>
      </c>
      <c r="M200" s="3" t="s">
        <v>123</v>
      </c>
      <c r="N200" s="3" t="s">
        <v>157</v>
      </c>
      <c r="U200" s="3">
        <v>0.01</v>
      </c>
    </row>
    <row r="201" spans="11:23" x14ac:dyDescent="0.35">
      <c r="K201" s="3">
        <v>5</v>
      </c>
      <c r="L201" s="3" t="s">
        <v>349</v>
      </c>
      <c r="M201" s="3" t="s">
        <v>124</v>
      </c>
      <c r="N201" s="3" t="s">
        <v>157</v>
      </c>
      <c r="O201" s="3">
        <v>1.76</v>
      </c>
      <c r="P201" s="3">
        <v>66453.483999999997</v>
      </c>
      <c r="Q201" s="3">
        <v>3305070</v>
      </c>
      <c r="R201" s="3">
        <v>66453.483999999997</v>
      </c>
      <c r="U201" s="3">
        <v>0.01</v>
      </c>
      <c r="V201" s="3">
        <v>9.4699999999999993E-3</v>
      </c>
      <c r="W201" s="3">
        <v>-5.33</v>
      </c>
    </row>
    <row r="202" spans="11:23" x14ac:dyDescent="0.35">
      <c r="K202" s="3">
        <v>20</v>
      </c>
      <c r="L202" s="3" t="s">
        <v>378</v>
      </c>
      <c r="M202" s="3" t="s">
        <v>124</v>
      </c>
      <c r="N202" s="3" t="s">
        <v>157</v>
      </c>
      <c r="O202" s="3">
        <v>1.76</v>
      </c>
      <c r="P202" s="3">
        <v>70428.733999999997</v>
      </c>
      <c r="Q202" s="3">
        <v>3462973</v>
      </c>
      <c r="R202" s="3">
        <v>70428.733999999997</v>
      </c>
      <c r="U202" s="3">
        <v>0.01</v>
      </c>
      <c r="V202" s="3">
        <v>1.0030000000000001E-2</v>
      </c>
      <c r="W202" s="3">
        <v>0.34</v>
      </c>
    </row>
    <row r="203" spans="11:23" x14ac:dyDescent="0.35">
      <c r="K203" s="3">
        <v>38</v>
      </c>
      <c r="L203" s="3" t="s">
        <v>402</v>
      </c>
      <c r="M203" s="3" t="s">
        <v>124</v>
      </c>
      <c r="N203" s="3" t="s">
        <v>157</v>
      </c>
      <c r="O203" s="3">
        <v>1.76</v>
      </c>
      <c r="P203" s="3">
        <v>70267.710999999996</v>
      </c>
      <c r="Q203" s="3">
        <v>3467658</v>
      </c>
      <c r="R203" s="3">
        <v>70267.710999999996</v>
      </c>
      <c r="U203" s="3">
        <v>0.01</v>
      </c>
      <c r="V203" s="3">
        <v>1.001E-2</v>
      </c>
      <c r="W203" s="3">
        <v>0.11</v>
      </c>
    </row>
    <row r="204" spans="11:23" x14ac:dyDescent="0.35">
      <c r="K204" s="3">
        <v>52</v>
      </c>
      <c r="L204" s="3" t="s">
        <v>416</v>
      </c>
      <c r="M204" s="3" t="s">
        <v>124</v>
      </c>
      <c r="N204" s="3" t="s">
        <v>157</v>
      </c>
      <c r="O204" s="3">
        <v>1.76</v>
      </c>
      <c r="P204" s="3">
        <v>71625.820000000007</v>
      </c>
      <c r="Q204" s="3">
        <v>3505632</v>
      </c>
      <c r="R204" s="3">
        <v>71625.820000000007</v>
      </c>
      <c r="U204" s="3">
        <v>0.01</v>
      </c>
      <c r="V204" s="3">
        <v>1.0200000000000001E-2</v>
      </c>
      <c r="W204" s="3">
        <v>2.04</v>
      </c>
    </row>
    <row r="205" spans="11:23" x14ac:dyDescent="0.35">
      <c r="K205" s="3">
        <v>73</v>
      </c>
      <c r="L205" s="3" t="s">
        <v>437</v>
      </c>
      <c r="M205" s="3" t="s">
        <v>124</v>
      </c>
      <c r="N205" s="3" t="s">
        <v>157</v>
      </c>
      <c r="O205" s="3">
        <v>1.76</v>
      </c>
      <c r="P205" s="3">
        <v>73164.827999999994</v>
      </c>
      <c r="Q205" s="3">
        <v>3636845</v>
      </c>
      <c r="R205" s="3">
        <v>73164.827999999994</v>
      </c>
      <c r="U205" s="3">
        <v>0.01</v>
      </c>
      <c r="V205" s="3">
        <v>1.042E-2</v>
      </c>
      <c r="W205" s="3">
        <v>4.24</v>
      </c>
    </row>
    <row r="206" spans="11:23" x14ac:dyDescent="0.35">
      <c r="K206" s="3">
        <v>77</v>
      </c>
      <c r="L206" s="3" t="s">
        <v>441</v>
      </c>
      <c r="M206" s="3" t="s">
        <v>124</v>
      </c>
      <c r="N206" s="3" t="s">
        <v>157</v>
      </c>
      <c r="O206" s="3">
        <v>1.76</v>
      </c>
      <c r="P206" s="3">
        <v>72886.562999999995</v>
      </c>
      <c r="Q206" s="3">
        <v>3650300</v>
      </c>
      <c r="R206" s="3">
        <v>72886.562999999995</v>
      </c>
      <c r="U206" s="3">
        <v>0.01</v>
      </c>
      <c r="V206" s="3">
        <v>1.038E-2</v>
      </c>
      <c r="W206" s="3">
        <v>3.84</v>
      </c>
    </row>
    <row r="207" spans="11:23" x14ac:dyDescent="0.35">
      <c r="K207" s="3">
        <v>92</v>
      </c>
      <c r="L207" s="3" t="s">
        <v>456</v>
      </c>
      <c r="M207" s="3" t="s">
        <v>124</v>
      </c>
      <c r="N207" s="3" t="s">
        <v>157</v>
      </c>
      <c r="O207" s="3">
        <v>1.76</v>
      </c>
      <c r="P207" s="3">
        <v>74817.702999999994</v>
      </c>
      <c r="Q207" s="3">
        <v>3688547</v>
      </c>
      <c r="R207" s="3">
        <v>74817.702999999994</v>
      </c>
      <c r="U207" s="3">
        <v>0.01</v>
      </c>
      <c r="V207" s="3">
        <v>1.0659999999999999E-2</v>
      </c>
      <c r="W207" s="3">
        <v>6.59</v>
      </c>
    </row>
    <row r="208" spans="11:23" x14ac:dyDescent="0.35">
      <c r="K208" s="3">
        <v>104</v>
      </c>
      <c r="L208" s="3" t="s">
        <v>468</v>
      </c>
      <c r="M208" s="3" t="s">
        <v>124</v>
      </c>
      <c r="N208" s="3" t="s">
        <v>157</v>
      </c>
      <c r="O208" s="3">
        <v>1.76</v>
      </c>
      <c r="P208" s="3">
        <v>77838.516000000003</v>
      </c>
      <c r="Q208" s="3">
        <v>3829249</v>
      </c>
      <c r="R208" s="3">
        <v>77838.516000000003</v>
      </c>
      <c r="U208" s="3">
        <v>0.01</v>
      </c>
      <c r="V208" s="3">
        <v>1.1089999999999999E-2</v>
      </c>
      <c r="W208" s="3">
        <v>10.89</v>
      </c>
    </row>
    <row r="209" spans="11:23" x14ac:dyDescent="0.35">
      <c r="K209" s="3">
        <v>111</v>
      </c>
      <c r="L209" s="3" t="s">
        <v>475</v>
      </c>
      <c r="M209" s="3" t="s">
        <v>124</v>
      </c>
      <c r="N209" s="3" t="s">
        <v>157</v>
      </c>
      <c r="O209" s="3">
        <v>1.76</v>
      </c>
      <c r="P209" s="3">
        <v>26529.940999999999</v>
      </c>
      <c r="Q209" s="3">
        <v>1325094</v>
      </c>
      <c r="R209" s="3">
        <v>26529.940999999999</v>
      </c>
      <c r="U209" s="3">
        <v>0.01</v>
      </c>
      <c r="V209" s="3">
        <v>3.7799999999999999E-3</v>
      </c>
      <c r="W209" s="3">
        <v>-62.2</v>
      </c>
    </row>
    <row r="210" spans="11:23" x14ac:dyDescent="0.35">
      <c r="K210" s="3">
        <v>27</v>
      </c>
      <c r="L210" s="3" t="s">
        <v>390</v>
      </c>
      <c r="M210" s="3" t="s">
        <v>125</v>
      </c>
      <c r="N210" s="3" t="s">
        <v>18</v>
      </c>
      <c r="O210" s="3">
        <v>1.76</v>
      </c>
      <c r="P210" s="3">
        <v>69882.695000000007</v>
      </c>
      <c r="Q210" s="3">
        <v>3425608</v>
      </c>
      <c r="R210" s="3">
        <v>69882.695000000007</v>
      </c>
      <c r="U210" s="3">
        <v>0.01</v>
      </c>
      <c r="V210" s="3">
        <v>9.9600000000000001E-3</v>
      </c>
      <c r="W210" s="3">
        <v>-0.44</v>
      </c>
    </row>
    <row r="211" spans="11:23" x14ac:dyDescent="0.35">
      <c r="K211" s="3">
        <v>99</v>
      </c>
      <c r="L211" s="3" t="s">
        <v>463</v>
      </c>
      <c r="M211" s="3" t="s">
        <v>125</v>
      </c>
      <c r="N211" s="3" t="s">
        <v>18</v>
      </c>
      <c r="O211" s="3">
        <v>1.76</v>
      </c>
      <c r="P211" s="3">
        <v>73898.460999999996</v>
      </c>
      <c r="Q211" s="3">
        <v>3579202</v>
      </c>
      <c r="R211" s="3">
        <v>73898.460999999996</v>
      </c>
      <c r="U211" s="3">
        <v>0.01</v>
      </c>
      <c r="V211" s="3">
        <v>1.0529999999999999E-2</v>
      </c>
      <c r="W211" s="3">
        <v>5.28</v>
      </c>
    </row>
    <row r="212" spans="11:23" x14ac:dyDescent="0.35">
      <c r="K212" s="3">
        <v>28</v>
      </c>
      <c r="L212" s="3" t="s">
        <v>391</v>
      </c>
      <c r="M212" s="3" t="s">
        <v>126</v>
      </c>
      <c r="N212" s="3" t="s">
        <v>18</v>
      </c>
      <c r="O212" s="3">
        <v>1.76</v>
      </c>
      <c r="P212" s="3">
        <v>74668.664000000004</v>
      </c>
      <c r="Q212" s="3">
        <v>3631655</v>
      </c>
      <c r="R212" s="3">
        <v>74668.664000000004</v>
      </c>
      <c r="U212" s="3">
        <v>0.01</v>
      </c>
      <c r="V212" s="3">
        <v>1.064E-2</v>
      </c>
      <c r="W212" s="3">
        <v>6.38</v>
      </c>
    </row>
    <row r="213" spans="11:23" x14ac:dyDescent="0.35">
      <c r="K213" s="3">
        <v>100</v>
      </c>
      <c r="L213" s="3" t="s">
        <v>464</v>
      </c>
      <c r="M213" s="3" t="s">
        <v>126</v>
      </c>
      <c r="N213" s="3" t="s">
        <v>18</v>
      </c>
      <c r="O213" s="3">
        <v>1.76</v>
      </c>
      <c r="P213" s="3">
        <v>86813.351999999999</v>
      </c>
      <c r="Q213" s="3">
        <v>4249834</v>
      </c>
      <c r="R213" s="3">
        <v>86813.351999999999</v>
      </c>
      <c r="U213" s="3">
        <v>0.01</v>
      </c>
      <c r="V213" s="3">
        <v>1.2370000000000001E-2</v>
      </c>
      <c r="W213" s="3">
        <v>23.68</v>
      </c>
    </row>
    <row r="214" spans="11:23" x14ac:dyDescent="0.35">
      <c r="K214" s="3">
        <v>29</v>
      </c>
      <c r="L214" s="3" t="s">
        <v>392</v>
      </c>
      <c r="M214" s="3" t="s">
        <v>127</v>
      </c>
      <c r="N214" s="3" t="s">
        <v>18</v>
      </c>
      <c r="O214" s="3">
        <v>1.76</v>
      </c>
      <c r="P214" s="3">
        <v>71009.593999999997</v>
      </c>
      <c r="Q214" s="3">
        <v>3416943</v>
      </c>
      <c r="R214" s="3">
        <v>71009.593999999997</v>
      </c>
      <c r="U214" s="3">
        <v>0.01</v>
      </c>
      <c r="V214" s="3">
        <v>1.0120000000000001E-2</v>
      </c>
      <c r="W214" s="3">
        <v>1.17</v>
      </c>
    </row>
    <row r="215" spans="11:23" x14ac:dyDescent="0.35">
      <c r="K215" s="3">
        <v>101</v>
      </c>
      <c r="L215" s="3" t="s">
        <v>465</v>
      </c>
      <c r="M215" s="3" t="s">
        <v>127</v>
      </c>
      <c r="N215" s="3" t="s">
        <v>18</v>
      </c>
      <c r="O215" s="3">
        <v>1.76</v>
      </c>
      <c r="P215" s="3">
        <v>74901.398000000001</v>
      </c>
      <c r="Q215" s="3">
        <v>3616913</v>
      </c>
      <c r="R215" s="3">
        <v>74901.398000000001</v>
      </c>
      <c r="U215" s="3">
        <v>0.01</v>
      </c>
      <c r="V215" s="3">
        <v>1.0670000000000001E-2</v>
      </c>
      <c r="W215" s="3">
        <v>6.71</v>
      </c>
    </row>
    <row r="216" spans="11:23" x14ac:dyDescent="0.35">
      <c r="K216" s="3">
        <v>30</v>
      </c>
      <c r="L216" s="3" t="s">
        <v>394</v>
      </c>
      <c r="M216" s="3" t="s">
        <v>128</v>
      </c>
      <c r="N216" s="3" t="s">
        <v>18</v>
      </c>
      <c r="O216" s="3">
        <v>1.76</v>
      </c>
      <c r="P216" s="3">
        <v>66898.726999999999</v>
      </c>
      <c r="Q216" s="3">
        <v>3226693</v>
      </c>
      <c r="R216" s="3">
        <v>66898.726999999999</v>
      </c>
      <c r="U216" s="3">
        <v>0.01</v>
      </c>
      <c r="V216" s="3">
        <v>9.5300000000000003E-3</v>
      </c>
      <c r="W216" s="3">
        <v>-4.6900000000000004</v>
      </c>
    </row>
    <row r="217" spans="11:23" x14ac:dyDescent="0.35">
      <c r="K217" s="3">
        <v>102</v>
      </c>
      <c r="L217" s="3" t="s">
        <v>466</v>
      </c>
      <c r="M217" s="3" t="s">
        <v>128</v>
      </c>
      <c r="N217" s="3" t="s">
        <v>18</v>
      </c>
      <c r="O217" s="3">
        <v>1.76</v>
      </c>
      <c r="P217" s="3">
        <v>73049.375</v>
      </c>
      <c r="Q217" s="3">
        <v>3523750</v>
      </c>
      <c r="R217" s="3">
        <v>73049.375</v>
      </c>
      <c r="U217" s="3">
        <v>0.01</v>
      </c>
      <c r="V217" s="3">
        <v>1.0410000000000001E-2</v>
      </c>
      <c r="W217" s="3">
        <v>4.07</v>
      </c>
    </row>
    <row r="218" spans="11:23" x14ac:dyDescent="0.35">
      <c r="K218" s="3">
        <v>1</v>
      </c>
      <c r="L218" s="3" t="s">
        <v>344</v>
      </c>
      <c r="M218" s="3" t="s">
        <v>122</v>
      </c>
      <c r="N218" s="3" t="s">
        <v>156</v>
      </c>
      <c r="U218" s="3">
        <v>0.01</v>
      </c>
    </row>
    <row r="219" spans="11:23" x14ac:dyDescent="0.35">
      <c r="K219" s="3">
        <v>2</v>
      </c>
      <c r="L219" s="3" t="s">
        <v>345</v>
      </c>
      <c r="M219" s="3" t="s">
        <v>122</v>
      </c>
      <c r="N219" s="3" t="s">
        <v>156</v>
      </c>
      <c r="U219" s="3">
        <v>0.01</v>
      </c>
    </row>
    <row r="220" spans="11:23" x14ac:dyDescent="0.35">
      <c r="K220" s="3">
        <v>3</v>
      </c>
      <c r="L220" s="3" t="s">
        <v>346</v>
      </c>
      <c r="M220" s="3" t="s">
        <v>122</v>
      </c>
      <c r="N220" s="3" t="s">
        <v>156</v>
      </c>
      <c r="U220" s="3">
        <v>0.01</v>
      </c>
    </row>
    <row r="221" spans="11:23" x14ac:dyDescent="0.35">
      <c r="K221" s="3">
        <v>6</v>
      </c>
      <c r="L221" s="3" t="s">
        <v>351</v>
      </c>
      <c r="M221" s="3" t="s">
        <v>122</v>
      </c>
      <c r="N221" s="3" t="s">
        <v>156</v>
      </c>
      <c r="U221" s="3">
        <v>0.01</v>
      </c>
    </row>
    <row r="222" spans="11:23" x14ac:dyDescent="0.35">
      <c r="K222" s="3">
        <v>26</v>
      </c>
      <c r="L222" s="3" t="s">
        <v>389</v>
      </c>
      <c r="M222" s="3" t="s">
        <v>122</v>
      </c>
      <c r="N222" s="3" t="s">
        <v>156</v>
      </c>
      <c r="U222" s="3">
        <v>0.01</v>
      </c>
    </row>
    <row r="223" spans="11:23" x14ac:dyDescent="0.35">
      <c r="K223" s="3">
        <v>31</v>
      </c>
      <c r="L223" s="3" t="s">
        <v>395</v>
      </c>
      <c r="M223" s="3" t="s">
        <v>122</v>
      </c>
      <c r="N223" s="3" t="s">
        <v>156</v>
      </c>
      <c r="U223" s="3">
        <v>0.01</v>
      </c>
    </row>
    <row r="224" spans="11:23" x14ac:dyDescent="0.35">
      <c r="K224" s="3">
        <v>45</v>
      </c>
      <c r="L224" s="3" t="s">
        <v>409</v>
      </c>
      <c r="M224" s="3" t="s">
        <v>122</v>
      </c>
      <c r="N224" s="3" t="s">
        <v>156</v>
      </c>
      <c r="U224" s="3">
        <v>0.01</v>
      </c>
    </row>
    <row r="225" spans="11:23" x14ac:dyDescent="0.35">
      <c r="K225" s="3">
        <v>59</v>
      </c>
      <c r="L225" s="3" t="s">
        <v>423</v>
      </c>
      <c r="M225" s="3" t="s">
        <v>122</v>
      </c>
      <c r="N225" s="3" t="s">
        <v>156</v>
      </c>
      <c r="U225" s="3">
        <v>0.01</v>
      </c>
    </row>
    <row r="226" spans="11:23" x14ac:dyDescent="0.35">
      <c r="K226" s="3">
        <v>78</v>
      </c>
      <c r="L226" s="3" t="s">
        <v>442</v>
      </c>
      <c r="M226" s="3" t="s">
        <v>122</v>
      </c>
      <c r="N226" s="3" t="s">
        <v>156</v>
      </c>
      <c r="U226" s="3">
        <v>0.01</v>
      </c>
    </row>
    <row r="227" spans="11:23" x14ac:dyDescent="0.35">
      <c r="K227" s="3">
        <v>98</v>
      </c>
      <c r="L227" s="3" t="s">
        <v>462</v>
      </c>
      <c r="M227" s="3" t="s">
        <v>122</v>
      </c>
      <c r="N227" s="3" t="s">
        <v>156</v>
      </c>
      <c r="U227" s="3">
        <v>0.01</v>
      </c>
    </row>
    <row r="228" spans="11:23" x14ac:dyDescent="0.35">
      <c r="K228" s="3">
        <v>103</v>
      </c>
      <c r="L228" s="3" t="s">
        <v>467</v>
      </c>
      <c r="M228" s="3" t="s">
        <v>122</v>
      </c>
      <c r="N228" s="3" t="s">
        <v>156</v>
      </c>
      <c r="U228" s="3">
        <v>0.01</v>
      </c>
    </row>
    <row r="229" spans="11:23" x14ac:dyDescent="0.35">
      <c r="K229" s="3">
        <v>118</v>
      </c>
      <c r="L229" s="3" t="s">
        <v>482</v>
      </c>
      <c r="M229" s="3" t="s">
        <v>122</v>
      </c>
      <c r="N229" s="3" t="s">
        <v>156</v>
      </c>
      <c r="U229" s="3">
        <v>0.01</v>
      </c>
    </row>
    <row r="230" spans="11:23" x14ac:dyDescent="0.35">
      <c r="K230" s="3">
        <v>125</v>
      </c>
      <c r="L230" s="3" t="s">
        <v>489</v>
      </c>
      <c r="M230" s="3" t="s">
        <v>122</v>
      </c>
      <c r="N230" s="3" t="s">
        <v>156</v>
      </c>
      <c r="U230" s="3">
        <v>0.01</v>
      </c>
    </row>
    <row r="231" spans="11:23" x14ac:dyDescent="0.35">
      <c r="K231" s="3">
        <v>126</v>
      </c>
      <c r="L231" s="3" t="s">
        <v>490</v>
      </c>
      <c r="M231" s="3" t="s">
        <v>122</v>
      </c>
      <c r="N231" s="3" t="s">
        <v>156</v>
      </c>
      <c r="U231" s="3">
        <v>0.01</v>
      </c>
    </row>
    <row r="232" spans="11:23" x14ac:dyDescent="0.35">
      <c r="K232" s="3">
        <v>127</v>
      </c>
      <c r="L232" s="3" t="s">
        <v>491</v>
      </c>
      <c r="M232" s="3" t="s">
        <v>122</v>
      </c>
      <c r="N232" s="3" t="s">
        <v>156</v>
      </c>
      <c r="U232" s="3">
        <v>0.01</v>
      </c>
    </row>
    <row r="233" spans="11:23" x14ac:dyDescent="0.35">
      <c r="K233" s="3">
        <v>46</v>
      </c>
      <c r="L233" s="3" t="s">
        <v>410</v>
      </c>
      <c r="M233" s="3" t="s">
        <v>129</v>
      </c>
      <c r="N233" s="3" t="s">
        <v>13</v>
      </c>
      <c r="O233" s="3">
        <v>1.76</v>
      </c>
      <c r="P233" s="3">
        <v>75833.383000000002</v>
      </c>
      <c r="Q233" s="3">
        <v>3743159</v>
      </c>
      <c r="R233" s="3">
        <v>75833.383000000002</v>
      </c>
      <c r="U233" s="3">
        <v>0.01</v>
      </c>
      <c r="V233" s="3">
        <v>1.0800000000000001E-2</v>
      </c>
      <c r="W233" s="3">
        <v>8.0399999999999991</v>
      </c>
    </row>
    <row r="234" spans="11:23" x14ac:dyDescent="0.35">
      <c r="K234" s="3">
        <v>47</v>
      </c>
      <c r="L234" s="3" t="s">
        <v>411</v>
      </c>
      <c r="M234" s="3" t="s">
        <v>130</v>
      </c>
      <c r="N234" s="3" t="s">
        <v>13</v>
      </c>
      <c r="O234" s="3">
        <v>1.76</v>
      </c>
      <c r="P234" s="3">
        <v>78561.383000000002</v>
      </c>
      <c r="Q234" s="3">
        <v>3845300</v>
      </c>
      <c r="R234" s="3">
        <v>78561.383000000002</v>
      </c>
      <c r="U234" s="3">
        <v>0.01</v>
      </c>
      <c r="V234" s="3">
        <v>1.119E-2</v>
      </c>
      <c r="W234" s="3">
        <v>11.92</v>
      </c>
    </row>
    <row r="235" spans="11:23" x14ac:dyDescent="0.35">
      <c r="K235" s="3">
        <v>48</v>
      </c>
      <c r="L235" s="3" t="s">
        <v>412</v>
      </c>
      <c r="M235" s="3" t="s">
        <v>131</v>
      </c>
      <c r="N235" s="3" t="s">
        <v>13</v>
      </c>
      <c r="O235" s="3">
        <v>1.76</v>
      </c>
      <c r="P235" s="3">
        <v>75786.554999999993</v>
      </c>
      <c r="Q235" s="3">
        <v>3701649</v>
      </c>
      <c r="R235" s="3">
        <v>75786.554999999993</v>
      </c>
      <c r="U235" s="3">
        <v>0.01</v>
      </c>
      <c r="V235" s="3">
        <v>1.0800000000000001E-2</v>
      </c>
      <c r="W235" s="3">
        <v>7.97</v>
      </c>
    </row>
    <row r="236" spans="11:23" x14ac:dyDescent="0.35">
      <c r="K236" s="3">
        <v>49</v>
      </c>
      <c r="L236" s="3" t="s">
        <v>413</v>
      </c>
      <c r="M236" s="3" t="s">
        <v>132</v>
      </c>
      <c r="N236" s="3" t="s">
        <v>13</v>
      </c>
      <c r="O236" s="3">
        <v>1.76</v>
      </c>
      <c r="P236" s="3">
        <v>75532.335999999996</v>
      </c>
      <c r="Q236" s="3">
        <v>3711094</v>
      </c>
      <c r="R236" s="3">
        <v>75532.335999999996</v>
      </c>
      <c r="U236" s="3">
        <v>0.01</v>
      </c>
      <c r="V236" s="3">
        <v>1.076E-2</v>
      </c>
      <c r="W236" s="3">
        <v>7.61</v>
      </c>
    </row>
    <row r="237" spans="11:23" x14ac:dyDescent="0.35">
      <c r="K237" s="3">
        <v>50</v>
      </c>
      <c r="L237" s="3" t="s">
        <v>414</v>
      </c>
      <c r="M237" s="3" t="s">
        <v>133</v>
      </c>
      <c r="N237" s="3" t="s">
        <v>13</v>
      </c>
      <c r="O237" s="3">
        <v>1.76</v>
      </c>
      <c r="P237" s="3">
        <v>73999.875</v>
      </c>
      <c r="Q237" s="3">
        <v>3664879</v>
      </c>
      <c r="R237" s="3">
        <v>73999.875</v>
      </c>
      <c r="U237" s="3">
        <v>0.01</v>
      </c>
      <c r="V237" s="3">
        <v>1.0540000000000001E-2</v>
      </c>
      <c r="W237" s="3">
        <v>5.43</v>
      </c>
    </row>
    <row r="238" spans="11:23" x14ac:dyDescent="0.35">
      <c r="K238" s="3">
        <v>51</v>
      </c>
      <c r="L238" s="3" t="s">
        <v>415</v>
      </c>
      <c r="M238" s="3" t="s">
        <v>134</v>
      </c>
      <c r="N238" s="3" t="s">
        <v>13</v>
      </c>
      <c r="O238" s="3">
        <v>1.76</v>
      </c>
      <c r="P238" s="3">
        <v>73473.383000000002</v>
      </c>
      <c r="Q238" s="3">
        <v>3686369</v>
      </c>
      <c r="R238" s="3">
        <v>73473.383000000002</v>
      </c>
      <c r="U238" s="3">
        <v>0.01</v>
      </c>
      <c r="V238" s="3">
        <v>1.047E-2</v>
      </c>
      <c r="W238" s="3">
        <v>4.68</v>
      </c>
    </row>
    <row r="239" spans="11:23" x14ac:dyDescent="0.35">
      <c r="K239" s="3">
        <v>53</v>
      </c>
      <c r="L239" s="3" t="s">
        <v>417</v>
      </c>
      <c r="M239" s="3" t="s">
        <v>135</v>
      </c>
      <c r="N239" s="3" t="s">
        <v>13</v>
      </c>
      <c r="O239" s="3">
        <v>1.76</v>
      </c>
      <c r="P239" s="3">
        <v>72956.233999999997</v>
      </c>
      <c r="Q239" s="3">
        <v>3652750</v>
      </c>
      <c r="R239" s="3">
        <v>72956.233999999997</v>
      </c>
      <c r="U239" s="3">
        <v>0.01</v>
      </c>
      <c r="V239" s="3">
        <v>1.039E-2</v>
      </c>
      <c r="W239" s="3">
        <v>3.94</v>
      </c>
    </row>
    <row r="240" spans="11:23" x14ac:dyDescent="0.35">
      <c r="K240" s="3">
        <v>54</v>
      </c>
      <c r="L240" s="3" t="s">
        <v>418</v>
      </c>
      <c r="M240" s="3" t="s">
        <v>136</v>
      </c>
      <c r="N240" s="3" t="s">
        <v>13</v>
      </c>
      <c r="O240" s="3">
        <v>1.76</v>
      </c>
      <c r="P240" s="3">
        <v>75183.023000000001</v>
      </c>
      <c r="Q240" s="3">
        <v>3684570</v>
      </c>
      <c r="R240" s="3">
        <v>75183.023000000001</v>
      </c>
      <c r="U240" s="3">
        <v>0.01</v>
      </c>
      <c r="V240" s="3">
        <v>1.0710000000000001E-2</v>
      </c>
      <c r="W240" s="3">
        <v>7.11</v>
      </c>
    </row>
    <row r="241" spans="11:23" x14ac:dyDescent="0.35">
      <c r="K241" s="3">
        <v>55</v>
      </c>
      <c r="L241" s="3" t="s">
        <v>419</v>
      </c>
      <c r="M241" s="3" t="s">
        <v>137</v>
      </c>
      <c r="N241" s="3" t="s">
        <v>13</v>
      </c>
      <c r="O241" s="3">
        <v>1.76</v>
      </c>
      <c r="P241" s="3">
        <v>72624.835999999996</v>
      </c>
      <c r="Q241" s="3">
        <v>3574495</v>
      </c>
      <c r="R241" s="3">
        <v>72624.835999999996</v>
      </c>
      <c r="U241" s="3">
        <v>0.01</v>
      </c>
      <c r="V241" s="3">
        <v>1.035E-2</v>
      </c>
      <c r="W241" s="3">
        <v>3.47</v>
      </c>
    </row>
    <row r="242" spans="11:23" x14ac:dyDescent="0.35">
      <c r="K242" s="3">
        <v>56</v>
      </c>
      <c r="L242" s="3" t="s">
        <v>420</v>
      </c>
      <c r="M242" s="3" t="s">
        <v>138</v>
      </c>
      <c r="N242" s="3" t="s">
        <v>13</v>
      </c>
      <c r="O242" s="3">
        <v>1.76</v>
      </c>
      <c r="P242" s="3">
        <v>57842.675999999999</v>
      </c>
      <c r="Q242" s="3">
        <v>2695074</v>
      </c>
      <c r="R242" s="3">
        <v>57842.675999999999</v>
      </c>
      <c r="U242" s="3">
        <v>0.01</v>
      </c>
      <c r="V242" s="3">
        <v>8.2400000000000008E-3</v>
      </c>
      <c r="W242" s="3">
        <v>-17.59</v>
      </c>
    </row>
    <row r="243" spans="11:23" x14ac:dyDescent="0.35">
      <c r="K243" s="3">
        <v>57</v>
      </c>
      <c r="L243" s="3" t="s">
        <v>421</v>
      </c>
      <c r="M243" s="3" t="s">
        <v>139</v>
      </c>
      <c r="N243" s="3" t="s">
        <v>13</v>
      </c>
      <c r="O243" s="3">
        <v>1.76</v>
      </c>
      <c r="P243" s="3">
        <v>55906.832000000002</v>
      </c>
      <c r="Q243" s="3">
        <v>2600066</v>
      </c>
      <c r="R243" s="3">
        <v>55906.832000000002</v>
      </c>
      <c r="U243" s="3">
        <v>0.01</v>
      </c>
      <c r="V243" s="3">
        <v>7.9600000000000001E-3</v>
      </c>
      <c r="W243" s="3">
        <v>-20.350000000000001</v>
      </c>
    </row>
    <row r="244" spans="11:23" x14ac:dyDescent="0.35">
      <c r="K244" s="3">
        <v>58</v>
      </c>
      <c r="L244" s="3" t="s">
        <v>422</v>
      </c>
      <c r="M244" s="3" t="s">
        <v>140</v>
      </c>
      <c r="N244" s="3" t="s">
        <v>13</v>
      </c>
      <c r="O244" s="3">
        <v>1.76</v>
      </c>
      <c r="P244" s="3">
        <v>57936.675999999999</v>
      </c>
      <c r="Q244" s="3">
        <v>2688977</v>
      </c>
      <c r="R244" s="3">
        <v>57936.675999999999</v>
      </c>
      <c r="U244" s="3">
        <v>0.01</v>
      </c>
      <c r="V244" s="3">
        <v>8.2500000000000004E-3</v>
      </c>
      <c r="W244" s="3">
        <v>-17.46</v>
      </c>
    </row>
    <row r="245" spans="11:23" x14ac:dyDescent="0.35">
      <c r="K245" s="3">
        <v>60</v>
      </c>
      <c r="L245" s="3" t="s">
        <v>424</v>
      </c>
      <c r="M245" s="3" t="s">
        <v>141</v>
      </c>
      <c r="N245" s="3" t="s">
        <v>13</v>
      </c>
      <c r="O245" s="3">
        <v>1.76</v>
      </c>
      <c r="P245" s="3">
        <v>68748.156000000003</v>
      </c>
      <c r="Q245" s="3">
        <v>3423723</v>
      </c>
      <c r="R245" s="3">
        <v>68748.156000000003</v>
      </c>
      <c r="U245" s="3">
        <v>0.01</v>
      </c>
      <c r="V245" s="3">
        <v>9.7900000000000001E-3</v>
      </c>
      <c r="W245" s="3">
        <v>-2.06</v>
      </c>
    </row>
    <row r="246" spans="11:23" x14ac:dyDescent="0.35">
      <c r="K246" s="3">
        <v>61</v>
      </c>
      <c r="L246" s="3" t="s">
        <v>425</v>
      </c>
      <c r="M246" s="3" t="s">
        <v>142</v>
      </c>
      <c r="N246" s="3" t="s">
        <v>13</v>
      </c>
      <c r="O246" s="3">
        <v>1.76</v>
      </c>
      <c r="P246" s="3">
        <v>73999.633000000002</v>
      </c>
      <c r="Q246" s="3">
        <v>3635966</v>
      </c>
      <c r="R246" s="3">
        <v>73999.633000000002</v>
      </c>
      <c r="U246" s="3">
        <v>0.01</v>
      </c>
      <c r="V246" s="3">
        <v>1.0540000000000001E-2</v>
      </c>
      <c r="W246" s="3">
        <v>5.43</v>
      </c>
    </row>
    <row r="247" spans="11:23" x14ac:dyDescent="0.35">
      <c r="K247" s="3">
        <v>62</v>
      </c>
      <c r="L247" s="3" t="s">
        <v>426</v>
      </c>
      <c r="M247" s="3" t="s">
        <v>143</v>
      </c>
      <c r="N247" s="3" t="s">
        <v>13</v>
      </c>
      <c r="O247" s="3">
        <v>1.76</v>
      </c>
      <c r="P247" s="3">
        <v>71143.812999999995</v>
      </c>
      <c r="Q247" s="3">
        <v>3516017</v>
      </c>
      <c r="R247" s="3">
        <v>71143.812999999995</v>
      </c>
      <c r="U247" s="3">
        <v>0.01</v>
      </c>
      <c r="V247" s="3">
        <v>1.014E-2</v>
      </c>
      <c r="W247" s="3">
        <v>1.36</v>
      </c>
    </row>
    <row r="248" spans="11:23" x14ac:dyDescent="0.35">
      <c r="K248" s="3">
        <v>63</v>
      </c>
      <c r="L248" s="3" t="s">
        <v>427</v>
      </c>
      <c r="M248" s="3" t="s">
        <v>144</v>
      </c>
      <c r="N248" s="3" t="s">
        <v>13</v>
      </c>
      <c r="O248" s="3">
        <v>1.76</v>
      </c>
      <c r="P248" s="3">
        <v>69815.391000000003</v>
      </c>
      <c r="Q248" s="3">
        <v>3450382</v>
      </c>
      <c r="R248" s="3">
        <v>69815.391000000003</v>
      </c>
      <c r="U248" s="3">
        <v>0.01</v>
      </c>
      <c r="V248" s="3">
        <v>9.9500000000000005E-3</v>
      </c>
      <c r="W248" s="3">
        <v>-0.54</v>
      </c>
    </row>
    <row r="249" spans="11:23" x14ac:dyDescent="0.35">
      <c r="K249" s="3">
        <v>64</v>
      </c>
      <c r="L249" s="3" t="s">
        <v>428</v>
      </c>
      <c r="M249" s="3" t="s">
        <v>145</v>
      </c>
      <c r="N249" s="3" t="s">
        <v>13</v>
      </c>
      <c r="O249" s="3">
        <v>1.76</v>
      </c>
      <c r="P249" s="3">
        <v>71290.554999999993</v>
      </c>
      <c r="Q249" s="3">
        <v>3511303</v>
      </c>
      <c r="R249" s="3">
        <v>71290.554999999993</v>
      </c>
      <c r="U249" s="3">
        <v>0.01</v>
      </c>
      <c r="V249" s="3">
        <v>1.0160000000000001E-2</v>
      </c>
      <c r="W249" s="3">
        <v>1.57</v>
      </c>
    </row>
    <row r="250" spans="11:23" x14ac:dyDescent="0.35">
      <c r="K250" s="3">
        <v>65</v>
      </c>
      <c r="L250" s="3" t="s">
        <v>429</v>
      </c>
      <c r="M250" s="3" t="s">
        <v>146</v>
      </c>
      <c r="N250" s="3" t="s">
        <v>13</v>
      </c>
      <c r="O250" s="3">
        <v>1.76</v>
      </c>
      <c r="P250" s="3">
        <v>74547.952999999994</v>
      </c>
      <c r="Q250" s="3">
        <v>3626257</v>
      </c>
      <c r="R250" s="3">
        <v>74547.952999999994</v>
      </c>
      <c r="U250" s="3">
        <v>0.01</v>
      </c>
      <c r="V250" s="3">
        <v>1.0619999999999999E-2</v>
      </c>
      <c r="W250" s="3">
        <v>6.21</v>
      </c>
    </row>
    <row r="251" spans="11:23" x14ac:dyDescent="0.35">
      <c r="K251" s="3">
        <v>67</v>
      </c>
      <c r="L251" s="3" t="s">
        <v>431</v>
      </c>
      <c r="M251" s="3" t="s">
        <v>147</v>
      </c>
      <c r="N251" s="3" t="s">
        <v>13</v>
      </c>
      <c r="O251" s="3">
        <v>1.76</v>
      </c>
      <c r="P251" s="3">
        <v>65037.824000000001</v>
      </c>
      <c r="Q251" s="3">
        <v>3074126</v>
      </c>
      <c r="R251" s="3">
        <v>65037.824000000001</v>
      </c>
      <c r="U251" s="3">
        <v>0.01</v>
      </c>
      <c r="V251" s="3">
        <v>9.2700000000000005E-3</v>
      </c>
      <c r="W251" s="3">
        <v>-7.34</v>
      </c>
    </row>
    <row r="252" spans="11:23" x14ac:dyDescent="0.35">
      <c r="K252" s="3">
        <v>68</v>
      </c>
      <c r="L252" s="3" t="s">
        <v>432</v>
      </c>
      <c r="M252" s="3" t="s">
        <v>148</v>
      </c>
      <c r="N252" s="3" t="s">
        <v>13</v>
      </c>
      <c r="O252" s="3">
        <v>1.76</v>
      </c>
      <c r="P252" s="3">
        <v>58343.555</v>
      </c>
      <c r="Q252" s="3">
        <v>2721553</v>
      </c>
      <c r="R252" s="3">
        <v>58343.555</v>
      </c>
      <c r="U252" s="3">
        <v>0.01</v>
      </c>
      <c r="V252" s="3">
        <v>8.3099999999999997E-3</v>
      </c>
      <c r="W252" s="3">
        <v>-16.88</v>
      </c>
    </row>
    <row r="253" spans="11:23" x14ac:dyDescent="0.35">
      <c r="K253" s="3">
        <v>69</v>
      </c>
      <c r="L253" s="3" t="s">
        <v>433</v>
      </c>
      <c r="M253" s="3" t="s">
        <v>149</v>
      </c>
      <c r="N253" s="3" t="s">
        <v>13</v>
      </c>
      <c r="O253" s="3">
        <v>1.76</v>
      </c>
      <c r="P253" s="3">
        <v>59147.714999999997</v>
      </c>
      <c r="Q253" s="3">
        <v>2757025</v>
      </c>
      <c r="R253" s="3">
        <v>59147.714999999997</v>
      </c>
      <c r="U253" s="3">
        <v>0.01</v>
      </c>
      <c r="V253" s="3">
        <v>8.43E-3</v>
      </c>
      <c r="W253" s="3">
        <v>-15.73</v>
      </c>
    </row>
    <row r="254" spans="11:23" x14ac:dyDescent="0.35">
      <c r="K254" s="3">
        <v>70</v>
      </c>
      <c r="L254" s="3" t="s">
        <v>434</v>
      </c>
      <c r="M254" s="3" t="s">
        <v>150</v>
      </c>
      <c r="N254" s="3" t="s">
        <v>13</v>
      </c>
      <c r="O254" s="3">
        <v>1.76</v>
      </c>
      <c r="P254" s="3">
        <v>71500.539000000004</v>
      </c>
      <c r="Q254" s="3">
        <v>3564321</v>
      </c>
      <c r="R254" s="3">
        <v>71500.539000000004</v>
      </c>
      <c r="U254" s="3">
        <v>0.01</v>
      </c>
      <c r="V254" s="3">
        <v>1.0189999999999999E-2</v>
      </c>
      <c r="W254" s="3">
        <v>1.87</v>
      </c>
    </row>
    <row r="255" spans="11:23" x14ac:dyDescent="0.35">
      <c r="K255" s="3">
        <v>71</v>
      </c>
      <c r="L255" s="3" t="s">
        <v>435</v>
      </c>
      <c r="M255" s="3" t="s">
        <v>151</v>
      </c>
      <c r="N255" s="3" t="s">
        <v>13</v>
      </c>
      <c r="O255" s="3">
        <v>1.76</v>
      </c>
      <c r="P255" s="3">
        <v>70718.625</v>
      </c>
      <c r="Q255" s="3">
        <v>3511219</v>
      </c>
      <c r="R255" s="3">
        <v>70718.625</v>
      </c>
      <c r="U255" s="3">
        <v>0.01</v>
      </c>
      <c r="V255" s="3">
        <v>1.008E-2</v>
      </c>
      <c r="W255" s="3">
        <v>0.75</v>
      </c>
    </row>
    <row r="256" spans="11:23" x14ac:dyDescent="0.35">
      <c r="K256" s="3">
        <v>72</v>
      </c>
      <c r="L256" s="3" t="s">
        <v>436</v>
      </c>
      <c r="M256" s="3" t="s">
        <v>152</v>
      </c>
      <c r="N256" s="3" t="s">
        <v>13</v>
      </c>
      <c r="O256" s="3">
        <v>1.76</v>
      </c>
      <c r="P256" s="3">
        <v>71977.289000000004</v>
      </c>
      <c r="Q256" s="3">
        <v>3577291</v>
      </c>
      <c r="R256" s="3">
        <v>71977.289000000004</v>
      </c>
      <c r="U256" s="3">
        <v>0.01</v>
      </c>
      <c r="V256" s="3">
        <v>1.025E-2</v>
      </c>
      <c r="W256" s="3">
        <v>2.54</v>
      </c>
    </row>
    <row r="257" spans="11:23" x14ac:dyDescent="0.35">
      <c r="K257" s="3">
        <v>74</v>
      </c>
      <c r="L257" s="3" t="s">
        <v>438</v>
      </c>
      <c r="M257" s="3" t="s">
        <v>153</v>
      </c>
      <c r="N257" s="3" t="s">
        <v>13</v>
      </c>
      <c r="O257" s="3">
        <v>1.76</v>
      </c>
      <c r="P257" s="3">
        <v>75227.085999999996</v>
      </c>
      <c r="Q257" s="3">
        <v>3777262</v>
      </c>
      <c r="R257" s="3">
        <v>75227.085999999996</v>
      </c>
      <c r="U257" s="3">
        <v>0.01</v>
      </c>
      <c r="V257" s="3">
        <v>1.072E-2</v>
      </c>
      <c r="W257" s="3">
        <v>7.17</v>
      </c>
    </row>
    <row r="258" spans="11:23" x14ac:dyDescent="0.35">
      <c r="K258" s="3">
        <v>75</v>
      </c>
      <c r="L258" s="3" t="s">
        <v>439</v>
      </c>
      <c r="M258" s="3" t="s">
        <v>154</v>
      </c>
      <c r="N258" s="3" t="s">
        <v>13</v>
      </c>
      <c r="O258" s="3">
        <v>1.76</v>
      </c>
      <c r="P258" s="3">
        <v>72306.593999999997</v>
      </c>
      <c r="Q258" s="3">
        <v>3534427</v>
      </c>
      <c r="R258" s="3">
        <v>72306.593999999997</v>
      </c>
      <c r="U258" s="3">
        <v>0.01</v>
      </c>
      <c r="V258" s="3">
        <v>1.03E-2</v>
      </c>
      <c r="W258" s="3">
        <v>3.01</v>
      </c>
    </row>
    <row r="259" spans="11:23" x14ac:dyDescent="0.35">
      <c r="K259" s="3">
        <v>76</v>
      </c>
      <c r="L259" s="3" t="s">
        <v>440</v>
      </c>
      <c r="M259" s="3" t="s">
        <v>155</v>
      </c>
      <c r="N259" s="3" t="s">
        <v>13</v>
      </c>
      <c r="O259" s="3">
        <v>1.76</v>
      </c>
      <c r="P259" s="3">
        <v>72174.523000000001</v>
      </c>
      <c r="Q259" s="3">
        <v>3583457</v>
      </c>
      <c r="R259" s="3">
        <v>72174.523000000001</v>
      </c>
      <c r="U259" s="3">
        <v>0.01</v>
      </c>
      <c r="V259" s="3">
        <v>1.0279999999999999E-2</v>
      </c>
      <c r="W259" s="3">
        <v>2.83</v>
      </c>
    </row>
  </sheetData>
  <mergeCells count="14">
    <mergeCell ref="K131:W131"/>
    <mergeCell ref="K1:W1"/>
    <mergeCell ref="E17:E23"/>
    <mergeCell ref="F17:F23"/>
    <mergeCell ref="G17:G23"/>
    <mergeCell ref="H17:H23"/>
    <mergeCell ref="I17:I23"/>
    <mergeCell ref="A36:C36"/>
    <mergeCell ref="A3:G3"/>
    <mergeCell ref="E5:E7"/>
    <mergeCell ref="F5:F7"/>
    <mergeCell ref="G5:G7"/>
    <mergeCell ref="D8:G13"/>
    <mergeCell ref="A15:I1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2DED-0B51-4BB8-A140-629B1C187B38}">
  <dimension ref="A1:W259"/>
  <sheetViews>
    <sheetView workbookViewId="0">
      <selection activeCell="H30" sqref="H30"/>
    </sheetView>
  </sheetViews>
  <sheetFormatPr defaultRowHeight="14.5" x14ac:dyDescent="0.35"/>
  <cols>
    <col min="1" max="1" width="33.54296875" bestFit="1" customWidth="1"/>
    <col min="2" max="2" width="17.1796875" customWidth="1"/>
    <col min="3" max="3" width="19.453125" bestFit="1" customWidth="1"/>
    <col min="4" max="4" width="16.26953125" bestFit="1" customWidth="1"/>
    <col min="5" max="5" width="18.1796875" bestFit="1" customWidth="1"/>
    <col min="6" max="6" width="11" bestFit="1" customWidth="1"/>
    <col min="8" max="8" width="10.7265625" bestFit="1" customWidth="1"/>
    <col min="9" max="9" width="17.81640625" bestFit="1" customWidth="1"/>
    <col min="11" max="11" width="8.7265625" style="3"/>
    <col min="12" max="12" width="33.54296875" style="3" bestFit="1" customWidth="1"/>
    <col min="13" max="13" width="23.7265625" style="3" bestFit="1" customWidth="1"/>
    <col min="14" max="19" width="8.7265625" style="3"/>
    <col min="20" max="20" width="22.81640625" style="3" bestFit="1" customWidth="1"/>
    <col min="21" max="21" width="14.1796875" style="3" bestFit="1" customWidth="1"/>
    <col min="22" max="22" width="16.26953125" style="3" bestFit="1" customWidth="1"/>
    <col min="23" max="23" width="8.7265625" style="3"/>
  </cols>
  <sheetData>
    <row r="1" spans="1:23" ht="15.5" x14ac:dyDescent="0.35">
      <c r="A1" s="155" t="s">
        <v>521</v>
      </c>
      <c r="C1" s="151"/>
      <c r="K1" s="264" t="s">
        <v>330</v>
      </c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</row>
    <row r="2" spans="1:23" x14ac:dyDescent="0.35">
      <c r="K2" s="178" t="s">
        <v>209</v>
      </c>
      <c r="L2" s="178" t="s">
        <v>210</v>
      </c>
      <c r="M2" s="178" t="s">
        <v>211</v>
      </c>
      <c r="N2" s="178" t="s">
        <v>7</v>
      </c>
      <c r="O2" s="178" t="s">
        <v>212</v>
      </c>
      <c r="P2" s="178" t="s">
        <v>213</v>
      </c>
      <c r="Q2" s="178" t="s">
        <v>214</v>
      </c>
      <c r="R2" s="178" t="s">
        <v>215</v>
      </c>
      <c r="S2" s="178" t="s">
        <v>216</v>
      </c>
      <c r="T2" s="178" t="s">
        <v>217</v>
      </c>
      <c r="U2" s="178" t="s">
        <v>218</v>
      </c>
      <c r="V2" s="178" t="s">
        <v>219</v>
      </c>
      <c r="W2" s="178" t="s">
        <v>220</v>
      </c>
    </row>
    <row r="3" spans="1:23" ht="15.5" x14ac:dyDescent="0.35">
      <c r="A3" s="267" t="s">
        <v>221</v>
      </c>
      <c r="B3" s="267"/>
      <c r="C3" s="267"/>
      <c r="D3" s="267"/>
      <c r="E3" s="267"/>
      <c r="F3" s="267"/>
      <c r="G3" s="267"/>
      <c r="H3" s="152"/>
      <c r="I3" s="152"/>
      <c r="J3" s="152"/>
      <c r="K3" s="3">
        <v>7</v>
      </c>
      <c r="L3" s="3" t="s">
        <v>352</v>
      </c>
      <c r="M3" s="3" t="s">
        <v>353</v>
      </c>
      <c r="N3" s="3" t="s">
        <v>158</v>
      </c>
      <c r="O3" s="3">
        <v>2.29</v>
      </c>
      <c r="P3" s="3">
        <v>812.47500000000002</v>
      </c>
      <c r="Q3" s="3">
        <v>26234</v>
      </c>
      <c r="R3" s="3">
        <v>37339.707000000002</v>
      </c>
      <c r="S3" s="3">
        <v>0</v>
      </c>
      <c r="T3" s="3">
        <v>0.998</v>
      </c>
      <c r="U3" s="3">
        <v>0.17</v>
      </c>
      <c r="V3" s="3">
        <v>0.14419999999999999</v>
      </c>
      <c r="W3" s="3">
        <v>-15.17</v>
      </c>
    </row>
    <row r="4" spans="1:23" ht="15.5" x14ac:dyDescent="0.35">
      <c r="A4" s="23" t="s">
        <v>211</v>
      </c>
      <c r="B4" s="23" t="s">
        <v>219</v>
      </c>
      <c r="C4" s="23" t="s">
        <v>222</v>
      </c>
      <c r="D4" s="23" t="s">
        <v>223</v>
      </c>
      <c r="E4" s="156" t="s">
        <v>107</v>
      </c>
      <c r="F4" s="23" t="s">
        <v>108</v>
      </c>
      <c r="G4" s="156" t="s">
        <v>224</v>
      </c>
      <c r="H4" s="178"/>
      <c r="I4" s="178"/>
      <c r="J4" s="178"/>
      <c r="K4" s="3">
        <v>32</v>
      </c>
      <c r="L4" s="3" t="s">
        <v>396</v>
      </c>
      <c r="M4" s="3" t="s">
        <v>353</v>
      </c>
      <c r="N4" s="3" t="s">
        <v>158</v>
      </c>
      <c r="O4" s="3">
        <v>2.29</v>
      </c>
      <c r="P4" s="3">
        <v>715.83</v>
      </c>
      <c r="Q4" s="3">
        <v>22620</v>
      </c>
      <c r="R4" s="3">
        <v>37417.016000000003</v>
      </c>
      <c r="S4" s="3">
        <v>0</v>
      </c>
      <c r="T4" s="3">
        <v>0.998</v>
      </c>
      <c r="U4" s="3">
        <v>0.17</v>
      </c>
      <c r="V4" s="3">
        <v>0.12157</v>
      </c>
      <c r="W4" s="191">
        <v>-28.49</v>
      </c>
    </row>
    <row r="5" spans="1:23" ht="15.75" customHeight="1" x14ac:dyDescent="0.35">
      <c r="A5" s="177" t="s">
        <v>129</v>
      </c>
      <c r="B5" s="52">
        <v>0.88288999999999995</v>
      </c>
      <c r="C5" s="52">
        <f>B5*2*4*4</f>
        <v>28.252479999999998</v>
      </c>
      <c r="D5" s="53">
        <f>C5/C11</f>
        <v>2.8132563261145573E-3</v>
      </c>
      <c r="E5" s="268">
        <f>AVERAGE(D5:D7)</f>
        <v>2.7496632558771882E-3</v>
      </c>
      <c r="F5" s="269">
        <f>STDEV(D5:D7)</f>
        <v>2.3113367239299611E-4</v>
      </c>
      <c r="G5" s="270">
        <f>F5/E5</f>
        <v>8.4058901357817586E-2</v>
      </c>
      <c r="H5" s="153"/>
      <c r="I5" s="153"/>
      <c r="J5" s="153"/>
      <c r="K5" s="3">
        <v>39</v>
      </c>
      <c r="L5" s="3" t="s">
        <v>403</v>
      </c>
      <c r="M5" s="3" t="s">
        <v>353</v>
      </c>
      <c r="N5" s="3" t="s">
        <v>158</v>
      </c>
      <c r="O5" s="3">
        <v>2.29</v>
      </c>
      <c r="P5" s="3">
        <v>793.24</v>
      </c>
      <c r="Q5" s="3">
        <v>25147</v>
      </c>
      <c r="R5" s="3">
        <v>38646.241999999998</v>
      </c>
      <c r="S5" s="3">
        <v>0</v>
      </c>
      <c r="T5" s="3">
        <v>0.998</v>
      </c>
      <c r="U5" s="3">
        <v>0.17</v>
      </c>
      <c r="V5" s="3">
        <v>0.13358</v>
      </c>
      <c r="W5" s="3">
        <v>-21.42</v>
      </c>
    </row>
    <row r="6" spans="1:23" x14ac:dyDescent="0.35">
      <c r="A6" s="177" t="s">
        <v>130</v>
      </c>
      <c r="B6" s="52">
        <v>0.98923000000000005</v>
      </c>
      <c r="C6" s="52">
        <f t="shared" ref="C6:C7" si="0">B6*2*4*4</f>
        <v>31.655360000000002</v>
      </c>
      <c r="D6" s="53">
        <f t="shared" ref="D6:D7" si="1">C6/C12</f>
        <v>2.9423432575662765E-3</v>
      </c>
      <c r="E6" s="268"/>
      <c r="F6" s="269"/>
      <c r="G6" s="270"/>
      <c r="K6" s="3">
        <v>79</v>
      </c>
      <c r="L6" s="3" t="s">
        <v>443</v>
      </c>
      <c r="M6" s="3" t="s">
        <v>353</v>
      </c>
      <c r="N6" s="3" t="s">
        <v>158</v>
      </c>
      <c r="O6" s="3">
        <v>2.29</v>
      </c>
      <c r="P6" s="3">
        <v>775.351</v>
      </c>
      <c r="Q6" s="3">
        <v>24917</v>
      </c>
      <c r="R6" s="3">
        <v>39172.805</v>
      </c>
      <c r="S6" s="3">
        <v>0</v>
      </c>
      <c r="T6" s="3">
        <v>0.998</v>
      </c>
      <c r="U6" s="3">
        <v>0.17</v>
      </c>
      <c r="V6" s="3">
        <v>0.12726999999999999</v>
      </c>
      <c r="W6" s="191">
        <v>-25.13</v>
      </c>
    </row>
    <row r="7" spans="1:23" x14ac:dyDescent="0.35">
      <c r="A7" s="177" t="s">
        <v>131</v>
      </c>
      <c r="B7" s="52">
        <v>0.83289000000000002</v>
      </c>
      <c r="C7" s="52">
        <f t="shared" si="0"/>
        <v>26.652480000000001</v>
      </c>
      <c r="D7" s="53">
        <f t="shared" si="1"/>
        <v>2.4933901839507299E-3</v>
      </c>
      <c r="E7" s="268"/>
      <c r="F7" s="269"/>
      <c r="G7" s="270"/>
      <c r="K7" s="3">
        <v>105</v>
      </c>
      <c r="L7" s="3" t="s">
        <v>469</v>
      </c>
      <c r="M7" s="3" t="s">
        <v>353</v>
      </c>
      <c r="N7" s="3" t="s">
        <v>158</v>
      </c>
      <c r="O7" s="3">
        <v>2.29</v>
      </c>
      <c r="P7" s="3">
        <v>844.02300000000002</v>
      </c>
      <c r="Q7" s="3">
        <v>28432</v>
      </c>
      <c r="R7" s="3">
        <v>41901.957000000002</v>
      </c>
      <c r="S7" s="3">
        <v>0</v>
      </c>
      <c r="T7" s="3">
        <v>0.998</v>
      </c>
      <c r="U7" s="3">
        <v>0.17</v>
      </c>
      <c r="V7" s="3">
        <v>0.13028999999999999</v>
      </c>
      <c r="W7" s="3">
        <v>-23.36</v>
      </c>
    </row>
    <row r="8" spans="1:23" x14ac:dyDescent="0.35">
      <c r="A8" s="177" t="s">
        <v>138</v>
      </c>
      <c r="B8" s="52">
        <v>122.76819</v>
      </c>
      <c r="C8" s="52">
        <f>B8*5*4*4</f>
        <v>9821.4552000000003</v>
      </c>
      <c r="D8" s="258"/>
      <c r="E8" s="258"/>
      <c r="F8" s="258"/>
      <c r="G8" s="258"/>
      <c r="K8" s="3">
        <v>112</v>
      </c>
      <c r="L8" s="3" t="s">
        <v>476</v>
      </c>
      <c r="M8" s="3" t="s">
        <v>353</v>
      </c>
      <c r="N8" s="3" t="s">
        <v>158</v>
      </c>
      <c r="O8" s="3">
        <v>2.29</v>
      </c>
      <c r="P8" s="3">
        <v>892.16399999999999</v>
      </c>
      <c r="Q8" s="3">
        <v>29991</v>
      </c>
      <c r="R8" s="3">
        <v>40732.211000000003</v>
      </c>
      <c r="S8" s="3">
        <v>0</v>
      </c>
      <c r="T8" s="3">
        <v>0.998</v>
      </c>
      <c r="U8" s="3">
        <v>0.17</v>
      </c>
      <c r="V8" s="3">
        <v>0.14545</v>
      </c>
      <c r="W8" s="3">
        <v>-14.44</v>
      </c>
    </row>
    <row r="9" spans="1:23" x14ac:dyDescent="0.35">
      <c r="A9" s="177" t="s">
        <v>139</v>
      </c>
      <c r="B9" s="52">
        <v>131.35485</v>
      </c>
      <c r="C9" s="52">
        <f t="shared" ref="C9:C13" si="2">B9*5*4*4</f>
        <v>10508.387999999999</v>
      </c>
      <c r="D9" s="258"/>
      <c r="E9" s="258"/>
      <c r="F9" s="258"/>
      <c r="G9" s="258"/>
      <c r="K9" s="3">
        <v>119</v>
      </c>
      <c r="L9" s="3" t="s">
        <v>483</v>
      </c>
      <c r="M9" s="3" t="s">
        <v>353</v>
      </c>
      <c r="N9" s="3" t="s">
        <v>158</v>
      </c>
      <c r="O9" s="3">
        <v>2.29</v>
      </c>
      <c r="P9" s="3">
        <v>729.49900000000002</v>
      </c>
      <c r="Q9" s="3">
        <v>23738</v>
      </c>
      <c r="R9" s="3">
        <v>41387.644999999997</v>
      </c>
      <c r="S9" s="3">
        <v>0</v>
      </c>
      <c r="T9" s="3">
        <v>0.998</v>
      </c>
      <c r="U9" s="3">
        <v>0.17</v>
      </c>
      <c r="V9" s="3">
        <v>0.10861</v>
      </c>
      <c r="W9" s="191">
        <v>-36.11</v>
      </c>
    </row>
    <row r="10" spans="1:23" x14ac:dyDescent="0.35">
      <c r="A10" s="177" t="s">
        <v>140</v>
      </c>
      <c r="B10" s="52">
        <v>135.23490000000001</v>
      </c>
      <c r="C10" s="52">
        <f t="shared" si="2"/>
        <v>10818.792000000001</v>
      </c>
      <c r="D10" s="258"/>
      <c r="E10" s="258"/>
      <c r="F10" s="258"/>
      <c r="G10" s="258"/>
      <c r="K10" s="3">
        <v>8</v>
      </c>
      <c r="L10" s="3" t="s">
        <v>354</v>
      </c>
      <c r="M10" s="3" t="s">
        <v>355</v>
      </c>
      <c r="N10" s="3" t="s">
        <v>158</v>
      </c>
      <c r="O10" s="3">
        <v>2.29</v>
      </c>
      <c r="P10" s="3">
        <v>1422.2460000000001</v>
      </c>
      <c r="Q10" s="3">
        <v>46842</v>
      </c>
      <c r="R10" s="3">
        <v>37559.730000000003</v>
      </c>
      <c r="S10" s="3">
        <v>0</v>
      </c>
      <c r="T10" s="3">
        <v>0.998</v>
      </c>
      <c r="U10" s="3">
        <v>0.28000000000000003</v>
      </c>
      <c r="V10" s="3">
        <v>0.28290999999999999</v>
      </c>
      <c r="W10" s="3">
        <v>1.04</v>
      </c>
    </row>
    <row r="11" spans="1:23" x14ac:dyDescent="0.35">
      <c r="A11" s="177" t="s">
        <v>147</v>
      </c>
      <c r="B11" s="52">
        <v>125.53282</v>
      </c>
      <c r="C11" s="52">
        <f t="shared" si="2"/>
        <v>10042.625599999999</v>
      </c>
      <c r="D11" s="258"/>
      <c r="E11" s="258"/>
      <c r="F11" s="258"/>
      <c r="G11" s="258"/>
      <c r="K11" s="3">
        <v>33</v>
      </c>
      <c r="L11" s="3" t="s">
        <v>397</v>
      </c>
      <c r="M11" s="3" t="s">
        <v>355</v>
      </c>
      <c r="N11" s="3" t="s">
        <v>158</v>
      </c>
      <c r="O11" s="3">
        <v>2.29</v>
      </c>
      <c r="P11" s="3">
        <v>1486.7070000000001</v>
      </c>
      <c r="Q11" s="3">
        <v>49406</v>
      </c>
      <c r="R11" s="3">
        <v>40856.688000000002</v>
      </c>
      <c r="S11" s="3">
        <v>0</v>
      </c>
      <c r="T11" s="3">
        <v>0.998</v>
      </c>
      <c r="U11" s="3">
        <v>0.28000000000000003</v>
      </c>
      <c r="V11" s="3">
        <v>0.27017999999999998</v>
      </c>
      <c r="W11" s="3">
        <v>-3.51</v>
      </c>
    </row>
    <row r="12" spans="1:23" x14ac:dyDescent="0.35">
      <c r="A12" s="177" t="s">
        <v>148</v>
      </c>
      <c r="B12" s="52">
        <v>134.48193000000001</v>
      </c>
      <c r="C12" s="52">
        <f t="shared" si="2"/>
        <v>10758.554400000001</v>
      </c>
      <c r="D12" s="258"/>
      <c r="E12" s="258"/>
      <c r="F12" s="258"/>
      <c r="G12" s="258"/>
      <c r="K12" s="3">
        <v>40</v>
      </c>
      <c r="L12" s="3" t="s">
        <v>404</v>
      </c>
      <c r="M12" s="3" t="s">
        <v>355</v>
      </c>
      <c r="N12" s="3" t="s">
        <v>158</v>
      </c>
      <c r="O12" s="3">
        <v>2.29</v>
      </c>
      <c r="P12" s="3">
        <v>1580.923</v>
      </c>
      <c r="Q12" s="3">
        <v>52199</v>
      </c>
      <c r="R12" s="3">
        <v>42048.52</v>
      </c>
      <c r="S12" s="3">
        <v>0</v>
      </c>
      <c r="T12" s="3">
        <v>0.998</v>
      </c>
      <c r="U12" s="3">
        <v>0.28000000000000003</v>
      </c>
      <c r="V12" s="3">
        <v>0.28059000000000001</v>
      </c>
      <c r="W12" s="3">
        <v>0.21</v>
      </c>
    </row>
    <row r="13" spans="1:23" x14ac:dyDescent="0.35">
      <c r="A13" s="177" t="s">
        <v>149</v>
      </c>
      <c r="B13" s="52">
        <v>133.61566999999999</v>
      </c>
      <c r="C13" s="52">
        <f t="shared" si="2"/>
        <v>10689.2536</v>
      </c>
      <c r="D13" s="258"/>
      <c r="E13" s="258"/>
      <c r="F13" s="258"/>
      <c r="G13" s="258"/>
      <c r="K13" s="3">
        <v>80</v>
      </c>
      <c r="L13" s="3" t="s">
        <v>444</v>
      </c>
      <c r="M13" s="3" t="s">
        <v>355</v>
      </c>
      <c r="N13" s="3" t="s">
        <v>158</v>
      </c>
      <c r="O13" s="3">
        <v>2.29</v>
      </c>
      <c r="P13" s="3">
        <v>1632.62</v>
      </c>
      <c r="Q13" s="3">
        <v>54329</v>
      </c>
      <c r="R13" s="3">
        <v>40422.339999999997</v>
      </c>
      <c r="S13" s="3">
        <v>0</v>
      </c>
      <c r="T13" s="3">
        <v>0.998</v>
      </c>
      <c r="U13" s="3">
        <v>0.28000000000000003</v>
      </c>
      <c r="V13" s="3">
        <v>0.30463000000000001</v>
      </c>
      <c r="W13" s="3">
        <v>8.8000000000000007</v>
      </c>
    </row>
    <row r="14" spans="1:23" x14ac:dyDescent="0.35">
      <c r="K14" s="3">
        <v>106</v>
      </c>
      <c r="L14" s="3" t="s">
        <v>470</v>
      </c>
      <c r="M14" s="3" t="s">
        <v>355</v>
      </c>
      <c r="N14" s="3" t="s">
        <v>158</v>
      </c>
      <c r="O14" s="3">
        <v>2.29</v>
      </c>
      <c r="P14" s="3">
        <v>1627.655</v>
      </c>
      <c r="Q14" s="3">
        <v>53157</v>
      </c>
      <c r="R14" s="3">
        <v>44425.273000000001</v>
      </c>
      <c r="S14" s="3">
        <v>0</v>
      </c>
      <c r="T14" s="3">
        <v>0.998</v>
      </c>
      <c r="U14" s="3">
        <v>0.28000000000000003</v>
      </c>
      <c r="V14" s="3">
        <v>0.27233000000000002</v>
      </c>
      <c r="W14" s="3">
        <v>-2.74</v>
      </c>
    </row>
    <row r="15" spans="1:23" x14ac:dyDescent="0.35">
      <c r="A15" s="271" t="s">
        <v>225</v>
      </c>
      <c r="B15" s="271"/>
      <c r="C15" s="271"/>
      <c r="D15" s="271"/>
      <c r="E15" s="271"/>
      <c r="F15" s="271"/>
      <c r="G15" s="271"/>
      <c r="H15" s="271"/>
      <c r="I15" s="271"/>
      <c r="K15" s="3">
        <v>113</v>
      </c>
      <c r="L15" s="3" t="s">
        <v>477</v>
      </c>
      <c r="M15" s="3" t="s">
        <v>355</v>
      </c>
      <c r="N15" s="3" t="s">
        <v>158</v>
      </c>
      <c r="O15" s="3">
        <v>2.29</v>
      </c>
      <c r="P15" s="3">
        <v>1658.027</v>
      </c>
      <c r="Q15" s="3">
        <v>53910</v>
      </c>
      <c r="R15" s="3">
        <v>43092.957000000002</v>
      </c>
      <c r="S15" s="3">
        <v>0</v>
      </c>
      <c r="T15" s="3">
        <v>0.998</v>
      </c>
      <c r="U15" s="3">
        <v>0.28000000000000003</v>
      </c>
      <c r="V15" s="3">
        <v>0.28815000000000002</v>
      </c>
      <c r="W15" s="3">
        <v>2.91</v>
      </c>
    </row>
    <row r="16" spans="1:23" ht="15.5" x14ac:dyDescent="0.35">
      <c r="A16" s="23" t="s">
        <v>121</v>
      </c>
      <c r="B16" s="157" t="s">
        <v>226</v>
      </c>
      <c r="C16" s="23" t="s">
        <v>218</v>
      </c>
      <c r="D16" s="23" t="s">
        <v>219</v>
      </c>
      <c r="E16" s="23" t="s">
        <v>227</v>
      </c>
      <c r="F16" s="23" t="s">
        <v>228</v>
      </c>
      <c r="G16" s="23" t="s">
        <v>224</v>
      </c>
      <c r="H16" s="156" t="s">
        <v>229</v>
      </c>
      <c r="I16" s="156" t="s">
        <v>230</v>
      </c>
      <c r="K16" s="3">
        <v>120</v>
      </c>
      <c r="L16" s="3" t="s">
        <v>484</v>
      </c>
      <c r="M16" s="3" t="s">
        <v>355</v>
      </c>
      <c r="N16" s="3" t="s">
        <v>158</v>
      </c>
      <c r="O16" s="3">
        <v>2.29</v>
      </c>
      <c r="P16" s="3">
        <v>1746.7080000000001</v>
      </c>
      <c r="Q16" s="3">
        <v>56488</v>
      </c>
      <c r="R16" s="3">
        <v>45184.34</v>
      </c>
      <c r="S16" s="3">
        <v>0</v>
      </c>
      <c r="T16" s="3">
        <v>0.998</v>
      </c>
      <c r="U16" s="3">
        <v>0.28000000000000003</v>
      </c>
      <c r="V16" s="3">
        <v>0.28971999999999998</v>
      </c>
      <c r="W16" s="3">
        <v>3.47</v>
      </c>
    </row>
    <row r="17" spans="1:23" x14ac:dyDescent="0.35">
      <c r="A17" s="177" t="s">
        <v>354</v>
      </c>
      <c r="B17" s="177" t="s">
        <v>160</v>
      </c>
      <c r="C17" s="177">
        <v>0.28000000000000003</v>
      </c>
      <c r="D17" s="158">
        <v>0.28290999999999999</v>
      </c>
      <c r="E17" s="269">
        <f>AVERAGE(D17:D23)</f>
        <v>0.28407285714285713</v>
      </c>
      <c r="F17" s="269">
        <f>STDEV(D17:D23)</f>
        <v>1.1658317080216047E-2</v>
      </c>
      <c r="G17" s="272">
        <f>F17/E17</f>
        <v>4.1039883913841183E-2</v>
      </c>
      <c r="H17" s="273">
        <f>F17*3.143</f>
        <v>3.6642090583119034E-2</v>
      </c>
      <c r="I17" s="274">
        <f>(E17-C17)/C17</f>
        <v>1.4545918367346785E-2</v>
      </c>
      <c r="K17" s="3">
        <v>9</v>
      </c>
      <c r="L17" s="3" t="s">
        <v>356</v>
      </c>
      <c r="M17" s="3" t="s">
        <v>357</v>
      </c>
      <c r="N17" s="3" t="s">
        <v>158</v>
      </c>
      <c r="O17" s="3">
        <v>2.29</v>
      </c>
      <c r="P17" s="3">
        <v>2425.3739999999998</v>
      </c>
      <c r="Q17" s="3">
        <v>80815</v>
      </c>
      <c r="R17" s="3">
        <v>38314.089999999997</v>
      </c>
      <c r="S17" s="3">
        <v>1E-3</v>
      </c>
      <c r="T17" s="3">
        <v>0.998</v>
      </c>
      <c r="U17" s="3">
        <v>0.44</v>
      </c>
      <c r="V17" s="3">
        <v>0.50194000000000005</v>
      </c>
      <c r="W17" s="3">
        <v>14.08</v>
      </c>
    </row>
    <row r="18" spans="1:23" x14ac:dyDescent="0.35">
      <c r="A18" s="177" t="s">
        <v>397</v>
      </c>
      <c r="B18" s="177" t="s">
        <v>160</v>
      </c>
      <c r="C18" s="177">
        <v>0.28000000000000003</v>
      </c>
      <c r="D18" s="158">
        <v>0.27017999999999998</v>
      </c>
      <c r="E18" s="269"/>
      <c r="F18" s="269"/>
      <c r="G18" s="272"/>
      <c r="H18" s="273"/>
      <c r="I18" s="274"/>
      <c r="K18" s="3">
        <v>34</v>
      </c>
      <c r="L18" s="3" t="s">
        <v>398</v>
      </c>
      <c r="M18" s="3" t="s">
        <v>357</v>
      </c>
      <c r="N18" s="3" t="s">
        <v>158</v>
      </c>
      <c r="O18" s="3">
        <v>2.29</v>
      </c>
      <c r="P18" s="3">
        <v>2629.6770000000001</v>
      </c>
      <c r="Q18" s="3">
        <v>86066</v>
      </c>
      <c r="R18" s="3">
        <v>39381.18</v>
      </c>
      <c r="S18" s="3">
        <v>1E-3</v>
      </c>
      <c r="T18" s="3">
        <v>0.998</v>
      </c>
      <c r="U18" s="3">
        <v>0.44</v>
      </c>
      <c r="V18" s="3">
        <v>0.53183999999999998</v>
      </c>
      <c r="W18" s="3">
        <v>20.87</v>
      </c>
    </row>
    <row r="19" spans="1:23" x14ac:dyDescent="0.35">
      <c r="A19" s="177" t="s">
        <v>404</v>
      </c>
      <c r="B19" s="177" t="s">
        <v>160</v>
      </c>
      <c r="C19" s="177">
        <v>0.28000000000000003</v>
      </c>
      <c r="D19" s="158">
        <v>0.28059000000000001</v>
      </c>
      <c r="E19" s="269"/>
      <c r="F19" s="269"/>
      <c r="G19" s="272"/>
      <c r="H19" s="273"/>
      <c r="I19" s="274"/>
      <c r="K19" s="3">
        <v>41</v>
      </c>
      <c r="L19" s="3" t="s">
        <v>405</v>
      </c>
      <c r="M19" s="3" t="s">
        <v>357</v>
      </c>
      <c r="N19" s="3" t="s">
        <v>158</v>
      </c>
      <c r="O19" s="3">
        <v>2.29</v>
      </c>
      <c r="P19" s="3">
        <v>2479.7359999999999</v>
      </c>
      <c r="Q19" s="3">
        <v>80126</v>
      </c>
      <c r="R19" s="3">
        <v>39681.667999999998</v>
      </c>
      <c r="S19" s="3">
        <v>1E-3</v>
      </c>
      <c r="T19" s="3">
        <v>0.998</v>
      </c>
      <c r="U19" s="3">
        <v>0.44</v>
      </c>
      <c r="V19" s="3">
        <v>0.49495</v>
      </c>
      <c r="W19" s="3">
        <v>12.49</v>
      </c>
    </row>
    <row r="20" spans="1:23" x14ac:dyDescent="0.35">
      <c r="A20" s="177" t="s">
        <v>444</v>
      </c>
      <c r="B20" s="177" t="s">
        <v>160</v>
      </c>
      <c r="C20" s="177">
        <v>0.28000000000000003</v>
      </c>
      <c r="D20" s="158">
        <v>0.30463000000000001</v>
      </c>
      <c r="E20" s="269"/>
      <c r="F20" s="269"/>
      <c r="G20" s="272"/>
      <c r="H20" s="273"/>
      <c r="I20" s="274"/>
      <c r="K20" s="3">
        <v>81</v>
      </c>
      <c r="L20" s="3" t="s">
        <v>445</v>
      </c>
      <c r="M20" s="3" t="s">
        <v>357</v>
      </c>
      <c r="N20" s="3" t="s">
        <v>158</v>
      </c>
      <c r="O20" s="3">
        <v>2.29</v>
      </c>
      <c r="P20" s="3">
        <v>2642.395</v>
      </c>
      <c r="Q20" s="3">
        <v>87039</v>
      </c>
      <c r="R20" s="3">
        <v>41193.733999999997</v>
      </c>
      <c r="S20" s="3">
        <v>1E-3</v>
      </c>
      <c r="T20" s="3">
        <v>0.998</v>
      </c>
      <c r="U20" s="3">
        <v>0.44</v>
      </c>
      <c r="V20" s="3">
        <v>0.50919999999999999</v>
      </c>
      <c r="W20" s="3">
        <v>15.73</v>
      </c>
    </row>
    <row r="21" spans="1:23" x14ac:dyDescent="0.35">
      <c r="A21" s="177" t="s">
        <v>470</v>
      </c>
      <c r="B21" s="177" t="s">
        <v>160</v>
      </c>
      <c r="C21" s="177">
        <v>0.28000000000000003</v>
      </c>
      <c r="D21" s="158">
        <v>0.27233000000000002</v>
      </c>
      <c r="E21" s="269"/>
      <c r="F21" s="269"/>
      <c r="G21" s="272"/>
      <c r="H21" s="273"/>
      <c r="I21" s="274"/>
      <c r="K21" s="3">
        <v>107</v>
      </c>
      <c r="L21" s="3" t="s">
        <v>471</v>
      </c>
      <c r="M21" s="3" t="s">
        <v>357</v>
      </c>
      <c r="N21" s="3" t="s">
        <v>158</v>
      </c>
      <c r="O21" s="3">
        <v>2.29</v>
      </c>
      <c r="P21" s="3">
        <v>2656.241</v>
      </c>
      <c r="Q21" s="3">
        <v>86361</v>
      </c>
      <c r="R21" s="3">
        <v>41899.440999999999</v>
      </c>
      <c r="S21" s="3">
        <v>1E-3</v>
      </c>
      <c r="T21" s="3">
        <v>0.998</v>
      </c>
      <c r="U21" s="3">
        <v>0.44</v>
      </c>
      <c r="V21" s="3">
        <v>0.50273999999999996</v>
      </c>
      <c r="W21" s="3">
        <v>14.26</v>
      </c>
    </row>
    <row r="22" spans="1:23" x14ac:dyDescent="0.35">
      <c r="A22" s="177" t="s">
        <v>477</v>
      </c>
      <c r="B22" s="177" t="s">
        <v>160</v>
      </c>
      <c r="C22" s="177">
        <v>0.28000000000000003</v>
      </c>
      <c r="D22" s="158">
        <v>0.28815000000000002</v>
      </c>
      <c r="E22" s="269"/>
      <c r="F22" s="269"/>
      <c r="G22" s="272"/>
      <c r="H22" s="273"/>
      <c r="I22" s="274"/>
      <c r="K22" s="3">
        <v>114</v>
      </c>
      <c r="L22" s="3" t="s">
        <v>478</v>
      </c>
      <c r="M22" s="3" t="s">
        <v>357</v>
      </c>
      <c r="N22" s="3" t="s">
        <v>158</v>
      </c>
      <c r="O22" s="3">
        <v>2.29</v>
      </c>
      <c r="P22" s="3">
        <v>2750.1170000000002</v>
      </c>
      <c r="Q22" s="3">
        <v>90688</v>
      </c>
      <c r="R22" s="3">
        <v>42587.417999999998</v>
      </c>
      <c r="S22" s="3">
        <v>1E-3</v>
      </c>
      <c r="T22" s="3">
        <v>0.998</v>
      </c>
      <c r="U22" s="3">
        <v>0.44</v>
      </c>
      <c r="V22" s="3">
        <v>0.51290999999999998</v>
      </c>
      <c r="W22" s="3">
        <v>16.57</v>
      </c>
    </row>
    <row r="23" spans="1:23" x14ac:dyDescent="0.35">
      <c r="A23" s="177" t="s">
        <v>484</v>
      </c>
      <c r="B23" s="177" t="s">
        <v>160</v>
      </c>
      <c r="C23" s="177">
        <v>0.28000000000000003</v>
      </c>
      <c r="D23" s="158">
        <v>0.28971999999999998</v>
      </c>
      <c r="E23" s="269"/>
      <c r="F23" s="269"/>
      <c r="G23" s="272"/>
      <c r="H23" s="273"/>
      <c r="I23" s="274"/>
      <c r="K23" s="3">
        <v>121</v>
      </c>
      <c r="L23" s="3" t="s">
        <v>485</v>
      </c>
      <c r="M23" s="3" t="s">
        <v>357</v>
      </c>
      <c r="N23" s="3" t="s">
        <v>158</v>
      </c>
      <c r="O23" s="3">
        <v>2.29</v>
      </c>
      <c r="P23" s="3">
        <v>2783.1930000000002</v>
      </c>
      <c r="Q23" s="3">
        <v>90359</v>
      </c>
      <c r="R23" s="3">
        <v>42725.34</v>
      </c>
      <c r="S23" s="3">
        <v>1E-3</v>
      </c>
      <c r="T23" s="3">
        <v>0.998</v>
      </c>
      <c r="U23" s="3">
        <v>0.44</v>
      </c>
      <c r="V23" s="3">
        <v>0.51778000000000002</v>
      </c>
      <c r="W23" s="3">
        <v>17.68</v>
      </c>
    </row>
    <row r="24" spans="1:23" x14ac:dyDescent="0.35">
      <c r="K24" s="3">
        <v>10</v>
      </c>
      <c r="L24" s="3" t="s">
        <v>358</v>
      </c>
      <c r="M24" s="3" t="s">
        <v>359</v>
      </c>
      <c r="N24" s="3" t="s">
        <v>158</v>
      </c>
      <c r="O24" s="3">
        <v>2.29</v>
      </c>
      <c r="P24" s="3">
        <v>3344.134</v>
      </c>
      <c r="Q24" s="3">
        <v>108165</v>
      </c>
      <c r="R24" s="3">
        <v>38319.366999999998</v>
      </c>
      <c r="S24" s="3">
        <v>1E-3</v>
      </c>
      <c r="T24" s="3">
        <v>0.998</v>
      </c>
      <c r="U24" s="3">
        <v>0.71</v>
      </c>
      <c r="V24" s="3">
        <v>0.70833000000000002</v>
      </c>
      <c r="W24" s="3">
        <v>-0.24</v>
      </c>
    </row>
    <row r="25" spans="1:23" x14ac:dyDescent="0.35">
      <c r="A25" s="149" t="s">
        <v>231</v>
      </c>
      <c r="B25" s="200">
        <f>H17/2</f>
        <v>1.8321045291559517E-2</v>
      </c>
      <c r="C25" t="s">
        <v>90</v>
      </c>
      <c r="K25" s="3">
        <v>35</v>
      </c>
      <c r="L25" s="3" t="s">
        <v>399</v>
      </c>
      <c r="M25" s="3" t="s">
        <v>359</v>
      </c>
      <c r="N25" s="3" t="s">
        <v>158</v>
      </c>
      <c r="O25" s="3">
        <v>2.29</v>
      </c>
      <c r="P25" s="3">
        <v>3486.1080000000002</v>
      </c>
      <c r="Q25" s="3">
        <v>112718</v>
      </c>
      <c r="R25" s="3">
        <v>39899.059000000001</v>
      </c>
      <c r="S25" s="3">
        <v>1E-3</v>
      </c>
      <c r="T25" s="3">
        <v>0.998</v>
      </c>
      <c r="U25" s="3">
        <v>0.71</v>
      </c>
      <c r="V25" s="3">
        <v>0.70921000000000001</v>
      </c>
      <c r="W25" s="3">
        <v>-0.11</v>
      </c>
    </row>
    <row r="26" spans="1:23" x14ac:dyDescent="0.35">
      <c r="A26" s="149" t="s">
        <v>94</v>
      </c>
      <c r="B26">
        <v>0.28000000000000003</v>
      </c>
      <c r="C26" t="s">
        <v>90</v>
      </c>
      <c r="K26" s="3">
        <v>42</v>
      </c>
      <c r="L26" s="3" t="s">
        <v>406</v>
      </c>
      <c r="M26" s="3" t="s">
        <v>359</v>
      </c>
      <c r="N26" s="3" t="s">
        <v>158</v>
      </c>
      <c r="O26" s="3">
        <v>2.29</v>
      </c>
      <c r="P26" s="3">
        <v>3425.66</v>
      </c>
      <c r="Q26" s="3">
        <v>112990</v>
      </c>
      <c r="R26" s="3">
        <v>38738.612999999998</v>
      </c>
      <c r="S26" s="3">
        <v>1E-3</v>
      </c>
      <c r="T26" s="3">
        <v>0.998</v>
      </c>
      <c r="U26" s="3">
        <v>0.71</v>
      </c>
      <c r="V26" s="3">
        <v>0.71831999999999996</v>
      </c>
      <c r="W26" s="3">
        <v>1.17</v>
      </c>
    </row>
    <row r="27" spans="1:23" x14ac:dyDescent="0.35">
      <c r="K27" s="3">
        <v>82</v>
      </c>
      <c r="L27" s="3" t="s">
        <v>446</v>
      </c>
      <c r="M27" s="3" t="s">
        <v>359</v>
      </c>
      <c r="N27" s="3" t="s">
        <v>158</v>
      </c>
      <c r="O27" s="3">
        <v>2.29</v>
      </c>
      <c r="P27" s="3">
        <v>3584.3330000000001</v>
      </c>
      <c r="Q27" s="3">
        <v>119301</v>
      </c>
      <c r="R27" s="3">
        <v>41931.879000000001</v>
      </c>
      <c r="S27" s="3">
        <v>1E-3</v>
      </c>
      <c r="T27" s="3">
        <v>0.998</v>
      </c>
      <c r="U27" s="3">
        <v>0.71</v>
      </c>
      <c r="V27" s="3">
        <v>0.69291000000000003</v>
      </c>
      <c r="W27" s="3">
        <v>-2.41</v>
      </c>
    </row>
    <row r="28" spans="1:23" x14ac:dyDescent="0.35">
      <c r="K28" s="3">
        <v>108</v>
      </c>
      <c r="L28" s="3" t="s">
        <v>472</v>
      </c>
      <c r="M28" s="3" t="s">
        <v>359</v>
      </c>
      <c r="N28" s="3" t="s">
        <v>158</v>
      </c>
      <c r="O28" s="3">
        <v>2.29</v>
      </c>
      <c r="P28" s="3">
        <v>3708.5419999999999</v>
      </c>
      <c r="Q28" s="3">
        <v>124160</v>
      </c>
      <c r="R28" s="3">
        <v>42107.133000000002</v>
      </c>
      <c r="S28" s="3">
        <v>1E-3</v>
      </c>
      <c r="T28" s="3">
        <v>0.998</v>
      </c>
      <c r="U28" s="3">
        <v>0.71</v>
      </c>
      <c r="V28" s="3">
        <v>0.71525000000000005</v>
      </c>
      <c r="W28" s="3">
        <v>0.74</v>
      </c>
    </row>
    <row r="29" spans="1:23" x14ac:dyDescent="0.35">
      <c r="K29" s="3">
        <v>115</v>
      </c>
      <c r="L29" s="3" t="s">
        <v>479</v>
      </c>
      <c r="M29" s="3" t="s">
        <v>359</v>
      </c>
      <c r="N29" s="3" t="s">
        <v>158</v>
      </c>
      <c r="O29" s="3">
        <v>2.29</v>
      </c>
      <c r="P29" s="3">
        <v>3710.15</v>
      </c>
      <c r="Q29" s="3">
        <v>123010</v>
      </c>
      <c r="R29" s="3">
        <v>43136.675999999999</v>
      </c>
      <c r="S29" s="3">
        <v>1E-3</v>
      </c>
      <c r="T29" s="3">
        <v>0.998</v>
      </c>
      <c r="U29" s="3">
        <v>0.71</v>
      </c>
      <c r="V29" s="3">
        <v>0.69747000000000003</v>
      </c>
      <c r="W29" s="3">
        <v>-1.76</v>
      </c>
    </row>
    <row r="30" spans="1:23" x14ac:dyDescent="0.35">
      <c r="K30" s="3">
        <v>122</v>
      </c>
      <c r="L30" s="3" t="s">
        <v>486</v>
      </c>
      <c r="M30" s="3" t="s">
        <v>359</v>
      </c>
      <c r="N30" s="3" t="s">
        <v>158</v>
      </c>
      <c r="O30" s="3">
        <v>2.29</v>
      </c>
      <c r="P30" s="3">
        <v>3690.172</v>
      </c>
      <c r="Q30" s="3">
        <v>122912</v>
      </c>
      <c r="R30" s="3">
        <v>41798.487999999998</v>
      </c>
      <c r="S30" s="3">
        <v>1E-3</v>
      </c>
      <c r="T30" s="3">
        <v>0.998</v>
      </c>
      <c r="U30" s="3">
        <v>0.71</v>
      </c>
      <c r="V30" s="3">
        <v>0.71706000000000003</v>
      </c>
      <c r="W30" s="3">
        <v>0.99</v>
      </c>
    </row>
    <row r="31" spans="1:23" x14ac:dyDescent="0.35">
      <c r="K31" s="3">
        <v>11</v>
      </c>
      <c r="L31" s="3" t="s">
        <v>360</v>
      </c>
      <c r="M31" s="3" t="s">
        <v>361</v>
      </c>
      <c r="N31" s="3" t="s">
        <v>158</v>
      </c>
      <c r="O31" s="3">
        <v>2.29</v>
      </c>
      <c r="P31" s="3">
        <v>5157.5129999999999</v>
      </c>
      <c r="Q31" s="3">
        <v>167565</v>
      </c>
      <c r="R31" s="3">
        <v>35923.288999999997</v>
      </c>
      <c r="S31" s="3">
        <v>1E-3</v>
      </c>
      <c r="T31" s="3">
        <v>0.998</v>
      </c>
      <c r="U31" s="3">
        <v>1.1399999999999999</v>
      </c>
      <c r="V31" s="3">
        <v>1.1931099999999999</v>
      </c>
      <c r="W31" s="3">
        <v>4.66</v>
      </c>
    </row>
    <row r="32" spans="1:23" x14ac:dyDescent="0.35">
      <c r="K32" s="3">
        <v>36</v>
      </c>
      <c r="L32" s="3" t="s">
        <v>400</v>
      </c>
      <c r="M32" s="3" t="s">
        <v>361</v>
      </c>
      <c r="N32" s="3" t="s">
        <v>158</v>
      </c>
      <c r="O32" s="3">
        <v>2.29</v>
      </c>
      <c r="P32" s="3">
        <v>5235.55</v>
      </c>
      <c r="Q32" s="3">
        <v>174282</v>
      </c>
      <c r="R32" s="3">
        <v>39440.199000000001</v>
      </c>
      <c r="S32" s="3">
        <v>1E-3</v>
      </c>
      <c r="T32" s="3">
        <v>0.998</v>
      </c>
      <c r="U32" s="3">
        <v>1.1399999999999999</v>
      </c>
      <c r="V32" s="3">
        <v>1.0999099999999999</v>
      </c>
      <c r="W32" s="3">
        <v>-3.52</v>
      </c>
    </row>
    <row r="33" spans="1:23" x14ac:dyDescent="0.35">
      <c r="K33" s="3">
        <v>43</v>
      </c>
      <c r="L33" s="3" t="s">
        <v>407</v>
      </c>
      <c r="M33" s="3" t="s">
        <v>361</v>
      </c>
      <c r="N33" s="3" t="s">
        <v>158</v>
      </c>
      <c r="O33" s="3">
        <v>2.29</v>
      </c>
      <c r="P33" s="3">
        <v>5363</v>
      </c>
      <c r="Q33" s="3">
        <v>172030</v>
      </c>
      <c r="R33" s="3">
        <v>37568.254000000001</v>
      </c>
      <c r="S33" s="3">
        <v>1E-3</v>
      </c>
      <c r="T33" s="3">
        <v>0.998</v>
      </c>
      <c r="U33" s="3">
        <v>1.1399999999999999</v>
      </c>
      <c r="V33" s="3">
        <v>1.18608</v>
      </c>
      <c r="W33" s="3">
        <v>4.04</v>
      </c>
    </row>
    <row r="34" spans="1:23" x14ac:dyDescent="0.35">
      <c r="K34" s="3">
        <v>83</v>
      </c>
      <c r="L34" s="3" t="s">
        <v>447</v>
      </c>
      <c r="M34" s="3" t="s">
        <v>361</v>
      </c>
      <c r="N34" s="3" t="s">
        <v>158</v>
      </c>
      <c r="O34" s="3">
        <v>2.29</v>
      </c>
      <c r="P34" s="3">
        <v>5677.5450000000001</v>
      </c>
      <c r="Q34" s="3">
        <v>185915</v>
      </c>
      <c r="R34" s="3">
        <v>40251.608999999997</v>
      </c>
      <c r="S34" s="3">
        <v>1E-3</v>
      </c>
      <c r="T34" s="3">
        <v>0.998</v>
      </c>
      <c r="U34" s="3">
        <v>1.1399999999999999</v>
      </c>
      <c r="V34" s="3">
        <v>1.1714199999999999</v>
      </c>
      <c r="W34" s="3">
        <v>2.76</v>
      </c>
    </row>
    <row r="35" spans="1:23" x14ac:dyDescent="0.35">
      <c r="K35" s="3">
        <v>109</v>
      </c>
      <c r="L35" s="3" t="s">
        <v>473</v>
      </c>
      <c r="M35" s="3" t="s">
        <v>361</v>
      </c>
      <c r="N35" s="3" t="s">
        <v>158</v>
      </c>
      <c r="O35" s="3">
        <v>2.29</v>
      </c>
      <c r="P35" s="3">
        <v>5653.8919999999998</v>
      </c>
      <c r="Q35" s="3">
        <v>185675</v>
      </c>
      <c r="R35" s="3">
        <v>41405.266000000003</v>
      </c>
      <c r="S35" s="3">
        <v>1E-3</v>
      </c>
      <c r="T35" s="3">
        <v>0.998</v>
      </c>
      <c r="U35" s="3">
        <v>1.1399999999999999</v>
      </c>
      <c r="V35" s="3">
        <v>1.13266</v>
      </c>
      <c r="W35" s="3">
        <v>-0.64</v>
      </c>
    </row>
    <row r="36" spans="1:23" x14ac:dyDescent="0.35">
      <c r="A36" s="266" t="s">
        <v>232</v>
      </c>
      <c r="B36" s="266"/>
      <c r="C36" s="266"/>
      <c r="K36" s="3">
        <v>116</v>
      </c>
      <c r="L36" s="3" t="s">
        <v>480</v>
      </c>
      <c r="M36" s="3" t="s">
        <v>361</v>
      </c>
      <c r="N36" s="3" t="s">
        <v>158</v>
      </c>
      <c r="O36" s="3">
        <v>2.29</v>
      </c>
      <c r="P36" s="3">
        <v>5641.1289999999999</v>
      </c>
      <c r="Q36" s="3">
        <v>182794</v>
      </c>
      <c r="R36" s="3">
        <v>39118.82</v>
      </c>
      <c r="S36" s="3">
        <v>1E-3</v>
      </c>
      <c r="T36" s="3">
        <v>0.998</v>
      </c>
      <c r="U36" s="3">
        <v>1.1399999999999999</v>
      </c>
      <c r="V36" s="3">
        <v>1.19858</v>
      </c>
      <c r="W36" s="3">
        <v>5.14</v>
      </c>
    </row>
    <row r="37" spans="1:23" ht="16.5" x14ac:dyDescent="0.35">
      <c r="A37" s="17" t="s">
        <v>8</v>
      </c>
      <c r="B37" s="159"/>
      <c r="C37" s="165" t="s">
        <v>251</v>
      </c>
      <c r="F37" s="176"/>
      <c r="K37" s="3">
        <v>123</v>
      </c>
      <c r="L37" s="3" t="s">
        <v>487</v>
      </c>
      <c r="M37" s="3" t="s">
        <v>361</v>
      </c>
      <c r="N37" s="3" t="s">
        <v>158</v>
      </c>
      <c r="O37" s="3">
        <v>2.29</v>
      </c>
      <c r="P37" s="3">
        <v>5829.4920000000002</v>
      </c>
      <c r="Q37" s="3">
        <v>183732</v>
      </c>
      <c r="R37" s="3">
        <v>41191.141000000003</v>
      </c>
      <c r="S37" s="3">
        <v>1E-3</v>
      </c>
      <c r="T37" s="3">
        <v>0.998</v>
      </c>
      <c r="U37" s="3">
        <v>1.1399999999999999</v>
      </c>
      <c r="V37" s="3">
        <v>1.1754800000000001</v>
      </c>
      <c r="W37" s="3">
        <v>3.11</v>
      </c>
    </row>
    <row r="38" spans="1:23" ht="15" customHeight="1" x14ac:dyDescent="0.35">
      <c r="A38" s="17" t="s">
        <v>233</v>
      </c>
      <c r="B38" s="166"/>
      <c r="C38" s="165" t="s">
        <v>237</v>
      </c>
      <c r="F38" s="154"/>
      <c r="K38" s="3">
        <v>12</v>
      </c>
      <c r="L38" s="3" t="s">
        <v>362</v>
      </c>
      <c r="M38" s="3" t="s">
        <v>363</v>
      </c>
      <c r="N38" s="3" t="s">
        <v>158</v>
      </c>
      <c r="O38" s="3">
        <v>2.29</v>
      </c>
      <c r="P38" s="3">
        <v>7982.5950000000003</v>
      </c>
      <c r="Q38" s="3">
        <v>263229</v>
      </c>
      <c r="R38" s="3">
        <v>36542.281000000003</v>
      </c>
      <c r="S38" s="3">
        <v>2E-3</v>
      </c>
      <c r="T38" s="3">
        <v>0.998</v>
      </c>
      <c r="U38" s="3">
        <v>1.82</v>
      </c>
      <c r="V38" s="3">
        <v>1.8378399999999999</v>
      </c>
      <c r="W38" s="3">
        <v>0.98</v>
      </c>
    </row>
    <row r="39" spans="1:23" ht="15" customHeight="1" x14ac:dyDescent="0.35">
      <c r="A39" s="17" t="s">
        <v>234</v>
      </c>
      <c r="B39" s="167"/>
      <c r="C39" s="165" t="s">
        <v>236</v>
      </c>
      <c r="F39" s="154"/>
      <c r="K39" s="3">
        <v>37</v>
      </c>
      <c r="L39" s="3" t="s">
        <v>401</v>
      </c>
      <c r="M39" s="3" t="s">
        <v>363</v>
      </c>
      <c r="N39" s="3" t="s">
        <v>158</v>
      </c>
      <c r="O39" s="3">
        <v>2.29</v>
      </c>
      <c r="P39" s="3">
        <v>8397.7990000000009</v>
      </c>
      <c r="Q39" s="3">
        <v>272370</v>
      </c>
      <c r="R39" s="3">
        <v>39243.358999999997</v>
      </c>
      <c r="S39" s="3">
        <v>2E-3</v>
      </c>
      <c r="T39" s="3">
        <v>0.998</v>
      </c>
      <c r="U39" s="3">
        <v>1.82</v>
      </c>
      <c r="V39" s="3">
        <v>1.79948</v>
      </c>
      <c r="W39" s="3">
        <v>-1.1299999999999999</v>
      </c>
    </row>
    <row r="40" spans="1:23" ht="15" customHeight="1" x14ac:dyDescent="0.35">
      <c r="A40" s="17" t="s">
        <v>235</v>
      </c>
      <c r="B40" s="168"/>
      <c r="C40" s="165" t="s">
        <v>238</v>
      </c>
      <c r="F40" s="154"/>
      <c r="K40" s="3">
        <v>44</v>
      </c>
      <c r="L40" s="3" t="s">
        <v>408</v>
      </c>
      <c r="M40" s="3" t="s">
        <v>363</v>
      </c>
      <c r="N40" s="3" t="s">
        <v>158</v>
      </c>
      <c r="O40" s="3">
        <v>2.29</v>
      </c>
      <c r="P40" s="3">
        <v>8747.2749999999996</v>
      </c>
      <c r="Q40" s="3">
        <v>279911</v>
      </c>
      <c r="R40" s="3">
        <v>38877.976999999999</v>
      </c>
      <c r="S40" s="3">
        <v>2E-3</v>
      </c>
      <c r="T40" s="3">
        <v>0.998</v>
      </c>
      <c r="U40" s="3">
        <v>1.82</v>
      </c>
      <c r="V40" s="3">
        <v>1.89419</v>
      </c>
      <c r="W40" s="3">
        <v>4.08</v>
      </c>
    </row>
    <row r="41" spans="1:23" ht="15" customHeight="1" x14ac:dyDescent="0.35">
      <c r="C41" s="43"/>
      <c r="F41" s="154"/>
      <c r="K41" s="3">
        <v>84</v>
      </c>
      <c r="L41" s="3" t="s">
        <v>448</v>
      </c>
      <c r="M41" s="3" t="s">
        <v>363</v>
      </c>
      <c r="N41" s="3" t="s">
        <v>158</v>
      </c>
      <c r="O41" s="3">
        <v>2.29</v>
      </c>
      <c r="P41" s="3">
        <v>8584.1839999999993</v>
      </c>
      <c r="Q41" s="3">
        <v>278202</v>
      </c>
      <c r="R41" s="3">
        <v>39630.222999999998</v>
      </c>
      <c r="S41" s="3">
        <v>2E-3</v>
      </c>
      <c r="T41" s="3">
        <v>0.998</v>
      </c>
      <c r="U41" s="3">
        <v>1.82</v>
      </c>
      <c r="V41" s="3">
        <v>1.82199</v>
      </c>
      <c r="W41" s="3">
        <v>0.11</v>
      </c>
    </row>
    <row r="42" spans="1:23" ht="15" customHeight="1" x14ac:dyDescent="0.35">
      <c r="A42" s="160"/>
      <c r="B42" s="160"/>
      <c r="C42" s="43"/>
      <c r="D42" s="160"/>
      <c r="E42" s="161"/>
      <c r="F42" s="154"/>
      <c r="K42" s="3">
        <v>110</v>
      </c>
      <c r="L42" s="3" t="s">
        <v>474</v>
      </c>
      <c r="M42" s="3" t="s">
        <v>363</v>
      </c>
      <c r="N42" s="3" t="s">
        <v>158</v>
      </c>
      <c r="O42" s="3">
        <v>2.29</v>
      </c>
      <c r="P42" s="3">
        <v>9366.0210000000006</v>
      </c>
      <c r="Q42" s="3">
        <v>295213</v>
      </c>
      <c r="R42" s="3">
        <v>41834.133000000002</v>
      </c>
      <c r="S42" s="3">
        <v>2E-3</v>
      </c>
      <c r="T42" s="3">
        <v>0.998</v>
      </c>
      <c r="U42" s="3">
        <v>1.82</v>
      </c>
      <c r="V42" s="3">
        <v>1.8846499999999999</v>
      </c>
      <c r="W42" s="3">
        <v>3.55</v>
      </c>
    </row>
    <row r="43" spans="1:23" ht="15" customHeight="1" x14ac:dyDescent="0.35">
      <c r="A43" s="160"/>
      <c r="B43" s="160"/>
      <c r="C43" s="43"/>
      <c r="D43" s="160"/>
      <c r="E43" s="161"/>
      <c r="F43" s="154"/>
      <c r="K43" s="3">
        <v>117</v>
      </c>
      <c r="L43" s="3" t="s">
        <v>481</v>
      </c>
      <c r="M43" s="3" t="s">
        <v>363</v>
      </c>
      <c r="N43" s="3" t="s">
        <v>158</v>
      </c>
      <c r="O43" s="3">
        <v>2.29</v>
      </c>
      <c r="P43" s="3">
        <v>9061.1540000000005</v>
      </c>
      <c r="Q43" s="3">
        <v>297179</v>
      </c>
      <c r="R43" s="3">
        <v>40277.5</v>
      </c>
      <c r="S43" s="3">
        <v>2E-3</v>
      </c>
      <c r="T43" s="3">
        <v>0.998</v>
      </c>
      <c r="U43" s="3">
        <v>1.82</v>
      </c>
      <c r="V43" s="3">
        <v>1.89398</v>
      </c>
      <c r="W43" s="3">
        <v>4.0599999999999996</v>
      </c>
    </row>
    <row r="44" spans="1:23" ht="15" customHeight="1" x14ac:dyDescent="0.35">
      <c r="A44" s="160"/>
      <c r="B44" s="160"/>
      <c r="C44" s="43"/>
      <c r="D44" s="160"/>
      <c r="E44" s="162"/>
      <c r="F44" s="154"/>
      <c r="K44" s="3">
        <v>124</v>
      </c>
      <c r="L44" s="3" t="s">
        <v>488</v>
      </c>
      <c r="M44" s="3" t="s">
        <v>363</v>
      </c>
      <c r="N44" s="3" t="s">
        <v>158</v>
      </c>
      <c r="O44" s="3">
        <v>2.29</v>
      </c>
      <c r="P44" s="3">
        <v>9407.3590000000004</v>
      </c>
      <c r="Q44" s="3">
        <v>295921</v>
      </c>
      <c r="R44" s="3">
        <v>42275.108999999997</v>
      </c>
      <c r="S44" s="3">
        <v>2E-3</v>
      </c>
      <c r="T44" s="3">
        <v>0.998</v>
      </c>
      <c r="U44" s="3">
        <v>1.82</v>
      </c>
      <c r="V44" s="3">
        <v>1.87296</v>
      </c>
      <c r="W44" s="3">
        <v>2.91</v>
      </c>
    </row>
    <row r="45" spans="1:23" x14ac:dyDescent="0.35">
      <c r="A45" s="160"/>
      <c r="B45" s="160"/>
      <c r="C45" s="43"/>
      <c r="D45" s="160"/>
      <c r="E45" s="161"/>
      <c r="K45" s="3">
        <v>14</v>
      </c>
      <c r="L45" s="3" t="s">
        <v>365</v>
      </c>
      <c r="M45" s="3" t="s">
        <v>366</v>
      </c>
      <c r="N45" s="3" t="s">
        <v>158</v>
      </c>
      <c r="O45" s="3">
        <v>2.29</v>
      </c>
      <c r="P45" s="3">
        <v>12157.958000000001</v>
      </c>
      <c r="Q45" s="3">
        <v>400542</v>
      </c>
      <c r="R45" s="3">
        <v>37978.065999999999</v>
      </c>
      <c r="S45" s="3">
        <v>3.0000000000000001E-3</v>
      </c>
      <c r="T45" s="3">
        <v>0.998</v>
      </c>
      <c r="U45" s="3">
        <v>2.91</v>
      </c>
      <c r="V45" s="3">
        <v>2.7133099999999999</v>
      </c>
      <c r="W45" s="3">
        <v>-6.76</v>
      </c>
    </row>
    <row r="46" spans="1:23" x14ac:dyDescent="0.35">
      <c r="A46" s="43"/>
      <c r="B46" s="163"/>
      <c r="C46" s="164"/>
      <c r="D46" s="160"/>
      <c r="E46" s="161"/>
      <c r="K46" s="3">
        <v>86</v>
      </c>
      <c r="L46" s="3" t="s">
        <v>450</v>
      </c>
      <c r="M46" s="3" t="s">
        <v>366</v>
      </c>
      <c r="N46" s="3" t="s">
        <v>158</v>
      </c>
      <c r="O46" s="3">
        <v>2.29</v>
      </c>
      <c r="P46" s="3">
        <v>13500.459000000001</v>
      </c>
      <c r="Q46" s="3">
        <v>429025</v>
      </c>
      <c r="R46" s="3">
        <v>41927.211000000003</v>
      </c>
      <c r="S46" s="3">
        <v>3.0000000000000001E-3</v>
      </c>
      <c r="T46" s="3">
        <v>0.998</v>
      </c>
      <c r="U46" s="3">
        <v>2.91</v>
      </c>
      <c r="V46" s="3">
        <v>2.7293799999999999</v>
      </c>
      <c r="W46" s="3">
        <v>-6.21</v>
      </c>
    </row>
    <row r="47" spans="1:23" x14ac:dyDescent="0.35">
      <c r="K47" s="3">
        <v>15</v>
      </c>
      <c r="L47" s="3" t="s">
        <v>367</v>
      </c>
      <c r="M47" s="3" t="s">
        <v>368</v>
      </c>
      <c r="N47" s="3" t="s">
        <v>158</v>
      </c>
      <c r="O47" s="3">
        <v>2.29</v>
      </c>
      <c r="P47" s="3">
        <v>19602.594000000001</v>
      </c>
      <c r="Q47" s="3">
        <v>620168</v>
      </c>
      <c r="R47" s="3">
        <v>37018.879000000001</v>
      </c>
      <c r="S47" s="3">
        <v>5.0000000000000001E-3</v>
      </c>
      <c r="T47" s="3">
        <v>0.998</v>
      </c>
      <c r="U47" s="3">
        <v>4.66</v>
      </c>
      <c r="V47" s="3">
        <v>4.5160099999999996</v>
      </c>
      <c r="W47" s="3">
        <v>-3.09</v>
      </c>
    </row>
    <row r="48" spans="1:23" x14ac:dyDescent="0.35">
      <c r="K48" s="3">
        <v>87</v>
      </c>
      <c r="L48" s="3" t="s">
        <v>451</v>
      </c>
      <c r="M48" s="3" t="s">
        <v>368</v>
      </c>
      <c r="N48" s="3" t="s">
        <v>158</v>
      </c>
      <c r="O48" s="3">
        <v>2.29</v>
      </c>
      <c r="P48" s="3">
        <v>20670.557000000001</v>
      </c>
      <c r="Q48" s="3">
        <v>664651</v>
      </c>
      <c r="R48" s="3">
        <v>40052.781000000003</v>
      </c>
      <c r="S48" s="3">
        <v>5.0000000000000001E-3</v>
      </c>
      <c r="T48" s="3">
        <v>0.998</v>
      </c>
      <c r="U48" s="3">
        <v>4.66</v>
      </c>
      <c r="V48" s="3">
        <v>4.4002600000000003</v>
      </c>
      <c r="W48" s="3">
        <v>-5.57</v>
      </c>
    </row>
    <row r="49" spans="11:23" x14ac:dyDescent="0.35">
      <c r="K49" s="3">
        <v>16</v>
      </c>
      <c r="L49" s="3" t="s">
        <v>370</v>
      </c>
      <c r="M49" s="3" t="s">
        <v>371</v>
      </c>
      <c r="N49" s="3" t="s">
        <v>158</v>
      </c>
      <c r="O49" s="3">
        <v>2.29</v>
      </c>
      <c r="P49" s="3">
        <v>30781.998</v>
      </c>
      <c r="Q49" s="3">
        <v>977786</v>
      </c>
      <c r="R49" s="3">
        <v>34951.309000000001</v>
      </c>
      <c r="S49" s="3">
        <v>8.9999999999999993E-3</v>
      </c>
      <c r="T49" s="3">
        <v>0.998</v>
      </c>
      <c r="U49" s="3">
        <v>7.45</v>
      </c>
      <c r="V49" s="3">
        <v>7.5387399999999998</v>
      </c>
      <c r="W49" s="3">
        <v>1.19</v>
      </c>
    </row>
    <row r="50" spans="11:23" x14ac:dyDescent="0.35">
      <c r="K50" s="3">
        <v>88</v>
      </c>
      <c r="L50" s="3" t="s">
        <v>452</v>
      </c>
      <c r="M50" s="3" t="s">
        <v>371</v>
      </c>
      <c r="N50" s="3" t="s">
        <v>158</v>
      </c>
      <c r="O50" s="3">
        <v>2.29</v>
      </c>
      <c r="P50" s="3">
        <v>34151.542999999998</v>
      </c>
      <c r="Q50" s="3">
        <v>1101646</v>
      </c>
      <c r="R50" s="3">
        <v>40052.25</v>
      </c>
      <c r="S50" s="3">
        <v>8.9999999999999993E-3</v>
      </c>
      <c r="T50" s="3">
        <v>0.998</v>
      </c>
      <c r="U50" s="3">
        <v>7.45</v>
      </c>
      <c r="V50" s="3">
        <v>7.2974500000000004</v>
      </c>
      <c r="W50" s="3">
        <v>-2.0499999999999998</v>
      </c>
    </row>
    <row r="51" spans="11:23" x14ac:dyDescent="0.35">
      <c r="K51" s="3">
        <v>17</v>
      </c>
      <c r="L51" s="3" t="s">
        <v>372</v>
      </c>
      <c r="M51" s="3" t="s">
        <v>373</v>
      </c>
      <c r="N51" s="3" t="s">
        <v>158</v>
      </c>
      <c r="O51" s="3">
        <v>2.29</v>
      </c>
      <c r="P51" s="3">
        <v>53970.766000000003</v>
      </c>
      <c r="Q51" s="3">
        <v>1724786</v>
      </c>
      <c r="R51" s="3">
        <v>36311.347999999998</v>
      </c>
      <c r="S51" s="3">
        <v>1.4999999999999999E-2</v>
      </c>
      <c r="T51" s="3">
        <v>0.998</v>
      </c>
      <c r="U51" s="3">
        <v>11.92</v>
      </c>
      <c r="V51" s="3">
        <v>12.74985</v>
      </c>
      <c r="W51" s="3">
        <v>6.96</v>
      </c>
    </row>
    <row r="52" spans="11:23" x14ac:dyDescent="0.35">
      <c r="K52" s="3">
        <v>89</v>
      </c>
      <c r="L52" s="3" t="s">
        <v>453</v>
      </c>
      <c r="M52" s="3" t="s">
        <v>373</v>
      </c>
      <c r="N52" s="3" t="s">
        <v>158</v>
      </c>
      <c r="O52" s="3">
        <v>2.29</v>
      </c>
      <c r="P52" s="3">
        <v>57101.934000000001</v>
      </c>
      <c r="Q52" s="3">
        <v>1824724</v>
      </c>
      <c r="R52" s="3">
        <v>38973.023000000001</v>
      </c>
      <c r="S52" s="3">
        <v>1.4999999999999999E-2</v>
      </c>
      <c r="T52" s="3">
        <v>0.998</v>
      </c>
      <c r="U52" s="3">
        <v>11.92</v>
      </c>
      <c r="V52" s="3">
        <v>12.567740000000001</v>
      </c>
      <c r="W52" s="3">
        <v>5.43</v>
      </c>
    </row>
    <row r="53" spans="11:23" x14ac:dyDescent="0.35">
      <c r="K53" s="3">
        <v>18</v>
      </c>
      <c r="L53" s="3" t="s">
        <v>374</v>
      </c>
      <c r="M53" s="3" t="s">
        <v>375</v>
      </c>
      <c r="N53" s="3" t="s">
        <v>158</v>
      </c>
      <c r="O53" s="3">
        <v>2.29</v>
      </c>
      <c r="P53" s="3">
        <v>93540.960999999996</v>
      </c>
      <c r="Q53" s="3">
        <v>2970972</v>
      </c>
      <c r="R53" s="3">
        <v>37384.508000000002</v>
      </c>
      <c r="S53" s="3">
        <v>2.5000000000000001E-2</v>
      </c>
      <c r="T53" s="3">
        <v>0.998</v>
      </c>
      <c r="U53" s="3">
        <v>19.07</v>
      </c>
      <c r="V53" s="3">
        <v>21.48555</v>
      </c>
      <c r="W53" s="3">
        <v>12.67</v>
      </c>
    </row>
    <row r="54" spans="11:23" x14ac:dyDescent="0.35">
      <c r="K54" s="3">
        <v>90</v>
      </c>
      <c r="L54" s="3" t="s">
        <v>454</v>
      </c>
      <c r="M54" s="3" t="s">
        <v>375</v>
      </c>
      <c r="N54" s="3" t="s">
        <v>158</v>
      </c>
      <c r="O54" s="3">
        <v>2.29</v>
      </c>
      <c r="P54" s="3">
        <v>102659.70299999999</v>
      </c>
      <c r="Q54" s="3">
        <v>3279173</v>
      </c>
      <c r="R54" s="3">
        <v>40601.832000000002</v>
      </c>
      <c r="S54" s="3">
        <v>2.5000000000000001E-2</v>
      </c>
      <c r="T54" s="3">
        <v>0.998</v>
      </c>
      <c r="U54" s="3">
        <v>19.07</v>
      </c>
      <c r="V54" s="3">
        <v>21.71181</v>
      </c>
      <c r="W54" s="3">
        <v>13.85</v>
      </c>
    </row>
    <row r="55" spans="11:23" x14ac:dyDescent="0.35">
      <c r="K55" s="3">
        <v>19</v>
      </c>
      <c r="L55" s="3" t="s">
        <v>376</v>
      </c>
      <c r="M55" s="3" t="s">
        <v>377</v>
      </c>
      <c r="N55" s="3" t="s">
        <v>158</v>
      </c>
      <c r="O55" s="3">
        <v>2.29</v>
      </c>
      <c r="P55" s="3">
        <v>136254.234</v>
      </c>
      <c r="Q55" s="3">
        <v>4337225</v>
      </c>
      <c r="R55" s="3">
        <v>37091.913999999997</v>
      </c>
      <c r="S55" s="3">
        <v>3.6999999999999998E-2</v>
      </c>
      <c r="T55" s="3">
        <v>0.998</v>
      </c>
      <c r="U55" s="3">
        <v>30.52</v>
      </c>
      <c r="V55" s="3">
        <v>31.55105</v>
      </c>
      <c r="W55" s="3">
        <v>3.38</v>
      </c>
    </row>
    <row r="56" spans="11:23" x14ac:dyDescent="0.35">
      <c r="K56" s="3">
        <v>91</v>
      </c>
      <c r="L56" s="3" t="s">
        <v>455</v>
      </c>
      <c r="M56" s="3" t="s">
        <v>377</v>
      </c>
      <c r="N56" s="3" t="s">
        <v>158</v>
      </c>
      <c r="O56" s="3">
        <v>2.29</v>
      </c>
      <c r="P56" s="3">
        <v>142710.609</v>
      </c>
      <c r="Q56" s="3">
        <v>4517513</v>
      </c>
      <c r="R56" s="3">
        <v>40061.527000000002</v>
      </c>
      <c r="S56" s="3">
        <v>3.5999999999999997E-2</v>
      </c>
      <c r="T56" s="3">
        <v>0.998</v>
      </c>
      <c r="U56" s="3">
        <v>30.52</v>
      </c>
      <c r="V56" s="3">
        <v>30.596350000000001</v>
      </c>
      <c r="W56" s="3">
        <v>0.25</v>
      </c>
    </row>
    <row r="57" spans="11:23" x14ac:dyDescent="0.35">
      <c r="K57" s="3">
        <v>21</v>
      </c>
      <c r="L57" s="3" t="s">
        <v>379</v>
      </c>
      <c r="M57" s="3" t="s">
        <v>380</v>
      </c>
      <c r="N57" s="3" t="s">
        <v>158</v>
      </c>
      <c r="O57" s="3">
        <v>2.29</v>
      </c>
      <c r="P57" s="3">
        <v>203442.95300000001</v>
      </c>
      <c r="Q57" s="3">
        <v>6492925</v>
      </c>
      <c r="R57" s="3">
        <v>35457.440999999999</v>
      </c>
      <c r="S57" s="3">
        <v>5.7000000000000002E-2</v>
      </c>
      <c r="T57" s="3">
        <v>0.998</v>
      </c>
      <c r="U57" s="3">
        <v>48.83</v>
      </c>
      <c r="V57" s="3">
        <v>49.270910000000001</v>
      </c>
      <c r="W57" s="3">
        <v>0.9</v>
      </c>
    </row>
    <row r="58" spans="11:23" x14ac:dyDescent="0.35">
      <c r="K58" s="3">
        <v>93</v>
      </c>
      <c r="L58" s="3" t="s">
        <v>457</v>
      </c>
      <c r="M58" s="3" t="s">
        <v>380</v>
      </c>
      <c r="N58" s="3" t="s">
        <v>158</v>
      </c>
      <c r="O58" s="3">
        <v>2.29</v>
      </c>
      <c r="P58" s="3">
        <v>213439.125</v>
      </c>
      <c r="Q58" s="3">
        <v>6869003</v>
      </c>
      <c r="R58" s="3">
        <v>37898.870999999999</v>
      </c>
      <c r="S58" s="3">
        <v>5.6000000000000001E-2</v>
      </c>
      <c r="T58" s="3">
        <v>0.998</v>
      </c>
      <c r="U58" s="3">
        <v>48.83</v>
      </c>
      <c r="V58" s="3">
        <v>48.362789999999997</v>
      </c>
      <c r="W58" s="3">
        <v>-0.96</v>
      </c>
    </row>
    <row r="59" spans="11:23" x14ac:dyDescent="0.35">
      <c r="K59" s="3">
        <v>22</v>
      </c>
      <c r="L59" s="3" t="s">
        <v>381</v>
      </c>
      <c r="M59" s="3" t="s">
        <v>382</v>
      </c>
      <c r="N59" s="3" t="s">
        <v>158</v>
      </c>
      <c r="O59" s="3">
        <v>2.29</v>
      </c>
      <c r="P59" s="3">
        <v>307602.375</v>
      </c>
      <c r="Q59" s="3">
        <v>9752293</v>
      </c>
      <c r="R59" s="3">
        <v>33010.671999999999</v>
      </c>
      <c r="S59" s="3">
        <v>9.2999999999999999E-2</v>
      </c>
      <c r="T59" s="3">
        <v>0.998</v>
      </c>
      <c r="U59" s="3">
        <v>78.13</v>
      </c>
      <c r="V59" s="3">
        <v>79.949460000000002</v>
      </c>
      <c r="W59" s="3">
        <v>2.33</v>
      </c>
    </row>
    <row r="60" spans="11:23" x14ac:dyDescent="0.35">
      <c r="K60" s="3">
        <v>94</v>
      </c>
      <c r="L60" s="3" t="s">
        <v>458</v>
      </c>
      <c r="M60" s="3" t="s">
        <v>382</v>
      </c>
      <c r="N60" s="3" t="s">
        <v>158</v>
      </c>
      <c r="O60" s="3">
        <v>2.29</v>
      </c>
      <c r="P60" s="3">
        <v>321368.56300000002</v>
      </c>
      <c r="Q60" s="3">
        <v>10134493</v>
      </c>
      <c r="R60" s="3">
        <v>33821.711000000003</v>
      </c>
      <c r="S60" s="3">
        <v>9.5000000000000001E-2</v>
      </c>
      <c r="T60" s="3">
        <v>0.998</v>
      </c>
      <c r="U60" s="3">
        <v>78.13</v>
      </c>
      <c r="V60" s="3">
        <v>81.520330000000001</v>
      </c>
      <c r="W60" s="3">
        <v>4.34</v>
      </c>
    </row>
    <row r="61" spans="11:23" x14ac:dyDescent="0.35">
      <c r="K61" s="3">
        <v>23</v>
      </c>
      <c r="L61" s="3" t="s">
        <v>383</v>
      </c>
      <c r="M61" s="3" t="s">
        <v>384</v>
      </c>
      <c r="N61" s="3" t="s">
        <v>158</v>
      </c>
      <c r="O61" s="3">
        <v>2.29</v>
      </c>
      <c r="P61" s="3">
        <v>429381.46899999998</v>
      </c>
      <c r="Q61" s="3">
        <v>13474437</v>
      </c>
      <c r="R61" s="3">
        <v>31009.474999999999</v>
      </c>
      <c r="S61" s="3">
        <v>0.13800000000000001</v>
      </c>
      <c r="T61" s="3">
        <v>0.998</v>
      </c>
      <c r="U61" s="3">
        <v>125</v>
      </c>
      <c r="V61" s="3">
        <v>118.64496</v>
      </c>
      <c r="W61" s="3">
        <v>-5.08</v>
      </c>
    </row>
    <row r="62" spans="11:23" x14ac:dyDescent="0.35">
      <c r="K62" s="3">
        <v>95</v>
      </c>
      <c r="L62" s="3" t="s">
        <v>459</v>
      </c>
      <c r="M62" s="3" t="s">
        <v>384</v>
      </c>
      <c r="N62" s="3" t="s">
        <v>158</v>
      </c>
      <c r="O62" s="3">
        <v>2.29</v>
      </c>
      <c r="P62" s="3">
        <v>456410.46899999998</v>
      </c>
      <c r="Q62" s="3">
        <v>14321911</v>
      </c>
      <c r="R62" s="3">
        <v>33647.129000000001</v>
      </c>
      <c r="S62" s="3">
        <v>0.13600000000000001</v>
      </c>
      <c r="T62" s="3">
        <v>0.998</v>
      </c>
      <c r="U62" s="3">
        <v>125</v>
      </c>
      <c r="V62" s="3">
        <v>116.2373</v>
      </c>
      <c r="W62" s="3">
        <v>-7.01</v>
      </c>
    </row>
    <row r="63" spans="11:23" x14ac:dyDescent="0.35">
      <c r="K63" s="3">
        <v>24</v>
      </c>
      <c r="L63" s="3" t="s">
        <v>385</v>
      </c>
      <c r="M63" s="3" t="s">
        <v>386</v>
      </c>
      <c r="N63" s="3" t="s">
        <v>158</v>
      </c>
      <c r="O63" s="3">
        <v>2.29</v>
      </c>
      <c r="P63" s="3">
        <v>533271.25</v>
      </c>
      <c r="Q63" s="3">
        <v>16663163</v>
      </c>
      <c r="R63" s="3">
        <v>29707.164000000001</v>
      </c>
      <c r="S63" s="3">
        <v>0.18</v>
      </c>
      <c r="T63" s="3">
        <v>0.998</v>
      </c>
      <c r="U63" s="3">
        <v>156.25</v>
      </c>
      <c r="V63" s="3">
        <v>153.61411000000001</v>
      </c>
      <c r="W63" s="3">
        <v>-1.69</v>
      </c>
    </row>
    <row r="64" spans="11:23" x14ac:dyDescent="0.35">
      <c r="K64" s="3">
        <v>96</v>
      </c>
      <c r="L64" s="3" t="s">
        <v>460</v>
      </c>
      <c r="M64" s="3" t="s">
        <v>386</v>
      </c>
      <c r="N64" s="3" t="s">
        <v>158</v>
      </c>
      <c r="O64" s="3">
        <v>2.29</v>
      </c>
      <c r="P64" s="3">
        <v>570029.625</v>
      </c>
      <c r="Q64" s="3">
        <v>17655558</v>
      </c>
      <c r="R64" s="3">
        <v>32227.65</v>
      </c>
      <c r="S64" s="3">
        <v>0.17699999999999999</v>
      </c>
      <c r="T64" s="3">
        <v>0.998</v>
      </c>
      <c r="U64" s="3">
        <v>156.25</v>
      </c>
      <c r="V64" s="3">
        <v>151.37322</v>
      </c>
      <c r="W64" s="3">
        <v>-3.12</v>
      </c>
    </row>
    <row r="65" spans="11:23" x14ac:dyDescent="0.35">
      <c r="K65" s="3">
        <v>25</v>
      </c>
      <c r="L65" s="3" t="s">
        <v>387</v>
      </c>
      <c r="M65" s="3" t="s">
        <v>388</v>
      </c>
      <c r="N65" s="3" t="s">
        <v>158</v>
      </c>
      <c r="O65" s="3">
        <v>2.29</v>
      </c>
      <c r="P65" s="3">
        <v>821408.875</v>
      </c>
      <c r="Q65" s="3">
        <v>25130938</v>
      </c>
      <c r="R65" s="3">
        <v>27123.66</v>
      </c>
      <c r="S65" s="3">
        <v>0.30299999999999999</v>
      </c>
      <c r="T65" s="3">
        <v>0.998</v>
      </c>
      <c r="U65" s="3">
        <v>250</v>
      </c>
      <c r="V65" s="3">
        <v>258.13055000000003</v>
      </c>
      <c r="W65" s="3">
        <v>3.25</v>
      </c>
    </row>
    <row r="66" spans="11:23" x14ac:dyDescent="0.35">
      <c r="K66" s="3">
        <v>97</v>
      </c>
      <c r="L66" s="3" t="s">
        <v>461</v>
      </c>
      <c r="M66" s="3" t="s">
        <v>388</v>
      </c>
      <c r="N66" s="3" t="s">
        <v>158</v>
      </c>
      <c r="O66" s="3">
        <v>2.29</v>
      </c>
      <c r="P66" s="3">
        <v>867564.75</v>
      </c>
      <c r="Q66" s="3">
        <v>26367316</v>
      </c>
      <c r="R66" s="3">
        <v>29370.511999999999</v>
      </c>
      <c r="S66" s="3">
        <v>0.29499999999999998</v>
      </c>
      <c r="T66" s="3">
        <v>0.998</v>
      </c>
      <c r="U66" s="3">
        <v>250</v>
      </c>
      <c r="V66" s="3">
        <v>251.83896999999999</v>
      </c>
      <c r="W66" s="3">
        <v>0.74</v>
      </c>
    </row>
    <row r="67" spans="11:23" x14ac:dyDescent="0.35">
      <c r="K67" s="3">
        <v>4</v>
      </c>
      <c r="L67" s="3" t="s">
        <v>347</v>
      </c>
      <c r="M67" s="3" t="s">
        <v>123</v>
      </c>
      <c r="N67" s="3" t="s">
        <v>157</v>
      </c>
      <c r="O67" s="3">
        <v>2.31</v>
      </c>
      <c r="P67" s="3">
        <v>44.99</v>
      </c>
      <c r="Q67" s="3">
        <v>710</v>
      </c>
      <c r="T67" s="3">
        <v>0.998</v>
      </c>
    </row>
    <row r="68" spans="11:23" x14ac:dyDescent="0.35">
      <c r="K68" s="3">
        <v>13</v>
      </c>
      <c r="L68" s="3" t="s">
        <v>364</v>
      </c>
      <c r="M68" s="3" t="s">
        <v>123</v>
      </c>
      <c r="N68" s="3" t="s">
        <v>157</v>
      </c>
      <c r="O68" s="3">
        <v>2.34</v>
      </c>
      <c r="P68" s="3">
        <v>19.873999999999999</v>
      </c>
      <c r="Q68" s="3">
        <v>743</v>
      </c>
      <c r="T68" s="3">
        <v>0.998</v>
      </c>
    </row>
    <row r="69" spans="11:23" x14ac:dyDescent="0.35">
      <c r="K69" s="3">
        <v>66</v>
      </c>
      <c r="L69" s="3" t="s">
        <v>430</v>
      </c>
      <c r="M69" s="3" t="s">
        <v>123</v>
      </c>
      <c r="N69" s="3" t="s">
        <v>157</v>
      </c>
      <c r="O69" s="3">
        <v>2.33</v>
      </c>
      <c r="P69" s="3">
        <v>49.65</v>
      </c>
      <c r="Q69" s="3">
        <v>989</v>
      </c>
      <c r="T69" s="3">
        <v>0.998</v>
      </c>
    </row>
    <row r="70" spans="11:23" x14ac:dyDescent="0.35">
      <c r="K70" s="3">
        <v>85</v>
      </c>
      <c r="L70" s="3" t="s">
        <v>449</v>
      </c>
      <c r="M70" s="3" t="s">
        <v>123</v>
      </c>
      <c r="N70" s="3" t="s">
        <v>157</v>
      </c>
      <c r="O70" s="3">
        <v>2.31</v>
      </c>
      <c r="P70" s="3">
        <v>26.628</v>
      </c>
      <c r="Q70" s="3">
        <v>1282</v>
      </c>
      <c r="T70" s="3">
        <v>0.998</v>
      </c>
    </row>
    <row r="71" spans="11:23" x14ac:dyDescent="0.35">
      <c r="K71" s="3">
        <v>5</v>
      </c>
      <c r="L71" s="3" t="s">
        <v>349</v>
      </c>
      <c r="M71" s="3" t="s">
        <v>124</v>
      </c>
      <c r="N71" s="3" t="s">
        <v>157</v>
      </c>
      <c r="O71" s="3">
        <v>2.29</v>
      </c>
      <c r="P71" s="3">
        <v>150.07499999999999</v>
      </c>
      <c r="Q71" s="3">
        <v>2767</v>
      </c>
      <c r="R71" s="3">
        <v>37792.707000000002</v>
      </c>
      <c r="S71" s="3">
        <v>0</v>
      </c>
      <c r="T71" s="3">
        <v>0.998</v>
      </c>
    </row>
    <row r="72" spans="11:23" x14ac:dyDescent="0.35">
      <c r="K72" s="3">
        <v>20</v>
      </c>
      <c r="L72" s="3" t="s">
        <v>378</v>
      </c>
      <c r="M72" s="3" t="s">
        <v>124</v>
      </c>
      <c r="N72" s="3" t="s">
        <v>157</v>
      </c>
      <c r="O72" s="3">
        <v>2.29</v>
      </c>
      <c r="P72" s="3">
        <v>103.346</v>
      </c>
      <c r="Q72" s="3">
        <v>3479</v>
      </c>
      <c r="R72" s="3">
        <v>38336.847999999998</v>
      </c>
      <c r="S72" s="3">
        <v>0</v>
      </c>
      <c r="T72" s="3">
        <v>0.998</v>
      </c>
    </row>
    <row r="73" spans="11:23" x14ac:dyDescent="0.35">
      <c r="K73" s="3">
        <v>38</v>
      </c>
      <c r="L73" s="3" t="s">
        <v>402</v>
      </c>
      <c r="M73" s="3" t="s">
        <v>124</v>
      </c>
      <c r="N73" s="3" t="s">
        <v>157</v>
      </c>
      <c r="O73" s="3">
        <v>2.29</v>
      </c>
      <c r="P73" s="3">
        <v>133.816</v>
      </c>
      <c r="Q73" s="3">
        <v>4106</v>
      </c>
      <c r="R73" s="3">
        <v>38771.027000000002</v>
      </c>
      <c r="S73" s="3">
        <v>0</v>
      </c>
      <c r="T73" s="3">
        <v>0.998</v>
      </c>
    </row>
    <row r="74" spans="11:23" x14ac:dyDescent="0.35">
      <c r="K74" s="3">
        <v>52</v>
      </c>
      <c r="L74" s="3" t="s">
        <v>416</v>
      </c>
      <c r="M74" s="3" t="s">
        <v>124</v>
      </c>
      <c r="N74" s="3" t="s">
        <v>157</v>
      </c>
      <c r="O74" s="3">
        <v>2.29</v>
      </c>
      <c r="P74" s="3">
        <v>113.565</v>
      </c>
      <c r="Q74" s="3">
        <v>3097</v>
      </c>
      <c r="R74" s="3">
        <v>38245.285000000003</v>
      </c>
      <c r="S74" s="3">
        <v>0</v>
      </c>
      <c r="T74" s="3">
        <v>0.998</v>
      </c>
    </row>
    <row r="75" spans="11:23" x14ac:dyDescent="0.35">
      <c r="K75" s="3">
        <v>73</v>
      </c>
      <c r="L75" s="3" t="s">
        <v>437</v>
      </c>
      <c r="M75" s="3" t="s">
        <v>124</v>
      </c>
      <c r="N75" s="3" t="s">
        <v>157</v>
      </c>
      <c r="O75" s="3">
        <v>2.29</v>
      </c>
      <c r="P75" s="3">
        <v>151.703</v>
      </c>
      <c r="Q75" s="3">
        <v>4265</v>
      </c>
      <c r="R75" s="3">
        <v>41662.425999999999</v>
      </c>
      <c r="S75" s="3">
        <v>0</v>
      </c>
      <c r="T75" s="3">
        <v>0.998</v>
      </c>
    </row>
    <row r="76" spans="11:23" x14ac:dyDescent="0.35">
      <c r="K76" s="3">
        <v>77</v>
      </c>
      <c r="L76" s="3" t="s">
        <v>441</v>
      </c>
      <c r="M76" s="3" t="s">
        <v>124</v>
      </c>
      <c r="N76" s="3" t="s">
        <v>157</v>
      </c>
      <c r="O76" s="3">
        <v>2.29</v>
      </c>
      <c r="P76" s="3">
        <v>108.92</v>
      </c>
      <c r="Q76" s="3">
        <v>2283</v>
      </c>
      <c r="R76" s="3">
        <v>40001.32</v>
      </c>
      <c r="S76" s="3">
        <v>0</v>
      </c>
      <c r="T76" s="3">
        <v>0.998</v>
      </c>
    </row>
    <row r="77" spans="11:23" x14ac:dyDescent="0.35">
      <c r="K77" s="3">
        <v>92</v>
      </c>
      <c r="L77" s="3" t="s">
        <v>456</v>
      </c>
      <c r="M77" s="3" t="s">
        <v>124</v>
      </c>
      <c r="N77" s="3" t="s">
        <v>157</v>
      </c>
      <c r="O77" s="3">
        <v>2.29</v>
      </c>
      <c r="P77" s="3">
        <v>80.47</v>
      </c>
      <c r="Q77" s="3">
        <v>2644</v>
      </c>
      <c r="R77" s="3">
        <v>42510.347999999998</v>
      </c>
      <c r="S77" s="3">
        <v>0</v>
      </c>
      <c r="T77" s="3">
        <v>0.998</v>
      </c>
    </row>
    <row r="78" spans="11:23" x14ac:dyDescent="0.35">
      <c r="K78" s="3">
        <v>104</v>
      </c>
      <c r="L78" s="3" t="s">
        <v>468</v>
      </c>
      <c r="M78" s="3" t="s">
        <v>124</v>
      </c>
      <c r="N78" s="3" t="s">
        <v>157</v>
      </c>
      <c r="O78" s="3">
        <v>2.29</v>
      </c>
      <c r="P78" s="3">
        <v>113.05</v>
      </c>
      <c r="Q78" s="3">
        <v>3512</v>
      </c>
      <c r="R78" s="3">
        <v>42210.781000000003</v>
      </c>
      <c r="S78" s="3">
        <v>0</v>
      </c>
      <c r="T78" s="3">
        <v>0.998</v>
      </c>
    </row>
    <row r="79" spans="11:23" x14ac:dyDescent="0.35">
      <c r="K79" s="3">
        <v>111</v>
      </c>
      <c r="L79" s="3" t="s">
        <v>475</v>
      </c>
      <c r="M79" s="3" t="s">
        <v>124</v>
      </c>
      <c r="N79" s="3" t="s">
        <v>157</v>
      </c>
      <c r="O79" s="3">
        <v>2.29</v>
      </c>
      <c r="P79" s="3">
        <v>75.13</v>
      </c>
      <c r="Q79" s="3">
        <v>1928</v>
      </c>
      <c r="R79" s="3">
        <v>14514.264999999999</v>
      </c>
      <c r="S79" s="3">
        <v>0</v>
      </c>
      <c r="T79" s="3">
        <v>0.998</v>
      </c>
      <c r="V79" s="3">
        <v>1.4E-3</v>
      </c>
    </row>
    <row r="80" spans="11:23" x14ac:dyDescent="0.35">
      <c r="K80" s="3">
        <v>27</v>
      </c>
      <c r="L80" s="3" t="s">
        <v>390</v>
      </c>
      <c r="M80" s="3" t="s">
        <v>125</v>
      </c>
      <c r="N80" s="3" t="s">
        <v>18</v>
      </c>
      <c r="O80" s="3">
        <v>2.29</v>
      </c>
      <c r="P80" s="3">
        <v>2693.9580000000001</v>
      </c>
      <c r="Q80" s="3">
        <v>89714</v>
      </c>
      <c r="R80" s="3">
        <v>38590.461000000003</v>
      </c>
      <c r="S80" s="3">
        <v>1E-3</v>
      </c>
      <c r="T80" s="3">
        <v>0.998</v>
      </c>
      <c r="U80" s="3">
        <v>0.63</v>
      </c>
      <c r="V80" s="3">
        <v>0.55796999999999997</v>
      </c>
      <c r="W80" s="3">
        <v>-11.43</v>
      </c>
    </row>
    <row r="81" spans="11:23" x14ac:dyDescent="0.35">
      <c r="K81" s="3">
        <v>99</v>
      </c>
      <c r="L81" s="3" t="s">
        <v>463</v>
      </c>
      <c r="M81" s="3" t="s">
        <v>125</v>
      </c>
      <c r="N81" s="3" t="s">
        <v>18</v>
      </c>
      <c r="O81" s="3">
        <v>2.29</v>
      </c>
      <c r="P81" s="3">
        <v>3139.04</v>
      </c>
      <c r="Q81" s="3">
        <v>97125</v>
      </c>
      <c r="R81" s="3">
        <v>40316.699000000001</v>
      </c>
      <c r="S81" s="3">
        <v>1E-3</v>
      </c>
      <c r="T81" s="3">
        <v>0.998</v>
      </c>
      <c r="U81" s="3">
        <v>0.63</v>
      </c>
      <c r="V81" s="3">
        <v>0.62729000000000001</v>
      </c>
      <c r="W81" s="3">
        <v>-0.43</v>
      </c>
    </row>
    <row r="82" spans="11:23" x14ac:dyDescent="0.35">
      <c r="K82" s="3">
        <v>28</v>
      </c>
      <c r="L82" s="3" t="s">
        <v>391</v>
      </c>
      <c r="M82" s="3" t="s">
        <v>126</v>
      </c>
      <c r="N82" s="3" t="s">
        <v>18</v>
      </c>
      <c r="O82" s="3">
        <v>2.29</v>
      </c>
      <c r="P82" s="3">
        <v>12772.691000000001</v>
      </c>
      <c r="Q82" s="3">
        <v>406187</v>
      </c>
      <c r="R82" s="3">
        <v>40285.296999999999</v>
      </c>
      <c r="S82" s="3">
        <v>3.0000000000000001E-3</v>
      </c>
      <c r="T82" s="3">
        <v>0.998</v>
      </c>
      <c r="U82" s="3">
        <v>2.5</v>
      </c>
      <c r="V82" s="3">
        <v>2.6868400000000001</v>
      </c>
      <c r="W82" s="3">
        <v>7.47</v>
      </c>
    </row>
    <row r="83" spans="11:23" x14ac:dyDescent="0.35">
      <c r="K83" s="3">
        <v>100</v>
      </c>
      <c r="L83" s="3" t="s">
        <v>464</v>
      </c>
      <c r="M83" s="3" t="s">
        <v>126</v>
      </c>
      <c r="N83" s="3" t="s">
        <v>18</v>
      </c>
      <c r="O83" s="3">
        <v>2.29</v>
      </c>
      <c r="P83" s="3">
        <v>14056.701999999999</v>
      </c>
      <c r="Q83" s="3">
        <v>463083</v>
      </c>
      <c r="R83" s="3">
        <v>46858.434000000001</v>
      </c>
      <c r="S83" s="3">
        <v>3.0000000000000001E-3</v>
      </c>
      <c r="T83" s="3">
        <v>0.998</v>
      </c>
      <c r="U83" s="3">
        <v>2.5</v>
      </c>
      <c r="V83" s="3">
        <v>2.5398399999999999</v>
      </c>
      <c r="W83" s="3">
        <v>1.59</v>
      </c>
    </row>
    <row r="84" spans="11:23" x14ac:dyDescent="0.35">
      <c r="K84" s="3">
        <v>29</v>
      </c>
      <c r="L84" s="3" t="s">
        <v>392</v>
      </c>
      <c r="M84" s="3" t="s">
        <v>127</v>
      </c>
      <c r="N84" s="3" t="s">
        <v>18</v>
      </c>
      <c r="O84" s="3">
        <v>2.29</v>
      </c>
      <c r="P84" s="3">
        <v>30260.361000000001</v>
      </c>
      <c r="Q84" s="3">
        <v>977413</v>
      </c>
      <c r="R84" s="3">
        <v>39404.684000000001</v>
      </c>
      <c r="S84" s="3">
        <v>8.0000000000000002E-3</v>
      </c>
      <c r="T84" s="3">
        <v>0.998</v>
      </c>
      <c r="U84" s="3">
        <v>6.25</v>
      </c>
      <c r="V84" s="3">
        <v>6.5681500000000002</v>
      </c>
      <c r="W84" s="3">
        <v>5.09</v>
      </c>
    </row>
    <row r="85" spans="11:23" x14ac:dyDescent="0.35">
      <c r="K85" s="3">
        <v>101</v>
      </c>
      <c r="L85" s="3" t="s">
        <v>465</v>
      </c>
      <c r="M85" s="3" t="s">
        <v>127</v>
      </c>
      <c r="N85" s="3" t="s">
        <v>18</v>
      </c>
      <c r="O85" s="3">
        <v>2.29</v>
      </c>
      <c r="P85" s="3">
        <v>32222.326000000001</v>
      </c>
      <c r="Q85" s="3">
        <v>1026852</v>
      </c>
      <c r="R85" s="3">
        <v>43284.461000000003</v>
      </c>
      <c r="S85" s="3">
        <v>7.0000000000000001E-3</v>
      </c>
      <c r="T85" s="3">
        <v>0.998</v>
      </c>
      <c r="U85" s="3">
        <v>6.25</v>
      </c>
      <c r="V85" s="3">
        <v>6.3658299999999999</v>
      </c>
      <c r="W85" s="3">
        <v>1.85</v>
      </c>
    </row>
    <row r="86" spans="11:23" x14ac:dyDescent="0.35">
      <c r="K86" s="3">
        <v>30</v>
      </c>
      <c r="L86" s="3" t="s">
        <v>394</v>
      </c>
      <c r="M86" s="3" t="s">
        <v>128</v>
      </c>
      <c r="N86" s="3" t="s">
        <v>18</v>
      </c>
      <c r="O86" s="3">
        <v>2.29</v>
      </c>
      <c r="P86" s="3">
        <v>113406.469</v>
      </c>
      <c r="Q86" s="3">
        <v>3612227</v>
      </c>
      <c r="R86" s="3">
        <v>36878.288999999997</v>
      </c>
      <c r="S86" s="3">
        <v>3.1E-2</v>
      </c>
      <c r="T86" s="3">
        <v>0.998</v>
      </c>
      <c r="U86" s="3">
        <v>25</v>
      </c>
      <c r="V86" s="3">
        <v>26.410830000000001</v>
      </c>
      <c r="W86" s="3">
        <v>5.64</v>
      </c>
    </row>
    <row r="87" spans="11:23" x14ac:dyDescent="0.35">
      <c r="K87" s="3">
        <v>102</v>
      </c>
      <c r="L87" s="3" t="s">
        <v>466</v>
      </c>
      <c r="M87" s="3" t="s">
        <v>128</v>
      </c>
      <c r="N87" s="3" t="s">
        <v>18</v>
      </c>
      <c r="O87" s="3">
        <v>2.29</v>
      </c>
      <c r="P87" s="3">
        <v>119831.102</v>
      </c>
      <c r="Q87" s="3">
        <v>3818558</v>
      </c>
      <c r="R87" s="3">
        <v>40310.612999999998</v>
      </c>
      <c r="S87" s="3">
        <v>0.03</v>
      </c>
      <c r="T87" s="3">
        <v>0.998</v>
      </c>
      <c r="U87" s="3">
        <v>25</v>
      </c>
      <c r="V87" s="3">
        <v>25.530290000000001</v>
      </c>
      <c r="W87" s="3">
        <v>2.12</v>
      </c>
    </row>
    <row r="88" spans="11:23" x14ac:dyDescent="0.35">
      <c r="K88" s="3">
        <v>1</v>
      </c>
      <c r="L88" s="3" t="s">
        <v>344</v>
      </c>
      <c r="M88" s="3" t="s">
        <v>122</v>
      </c>
      <c r="N88" s="3" t="s">
        <v>156</v>
      </c>
      <c r="O88" s="3">
        <v>2.25</v>
      </c>
      <c r="P88" s="3">
        <v>181.39099999999999</v>
      </c>
      <c r="Q88" s="3">
        <v>1809</v>
      </c>
      <c r="T88" s="3">
        <v>0.998</v>
      </c>
    </row>
    <row r="89" spans="11:23" x14ac:dyDescent="0.35">
      <c r="K89" s="3">
        <v>2</v>
      </c>
      <c r="L89" s="3" t="s">
        <v>345</v>
      </c>
      <c r="M89" s="3" t="s">
        <v>122</v>
      </c>
      <c r="N89" s="3" t="s">
        <v>156</v>
      </c>
      <c r="O89" s="3">
        <v>2.2799999999999998</v>
      </c>
      <c r="P89" s="3">
        <v>46.524999999999999</v>
      </c>
      <c r="Q89" s="3">
        <v>988</v>
      </c>
      <c r="T89" s="3">
        <v>0.998</v>
      </c>
    </row>
    <row r="90" spans="11:23" x14ac:dyDescent="0.35">
      <c r="K90" s="3">
        <v>3</v>
      </c>
      <c r="L90" s="3" t="s">
        <v>346</v>
      </c>
      <c r="M90" s="3" t="s">
        <v>122</v>
      </c>
      <c r="N90" s="3" t="s">
        <v>156</v>
      </c>
      <c r="O90" s="3">
        <v>2.2999999999999998</v>
      </c>
      <c r="P90" s="3">
        <v>0.71699999999999997</v>
      </c>
      <c r="Q90" s="3">
        <v>60</v>
      </c>
      <c r="T90" s="3">
        <v>0.998</v>
      </c>
    </row>
    <row r="91" spans="11:23" x14ac:dyDescent="0.35">
      <c r="K91" s="3">
        <v>6</v>
      </c>
      <c r="L91" s="3" t="s">
        <v>351</v>
      </c>
      <c r="M91" s="3" t="s">
        <v>122</v>
      </c>
      <c r="N91" s="3" t="s">
        <v>156</v>
      </c>
      <c r="O91" s="3">
        <v>2.2799999999999998</v>
      </c>
      <c r="P91" s="3">
        <v>43.526000000000003</v>
      </c>
      <c r="Q91" s="3">
        <v>1093</v>
      </c>
      <c r="T91" s="3">
        <v>0.998</v>
      </c>
    </row>
    <row r="92" spans="11:23" x14ac:dyDescent="0.35">
      <c r="K92" s="3">
        <v>26</v>
      </c>
      <c r="L92" s="3" t="s">
        <v>389</v>
      </c>
      <c r="M92" s="3" t="s">
        <v>122</v>
      </c>
      <c r="N92" s="3" t="s">
        <v>156</v>
      </c>
      <c r="O92" s="3">
        <v>2.29</v>
      </c>
      <c r="P92" s="3">
        <v>205.321</v>
      </c>
      <c r="Q92" s="3">
        <v>5267</v>
      </c>
      <c r="T92" s="3">
        <v>0.998</v>
      </c>
    </row>
    <row r="93" spans="11:23" x14ac:dyDescent="0.35">
      <c r="K93" s="3">
        <v>31</v>
      </c>
      <c r="L93" s="3" t="s">
        <v>395</v>
      </c>
      <c r="M93" s="3" t="s">
        <v>122</v>
      </c>
      <c r="N93" s="3" t="s">
        <v>156</v>
      </c>
      <c r="O93" s="3">
        <v>2.3199999999999998</v>
      </c>
      <c r="P93" s="3">
        <v>45.597000000000001</v>
      </c>
      <c r="Q93" s="3">
        <v>1050</v>
      </c>
      <c r="T93" s="3">
        <v>0.998</v>
      </c>
    </row>
    <row r="94" spans="11:23" x14ac:dyDescent="0.35">
      <c r="K94" s="3">
        <v>45</v>
      </c>
      <c r="L94" s="3" t="s">
        <v>409</v>
      </c>
      <c r="M94" s="3" t="s">
        <v>122</v>
      </c>
      <c r="N94" s="3" t="s">
        <v>156</v>
      </c>
      <c r="O94" s="3">
        <v>2.2999999999999998</v>
      </c>
      <c r="P94" s="3">
        <v>53.246000000000002</v>
      </c>
      <c r="Q94" s="3">
        <v>931</v>
      </c>
      <c r="T94" s="3">
        <v>0.998</v>
      </c>
    </row>
    <row r="95" spans="11:23" x14ac:dyDescent="0.35">
      <c r="K95" s="3">
        <v>59</v>
      </c>
      <c r="L95" s="3" t="s">
        <v>423</v>
      </c>
      <c r="M95" s="3" t="s">
        <v>122</v>
      </c>
      <c r="N95" s="3" t="s">
        <v>156</v>
      </c>
      <c r="O95" s="3">
        <v>2.29</v>
      </c>
      <c r="P95" s="3">
        <v>92.209000000000003</v>
      </c>
      <c r="Q95" s="3">
        <v>1708</v>
      </c>
      <c r="T95" s="3">
        <v>0.998</v>
      </c>
    </row>
    <row r="96" spans="11:23" x14ac:dyDescent="0.35">
      <c r="K96" s="3">
        <v>78</v>
      </c>
      <c r="L96" s="3" t="s">
        <v>442</v>
      </c>
      <c r="M96" s="3" t="s">
        <v>122</v>
      </c>
      <c r="N96" s="3" t="s">
        <v>156</v>
      </c>
      <c r="O96" s="3">
        <v>2.33</v>
      </c>
      <c r="P96" s="3">
        <v>40.783999999999999</v>
      </c>
      <c r="Q96" s="3">
        <v>1301</v>
      </c>
      <c r="T96" s="3">
        <v>0.998</v>
      </c>
    </row>
    <row r="97" spans="11:22" x14ac:dyDescent="0.35">
      <c r="K97" s="3">
        <v>98</v>
      </c>
      <c r="L97" s="3" t="s">
        <v>462</v>
      </c>
      <c r="M97" s="3" t="s">
        <v>122</v>
      </c>
      <c r="N97" s="3" t="s">
        <v>156</v>
      </c>
      <c r="O97" s="3">
        <v>2.29</v>
      </c>
      <c r="P97" s="3">
        <v>197.565</v>
      </c>
      <c r="Q97" s="3">
        <v>5385</v>
      </c>
      <c r="T97" s="3">
        <v>0.998</v>
      </c>
    </row>
    <row r="98" spans="11:22" x14ac:dyDescent="0.35">
      <c r="K98" s="3">
        <v>103</v>
      </c>
      <c r="L98" s="3" t="s">
        <v>467</v>
      </c>
      <c r="M98" s="3" t="s">
        <v>122</v>
      </c>
      <c r="N98" s="3" t="s">
        <v>156</v>
      </c>
      <c r="O98" s="3">
        <v>2.29</v>
      </c>
      <c r="P98" s="3">
        <v>54.728000000000002</v>
      </c>
      <c r="Q98" s="3">
        <v>1442</v>
      </c>
      <c r="T98" s="3">
        <v>0.998</v>
      </c>
    </row>
    <row r="99" spans="11:22" x14ac:dyDescent="0.35">
      <c r="K99" s="3">
        <v>118</v>
      </c>
      <c r="L99" s="3" t="s">
        <v>482</v>
      </c>
      <c r="M99" s="3" t="s">
        <v>122</v>
      </c>
      <c r="N99" s="3" t="s">
        <v>156</v>
      </c>
      <c r="O99" s="3">
        <v>2.27</v>
      </c>
      <c r="P99" s="3">
        <v>20.866</v>
      </c>
      <c r="Q99" s="3">
        <v>493</v>
      </c>
      <c r="T99" s="3">
        <v>0.998</v>
      </c>
    </row>
    <row r="100" spans="11:22" x14ac:dyDescent="0.35">
      <c r="K100" s="3">
        <v>125</v>
      </c>
      <c r="L100" s="3" t="s">
        <v>489</v>
      </c>
      <c r="M100" s="3" t="s">
        <v>122</v>
      </c>
      <c r="N100" s="3" t="s">
        <v>156</v>
      </c>
      <c r="O100" s="3">
        <v>2.25</v>
      </c>
      <c r="P100" s="3">
        <v>50.808</v>
      </c>
      <c r="Q100" s="3">
        <v>736</v>
      </c>
      <c r="T100" s="3">
        <v>0.998</v>
      </c>
    </row>
    <row r="101" spans="11:22" x14ac:dyDescent="0.35">
      <c r="K101" s="3">
        <v>126</v>
      </c>
      <c r="L101" s="3" t="s">
        <v>490</v>
      </c>
      <c r="M101" s="3" t="s">
        <v>122</v>
      </c>
      <c r="N101" s="3" t="s">
        <v>156</v>
      </c>
      <c r="O101" s="3">
        <v>2.25</v>
      </c>
      <c r="P101" s="3">
        <v>70.522000000000006</v>
      </c>
      <c r="Q101" s="3">
        <v>1242</v>
      </c>
      <c r="T101" s="3">
        <v>0.998</v>
      </c>
    </row>
    <row r="102" spans="11:22" x14ac:dyDescent="0.35">
      <c r="K102" s="3">
        <v>127</v>
      </c>
      <c r="L102" s="3" t="s">
        <v>491</v>
      </c>
      <c r="M102" s="3" t="s">
        <v>122</v>
      </c>
      <c r="N102" s="3" t="s">
        <v>156</v>
      </c>
      <c r="O102" s="3">
        <v>2.36</v>
      </c>
      <c r="P102" s="3">
        <v>73.566000000000003</v>
      </c>
      <c r="Q102" s="3">
        <v>965</v>
      </c>
      <c r="T102" s="3">
        <v>0.998</v>
      </c>
    </row>
    <row r="103" spans="11:22" x14ac:dyDescent="0.35">
      <c r="K103" s="3">
        <v>46</v>
      </c>
      <c r="L103" s="3" t="s">
        <v>410</v>
      </c>
      <c r="M103" s="3" t="s">
        <v>129</v>
      </c>
      <c r="N103" s="3" t="s">
        <v>13</v>
      </c>
      <c r="O103" s="3">
        <v>2.29</v>
      </c>
      <c r="P103" s="3">
        <v>4536.7269999999999</v>
      </c>
      <c r="Q103" s="3">
        <v>148347</v>
      </c>
      <c r="R103" s="3">
        <v>42185.546999999999</v>
      </c>
      <c r="S103" s="3">
        <v>1E-3</v>
      </c>
      <c r="T103" s="3">
        <v>0.998</v>
      </c>
      <c r="V103" s="178">
        <v>0.88288999999999995</v>
      </c>
    </row>
    <row r="104" spans="11:22" x14ac:dyDescent="0.35">
      <c r="K104" s="3">
        <v>47</v>
      </c>
      <c r="L104" s="3" t="s">
        <v>411</v>
      </c>
      <c r="M104" s="3" t="s">
        <v>130</v>
      </c>
      <c r="N104" s="3" t="s">
        <v>13</v>
      </c>
      <c r="O104" s="3">
        <v>2.29</v>
      </c>
      <c r="P104" s="3">
        <v>5222.4660000000003</v>
      </c>
      <c r="Q104" s="3">
        <v>171073</v>
      </c>
      <c r="R104" s="3">
        <v>43559.675999999999</v>
      </c>
      <c r="S104" s="3">
        <v>1E-3</v>
      </c>
      <c r="T104" s="3">
        <v>0.998</v>
      </c>
      <c r="V104" s="178">
        <v>0.98923000000000005</v>
      </c>
    </row>
    <row r="105" spans="11:22" x14ac:dyDescent="0.35">
      <c r="K105" s="3">
        <v>48</v>
      </c>
      <c r="L105" s="3" t="s">
        <v>412</v>
      </c>
      <c r="M105" s="3" t="s">
        <v>131</v>
      </c>
      <c r="N105" s="3" t="s">
        <v>13</v>
      </c>
      <c r="O105" s="3">
        <v>2.29</v>
      </c>
      <c r="P105" s="3">
        <v>4229.53</v>
      </c>
      <c r="Q105" s="3">
        <v>140333</v>
      </c>
      <c r="R105" s="3">
        <v>41573.667999999998</v>
      </c>
      <c r="S105" s="3">
        <v>1E-3</v>
      </c>
      <c r="T105" s="3">
        <v>0.998</v>
      </c>
      <c r="V105" s="178">
        <v>0.83289000000000002</v>
      </c>
    </row>
    <row r="106" spans="11:22" x14ac:dyDescent="0.35">
      <c r="K106" s="3">
        <v>49</v>
      </c>
      <c r="L106" s="3" t="s">
        <v>413</v>
      </c>
      <c r="M106" s="3" t="s">
        <v>132</v>
      </c>
      <c r="N106" s="3" t="s">
        <v>13</v>
      </c>
      <c r="O106" s="3">
        <v>2.29</v>
      </c>
      <c r="P106" s="3">
        <v>178.196</v>
      </c>
      <c r="Q106" s="3">
        <v>4457</v>
      </c>
      <c r="R106" s="3">
        <v>42123.012000000002</v>
      </c>
      <c r="S106" s="3">
        <v>0</v>
      </c>
      <c r="T106" s="3">
        <v>0.998</v>
      </c>
    </row>
    <row r="107" spans="11:22" x14ac:dyDescent="0.35">
      <c r="K107" s="3">
        <v>50</v>
      </c>
      <c r="L107" s="3" t="s">
        <v>414</v>
      </c>
      <c r="M107" s="3" t="s">
        <v>133</v>
      </c>
      <c r="N107" s="3" t="s">
        <v>13</v>
      </c>
      <c r="O107" s="3">
        <v>2.29</v>
      </c>
      <c r="P107" s="3">
        <v>167.62899999999999</v>
      </c>
      <c r="Q107" s="3">
        <v>4287</v>
      </c>
      <c r="R107" s="3">
        <v>41354.644999999997</v>
      </c>
      <c r="S107" s="3">
        <v>0</v>
      </c>
      <c r="T107" s="3">
        <v>0.998</v>
      </c>
    </row>
    <row r="108" spans="11:22" x14ac:dyDescent="0.35">
      <c r="K108" s="3">
        <v>51</v>
      </c>
      <c r="L108" s="3" t="s">
        <v>415</v>
      </c>
      <c r="M108" s="3" t="s">
        <v>134</v>
      </c>
      <c r="N108" s="3" t="s">
        <v>13</v>
      </c>
      <c r="O108" s="3">
        <v>2.29</v>
      </c>
      <c r="P108" s="3">
        <v>146.17500000000001</v>
      </c>
      <c r="Q108" s="3">
        <v>3256</v>
      </c>
      <c r="R108" s="3">
        <v>39860.156000000003</v>
      </c>
      <c r="S108" s="3">
        <v>0</v>
      </c>
      <c r="T108" s="3">
        <v>0.998</v>
      </c>
    </row>
    <row r="109" spans="11:22" x14ac:dyDescent="0.35">
      <c r="K109" s="3">
        <v>53</v>
      </c>
      <c r="L109" s="3" t="s">
        <v>417</v>
      </c>
      <c r="M109" s="3" t="s">
        <v>135</v>
      </c>
      <c r="N109" s="3" t="s">
        <v>13</v>
      </c>
      <c r="O109" s="3">
        <v>2.29</v>
      </c>
      <c r="P109" s="3">
        <v>159.547</v>
      </c>
      <c r="Q109" s="3">
        <v>3706</v>
      </c>
      <c r="R109" s="3">
        <v>40662.245999999999</v>
      </c>
      <c r="S109" s="3">
        <v>0</v>
      </c>
      <c r="T109" s="3">
        <v>0.998</v>
      </c>
    </row>
    <row r="110" spans="11:22" x14ac:dyDescent="0.35">
      <c r="K110" s="3">
        <v>54</v>
      </c>
      <c r="L110" s="3" t="s">
        <v>418</v>
      </c>
      <c r="M110" s="3" t="s">
        <v>136</v>
      </c>
      <c r="N110" s="3" t="s">
        <v>13</v>
      </c>
      <c r="O110" s="3">
        <v>2.29</v>
      </c>
      <c r="P110" s="3">
        <v>185.232</v>
      </c>
      <c r="Q110" s="3">
        <v>4299</v>
      </c>
      <c r="R110" s="3">
        <v>41766.652000000002</v>
      </c>
      <c r="S110" s="3">
        <v>0</v>
      </c>
      <c r="T110" s="3">
        <v>0.998</v>
      </c>
    </row>
    <row r="111" spans="11:22" x14ac:dyDescent="0.35">
      <c r="K111" s="3">
        <v>55</v>
      </c>
      <c r="L111" s="3" t="s">
        <v>419</v>
      </c>
      <c r="M111" s="3" t="s">
        <v>137</v>
      </c>
      <c r="N111" s="3" t="s">
        <v>13</v>
      </c>
      <c r="O111" s="3">
        <v>2.29</v>
      </c>
      <c r="P111" s="3">
        <v>128.84200000000001</v>
      </c>
      <c r="Q111" s="3">
        <v>3062</v>
      </c>
      <c r="R111" s="3">
        <v>38594.964999999997</v>
      </c>
      <c r="S111" s="3">
        <v>0</v>
      </c>
      <c r="T111" s="3">
        <v>0.998</v>
      </c>
    </row>
    <row r="112" spans="11:22" x14ac:dyDescent="0.35">
      <c r="K112" s="3">
        <v>56</v>
      </c>
      <c r="L112" s="3" t="s">
        <v>420</v>
      </c>
      <c r="M112" s="3" t="s">
        <v>138</v>
      </c>
      <c r="N112" s="3" t="s">
        <v>13</v>
      </c>
      <c r="O112" s="3">
        <v>2.29</v>
      </c>
      <c r="P112" s="3">
        <v>448711.09399999998</v>
      </c>
      <c r="Q112" s="3">
        <v>13890057</v>
      </c>
      <c r="R112" s="3">
        <v>31312.432000000001</v>
      </c>
      <c r="S112" s="3">
        <v>0.14299999999999999</v>
      </c>
      <c r="T112" s="3">
        <v>0.998</v>
      </c>
      <c r="V112" s="178">
        <v>122.76819</v>
      </c>
    </row>
    <row r="113" spans="11:22" x14ac:dyDescent="0.35">
      <c r="K113" s="3">
        <v>57</v>
      </c>
      <c r="L113" s="3" t="s">
        <v>421</v>
      </c>
      <c r="M113" s="3" t="s">
        <v>139</v>
      </c>
      <c r="N113" s="3" t="s">
        <v>13</v>
      </c>
      <c r="O113" s="3">
        <v>2.29</v>
      </c>
      <c r="P113" s="3">
        <v>482083.43800000002</v>
      </c>
      <c r="Q113" s="3">
        <v>14960000</v>
      </c>
      <c r="R113" s="3">
        <v>31432.322</v>
      </c>
      <c r="S113" s="3">
        <v>0.153</v>
      </c>
      <c r="T113" s="3">
        <v>0.998</v>
      </c>
      <c r="V113" s="178">
        <v>131.35485</v>
      </c>
    </row>
    <row r="114" spans="11:22" x14ac:dyDescent="0.35">
      <c r="K114" s="3">
        <v>58</v>
      </c>
      <c r="L114" s="3" t="s">
        <v>422</v>
      </c>
      <c r="M114" s="3" t="s">
        <v>140</v>
      </c>
      <c r="N114" s="3" t="s">
        <v>13</v>
      </c>
      <c r="O114" s="3">
        <v>2.29</v>
      </c>
      <c r="P114" s="3">
        <v>500682.34399999998</v>
      </c>
      <c r="Q114" s="3">
        <v>15483513</v>
      </c>
      <c r="R114" s="3">
        <v>31703.865000000002</v>
      </c>
      <c r="S114" s="3">
        <v>0.158</v>
      </c>
      <c r="T114" s="3">
        <v>0.998</v>
      </c>
      <c r="V114" s="178">
        <v>135.23490000000001</v>
      </c>
    </row>
    <row r="115" spans="11:22" x14ac:dyDescent="0.35">
      <c r="K115" s="3">
        <v>60</v>
      </c>
      <c r="L115" s="3" t="s">
        <v>424</v>
      </c>
      <c r="M115" s="3" t="s">
        <v>141</v>
      </c>
      <c r="N115" s="3" t="s">
        <v>13</v>
      </c>
      <c r="O115" s="3">
        <v>2.29</v>
      </c>
      <c r="P115" s="3">
        <v>146.40799999999999</v>
      </c>
      <c r="Q115" s="3">
        <v>4941</v>
      </c>
      <c r="R115" s="3">
        <v>36568.078000000001</v>
      </c>
      <c r="S115" s="3">
        <v>0</v>
      </c>
      <c r="T115" s="3">
        <v>0.998</v>
      </c>
    </row>
    <row r="116" spans="11:22" x14ac:dyDescent="0.35">
      <c r="K116" s="3">
        <v>61</v>
      </c>
      <c r="L116" s="3" t="s">
        <v>425</v>
      </c>
      <c r="M116" s="3" t="s">
        <v>142</v>
      </c>
      <c r="N116" s="3" t="s">
        <v>13</v>
      </c>
      <c r="O116" s="3">
        <v>2.29</v>
      </c>
      <c r="P116" s="3">
        <v>209.48400000000001</v>
      </c>
      <c r="Q116" s="3">
        <v>7209</v>
      </c>
      <c r="R116" s="3">
        <v>39947.964999999997</v>
      </c>
      <c r="S116" s="3">
        <v>0</v>
      </c>
      <c r="T116" s="3">
        <v>0.998</v>
      </c>
      <c r="V116" s="3">
        <v>1.99E-3</v>
      </c>
    </row>
    <row r="117" spans="11:22" x14ac:dyDescent="0.35">
      <c r="K117" s="3">
        <v>62</v>
      </c>
      <c r="L117" s="3" t="s">
        <v>426</v>
      </c>
      <c r="M117" s="3" t="s">
        <v>143</v>
      </c>
      <c r="N117" s="3" t="s">
        <v>13</v>
      </c>
      <c r="O117" s="3">
        <v>2.29</v>
      </c>
      <c r="P117" s="3">
        <v>201.56899999999999</v>
      </c>
      <c r="Q117" s="3">
        <v>6163</v>
      </c>
      <c r="R117" s="3">
        <v>39242.902000000002</v>
      </c>
      <c r="S117" s="3">
        <v>0</v>
      </c>
      <c r="T117" s="3">
        <v>0.998</v>
      </c>
      <c r="V117" s="3">
        <v>1.06E-3</v>
      </c>
    </row>
    <row r="118" spans="11:22" x14ac:dyDescent="0.35">
      <c r="K118" s="3">
        <v>63</v>
      </c>
      <c r="L118" s="3" t="s">
        <v>427</v>
      </c>
      <c r="M118" s="3" t="s">
        <v>144</v>
      </c>
      <c r="N118" s="3" t="s">
        <v>13</v>
      </c>
      <c r="O118" s="3">
        <v>2.29</v>
      </c>
      <c r="P118" s="3">
        <v>156.39699999999999</v>
      </c>
      <c r="Q118" s="3">
        <v>3979</v>
      </c>
      <c r="R118" s="3">
        <v>37110.707000000002</v>
      </c>
      <c r="S118" s="3">
        <v>0</v>
      </c>
      <c r="T118" s="3">
        <v>0.998</v>
      </c>
    </row>
    <row r="119" spans="11:22" x14ac:dyDescent="0.35">
      <c r="K119" s="3">
        <v>64</v>
      </c>
      <c r="L119" s="3" t="s">
        <v>428</v>
      </c>
      <c r="M119" s="3" t="s">
        <v>145</v>
      </c>
      <c r="N119" s="3" t="s">
        <v>13</v>
      </c>
      <c r="O119" s="3">
        <v>2.29</v>
      </c>
      <c r="P119" s="3">
        <v>84.558999999999997</v>
      </c>
      <c r="Q119" s="3">
        <v>2439</v>
      </c>
      <c r="R119" s="3">
        <v>38090.129000000001</v>
      </c>
      <c r="S119" s="3">
        <v>0</v>
      </c>
      <c r="T119" s="3">
        <v>0.998</v>
      </c>
    </row>
    <row r="120" spans="11:22" x14ac:dyDescent="0.35">
      <c r="K120" s="3">
        <v>65</v>
      </c>
      <c r="L120" s="3" t="s">
        <v>429</v>
      </c>
      <c r="M120" s="3" t="s">
        <v>146</v>
      </c>
      <c r="N120" s="3" t="s">
        <v>13</v>
      </c>
      <c r="O120" s="3">
        <v>2.29</v>
      </c>
      <c r="P120" s="3">
        <v>113.601</v>
      </c>
      <c r="Q120" s="3">
        <v>2361</v>
      </c>
      <c r="R120" s="3">
        <v>39006.358999999997</v>
      </c>
      <c r="S120" s="3">
        <v>0</v>
      </c>
      <c r="T120" s="3">
        <v>0.998</v>
      </c>
    </row>
    <row r="121" spans="11:22" x14ac:dyDescent="0.35">
      <c r="K121" s="3">
        <v>67</v>
      </c>
      <c r="L121" s="3" t="s">
        <v>431</v>
      </c>
      <c r="M121" s="3" t="s">
        <v>147</v>
      </c>
      <c r="N121" s="3" t="s">
        <v>13</v>
      </c>
      <c r="O121" s="3">
        <v>2.29</v>
      </c>
      <c r="P121" s="3">
        <v>540588</v>
      </c>
      <c r="Q121" s="3">
        <v>16791414</v>
      </c>
      <c r="R121" s="3">
        <v>36889.391000000003</v>
      </c>
      <c r="S121" s="3">
        <v>0.14699999999999999</v>
      </c>
      <c r="T121" s="3">
        <v>0.998</v>
      </c>
      <c r="V121" s="178">
        <v>125.53282</v>
      </c>
    </row>
    <row r="122" spans="11:22" x14ac:dyDescent="0.35">
      <c r="K122" s="3">
        <v>68</v>
      </c>
      <c r="L122" s="3" t="s">
        <v>432</v>
      </c>
      <c r="M122" s="3" t="s">
        <v>148</v>
      </c>
      <c r="N122" s="3" t="s">
        <v>13</v>
      </c>
      <c r="O122" s="3">
        <v>2.29</v>
      </c>
      <c r="P122" s="3">
        <v>532659.75</v>
      </c>
      <c r="Q122" s="3">
        <v>16598030</v>
      </c>
      <c r="R122" s="3">
        <v>33918.5</v>
      </c>
      <c r="S122" s="3">
        <v>0.157</v>
      </c>
      <c r="T122" s="3">
        <v>0.998</v>
      </c>
      <c r="V122" s="178">
        <v>134.48193000000001</v>
      </c>
    </row>
    <row r="123" spans="11:22" x14ac:dyDescent="0.35">
      <c r="K123" s="3">
        <v>69</v>
      </c>
      <c r="L123" s="3" t="s">
        <v>433</v>
      </c>
      <c r="M123" s="3" t="s">
        <v>149</v>
      </c>
      <c r="N123" s="3" t="s">
        <v>13</v>
      </c>
      <c r="O123" s="3">
        <v>2.29</v>
      </c>
      <c r="P123" s="3">
        <v>524709.31299999997</v>
      </c>
      <c r="Q123" s="3">
        <v>16397762</v>
      </c>
      <c r="R123" s="3">
        <v>33629.921999999999</v>
      </c>
      <c r="S123" s="3">
        <v>0.156</v>
      </c>
      <c r="T123" s="3">
        <v>0.998</v>
      </c>
      <c r="V123" s="178">
        <v>133.61566999999999</v>
      </c>
    </row>
    <row r="124" spans="11:22" x14ac:dyDescent="0.35">
      <c r="K124" s="3">
        <v>70</v>
      </c>
      <c r="L124" s="3" t="s">
        <v>434</v>
      </c>
      <c r="M124" s="3" t="s">
        <v>150</v>
      </c>
      <c r="N124" s="3" t="s">
        <v>13</v>
      </c>
      <c r="O124" s="3">
        <v>2.29</v>
      </c>
      <c r="P124" s="3">
        <v>175.61799999999999</v>
      </c>
      <c r="Q124" s="3">
        <v>5829</v>
      </c>
      <c r="R124" s="3">
        <v>39910.887000000002</v>
      </c>
      <c r="S124" s="3">
        <v>0</v>
      </c>
      <c r="T124" s="3">
        <v>0.998</v>
      </c>
    </row>
    <row r="125" spans="11:22" x14ac:dyDescent="0.35">
      <c r="K125" s="3">
        <v>71</v>
      </c>
      <c r="L125" s="3" t="s">
        <v>435</v>
      </c>
      <c r="M125" s="3" t="s">
        <v>151</v>
      </c>
      <c r="N125" s="3" t="s">
        <v>13</v>
      </c>
      <c r="O125" s="3">
        <v>2.29</v>
      </c>
      <c r="P125" s="3">
        <v>190.79599999999999</v>
      </c>
      <c r="Q125" s="3">
        <v>6047</v>
      </c>
      <c r="R125" s="3">
        <v>39164.620999999999</v>
      </c>
      <c r="S125" s="3">
        <v>0</v>
      </c>
      <c r="T125" s="3">
        <v>0.998</v>
      </c>
    </row>
    <row r="126" spans="11:22" x14ac:dyDescent="0.35">
      <c r="K126" s="3">
        <v>72</v>
      </c>
      <c r="L126" s="3" t="s">
        <v>436</v>
      </c>
      <c r="M126" s="3" t="s">
        <v>152</v>
      </c>
      <c r="N126" s="3" t="s">
        <v>13</v>
      </c>
      <c r="O126" s="3">
        <v>2.29</v>
      </c>
      <c r="P126" s="3">
        <v>110.206</v>
      </c>
      <c r="Q126" s="3">
        <v>2674</v>
      </c>
      <c r="R126" s="3">
        <v>39562.254000000001</v>
      </c>
      <c r="S126" s="3">
        <v>0</v>
      </c>
      <c r="T126" s="3">
        <v>0.998</v>
      </c>
    </row>
    <row r="127" spans="11:22" x14ac:dyDescent="0.35">
      <c r="K127" s="3">
        <v>74</v>
      </c>
      <c r="L127" s="3" t="s">
        <v>438</v>
      </c>
      <c r="M127" s="3" t="s">
        <v>153</v>
      </c>
      <c r="N127" s="3" t="s">
        <v>13</v>
      </c>
      <c r="O127" s="3">
        <v>2.29</v>
      </c>
      <c r="P127" s="3">
        <v>94.143000000000001</v>
      </c>
      <c r="Q127" s="3">
        <v>2920</v>
      </c>
      <c r="R127" s="3">
        <v>39324.82</v>
      </c>
      <c r="S127" s="3">
        <v>0</v>
      </c>
      <c r="T127" s="3">
        <v>0.998</v>
      </c>
    </row>
    <row r="128" spans="11:22" x14ac:dyDescent="0.35">
      <c r="K128" s="3">
        <v>75</v>
      </c>
      <c r="L128" s="3" t="s">
        <v>439</v>
      </c>
      <c r="M128" s="3" t="s">
        <v>154</v>
      </c>
      <c r="N128" s="3" t="s">
        <v>13</v>
      </c>
      <c r="O128" s="3">
        <v>2.29</v>
      </c>
      <c r="P128" s="3">
        <v>87.277000000000001</v>
      </c>
      <c r="Q128" s="3">
        <v>2357</v>
      </c>
      <c r="R128" s="3">
        <v>37500.362999999998</v>
      </c>
      <c r="S128" s="3">
        <v>0</v>
      </c>
      <c r="T128" s="3">
        <v>0.998</v>
      </c>
    </row>
    <row r="129" spans="11:23" x14ac:dyDescent="0.35">
      <c r="K129" s="3">
        <v>76</v>
      </c>
      <c r="L129" s="3" t="s">
        <v>440</v>
      </c>
      <c r="M129" s="3" t="s">
        <v>155</v>
      </c>
      <c r="N129" s="3" t="s">
        <v>13</v>
      </c>
      <c r="O129" s="3">
        <v>2.29</v>
      </c>
      <c r="P129" s="3">
        <v>73.968999999999994</v>
      </c>
      <c r="Q129" s="3">
        <v>2556</v>
      </c>
      <c r="R129" s="3">
        <v>38443.733999999997</v>
      </c>
      <c r="S129" s="3">
        <v>0</v>
      </c>
      <c r="T129" s="3">
        <v>0.998</v>
      </c>
    </row>
    <row r="131" spans="11:23" ht="15.5" x14ac:dyDescent="0.35">
      <c r="K131" s="264" t="s">
        <v>287</v>
      </c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</row>
    <row r="132" spans="11:23" x14ac:dyDescent="0.35">
      <c r="K132" s="178" t="s">
        <v>209</v>
      </c>
      <c r="L132" s="178" t="s">
        <v>210</v>
      </c>
      <c r="M132" s="178" t="s">
        <v>211</v>
      </c>
      <c r="N132" s="178" t="s">
        <v>7</v>
      </c>
      <c r="O132" s="178" t="s">
        <v>212</v>
      </c>
      <c r="P132" s="178" t="s">
        <v>213</v>
      </c>
      <c r="Q132" s="178" t="s">
        <v>214</v>
      </c>
      <c r="R132" s="178" t="s">
        <v>216</v>
      </c>
      <c r="T132" s="178"/>
      <c r="U132" s="178" t="s">
        <v>239</v>
      </c>
      <c r="V132" s="178" t="s">
        <v>240</v>
      </c>
      <c r="W132" s="178" t="s">
        <v>220</v>
      </c>
    </row>
    <row r="133" spans="11:23" x14ac:dyDescent="0.35">
      <c r="K133" s="3">
        <v>7</v>
      </c>
      <c r="L133" s="3" t="s">
        <v>352</v>
      </c>
      <c r="M133" s="3" t="s">
        <v>353</v>
      </c>
      <c r="N133" s="3" t="s">
        <v>158</v>
      </c>
      <c r="O133" s="3">
        <v>2.29</v>
      </c>
      <c r="P133" s="3">
        <v>37339.707000000002</v>
      </c>
      <c r="Q133" s="3">
        <v>1206869</v>
      </c>
      <c r="R133" s="3">
        <v>37339.707000000002</v>
      </c>
      <c r="U133" s="3">
        <v>0.01</v>
      </c>
      <c r="V133" s="3">
        <v>9.6299999999999997E-3</v>
      </c>
      <c r="W133" s="3">
        <v>-3.68</v>
      </c>
    </row>
    <row r="134" spans="11:23" x14ac:dyDescent="0.35">
      <c r="K134" s="3">
        <v>32</v>
      </c>
      <c r="L134" s="3" t="s">
        <v>396</v>
      </c>
      <c r="M134" s="3" t="s">
        <v>353</v>
      </c>
      <c r="N134" s="3" t="s">
        <v>158</v>
      </c>
      <c r="O134" s="3">
        <v>2.29</v>
      </c>
      <c r="P134" s="3">
        <v>37417.016000000003</v>
      </c>
      <c r="Q134" s="3">
        <v>1189700</v>
      </c>
      <c r="R134" s="3">
        <v>37417.016000000003</v>
      </c>
      <c r="U134" s="3">
        <v>0.01</v>
      </c>
      <c r="V134" s="3">
        <v>9.6500000000000006E-3</v>
      </c>
      <c r="W134" s="3">
        <v>-3.49</v>
      </c>
    </row>
    <row r="135" spans="11:23" x14ac:dyDescent="0.35">
      <c r="K135" s="3">
        <v>39</v>
      </c>
      <c r="L135" s="3" t="s">
        <v>403</v>
      </c>
      <c r="M135" s="3" t="s">
        <v>353</v>
      </c>
      <c r="N135" s="3" t="s">
        <v>158</v>
      </c>
      <c r="O135" s="3">
        <v>2.29</v>
      </c>
      <c r="P135" s="3">
        <v>38646.241999999998</v>
      </c>
      <c r="Q135" s="3">
        <v>1237572</v>
      </c>
      <c r="R135" s="3">
        <v>38646.241999999998</v>
      </c>
      <c r="U135" s="3">
        <v>0.01</v>
      </c>
      <c r="V135" s="3">
        <v>9.9699999999999997E-3</v>
      </c>
      <c r="W135" s="3">
        <v>-0.31</v>
      </c>
    </row>
    <row r="136" spans="11:23" x14ac:dyDescent="0.35">
      <c r="K136" s="3">
        <v>79</v>
      </c>
      <c r="L136" s="3" t="s">
        <v>443</v>
      </c>
      <c r="M136" s="3" t="s">
        <v>353</v>
      </c>
      <c r="N136" s="3" t="s">
        <v>158</v>
      </c>
      <c r="O136" s="3">
        <v>2.29</v>
      </c>
      <c r="P136" s="3">
        <v>39172.805</v>
      </c>
      <c r="Q136" s="3">
        <v>1248249</v>
      </c>
      <c r="R136" s="3">
        <v>39172.805</v>
      </c>
      <c r="U136" s="3">
        <v>0.01</v>
      </c>
      <c r="V136" s="3">
        <v>1.01E-2</v>
      </c>
      <c r="W136" s="3">
        <v>1.04</v>
      </c>
    </row>
    <row r="137" spans="11:23" x14ac:dyDescent="0.35">
      <c r="K137" s="3">
        <v>105</v>
      </c>
      <c r="L137" s="3" t="s">
        <v>469</v>
      </c>
      <c r="M137" s="3" t="s">
        <v>353</v>
      </c>
      <c r="N137" s="3" t="s">
        <v>158</v>
      </c>
      <c r="O137" s="3">
        <v>2.29</v>
      </c>
      <c r="P137" s="3">
        <v>41901.957000000002</v>
      </c>
      <c r="Q137" s="3">
        <v>1338794</v>
      </c>
      <c r="R137" s="3">
        <v>41901.957000000002</v>
      </c>
      <c r="U137" s="3">
        <v>0.01</v>
      </c>
      <c r="V137" s="3">
        <v>1.081E-2</v>
      </c>
      <c r="W137" s="3">
        <v>8.08</v>
      </c>
    </row>
    <row r="138" spans="11:23" x14ac:dyDescent="0.35">
      <c r="K138" s="3">
        <v>112</v>
      </c>
      <c r="L138" s="3" t="s">
        <v>476</v>
      </c>
      <c r="M138" s="3" t="s">
        <v>353</v>
      </c>
      <c r="N138" s="3" t="s">
        <v>158</v>
      </c>
      <c r="O138" s="3">
        <v>2.29</v>
      </c>
      <c r="P138" s="3">
        <v>40732.211000000003</v>
      </c>
      <c r="Q138" s="3">
        <v>1304799</v>
      </c>
      <c r="R138" s="3">
        <v>40732.211000000003</v>
      </c>
      <c r="U138" s="3">
        <v>0.01</v>
      </c>
      <c r="V138" s="3">
        <v>1.051E-2</v>
      </c>
      <c r="W138" s="3">
        <v>5.07</v>
      </c>
    </row>
    <row r="139" spans="11:23" x14ac:dyDescent="0.35">
      <c r="K139" s="3">
        <v>119</v>
      </c>
      <c r="L139" s="3" t="s">
        <v>483</v>
      </c>
      <c r="M139" s="3" t="s">
        <v>353</v>
      </c>
      <c r="N139" s="3" t="s">
        <v>158</v>
      </c>
      <c r="O139" s="3">
        <v>2.29</v>
      </c>
      <c r="P139" s="3">
        <v>41387.644999999997</v>
      </c>
      <c r="Q139" s="3">
        <v>1353108</v>
      </c>
      <c r="R139" s="3">
        <v>41387.644999999997</v>
      </c>
      <c r="U139" s="3">
        <v>0.01</v>
      </c>
      <c r="V139" s="3">
        <v>1.068E-2</v>
      </c>
      <c r="W139" s="3">
        <v>6.76</v>
      </c>
    </row>
    <row r="140" spans="11:23" x14ac:dyDescent="0.35">
      <c r="K140" s="3">
        <v>8</v>
      </c>
      <c r="L140" s="3" t="s">
        <v>354</v>
      </c>
      <c r="M140" s="3" t="s">
        <v>355</v>
      </c>
      <c r="N140" s="3" t="s">
        <v>158</v>
      </c>
      <c r="O140" s="3">
        <v>2.29</v>
      </c>
      <c r="P140" s="3">
        <v>37559.730000000003</v>
      </c>
      <c r="Q140" s="3">
        <v>1208986</v>
      </c>
      <c r="R140" s="3">
        <v>37559.730000000003</v>
      </c>
      <c r="U140" s="3">
        <v>0.01</v>
      </c>
      <c r="V140" s="3">
        <v>9.6900000000000007E-3</v>
      </c>
      <c r="W140" s="3">
        <v>-3.12</v>
      </c>
    </row>
    <row r="141" spans="11:23" x14ac:dyDescent="0.35">
      <c r="K141" s="3">
        <v>33</v>
      </c>
      <c r="L141" s="3" t="s">
        <v>397</v>
      </c>
      <c r="M141" s="3" t="s">
        <v>355</v>
      </c>
      <c r="N141" s="3" t="s">
        <v>158</v>
      </c>
      <c r="O141" s="3">
        <v>2.29</v>
      </c>
      <c r="P141" s="3">
        <v>40856.688000000002</v>
      </c>
      <c r="Q141" s="3">
        <v>1297828</v>
      </c>
      <c r="R141" s="3">
        <v>40856.688000000002</v>
      </c>
      <c r="U141" s="3">
        <v>0.01</v>
      </c>
      <c r="V141" s="3">
        <v>1.0540000000000001E-2</v>
      </c>
      <c r="W141" s="3">
        <v>5.39</v>
      </c>
    </row>
    <row r="142" spans="11:23" x14ac:dyDescent="0.35">
      <c r="K142" s="3">
        <v>40</v>
      </c>
      <c r="L142" s="3" t="s">
        <v>404</v>
      </c>
      <c r="M142" s="3" t="s">
        <v>355</v>
      </c>
      <c r="N142" s="3" t="s">
        <v>158</v>
      </c>
      <c r="O142" s="3">
        <v>2.29</v>
      </c>
      <c r="P142" s="3">
        <v>42048.52</v>
      </c>
      <c r="Q142" s="3">
        <v>1339339</v>
      </c>
      <c r="R142" s="3">
        <v>42048.52</v>
      </c>
      <c r="U142" s="3">
        <v>0.01</v>
      </c>
      <c r="V142" s="3">
        <v>1.085E-2</v>
      </c>
      <c r="W142" s="3">
        <v>8.4600000000000009</v>
      </c>
    </row>
    <row r="143" spans="11:23" x14ac:dyDescent="0.35">
      <c r="K143" s="3">
        <v>80</v>
      </c>
      <c r="L143" s="3" t="s">
        <v>444</v>
      </c>
      <c r="M143" s="3" t="s">
        <v>355</v>
      </c>
      <c r="N143" s="3" t="s">
        <v>158</v>
      </c>
      <c r="O143" s="3">
        <v>2.29</v>
      </c>
      <c r="P143" s="3">
        <v>40422.339999999997</v>
      </c>
      <c r="Q143" s="3">
        <v>1325262</v>
      </c>
      <c r="R143" s="3">
        <v>40422.339999999997</v>
      </c>
      <c r="U143" s="3">
        <v>0.01</v>
      </c>
      <c r="V143" s="3">
        <v>1.043E-2</v>
      </c>
      <c r="W143" s="3">
        <v>4.2699999999999996</v>
      </c>
    </row>
    <row r="144" spans="11:23" x14ac:dyDescent="0.35">
      <c r="K144" s="3">
        <v>106</v>
      </c>
      <c r="L144" s="3" t="s">
        <v>470</v>
      </c>
      <c r="M144" s="3" t="s">
        <v>355</v>
      </c>
      <c r="N144" s="3" t="s">
        <v>158</v>
      </c>
      <c r="O144" s="3">
        <v>2.29</v>
      </c>
      <c r="P144" s="3">
        <v>44425.273000000001</v>
      </c>
      <c r="Q144" s="3">
        <v>1445217</v>
      </c>
      <c r="R144" s="3">
        <v>44425.273000000001</v>
      </c>
      <c r="U144" s="3">
        <v>0.01</v>
      </c>
      <c r="V144" s="3">
        <v>1.146E-2</v>
      </c>
      <c r="W144" s="3">
        <v>14.59</v>
      </c>
    </row>
    <row r="145" spans="11:23" x14ac:dyDescent="0.35">
      <c r="K145" s="3">
        <v>113</v>
      </c>
      <c r="L145" s="3" t="s">
        <v>477</v>
      </c>
      <c r="M145" s="3" t="s">
        <v>355</v>
      </c>
      <c r="N145" s="3" t="s">
        <v>158</v>
      </c>
      <c r="O145" s="3">
        <v>2.29</v>
      </c>
      <c r="P145" s="3">
        <v>43092.957000000002</v>
      </c>
      <c r="Q145" s="3">
        <v>1418734</v>
      </c>
      <c r="R145" s="3">
        <v>43092.957000000002</v>
      </c>
      <c r="U145" s="3">
        <v>0.01</v>
      </c>
      <c r="V145" s="3">
        <v>1.112E-2</v>
      </c>
      <c r="W145" s="3">
        <v>11.16</v>
      </c>
    </row>
    <row r="146" spans="11:23" x14ac:dyDescent="0.35">
      <c r="K146" s="3">
        <v>120</v>
      </c>
      <c r="L146" s="3" t="s">
        <v>484</v>
      </c>
      <c r="M146" s="3" t="s">
        <v>355</v>
      </c>
      <c r="N146" s="3" t="s">
        <v>158</v>
      </c>
      <c r="O146" s="3">
        <v>2.29</v>
      </c>
      <c r="P146" s="3">
        <v>45184.34</v>
      </c>
      <c r="Q146" s="3">
        <v>1445972</v>
      </c>
      <c r="R146" s="3">
        <v>45184.34</v>
      </c>
      <c r="U146" s="3">
        <v>0.01</v>
      </c>
      <c r="V146" s="3">
        <v>1.166E-2</v>
      </c>
      <c r="W146" s="3">
        <v>16.55</v>
      </c>
    </row>
    <row r="147" spans="11:23" x14ac:dyDescent="0.35">
      <c r="K147" s="3">
        <v>9</v>
      </c>
      <c r="L147" s="3" t="s">
        <v>356</v>
      </c>
      <c r="M147" s="3" t="s">
        <v>357</v>
      </c>
      <c r="N147" s="3" t="s">
        <v>158</v>
      </c>
      <c r="O147" s="3">
        <v>2.29</v>
      </c>
      <c r="P147" s="3">
        <v>38314.089999999997</v>
      </c>
      <c r="Q147" s="3">
        <v>1223482</v>
      </c>
      <c r="R147" s="3">
        <v>38314.089999999997</v>
      </c>
      <c r="U147" s="3">
        <v>0.01</v>
      </c>
      <c r="V147" s="3">
        <v>9.8799999999999999E-3</v>
      </c>
      <c r="W147" s="3">
        <v>-1.17</v>
      </c>
    </row>
    <row r="148" spans="11:23" x14ac:dyDescent="0.35">
      <c r="K148" s="3">
        <v>34</v>
      </c>
      <c r="L148" s="3" t="s">
        <v>398</v>
      </c>
      <c r="M148" s="3" t="s">
        <v>357</v>
      </c>
      <c r="N148" s="3" t="s">
        <v>158</v>
      </c>
      <c r="O148" s="3">
        <v>2.29</v>
      </c>
      <c r="P148" s="3">
        <v>39381.18</v>
      </c>
      <c r="Q148" s="3">
        <v>1256250</v>
      </c>
      <c r="R148" s="3">
        <v>39381.18</v>
      </c>
      <c r="U148" s="3">
        <v>0.01</v>
      </c>
      <c r="V148" s="3">
        <v>1.0160000000000001E-2</v>
      </c>
      <c r="W148" s="3">
        <v>1.58</v>
      </c>
    </row>
    <row r="149" spans="11:23" x14ac:dyDescent="0.35">
      <c r="K149" s="3">
        <v>41</v>
      </c>
      <c r="L149" s="3" t="s">
        <v>405</v>
      </c>
      <c r="M149" s="3" t="s">
        <v>357</v>
      </c>
      <c r="N149" s="3" t="s">
        <v>158</v>
      </c>
      <c r="O149" s="3">
        <v>2.29</v>
      </c>
      <c r="P149" s="3">
        <v>39681.667999999998</v>
      </c>
      <c r="Q149" s="3">
        <v>1272905</v>
      </c>
      <c r="R149" s="3">
        <v>39681.667999999998</v>
      </c>
      <c r="U149" s="3">
        <v>0.01</v>
      </c>
      <c r="V149" s="3">
        <v>1.0240000000000001E-2</v>
      </c>
      <c r="W149" s="3">
        <v>2.36</v>
      </c>
    </row>
    <row r="150" spans="11:23" x14ac:dyDescent="0.35">
      <c r="K150" s="3">
        <v>81</v>
      </c>
      <c r="L150" s="3" t="s">
        <v>445</v>
      </c>
      <c r="M150" s="3" t="s">
        <v>357</v>
      </c>
      <c r="N150" s="3" t="s">
        <v>158</v>
      </c>
      <c r="O150" s="3">
        <v>2.29</v>
      </c>
      <c r="P150" s="3">
        <v>41193.733999999997</v>
      </c>
      <c r="Q150" s="3">
        <v>1318586</v>
      </c>
      <c r="R150" s="3">
        <v>41193.733999999997</v>
      </c>
      <c r="U150" s="3">
        <v>0.01</v>
      </c>
      <c r="V150" s="3">
        <v>1.0630000000000001E-2</v>
      </c>
      <c r="W150" s="3">
        <v>6.26</v>
      </c>
    </row>
    <row r="151" spans="11:23" x14ac:dyDescent="0.35">
      <c r="K151" s="3">
        <v>107</v>
      </c>
      <c r="L151" s="3" t="s">
        <v>471</v>
      </c>
      <c r="M151" s="3" t="s">
        <v>357</v>
      </c>
      <c r="N151" s="3" t="s">
        <v>158</v>
      </c>
      <c r="O151" s="3">
        <v>2.29</v>
      </c>
      <c r="P151" s="3">
        <v>41899.440999999999</v>
      </c>
      <c r="Q151" s="3">
        <v>1344911</v>
      </c>
      <c r="R151" s="3">
        <v>41899.440999999999</v>
      </c>
      <c r="U151" s="3">
        <v>0.01</v>
      </c>
      <c r="V151" s="3">
        <v>1.081E-2</v>
      </c>
      <c r="W151" s="3">
        <v>8.08</v>
      </c>
    </row>
    <row r="152" spans="11:23" x14ac:dyDescent="0.35">
      <c r="K152" s="3">
        <v>114</v>
      </c>
      <c r="L152" s="3" t="s">
        <v>478</v>
      </c>
      <c r="M152" s="3" t="s">
        <v>357</v>
      </c>
      <c r="N152" s="3" t="s">
        <v>158</v>
      </c>
      <c r="O152" s="3">
        <v>2.29</v>
      </c>
      <c r="P152" s="3">
        <v>42587.417999999998</v>
      </c>
      <c r="Q152" s="3">
        <v>1396713</v>
      </c>
      <c r="R152" s="3">
        <v>42587.417999999998</v>
      </c>
      <c r="U152" s="3">
        <v>0.01</v>
      </c>
      <c r="V152" s="3">
        <v>1.099E-2</v>
      </c>
      <c r="W152" s="3">
        <v>9.85</v>
      </c>
    </row>
    <row r="153" spans="11:23" x14ac:dyDescent="0.35">
      <c r="K153" s="3">
        <v>121</v>
      </c>
      <c r="L153" s="3" t="s">
        <v>485</v>
      </c>
      <c r="M153" s="3" t="s">
        <v>357</v>
      </c>
      <c r="N153" s="3" t="s">
        <v>158</v>
      </c>
      <c r="O153" s="3">
        <v>2.29</v>
      </c>
      <c r="P153" s="3">
        <v>42725.34</v>
      </c>
      <c r="Q153" s="3">
        <v>1365175</v>
      </c>
      <c r="R153" s="3">
        <v>42725.34</v>
      </c>
      <c r="U153" s="3">
        <v>0.01</v>
      </c>
      <c r="V153" s="3">
        <v>1.102E-2</v>
      </c>
      <c r="W153" s="3">
        <v>10.210000000000001</v>
      </c>
    </row>
    <row r="154" spans="11:23" x14ac:dyDescent="0.35">
      <c r="K154" s="3">
        <v>10</v>
      </c>
      <c r="L154" s="3" t="s">
        <v>358</v>
      </c>
      <c r="M154" s="3" t="s">
        <v>359</v>
      </c>
      <c r="N154" s="3" t="s">
        <v>158</v>
      </c>
      <c r="O154" s="3">
        <v>2.29</v>
      </c>
      <c r="P154" s="3">
        <v>38319.366999999998</v>
      </c>
      <c r="Q154" s="3">
        <v>1218543</v>
      </c>
      <c r="R154" s="3">
        <v>38319.366999999998</v>
      </c>
      <c r="U154" s="3">
        <v>0.01</v>
      </c>
      <c r="V154" s="3">
        <v>9.8799999999999999E-3</v>
      </c>
      <c r="W154" s="3">
        <v>-1.1599999999999999</v>
      </c>
    </row>
    <row r="155" spans="11:23" x14ac:dyDescent="0.35">
      <c r="K155" s="3">
        <v>35</v>
      </c>
      <c r="L155" s="3" t="s">
        <v>399</v>
      </c>
      <c r="M155" s="3" t="s">
        <v>359</v>
      </c>
      <c r="N155" s="3" t="s">
        <v>158</v>
      </c>
      <c r="O155" s="3">
        <v>2.29</v>
      </c>
      <c r="P155" s="3">
        <v>39899.059000000001</v>
      </c>
      <c r="Q155" s="3">
        <v>1258870</v>
      </c>
      <c r="R155" s="3">
        <v>39899.059000000001</v>
      </c>
      <c r="U155" s="3">
        <v>0.01</v>
      </c>
      <c r="V155" s="3">
        <v>1.0290000000000001E-2</v>
      </c>
      <c r="W155" s="3">
        <v>2.92</v>
      </c>
    </row>
    <row r="156" spans="11:23" x14ac:dyDescent="0.35">
      <c r="K156" s="3">
        <v>42</v>
      </c>
      <c r="L156" s="3" t="s">
        <v>406</v>
      </c>
      <c r="M156" s="3" t="s">
        <v>359</v>
      </c>
      <c r="N156" s="3" t="s">
        <v>158</v>
      </c>
      <c r="O156" s="3">
        <v>2.29</v>
      </c>
      <c r="P156" s="3">
        <v>38738.612999999998</v>
      </c>
      <c r="Q156" s="3">
        <v>1223307</v>
      </c>
      <c r="R156" s="3">
        <v>38738.612999999998</v>
      </c>
      <c r="U156" s="3">
        <v>0.01</v>
      </c>
      <c r="V156" s="3">
        <v>9.9900000000000006E-3</v>
      </c>
      <c r="W156" s="3">
        <v>-0.08</v>
      </c>
    </row>
    <row r="157" spans="11:23" x14ac:dyDescent="0.35">
      <c r="K157" s="3">
        <v>82</v>
      </c>
      <c r="L157" s="3" t="s">
        <v>446</v>
      </c>
      <c r="M157" s="3" t="s">
        <v>359</v>
      </c>
      <c r="N157" s="3" t="s">
        <v>158</v>
      </c>
      <c r="O157" s="3">
        <v>2.29</v>
      </c>
      <c r="P157" s="3">
        <v>41931.879000000001</v>
      </c>
      <c r="Q157" s="3">
        <v>1343595</v>
      </c>
      <c r="R157" s="3">
        <v>41931.879000000001</v>
      </c>
      <c r="U157" s="3">
        <v>0.01</v>
      </c>
      <c r="V157" s="3">
        <v>1.082E-2</v>
      </c>
      <c r="W157" s="3">
        <v>8.16</v>
      </c>
    </row>
    <row r="158" spans="11:23" x14ac:dyDescent="0.35">
      <c r="K158" s="3">
        <v>108</v>
      </c>
      <c r="L158" s="3" t="s">
        <v>472</v>
      </c>
      <c r="M158" s="3" t="s">
        <v>359</v>
      </c>
      <c r="N158" s="3" t="s">
        <v>158</v>
      </c>
      <c r="O158" s="3">
        <v>2.29</v>
      </c>
      <c r="P158" s="3">
        <v>42107.133000000002</v>
      </c>
      <c r="Q158" s="3">
        <v>1360262</v>
      </c>
      <c r="R158" s="3">
        <v>42107.133000000002</v>
      </c>
      <c r="U158" s="3">
        <v>0.01</v>
      </c>
      <c r="V158" s="3">
        <v>1.086E-2</v>
      </c>
      <c r="W158" s="3">
        <v>8.61</v>
      </c>
    </row>
    <row r="159" spans="11:23" x14ac:dyDescent="0.35">
      <c r="K159" s="3">
        <v>115</v>
      </c>
      <c r="L159" s="3" t="s">
        <v>479</v>
      </c>
      <c r="M159" s="3" t="s">
        <v>359</v>
      </c>
      <c r="N159" s="3" t="s">
        <v>158</v>
      </c>
      <c r="O159" s="3">
        <v>2.29</v>
      </c>
      <c r="P159" s="3">
        <v>43136.675999999999</v>
      </c>
      <c r="Q159" s="3">
        <v>1396762</v>
      </c>
      <c r="R159" s="3">
        <v>43136.675999999999</v>
      </c>
      <c r="U159" s="3">
        <v>0.01</v>
      </c>
      <c r="V159" s="3">
        <v>1.1129999999999999E-2</v>
      </c>
      <c r="W159" s="3">
        <v>11.27</v>
      </c>
    </row>
    <row r="160" spans="11:23" x14ac:dyDescent="0.35">
      <c r="K160" s="3">
        <v>122</v>
      </c>
      <c r="L160" s="3" t="s">
        <v>486</v>
      </c>
      <c r="M160" s="3" t="s">
        <v>359</v>
      </c>
      <c r="N160" s="3" t="s">
        <v>158</v>
      </c>
      <c r="O160" s="3">
        <v>2.29</v>
      </c>
      <c r="P160" s="3">
        <v>41798.487999999998</v>
      </c>
      <c r="Q160" s="3">
        <v>1364262</v>
      </c>
      <c r="R160" s="3">
        <v>41798.487999999998</v>
      </c>
      <c r="U160" s="3">
        <v>0.01</v>
      </c>
      <c r="V160" s="3">
        <v>1.078E-2</v>
      </c>
      <c r="W160" s="3">
        <v>7.82</v>
      </c>
    </row>
    <row r="161" spans="11:23" x14ac:dyDescent="0.35">
      <c r="K161" s="3">
        <v>11</v>
      </c>
      <c r="L161" s="3" t="s">
        <v>360</v>
      </c>
      <c r="M161" s="3" t="s">
        <v>361</v>
      </c>
      <c r="N161" s="3" t="s">
        <v>158</v>
      </c>
      <c r="O161" s="3">
        <v>2.29</v>
      </c>
      <c r="P161" s="3">
        <v>35923.288999999997</v>
      </c>
      <c r="Q161" s="3">
        <v>1140870</v>
      </c>
      <c r="R161" s="3">
        <v>35923.288999999997</v>
      </c>
      <c r="U161" s="3">
        <v>0.01</v>
      </c>
      <c r="V161" s="3">
        <v>9.2700000000000005E-3</v>
      </c>
      <c r="W161" s="3">
        <v>-7.34</v>
      </c>
    </row>
    <row r="162" spans="11:23" x14ac:dyDescent="0.35">
      <c r="K162" s="3">
        <v>36</v>
      </c>
      <c r="L162" s="3" t="s">
        <v>400</v>
      </c>
      <c r="M162" s="3" t="s">
        <v>361</v>
      </c>
      <c r="N162" s="3" t="s">
        <v>158</v>
      </c>
      <c r="O162" s="3">
        <v>2.29</v>
      </c>
      <c r="P162" s="3">
        <v>39440.199000000001</v>
      </c>
      <c r="Q162" s="3">
        <v>1263270</v>
      </c>
      <c r="R162" s="3">
        <v>39440.199000000001</v>
      </c>
      <c r="U162" s="3">
        <v>0.01</v>
      </c>
      <c r="V162" s="3">
        <v>1.017E-2</v>
      </c>
      <c r="W162" s="3">
        <v>1.73</v>
      </c>
    </row>
    <row r="163" spans="11:23" x14ac:dyDescent="0.35">
      <c r="K163" s="3">
        <v>43</v>
      </c>
      <c r="L163" s="3" t="s">
        <v>407</v>
      </c>
      <c r="M163" s="3" t="s">
        <v>361</v>
      </c>
      <c r="N163" s="3" t="s">
        <v>158</v>
      </c>
      <c r="O163" s="3">
        <v>2.29</v>
      </c>
      <c r="P163" s="3">
        <v>37568.254000000001</v>
      </c>
      <c r="Q163" s="3">
        <v>1184707</v>
      </c>
      <c r="R163" s="3">
        <v>37568.254000000001</v>
      </c>
      <c r="U163" s="3">
        <v>0.01</v>
      </c>
      <c r="V163" s="3">
        <v>9.6900000000000007E-3</v>
      </c>
      <c r="W163" s="3">
        <v>-3.09</v>
      </c>
    </row>
    <row r="164" spans="11:23" x14ac:dyDescent="0.35">
      <c r="K164" s="3">
        <v>83</v>
      </c>
      <c r="L164" s="3" t="s">
        <v>447</v>
      </c>
      <c r="M164" s="3" t="s">
        <v>361</v>
      </c>
      <c r="N164" s="3" t="s">
        <v>158</v>
      </c>
      <c r="O164" s="3">
        <v>2.29</v>
      </c>
      <c r="P164" s="3">
        <v>40251.608999999997</v>
      </c>
      <c r="Q164" s="3">
        <v>1303796</v>
      </c>
      <c r="R164" s="3">
        <v>40251.608999999997</v>
      </c>
      <c r="U164" s="3">
        <v>0.01</v>
      </c>
      <c r="V164" s="3">
        <v>1.038E-2</v>
      </c>
      <c r="W164" s="3">
        <v>3.83</v>
      </c>
    </row>
    <row r="165" spans="11:23" x14ac:dyDescent="0.35">
      <c r="K165" s="3">
        <v>109</v>
      </c>
      <c r="L165" s="3" t="s">
        <v>473</v>
      </c>
      <c r="M165" s="3" t="s">
        <v>361</v>
      </c>
      <c r="N165" s="3" t="s">
        <v>158</v>
      </c>
      <c r="O165" s="3">
        <v>2.29</v>
      </c>
      <c r="P165" s="3">
        <v>41405.266000000003</v>
      </c>
      <c r="Q165" s="3">
        <v>1332128</v>
      </c>
      <c r="R165" s="3">
        <v>41405.266000000003</v>
      </c>
      <c r="U165" s="3">
        <v>0.01</v>
      </c>
      <c r="V165" s="3">
        <v>1.068E-2</v>
      </c>
      <c r="W165" s="3">
        <v>6.8</v>
      </c>
    </row>
    <row r="166" spans="11:23" x14ac:dyDescent="0.35">
      <c r="K166" s="3">
        <v>116</v>
      </c>
      <c r="L166" s="3" t="s">
        <v>480</v>
      </c>
      <c r="M166" s="3" t="s">
        <v>361</v>
      </c>
      <c r="N166" s="3" t="s">
        <v>158</v>
      </c>
      <c r="O166" s="3">
        <v>2.29</v>
      </c>
      <c r="P166" s="3">
        <v>39118.82</v>
      </c>
      <c r="Q166" s="3">
        <v>1254442</v>
      </c>
      <c r="R166" s="3">
        <v>39118.82</v>
      </c>
      <c r="U166" s="3">
        <v>0.01</v>
      </c>
      <c r="V166" s="3">
        <v>1.009E-2</v>
      </c>
      <c r="W166" s="3">
        <v>0.9</v>
      </c>
    </row>
    <row r="167" spans="11:23" x14ac:dyDescent="0.35">
      <c r="K167" s="3">
        <v>123</v>
      </c>
      <c r="L167" s="3" t="s">
        <v>487</v>
      </c>
      <c r="M167" s="3" t="s">
        <v>361</v>
      </c>
      <c r="N167" s="3" t="s">
        <v>158</v>
      </c>
      <c r="O167" s="3">
        <v>2.29</v>
      </c>
      <c r="P167" s="3">
        <v>41191.141000000003</v>
      </c>
      <c r="Q167" s="3">
        <v>1308029</v>
      </c>
      <c r="R167" s="3">
        <v>41191.141000000003</v>
      </c>
      <c r="U167" s="3">
        <v>0.01</v>
      </c>
      <c r="V167" s="3">
        <v>1.0630000000000001E-2</v>
      </c>
      <c r="W167" s="3">
        <v>6.25</v>
      </c>
    </row>
    <row r="168" spans="11:23" x14ac:dyDescent="0.35">
      <c r="K168" s="3">
        <v>12</v>
      </c>
      <c r="L168" s="3" t="s">
        <v>362</v>
      </c>
      <c r="M168" s="3" t="s">
        <v>363</v>
      </c>
      <c r="N168" s="3" t="s">
        <v>158</v>
      </c>
      <c r="O168" s="3">
        <v>2.29</v>
      </c>
      <c r="P168" s="3">
        <v>36542.281000000003</v>
      </c>
      <c r="Q168" s="3">
        <v>1160598</v>
      </c>
      <c r="R168" s="3">
        <v>36542.281000000003</v>
      </c>
      <c r="U168" s="3">
        <v>0.01</v>
      </c>
      <c r="V168" s="3">
        <v>9.4299999999999991E-3</v>
      </c>
      <c r="W168" s="3">
        <v>-5.74</v>
      </c>
    </row>
    <row r="169" spans="11:23" x14ac:dyDescent="0.35">
      <c r="K169" s="3">
        <v>37</v>
      </c>
      <c r="L169" s="3" t="s">
        <v>401</v>
      </c>
      <c r="M169" s="3" t="s">
        <v>363</v>
      </c>
      <c r="N169" s="3" t="s">
        <v>158</v>
      </c>
      <c r="O169" s="3">
        <v>2.29</v>
      </c>
      <c r="P169" s="3">
        <v>39243.358999999997</v>
      </c>
      <c r="Q169" s="3">
        <v>1245149</v>
      </c>
      <c r="R169" s="3">
        <v>39243.358999999997</v>
      </c>
      <c r="U169" s="3">
        <v>0.01</v>
      </c>
      <c r="V169" s="3">
        <v>1.0120000000000001E-2</v>
      </c>
      <c r="W169" s="3">
        <v>1.23</v>
      </c>
    </row>
    <row r="170" spans="11:23" x14ac:dyDescent="0.35">
      <c r="K170" s="3">
        <v>44</v>
      </c>
      <c r="L170" s="3" t="s">
        <v>408</v>
      </c>
      <c r="M170" s="3" t="s">
        <v>363</v>
      </c>
      <c r="N170" s="3" t="s">
        <v>158</v>
      </c>
      <c r="O170" s="3">
        <v>2.29</v>
      </c>
      <c r="P170" s="3">
        <v>38877.976999999999</v>
      </c>
      <c r="Q170" s="3">
        <v>1241009</v>
      </c>
      <c r="R170" s="3">
        <v>38877.976999999999</v>
      </c>
      <c r="U170" s="3">
        <v>0.01</v>
      </c>
      <c r="V170" s="3">
        <v>1.0030000000000001E-2</v>
      </c>
      <c r="W170" s="3">
        <v>0.28000000000000003</v>
      </c>
    </row>
    <row r="171" spans="11:23" x14ac:dyDescent="0.35">
      <c r="K171" s="3">
        <v>84</v>
      </c>
      <c r="L171" s="3" t="s">
        <v>448</v>
      </c>
      <c r="M171" s="3" t="s">
        <v>363</v>
      </c>
      <c r="N171" s="3" t="s">
        <v>158</v>
      </c>
      <c r="O171" s="3">
        <v>2.29</v>
      </c>
      <c r="P171" s="3">
        <v>39630.222999999998</v>
      </c>
      <c r="Q171" s="3">
        <v>1251803</v>
      </c>
      <c r="R171" s="3">
        <v>39630.222999999998</v>
      </c>
      <c r="U171" s="3">
        <v>0.01</v>
      </c>
      <c r="V171" s="3">
        <v>1.022E-2</v>
      </c>
      <c r="W171" s="3">
        <v>2.2200000000000002</v>
      </c>
    </row>
    <row r="172" spans="11:23" x14ac:dyDescent="0.35">
      <c r="K172" s="3">
        <v>110</v>
      </c>
      <c r="L172" s="3" t="s">
        <v>474</v>
      </c>
      <c r="M172" s="3" t="s">
        <v>363</v>
      </c>
      <c r="N172" s="3" t="s">
        <v>158</v>
      </c>
      <c r="O172" s="3">
        <v>2.29</v>
      </c>
      <c r="P172" s="3">
        <v>41834.133000000002</v>
      </c>
      <c r="Q172" s="3">
        <v>1337079</v>
      </c>
      <c r="R172" s="3">
        <v>41834.133000000002</v>
      </c>
      <c r="U172" s="3">
        <v>0.01</v>
      </c>
      <c r="V172" s="3">
        <v>1.0789999999999999E-2</v>
      </c>
      <c r="W172" s="3">
        <v>7.91</v>
      </c>
    </row>
    <row r="173" spans="11:23" x14ac:dyDescent="0.35">
      <c r="K173" s="3">
        <v>117</v>
      </c>
      <c r="L173" s="3" t="s">
        <v>481</v>
      </c>
      <c r="M173" s="3" t="s">
        <v>363</v>
      </c>
      <c r="N173" s="3" t="s">
        <v>158</v>
      </c>
      <c r="O173" s="3">
        <v>2.29</v>
      </c>
      <c r="P173" s="3">
        <v>40277.5</v>
      </c>
      <c r="Q173" s="3">
        <v>1296634</v>
      </c>
      <c r="R173" s="3">
        <v>40277.5</v>
      </c>
      <c r="U173" s="3">
        <v>0.01</v>
      </c>
      <c r="V173" s="3">
        <v>1.039E-2</v>
      </c>
      <c r="W173" s="3">
        <v>3.89</v>
      </c>
    </row>
    <row r="174" spans="11:23" x14ac:dyDescent="0.35">
      <c r="K174" s="3">
        <v>124</v>
      </c>
      <c r="L174" s="3" t="s">
        <v>488</v>
      </c>
      <c r="M174" s="3" t="s">
        <v>363</v>
      </c>
      <c r="N174" s="3" t="s">
        <v>158</v>
      </c>
      <c r="O174" s="3">
        <v>2.29</v>
      </c>
      <c r="P174" s="3">
        <v>42275.108999999997</v>
      </c>
      <c r="Q174" s="3">
        <v>1357783</v>
      </c>
      <c r="R174" s="3">
        <v>42275.108999999997</v>
      </c>
      <c r="U174" s="3">
        <v>0.01</v>
      </c>
      <c r="V174" s="3">
        <v>1.09E-2</v>
      </c>
      <c r="W174" s="3">
        <v>9.0500000000000007</v>
      </c>
    </row>
    <row r="175" spans="11:23" x14ac:dyDescent="0.35">
      <c r="K175" s="3">
        <v>14</v>
      </c>
      <c r="L175" s="3" t="s">
        <v>365</v>
      </c>
      <c r="M175" s="3" t="s">
        <v>366</v>
      </c>
      <c r="N175" s="3" t="s">
        <v>158</v>
      </c>
      <c r="O175" s="3">
        <v>2.29</v>
      </c>
      <c r="P175" s="3">
        <v>37978.065999999999</v>
      </c>
      <c r="Q175" s="3">
        <v>1233818</v>
      </c>
      <c r="R175" s="3">
        <v>37978.065999999999</v>
      </c>
      <c r="U175" s="3">
        <v>0.01</v>
      </c>
      <c r="V175" s="3">
        <v>9.7999999999999997E-3</v>
      </c>
      <c r="W175" s="3">
        <v>-2.04</v>
      </c>
    </row>
    <row r="176" spans="11:23" x14ac:dyDescent="0.35">
      <c r="K176" s="3">
        <v>86</v>
      </c>
      <c r="L176" s="3" t="s">
        <v>450</v>
      </c>
      <c r="M176" s="3" t="s">
        <v>366</v>
      </c>
      <c r="N176" s="3" t="s">
        <v>158</v>
      </c>
      <c r="O176" s="3">
        <v>2.29</v>
      </c>
      <c r="P176" s="3">
        <v>41927.211000000003</v>
      </c>
      <c r="Q176" s="3">
        <v>1325309</v>
      </c>
      <c r="R176" s="3">
        <v>41927.211000000003</v>
      </c>
      <c r="U176" s="3">
        <v>0.01</v>
      </c>
      <c r="V176" s="3">
        <v>1.081E-2</v>
      </c>
      <c r="W176" s="3">
        <v>8.15</v>
      </c>
    </row>
    <row r="177" spans="11:23" x14ac:dyDescent="0.35">
      <c r="K177" s="3">
        <v>15</v>
      </c>
      <c r="L177" s="3" t="s">
        <v>367</v>
      </c>
      <c r="M177" s="3" t="s">
        <v>368</v>
      </c>
      <c r="N177" s="3" t="s">
        <v>158</v>
      </c>
      <c r="O177" s="3">
        <v>2.29</v>
      </c>
      <c r="P177" s="3">
        <v>37018.879000000001</v>
      </c>
      <c r="Q177" s="3">
        <v>1176726</v>
      </c>
      <c r="R177" s="3">
        <v>37018.879000000001</v>
      </c>
      <c r="U177" s="3">
        <v>0.01</v>
      </c>
      <c r="V177" s="3">
        <v>9.5499999999999995E-3</v>
      </c>
      <c r="W177" s="3">
        <v>-4.51</v>
      </c>
    </row>
    <row r="178" spans="11:23" x14ac:dyDescent="0.35">
      <c r="K178" s="3">
        <v>87</v>
      </c>
      <c r="L178" s="3" t="s">
        <v>451</v>
      </c>
      <c r="M178" s="3" t="s">
        <v>368</v>
      </c>
      <c r="N178" s="3" t="s">
        <v>158</v>
      </c>
      <c r="O178" s="3">
        <v>2.29</v>
      </c>
      <c r="P178" s="3">
        <v>40052.781000000003</v>
      </c>
      <c r="Q178" s="3">
        <v>1281326</v>
      </c>
      <c r="R178" s="3">
        <v>40052.781000000003</v>
      </c>
      <c r="U178" s="3">
        <v>0.01</v>
      </c>
      <c r="V178" s="3">
        <v>1.0330000000000001E-2</v>
      </c>
      <c r="W178" s="3">
        <v>3.31</v>
      </c>
    </row>
    <row r="179" spans="11:23" x14ac:dyDescent="0.35">
      <c r="K179" s="3">
        <v>16</v>
      </c>
      <c r="L179" s="3" t="s">
        <v>370</v>
      </c>
      <c r="M179" s="3" t="s">
        <v>371</v>
      </c>
      <c r="N179" s="3" t="s">
        <v>158</v>
      </c>
      <c r="O179" s="3">
        <v>2.29</v>
      </c>
      <c r="P179" s="3">
        <v>34951.309000000001</v>
      </c>
      <c r="Q179" s="3">
        <v>1116667</v>
      </c>
      <c r="R179" s="3">
        <v>34951.309000000001</v>
      </c>
      <c r="U179" s="3">
        <v>0.01</v>
      </c>
      <c r="V179" s="3">
        <v>9.0200000000000002E-3</v>
      </c>
      <c r="W179" s="3">
        <v>-9.85</v>
      </c>
    </row>
    <row r="180" spans="11:23" x14ac:dyDescent="0.35">
      <c r="K180" s="3">
        <v>88</v>
      </c>
      <c r="L180" s="3" t="s">
        <v>452</v>
      </c>
      <c r="M180" s="3" t="s">
        <v>371</v>
      </c>
      <c r="N180" s="3" t="s">
        <v>158</v>
      </c>
      <c r="O180" s="3">
        <v>2.29</v>
      </c>
      <c r="P180" s="3">
        <v>40052.25</v>
      </c>
      <c r="Q180" s="3">
        <v>1280612</v>
      </c>
      <c r="R180" s="3">
        <v>40052.25</v>
      </c>
      <c r="U180" s="3">
        <v>0.01</v>
      </c>
      <c r="V180" s="3">
        <v>1.0330000000000001E-2</v>
      </c>
      <c r="W180" s="3">
        <v>3.31</v>
      </c>
    </row>
    <row r="181" spans="11:23" x14ac:dyDescent="0.35">
      <c r="K181" s="3">
        <v>17</v>
      </c>
      <c r="L181" s="3" t="s">
        <v>372</v>
      </c>
      <c r="M181" s="3" t="s">
        <v>373</v>
      </c>
      <c r="N181" s="3" t="s">
        <v>158</v>
      </c>
      <c r="O181" s="3">
        <v>2.29</v>
      </c>
      <c r="P181" s="3">
        <v>36311.347999999998</v>
      </c>
      <c r="Q181" s="3">
        <v>1143914</v>
      </c>
      <c r="R181" s="3">
        <v>36311.347999999998</v>
      </c>
      <c r="U181" s="3">
        <v>0.01</v>
      </c>
      <c r="V181" s="3">
        <v>9.3699999999999999E-3</v>
      </c>
      <c r="W181" s="3">
        <v>-6.34</v>
      </c>
    </row>
    <row r="182" spans="11:23" x14ac:dyDescent="0.35">
      <c r="K182" s="3">
        <v>89</v>
      </c>
      <c r="L182" s="3" t="s">
        <v>453</v>
      </c>
      <c r="M182" s="3" t="s">
        <v>373</v>
      </c>
      <c r="N182" s="3" t="s">
        <v>158</v>
      </c>
      <c r="O182" s="3">
        <v>2.29</v>
      </c>
      <c r="P182" s="3">
        <v>38973.023000000001</v>
      </c>
      <c r="Q182" s="3">
        <v>1238290</v>
      </c>
      <c r="R182" s="3">
        <v>38973.023000000001</v>
      </c>
      <c r="U182" s="3">
        <v>0.01</v>
      </c>
      <c r="V182" s="3">
        <v>1.005E-2</v>
      </c>
      <c r="W182" s="3">
        <v>0.53</v>
      </c>
    </row>
    <row r="183" spans="11:23" x14ac:dyDescent="0.35">
      <c r="K183" s="3">
        <v>18</v>
      </c>
      <c r="L183" s="3" t="s">
        <v>374</v>
      </c>
      <c r="M183" s="3" t="s">
        <v>375</v>
      </c>
      <c r="N183" s="3" t="s">
        <v>158</v>
      </c>
      <c r="O183" s="3">
        <v>2.29</v>
      </c>
      <c r="P183" s="3">
        <v>37384.508000000002</v>
      </c>
      <c r="Q183" s="3">
        <v>1185239</v>
      </c>
      <c r="R183" s="3">
        <v>37384.508000000002</v>
      </c>
      <c r="U183" s="3">
        <v>0.01</v>
      </c>
      <c r="V183" s="3">
        <v>9.6399999999999993E-3</v>
      </c>
      <c r="W183" s="3">
        <v>-3.57</v>
      </c>
    </row>
    <row r="184" spans="11:23" x14ac:dyDescent="0.35">
      <c r="K184" s="3">
        <v>90</v>
      </c>
      <c r="L184" s="3" t="s">
        <v>454</v>
      </c>
      <c r="M184" s="3" t="s">
        <v>375</v>
      </c>
      <c r="N184" s="3" t="s">
        <v>158</v>
      </c>
      <c r="O184" s="3">
        <v>2.29</v>
      </c>
      <c r="P184" s="3">
        <v>40601.832000000002</v>
      </c>
      <c r="Q184" s="3">
        <v>1289312</v>
      </c>
      <c r="R184" s="3">
        <v>40601.832000000002</v>
      </c>
      <c r="U184" s="3">
        <v>0.01</v>
      </c>
      <c r="V184" s="3">
        <v>1.047E-2</v>
      </c>
      <c r="W184" s="3">
        <v>4.7300000000000004</v>
      </c>
    </row>
    <row r="185" spans="11:23" x14ac:dyDescent="0.35">
      <c r="K185" s="3">
        <v>19</v>
      </c>
      <c r="L185" s="3" t="s">
        <v>376</v>
      </c>
      <c r="M185" s="3" t="s">
        <v>377</v>
      </c>
      <c r="N185" s="3" t="s">
        <v>158</v>
      </c>
      <c r="O185" s="3">
        <v>2.29</v>
      </c>
      <c r="P185" s="3">
        <v>37091.913999999997</v>
      </c>
      <c r="Q185" s="3">
        <v>1176282</v>
      </c>
      <c r="R185" s="3">
        <v>37091.913999999997</v>
      </c>
      <c r="U185" s="3">
        <v>0.01</v>
      </c>
      <c r="V185" s="3">
        <v>9.5700000000000004E-3</v>
      </c>
      <c r="W185" s="3">
        <v>-4.32</v>
      </c>
    </row>
    <row r="186" spans="11:23" x14ac:dyDescent="0.35">
      <c r="K186" s="3">
        <v>91</v>
      </c>
      <c r="L186" s="3" t="s">
        <v>455</v>
      </c>
      <c r="M186" s="3" t="s">
        <v>377</v>
      </c>
      <c r="N186" s="3" t="s">
        <v>158</v>
      </c>
      <c r="O186" s="3">
        <v>2.29</v>
      </c>
      <c r="P186" s="3">
        <v>40061.527000000002</v>
      </c>
      <c r="Q186" s="3">
        <v>1256952</v>
      </c>
      <c r="R186" s="3">
        <v>40061.527000000002</v>
      </c>
      <c r="U186" s="3">
        <v>0.01</v>
      </c>
      <c r="V186" s="3">
        <v>1.0330000000000001E-2</v>
      </c>
      <c r="W186" s="3">
        <v>3.34</v>
      </c>
    </row>
    <row r="187" spans="11:23" x14ac:dyDescent="0.35">
      <c r="K187" s="3">
        <v>21</v>
      </c>
      <c r="L187" s="3" t="s">
        <v>379</v>
      </c>
      <c r="M187" s="3" t="s">
        <v>380</v>
      </c>
      <c r="N187" s="3" t="s">
        <v>158</v>
      </c>
      <c r="O187" s="3">
        <v>2.29</v>
      </c>
      <c r="P187" s="3">
        <v>35457.440999999999</v>
      </c>
      <c r="Q187" s="3">
        <v>1116592</v>
      </c>
      <c r="R187" s="3">
        <v>35457.440999999999</v>
      </c>
      <c r="U187" s="3">
        <v>0.01</v>
      </c>
      <c r="V187" s="3">
        <v>9.1500000000000001E-3</v>
      </c>
      <c r="W187" s="3">
        <v>-8.5399999999999991</v>
      </c>
    </row>
    <row r="188" spans="11:23" x14ac:dyDescent="0.35">
      <c r="K188" s="3">
        <v>93</v>
      </c>
      <c r="L188" s="3" t="s">
        <v>457</v>
      </c>
      <c r="M188" s="3" t="s">
        <v>380</v>
      </c>
      <c r="N188" s="3" t="s">
        <v>158</v>
      </c>
      <c r="O188" s="3">
        <v>2.29</v>
      </c>
      <c r="P188" s="3">
        <v>37898.870999999999</v>
      </c>
      <c r="Q188" s="3">
        <v>1191283</v>
      </c>
      <c r="R188" s="3">
        <v>37898.870999999999</v>
      </c>
      <c r="U188" s="3">
        <v>0.01</v>
      </c>
      <c r="V188" s="3">
        <v>9.7800000000000005E-3</v>
      </c>
      <c r="W188" s="3">
        <v>-2.2400000000000002</v>
      </c>
    </row>
    <row r="189" spans="11:23" x14ac:dyDescent="0.35">
      <c r="K189" s="3">
        <v>22</v>
      </c>
      <c r="L189" s="3" t="s">
        <v>381</v>
      </c>
      <c r="M189" s="3" t="s">
        <v>382</v>
      </c>
      <c r="N189" s="3" t="s">
        <v>158</v>
      </c>
      <c r="O189" s="3">
        <v>2.29</v>
      </c>
      <c r="P189" s="3">
        <v>33010.671999999999</v>
      </c>
      <c r="Q189" s="3">
        <v>1030582</v>
      </c>
      <c r="R189" s="3">
        <v>33010.671999999999</v>
      </c>
      <c r="U189" s="3">
        <v>0.01</v>
      </c>
      <c r="V189" s="3">
        <v>8.5100000000000002E-3</v>
      </c>
      <c r="W189" s="3">
        <v>-14.85</v>
      </c>
    </row>
    <row r="190" spans="11:23" x14ac:dyDescent="0.35">
      <c r="K190" s="3">
        <v>94</v>
      </c>
      <c r="L190" s="3" t="s">
        <v>458</v>
      </c>
      <c r="M190" s="3" t="s">
        <v>382</v>
      </c>
      <c r="N190" s="3" t="s">
        <v>158</v>
      </c>
      <c r="O190" s="3">
        <v>2.29</v>
      </c>
      <c r="P190" s="3">
        <v>33821.711000000003</v>
      </c>
      <c r="Q190" s="3">
        <v>1061806</v>
      </c>
      <c r="R190" s="3">
        <v>33821.711000000003</v>
      </c>
      <c r="U190" s="3">
        <v>0.01</v>
      </c>
      <c r="V190" s="3">
        <v>8.7200000000000003E-3</v>
      </c>
      <c r="W190" s="3">
        <v>-12.76</v>
      </c>
    </row>
    <row r="191" spans="11:23" x14ac:dyDescent="0.35">
      <c r="K191" s="3">
        <v>23</v>
      </c>
      <c r="L191" s="3" t="s">
        <v>383</v>
      </c>
      <c r="M191" s="3" t="s">
        <v>384</v>
      </c>
      <c r="N191" s="3" t="s">
        <v>158</v>
      </c>
      <c r="O191" s="3">
        <v>2.29</v>
      </c>
      <c r="P191" s="3">
        <v>31009.474999999999</v>
      </c>
      <c r="Q191" s="3">
        <v>962542</v>
      </c>
      <c r="R191" s="3">
        <v>31009.474999999999</v>
      </c>
      <c r="U191" s="3">
        <v>0.01</v>
      </c>
      <c r="V191" s="3">
        <v>8.0000000000000002E-3</v>
      </c>
      <c r="W191" s="3">
        <v>-20.010000000000002</v>
      </c>
    </row>
    <row r="192" spans="11:23" x14ac:dyDescent="0.35">
      <c r="K192" s="3">
        <v>95</v>
      </c>
      <c r="L192" s="3" t="s">
        <v>459</v>
      </c>
      <c r="M192" s="3" t="s">
        <v>384</v>
      </c>
      <c r="N192" s="3" t="s">
        <v>158</v>
      </c>
      <c r="O192" s="3">
        <v>2.29</v>
      </c>
      <c r="P192" s="3">
        <v>33647.129000000001</v>
      </c>
      <c r="Q192" s="3">
        <v>1031146</v>
      </c>
      <c r="R192" s="3">
        <v>33647.129000000001</v>
      </c>
      <c r="U192" s="3">
        <v>0.01</v>
      </c>
      <c r="V192" s="3">
        <v>8.6800000000000002E-3</v>
      </c>
      <c r="W192" s="3">
        <v>-13.21</v>
      </c>
    </row>
    <row r="193" spans="11:23" x14ac:dyDescent="0.35">
      <c r="K193" s="3">
        <v>24</v>
      </c>
      <c r="L193" s="3" t="s">
        <v>385</v>
      </c>
      <c r="M193" s="3" t="s">
        <v>386</v>
      </c>
      <c r="N193" s="3" t="s">
        <v>158</v>
      </c>
      <c r="O193" s="3">
        <v>2.29</v>
      </c>
      <c r="P193" s="3">
        <v>29707.164000000001</v>
      </c>
      <c r="Q193" s="3">
        <v>916690</v>
      </c>
      <c r="R193" s="3">
        <v>29707.164000000001</v>
      </c>
      <c r="U193" s="3">
        <v>0.01</v>
      </c>
      <c r="V193" s="3">
        <v>7.6600000000000001E-3</v>
      </c>
      <c r="W193" s="3">
        <v>-23.37</v>
      </c>
    </row>
    <row r="194" spans="11:23" x14ac:dyDescent="0.35">
      <c r="K194" s="3">
        <v>96</v>
      </c>
      <c r="L194" s="3" t="s">
        <v>460</v>
      </c>
      <c r="M194" s="3" t="s">
        <v>386</v>
      </c>
      <c r="N194" s="3" t="s">
        <v>158</v>
      </c>
      <c r="O194" s="3">
        <v>2.29</v>
      </c>
      <c r="P194" s="3">
        <v>32227.65</v>
      </c>
      <c r="Q194" s="3">
        <v>987816</v>
      </c>
      <c r="R194" s="3">
        <v>32227.65</v>
      </c>
      <c r="U194" s="3">
        <v>0.01</v>
      </c>
      <c r="V194" s="3">
        <v>8.3099999999999997E-3</v>
      </c>
      <c r="W194" s="3">
        <v>-16.87</v>
      </c>
    </row>
    <row r="195" spans="11:23" x14ac:dyDescent="0.35">
      <c r="K195" s="3">
        <v>25</v>
      </c>
      <c r="L195" s="3" t="s">
        <v>387</v>
      </c>
      <c r="M195" s="3" t="s">
        <v>388</v>
      </c>
      <c r="N195" s="3" t="s">
        <v>158</v>
      </c>
      <c r="O195" s="3">
        <v>2.29</v>
      </c>
      <c r="P195" s="3">
        <v>27123.66</v>
      </c>
      <c r="Q195" s="3">
        <v>810713</v>
      </c>
      <c r="R195" s="3">
        <v>27123.66</v>
      </c>
      <c r="U195" s="3">
        <v>0.01</v>
      </c>
      <c r="V195" s="3">
        <v>7.0000000000000001E-3</v>
      </c>
      <c r="W195" s="191">
        <v>-30.04</v>
      </c>
    </row>
    <row r="196" spans="11:23" x14ac:dyDescent="0.35">
      <c r="K196" s="3">
        <v>97</v>
      </c>
      <c r="L196" s="3" t="s">
        <v>461</v>
      </c>
      <c r="M196" s="3" t="s">
        <v>388</v>
      </c>
      <c r="N196" s="3" t="s">
        <v>158</v>
      </c>
      <c r="O196" s="3">
        <v>2.29</v>
      </c>
      <c r="P196" s="3">
        <v>29370.511999999999</v>
      </c>
      <c r="Q196" s="3">
        <v>880441</v>
      </c>
      <c r="R196" s="3">
        <v>29370.511999999999</v>
      </c>
      <c r="U196" s="3">
        <v>0.01</v>
      </c>
      <c r="V196" s="3">
        <v>7.5799999999999999E-3</v>
      </c>
      <c r="W196" s="3">
        <v>-24.24</v>
      </c>
    </row>
    <row r="197" spans="11:23" x14ac:dyDescent="0.35">
      <c r="K197" s="3">
        <v>4</v>
      </c>
      <c r="L197" s="3" t="s">
        <v>347</v>
      </c>
      <c r="M197" s="3" t="s">
        <v>123</v>
      </c>
      <c r="N197" s="3" t="s">
        <v>157</v>
      </c>
      <c r="U197" s="3">
        <v>0.01</v>
      </c>
    </row>
    <row r="198" spans="11:23" x14ac:dyDescent="0.35">
      <c r="K198" s="3">
        <v>13</v>
      </c>
      <c r="L198" s="3" t="s">
        <v>364</v>
      </c>
      <c r="M198" s="3" t="s">
        <v>123</v>
      </c>
      <c r="N198" s="3" t="s">
        <v>157</v>
      </c>
      <c r="U198" s="3">
        <v>0.01</v>
      </c>
    </row>
    <row r="199" spans="11:23" x14ac:dyDescent="0.35">
      <c r="K199" s="3">
        <v>66</v>
      </c>
      <c r="L199" s="3" t="s">
        <v>430</v>
      </c>
      <c r="M199" s="3" t="s">
        <v>123</v>
      </c>
      <c r="N199" s="3" t="s">
        <v>157</v>
      </c>
      <c r="U199" s="3">
        <v>0.01</v>
      </c>
    </row>
    <row r="200" spans="11:23" x14ac:dyDescent="0.35">
      <c r="K200" s="3">
        <v>85</v>
      </c>
      <c r="L200" s="3" t="s">
        <v>449</v>
      </c>
      <c r="M200" s="3" t="s">
        <v>123</v>
      </c>
      <c r="N200" s="3" t="s">
        <v>157</v>
      </c>
      <c r="U200" s="3">
        <v>0.01</v>
      </c>
    </row>
    <row r="201" spans="11:23" x14ac:dyDescent="0.35">
      <c r="K201" s="3">
        <v>5</v>
      </c>
      <c r="L201" s="3" t="s">
        <v>349</v>
      </c>
      <c r="M201" s="3" t="s">
        <v>124</v>
      </c>
      <c r="N201" s="3" t="s">
        <v>157</v>
      </c>
      <c r="O201" s="3">
        <v>2.29</v>
      </c>
      <c r="P201" s="3">
        <v>37792.707000000002</v>
      </c>
      <c r="Q201" s="3">
        <v>1217880</v>
      </c>
      <c r="R201" s="3">
        <v>37792.707000000002</v>
      </c>
      <c r="U201" s="3">
        <v>0.01</v>
      </c>
      <c r="V201" s="3">
        <v>9.75E-3</v>
      </c>
      <c r="W201" s="3">
        <v>-2.52</v>
      </c>
    </row>
    <row r="202" spans="11:23" x14ac:dyDescent="0.35">
      <c r="K202" s="3">
        <v>20</v>
      </c>
      <c r="L202" s="3" t="s">
        <v>378</v>
      </c>
      <c r="M202" s="3" t="s">
        <v>124</v>
      </c>
      <c r="N202" s="3" t="s">
        <v>157</v>
      </c>
      <c r="O202" s="3">
        <v>2.29</v>
      </c>
      <c r="P202" s="3">
        <v>38336.847999999998</v>
      </c>
      <c r="Q202" s="3">
        <v>1233551</v>
      </c>
      <c r="R202" s="3">
        <v>38336.847999999998</v>
      </c>
      <c r="U202" s="3">
        <v>0.01</v>
      </c>
      <c r="V202" s="3">
        <v>9.8899999999999995E-3</v>
      </c>
      <c r="W202" s="3">
        <v>-1.1100000000000001</v>
      </c>
    </row>
    <row r="203" spans="11:23" x14ac:dyDescent="0.35">
      <c r="K203" s="3">
        <v>38</v>
      </c>
      <c r="L203" s="3" t="s">
        <v>402</v>
      </c>
      <c r="M203" s="3" t="s">
        <v>124</v>
      </c>
      <c r="N203" s="3" t="s">
        <v>157</v>
      </c>
      <c r="O203" s="3">
        <v>2.29</v>
      </c>
      <c r="P203" s="3">
        <v>38771.027000000002</v>
      </c>
      <c r="Q203" s="3">
        <v>1238209</v>
      </c>
      <c r="R203" s="3">
        <v>38771.027000000002</v>
      </c>
      <c r="U203" s="3">
        <v>0.01</v>
      </c>
      <c r="V203" s="3">
        <v>0.01</v>
      </c>
      <c r="W203" s="3">
        <v>0.01</v>
      </c>
    </row>
    <row r="204" spans="11:23" x14ac:dyDescent="0.35">
      <c r="K204" s="3">
        <v>52</v>
      </c>
      <c r="L204" s="3" t="s">
        <v>416</v>
      </c>
      <c r="M204" s="3" t="s">
        <v>124</v>
      </c>
      <c r="N204" s="3" t="s">
        <v>157</v>
      </c>
      <c r="O204" s="3">
        <v>2.29</v>
      </c>
      <c r="P204" s="3">
        <v>38245.285000000003</v>
      </c>
      <c r="Q204" s="3">
        <v>1242430</v>
      </c>
      <c r="R204" s="3">
        <v>38245.285000000003</v>
      </c>
      <c r="U204" s="3">
        <v>0.01</v>
      </c>
      <c r="V204" s="3">
        <v>9.8700000000000003E-3</v>
      </c>
      <c r="W204" s="3">
        <v>-1.35</v>
      </c>
    </row>
    <row r="205" spans="11:23" x14ac:dyDescent="0.35">
      <c r="K205" s="3">
        <v>73</v>
      </c>
      <c r="L205" s="3" t="s">
        <v>437</v>
      </c>
      <c r="M205" s="3" t="s">
        <v>124</v>
      </c>
      <c r="N205" s="3" t="s">
        <v>157</v>
      </c>
      <c r="O205" s="3">
        <v>2.29</v>
      </c>
      <c r="P205" s="3">
        <v>41662.425999999999</v>
      </c>
      <c r="Q205" s="3">
        <v>1352565</v>
      </c>
      <c r="R205" s="3">
        <v>41662.425999999999</v>
      </c>
      <c r="U205" s="3">
        <v>0.01</v>
      </c>
      <c r="V205" s="3">
        <v>1.0749999999999999E-2</v>
      </c>
      <c r="W205" s="3">
        <v>7.47</v>
      </c>
    </row>
    <row r="206" spans="11:23" x14ac:dyDescent="0.35">
      <c r="K206" s="3">
        <v>77</v>
      </c>
      <c r="L206" s="3" t="s">
        <v>441</v>
      </c>
      <c r="M206" s="3" t="s">
        <v>124</v>
      </c>
      <c r="N206" s="3" t="s">
        <v>157</v>
      </c>
      <c r="O206" s="3">
        <v>2.29</v>
      </c>
      <c r="P206" s="3">
        <v>40001.32</v>
      </c>
      <c r="Q206" s="3">
        <v>1314374</v>
      </c>
      <c r="R206" s="3">
        <v>40001.32</v>
      </c>
      <c r="U206" s="3">
        <v>0.01</v>
      </c>
      <c r="V206" s="3">
        <v>1.0319999999999999E-2</v>
      </c>
      <c r="W206" s="3">
        <v>3.18</v>
      </c>
    </row>
    <row r="207" spans="11:23" x14ac:dyDescent="0.35">
      <c r="K207" s="3">
        <v>92</v>
      </c>
      <c r="L207" s="3" t="s">
        <v>456</v>
      </c>
      <c r="M207" s="3" t="s">
        <v>124</v>
      </c>
      <c r="N207" s="3" t="s">
        <v>157</v>
      </c>
      <c r="O207" s="3">
        <v>2.29</v>
      </c>
      <c r="P207" s="3">
        <v>42510.347999999998</v>
      </c>
      <c r="Q207" s="3">
        <v>1391581</v>
      </c>
      <c r="R207" s="3">
        <v>42510.347999999998</v>
      </c>
      <c r="U207" s="3">
        <v>0.01</v>
      </c>
      <c r="V207" s="3">
        <v>1.0970000000000001E-2</v>
      </c>
      <c r="W207" s="3">
        <v>9.65</v>
      </c>
    </row>
    <row r="208" spans="11:23" x14ac:dyDescent="0.35">
      <c r="K208" s="3">
        <v>104</v>
      </c>
      <c r="L208" s="3" t="s">
        <v>468</v>
      </c>
      <c r="M208" s="3" t="s">
        <v>124</v>
      </c>
      <c r="N208" s="3" t="s">
        <v>157</v>
      </c>
      <c r="O208" s="3">
        <v>2.29</v>
      </c>
      <c r="P208" s="3">
        <v>42210.781000000003</v>
      </c>
      <c r="Q208" s="3">
        <v>1343437</v>
      </c>
      <c r="R208" s="3">
        <v>42210.781000000003</v>
      </c>
      <c r="U208" s="3">
        <v>0.01</v>
      </c>
      <c r="V208" s="3">
        <v>1.089E-2</v>
      </c>
      <c r="W208" s="3">
        <v>8.8800000000000008</v>
      </c>
    </row>
    <row r="209" spans="11:23" x14ac:dyDescent="0.35">
      <c r="K209" s="3">
        <v>111</v>
      </c>
      <c r="L209" s="3" t="s">
        <v>475</v>
      </c>
      <c r="M209" s="3" t="s">
        <v>124</v>
      </c>
      <c r="N209" s="3" t="s">
        <v>157</v>
      </c>
      <c r="O209" s="3">
        <v>2.29</v>
      </c>
      <c r="P209" s="3">
        <v>14514.264999999999</v>
      </c>
      <c r="Q209" s="3">
        <v>480943</v>
      </c>
      <c r="R209" s="3">
        <v>14514.264999999999</v>
      </c>
      <c r="U209" s="3">
        <v>0.01</v>
      </c>
      <c r="V209" s="3">
        <v>3.7399999999999998E-3</v>
      </c>
      <c r="W209" s="191">
        <v>-62.56</v>
      </c>
    </row>
    <row r="210" spans="11:23" x14ac:dyDescent="0.35">
      <c r="K210" s="3">
        <v>27</v>
      </c>
      <c r="L210" s="3" t="s">
        <v>390</v>
      </c>
      <c r="M210" s="3" t="s">
        <v>125</v>
      </c>
      <c r="N210" s="3" t="s">
        <v>18</v>
      </c>
      <c r="O210" s="3">
        <v>2.29</v>
      </c>
      <c r="P210" s="3">
        <v>38590.461000000003</v>
      </c>
      <c r="Q210" s="3">
        <v>1230275</v>
      </c>
      <c r="R210" s="3">
        <v>38590.461000000003</v>
      </c>
      <c r="U210" s="3">
        <v>0.01</v>
      </c>
      <c r="V210" s="3">
        <v>9.9500000000000005E-3</v>
      </c>
      <c r="W210" s="3">
        <v>-0.46</v>
      </c>
    </row>
    <row r="211" spans="11:23" x14ac:dyDescent="0.35">
      <c r="K211" s="3">
        <v>99</v>
      </c>
      <c r="L211" s="3" t="s">
        <v>463</v>
      </c>
      <c r="M211" s="3" t="s">
        <v>125</v>
      </c>
      <c r="N211" s="3" t="s">
        <v>18</v>
      </c>
      <c r="O211" s="3">
        <v>2.29</v>
      </c>
      <c r="P211" s="3">
        <v>40316.699000000001</v>
      </c>
      <c r="Q211" s="3">
        <v>1282533</v>
      </c>
      <c r="R211" s="3">
        <v>40316.699000000001</v>
      </c>
      <c r="U211" s="3">
        <v>0.01</v>
      </c>
      <c r="V211" s="3">
        <v>1.04E-2</v>
      </c>
      <c r="W211" s="3">
        <v>3.99</v>
      </c>
    </row>
    <row r="212" spans="11:23" x14ac:dyDescent="0.35">
      <c r="K212" s="3">
        <v>28</v>
      </c>
      <c r="L212" s="3" t="s">
        <v>391</v>
      </c>
      <c r="M212" s="3" t="s">
        <v>126</v>
      </c>
      <c r="N212" s="3" t="s">
        <v>18</v>
      </c>
      <c r="O212" s="3">
        <v>2.29</v>
      </c>
      <c r="P212" s="3">
        <v>40285.296999999999</v>
      </c>
      <c r="Q212" s="3">
        <v>1283915</v>
      </c>
      <c r="R212" s="3">
        <v>40285.296999999999</v>
      </c>
      <c r="U212" s="3">
        <v>0.01</v>
      </c>
      <c r="V212" s="3">
        <v>1.039E-2</v>
      </c>
      <c r="W212" s="3">
        <v>3.91</v>
      </c>
    </row>
    <row r="213" spans="11:23" x14ac:dyDescent="0.35">
      <c r="K213" s="3">
        <v>100</v>
      </c>
      <c r="L213" s="3" t="s">
        <v>464</v>
      </c>
      <c r="M213" s="3" t="s">
        <v>126</v>
      </c>
      <c r="N213" s="3" t="s">
        <v>18</v>
      </c>
      <c r="O213" s="3">
        <v>2.29</v>
      </c>
      <c r="P213" s="3">
        <v>46858.434000000001</v>
      </c>
      <c r="Q213" s="3">
        <v>1508552</v>
      </c>
      <c r="R213" s="3">
        <v>46858.434000000001</v>
      </c>
      <c r="U213" s="3">
        <v>0.01</v>
      </c>
      <c r="V213" s="3">
        <v>1.209E-2</v>
      </c>
      <c r="W213" s="3">
        <v>20.87</v>
      </c>
    </row>
    <row r="214" spans="11:23" x14ac:dyDescent="0.35">
      <c r="K214" s="3">
        <v>29</v>
      </c>
      <c r="L214" s="3" t="s">
        <v>392</v>
      </c>
      <c r="M214" s="3" t="s">
        <v>127</v>
      </c>
      <c r="N214" s="3" t="s">
        <v>18</v>
      </c>
      <c r="O214" s="3">
        <v>2.29</v>
      </c>
      <c r="P214" s="3">
        <v>39404.684000000001</v>
      </c>
      <c r="Q214" s="3">
        <v>1244131</v>
      </c>
      <c r="R214" s="3">
        <v>39404.684000000001</v>
      </c>
      <c r="U214" s="3">
        <v>0.01</v>
      </c>
      <c r="V214" s="3">
        <v>1.0160000000000001E-2</v>
      </c>
      <c r="W214" s="3">
        <v>1.64</v>
      </c>
    </row>
    <row r="215" spans="11:23" x14ac:dyDescent="0.35">
      <c r="K215" s="3">
        <v>101</v>
      </c>
      <c r="L215" s="3" t="s">
        <v>465</v>
      </c>
      <c r="M215" s="3" t="s">
        <v>127</v>
      </c>
      <c r="N215" s="3" t="s">
        <v>18</v>
      </c>
      <c r="O215" s="3">
        <v>2.29</v>
      </c>
      <c r="P215" s="3">
        <v>43284.461000000003</v>
      </c>
      <c r="Q215" s="3">
        <v>1398391</v>
      </c>
      <c r="R215" s="3">
        <v>43284.461000000003</v>
      </c>
      <c r="U215" s="3">
        <v>0.01</v>
      </c>
      <c r="V215" s="3">
        <v>1.116E-2</v>
      </c>
      <c r="W215" s="3">
        <v>11.65</v>
      </c>
    </row>
    <row r="216" spans="11:23" x14ac:dyDescent="0.35">
      <c r="K216" s="3">
        <v>30</v>
      </c>
      <c r="L216" s="3" t="s">
        <v>394</v>
      </c>
      <c r="M216" s="3" t="s">
        <v>128</v>
      </c>
      <c r="N216" s="3" t="s">
        <v>18</v>
      </c>
      <c r="O216" s="3">
        <v>2.29</v>
      </c>
      <c r="P216" s="3">
        <v>36878.288999999997</v>
      </c>
      <c r="Q216" s="3">
        <v>1158022</v>
      </c>
      <c r="R216" s="3">
        <v>36878.288999999997</v>
      </c>
      <c r="U216" s="3">
        <v>0.01</v>
      </c>
      <c r="V216" s="3">
        <v>9.5099999999999994E-3</v>
      </c>
      <c r="W216" s="3">
        <v>-4.87</v>
      </c>
    </row>
    <row r="217" spans="11:23" x14ac:dyDescent="0.35">
      <c r="K217" s="3">
        <v>102</v>
      </c>
      <c r="L217" s="3" t="s">
        <v>466</v>
      </c>
      <c r="M217" s="3" t="s">
        <v>128</v>
      </c>
      <c r="N217" s="3" t="s">
        <v>18</v>
      </c>
      <c r="O217" s="3">
        <v>2.29</v>
      </c>
      <c r="P217" s="3">
        <v>40310.612999999998</v>
      </c>
      <c r="Q217" s="3">
        <v>1274189</v>
      </c>
      <c r="R217" s="3">
        <v>40310.612999999998</v>
      </c>
      <c r="U217" s="3">
        <v>0.01</v>
      </c>
      <c r="V217" s="3">
        <v>1.04E-2</v>
      </c>
      <c r="W217" s="3">
        <v>3.98</v>
      </c>
    </row>
    <row r="218" spans="11:23" x14ac:dyDescent="0.35">
      <c r="K218" s="3">
        <v>1</v>
      </c>
      <c r="L218" s="3" t="s">
        <v>344</v>
      </c>
      <c r="M218" s="3" t="s">
        <v>122</v>
      </c>
      <c r="N218" s="3" t="s">
        <v>156</v>
      </c>
      <c r="U218" s="3">
        <v>0.01</v>
      </c>
    </row>
    <row r="219" spans="11:23" x14ac:dyDescent="0.35">
      <c r="K219" s="3">
        <v>2</v>
      </c>
      <c r="L219" s="3" t="s">
        <v>345</v>
      </c>
      <c r="M219" s="3" t="s">
        <v>122</v>
      </c>
      <c r="N219" s="3" t="s">
        <v>156</v>
      </c>
      <c r="U219" s="3">
        <v>0.01</v>
      </c>
    </row>
    <row r="220" spans="11:23" x14ac:dyDescent="0.35">
      <c r="K220" s="3">
        <v>3</v>
      </c>
      <c r="L220" s="3" t="s">
        <v>346</v>
      </c>
      <c r="M220" s="3" t="s">
        <v>122</v>
      </c>
      <c r="N220" s="3" t="s">
        <v>156</v>
      </c>
      <c r="U220" s="3">
        <v>0.01</v>
      </c>
    </row>
    <row r="221" spans="11:23" x14ac:dyDescent="0.35">
      <c r="K221" s="3">
        <v>6</v>
      </c>
      <c r="L221" s="3" t="s">
        <v>351</v>
      </c>
      <c r="M221" s="3" t="s">
        <v>122</v>
      </c>
      <c r="N221" s="3" t="s">
        <v>156</v>
      </c>
      <c r="U221" s="3">
        <v>0.01</v>
      </c>
    </row>
    <row r="222" spans="11:23" x14ac:dyDescent="0.35">
      <c r="K222" s="3">
        <v>26</v>
      </c>
      <c r="L222" s="3" t="s">
        <v>389</v>
      </c>
      <c r="M222" s="3" t="s">
        <v>122</v>
      </c>
      <c r="N222" s="3" t="s">
        <v>156</v>
      </c>
      <c r="U222" s="3">
        <v>0.01</v>
      </c>
    </row>
    <row r="223" spans="11:23" x14ac:dyDescent="0.35">
      <c r="K223" s="3">
        <v>31</v>
      </c>
      <c r="L223" s="3" t="s">
        <v>395</v>
      </c>
      <c r="M223" s="3" t="s">
        <v>122</v>
      </c>
      <c r="N223" s="3" t="s">
        <v>156</v>
      </c>
      <c r="U223" s="3">
        <v>0.01</v>
      </c>
    </row>
    <row r="224" spans="11:23" x14ac:dyDescent="0.35">
      <c r="K224" s="3">
        <v>45</v>
      </c>
      <c r="L224" s="3" t="s">
        <v>409</v>
      </c>
      <c r="M224" s="3" t="s">
        <v>122</v>
      </c>
      <c r="N224" s="3" t="s">
        <v>156</v>
      </c>
      <c r="U224" s="3">
        <v>0.01</v>
      </c>
    </row>
    <row r="225" spans="11:23" x14ac:dyDescent="0.35">
      <c r="K225" s="3">
        <v>59</v>
      </c>
      <c r="L225" s="3" t="s">
        <v>423</v>
      </c>
      <c r="M225" s="3" t="s">
        <v>122</v>
      </c>
      <c r="N225" s="3" t="s">
        <v>156</v>
      </c>
      <c r="U225" s="3">
        <v>0.01</v>
      </c>
    </row>
    <row r="226" spans="11:23" x14ac:dyDescent="0.35">
      <c r="K226" s="3">
        <v>78</v>
      </c>
      <c r="L226" s="3" t="s">
        <v>442</v>
      </c>
      <c r="M226" s="3" t="s">
        <v>122</v>
      </c>
      <c r="N226" s="3" t="s">
        <v>156</v>
      </c>
      <c r="U226" s="3">
        <v>0.01</v>
      </c>
    </row>
    <row r="227" spans="11:23" x14ac:dyDescent="0.35">
      <c r="K227" s="3">
        <v>98</v>
      </c>
      <c r="L227" s="3" t="s">
        <v>462</v>
      </c>
      <c r="M227" s="3" t="s">
        <v>122</v>
      </c>
      <c r="N227" s="3" t="s">
        <v>156</v>
      </c>
      <c r="U227" s="3">
        <v>0.01</v>
      </c>
    </row>
    <row r="228" spans="11:23" x14ac:dyDescent="0.35">
      <c r="K228" s="3">
        <v>103</v>
      </c>
      <c r="L228" s="3" t="s">
        <v>467</v>
      </c>
      <c r="M228" s="3" t="s">
        <v>122</v>
      </c>
      <c r="N228" s="3" t="s">
        <v>156</v>
      </c>
      <c r="U228" s="3">
        <v>0.01</v>
      </c>
    </row>
    <row r="229" spans="11:23" x14ac:dyDescent="0.35">
      <c r="K229" s="3">
        <v>118</v>
      </c>
      <c r="L229" s="3" t="s">
        <v>482</v>
      </c>
      <c r="M229" s="3" t="s">
        <v>122</v>
      </c>
      <c r="N229" s="3" t="s">
        <v>156</v>
      </c>
      <c r="U229" s="3">
        <v>0.01</v>
      </c>
    </row>
    <row r="230" spans="11:23" x14ac:dyDescent="0.35">
      <c r="K230" s="3">
        <v>125</v>
      </c>
      <c r="L230" s="3" t="s">
        <v>489</v>
      </c>
      <c r="M230" s="3" t="s">
        <v>122</v>
      </c>
      <c r="N230" s="3" t="s">
        <v>156</v>
      </c>
      <c r="U230" s="3">
        <v>0.01</v>
      </c>
    </row>
    <row r="231" spans="11:23" x14ac:dyDescent="0.35">
      <c r="K231" s="3">
        <v>126</v>
      </c>
      <c r="L231" s="3" t="s">
        <v>490</v>
      </c>
      <c r="M231" s="3" t="s">
        <v>122</v>
      </c>
      <c r="N231" s="3" t="s">
        <v>156</v>
      </c>
      <c r="U231" s="3">
        <v>0.01</v>
      </c>
    </row>
    <row r="232" spans="11:23" x14ac:dyDescent="0.35">
      <c r="K232" s="3">
        <v>127</v>
      </c>
      <c r="L232" s="3" t="s">
        <v>491</v>
      </c>
      <c r="M232" s="3" t="s">
        <v>122</v>
      </c>
      <c r="N232" s="3" t="s">
        <v>156</v>
      </c>
      <c r="U232" s="3">
        <v>0.01</v>
      </c>
    </row>
    <row r="233" spans="11:23" x14ac:dyDescent="0.35">
      <c r="K233" s="3">
        <v>46</v>
      </c>
      <c r="L233" s="3" t="s">
        <v>410</v>
      </c>
      <c r="M233" s="3" t="s">
        <v>129</v>
      </c>
      <c r="N233" s="3" t="s">
        <v>13</v>
      </c>
      <c r="O233" s="3">
        <v>2.29</v>
      </c>
      <c r="P233" s="3">
        <v>42185.546999999999</v>
      </c>
      <c r="Q233" s="3">
        <v>1327132</v>
      </c>
      <c r="R233" s="3">
        <v>42185.546999999999</v>
      </c>
      <c r="U233" s="3">
        <v>0.01</v>
      </c>
      <c r="V233" s="3">
        <v>1.0880000000000001E-2</v>
      </c>
      <c r="W233" s="3">
        <v>8.82</v>
      </c>
    </row>
    <row r="234" spans="11:23" x14ac:dyDescent="0.35">
      <c r="K234" s="3">
        <v>47</v>
      </c>
      <c r="L234" s="3" t="s">
        <v>411</v>
      </c>
      <c r="M234" s="3" t="s">
        <v>130</v>
      </c>
      <c r="N234" s="3" t="s">
        <v>13</v>
      </c>
      <c r="O234" s="3">
        <v>2.29</v>
      </c>
      <c r="P234" s="3">
        <v>43559.675999999999</v>
      </c>
      <c r="Q234" s="3">
        <v>1400670</v>
      </c>
      <c r="R234" s="3">
        <v>43559.675999999999</v>
      </c>
      <c r="U234" s="3">
        <v>0.01</v>
      </c>
      <c r="V234" s="3">
        <v>1.124E-2</v>
      </c>
      <c r="W234" s="3">
        <v>12.36</v>
      </c>
    </row>
    <row r="235" spans="11:23" x14ac:dyDescent="0.35">
      <c r="K235" s="3">
        <v>48</v>
      </c>
      <c r="L235" s="3" t="s">
        <v>412</v>
      </c>
      <c r="M235" s="3" t="s">
        <v>131</v>
      </c>
      <c r="N235" s="3" t="s">
        <v>13</v>
      </c>
      <c r="O235" s="3">
        <v>2.29</v>
      </c>
      <c r="P235" s="3">
        <v>41573.667999999998</v>
      </c>
      <c r="Q235" s="3">
        <v>1324033</v>
      </c>
      <c r="R235" s="3">
        <v>41573.667999999998</v>
      </c>
      <c r="U235" s="3">
        <v>0.01</v>
      </c>
      <c r="V235" s="3">
        <v>1.072E-2</v>
      </c>
      <c r="W235" s="3">
        <v>7.24</v>
      </c>
    </row>
    <row r="236" spans="11:23" x14ac:dyDescent="0.35">
      <c r="K236" s="3">
        <v>49</v>
      </c>
      <c r="L236" s="3" t="s">
        <v>413</v>
      </c>
      <c r="M236" s="3" t="s">
        <v>132</v>
      </c>
      <c r="N236" s="3" t="s">
        <v>13</v>
      </c>
      <c r="O236" s="3">
        <v>2.29</v>
      </c>
      <c r="P236" s="3">
        <v>42123.012000000002</v>
      </c>
      <c r="Q236" s="3">
        <v>1375573</v>
      </c>
      <c r="R236" s="3">
        <v>42123.012000000002</v>
      </c>
      <c r="U236" s="3">
        <v>0.01</v>
      </c>
      <c r="V236" s="3">
        <v>1.0869999999999999E-2</v>
      </c>
      <c r="W236" s="3">
        <v>8.65</v>
      </c>
    </row>
    <row r="237" spans="11:23" x14ac:dyDescent="0.35">
      <c r="K237" s="3">
        <v>50</v>
      </c>
      <c r="L237" s="3" t="s">
        <v>414</v>
      </c>
      <c r="M237" s="3" t="s">
        <v>133</v>
      </c>
      <c r="N237" s="3" t="s">
        <v>13</v>
      </c>
      <c r="O237" s="3">
        <v>2.29</v>
      </c>
      <c r="P237" s="3">
        <v>41354.644999999997</v>
      </c>
      <c r="Q237" s="3">
        <v>1322921</v>
      </c>
      <c r="R237" s="3">
        <v>41354.644999999997</v>
      </c>
      <c r="U237" s="3">
        <v>0.01</v>
      </c>
      <c r="V237" s="3">
        <v>1.0670000000000001E-2</v>
      </c>
      <c r="W237" s="3">
        <v>6.67</v>
      </c>
    </row>
    <row r="238" spans="11:23" x14ac:dyDescent="0.35">
      <c r="K238" s="3">
        <v>51</v>
      </c>
      <c r="L238" s="3" t="s">
        <v>415</v>
      </c>
      <c r="M238" s="3" t="s">
        <v>134</v>
      </c>
      <c r="N238" s="3" t="s">
        <v>13</v>
      </c>
      <c r="O238" s="3">
        <v>2.29</v>
      </c>
      <c r="P238" s="3">
        <v>39860.156000000003</v>
      </c>
      <c r="Q238" s="3">
        <v>1284787</v>
      </c>
      <c r="R238" s="3">
        <v>39860.156000000003</v>
      </c>
      <c r="U238" s="3">
        <v>0.01</v>
      </c>
      <c r="V238" s="3">
        <v>1.0279999999999999E-2</v>
      </c>
      <c r="W238" s="3">
        <v>2.82</v>
      </c>
    </row>
    <row r="239" spans="11:23" x14ac:dyDescent="0.35">
      <c r="K239" s="3">
        <v>53</v>
      </c>
      <c r="L239" s="3" t="s">
        <v>417</v>
      </c>
      <c r="M239" s="3" t="s">
        <v>135</v>
      </c>
      <c r="N239" s="3" t="s">
        <v>13</v>
      </c>
      <c r="O239" s="3">
        <v>2.29</v>
      </c>
      <c r="P239" s="3">
        <v>40662.245999999999</v>
      </c>
      <c r="Q239" s="3">
        <v>1307754</v>
      </c>
      <c r="R239" s="3">
        <v>40662.245999999999</v>
      </c>
      <c r="U239" s="3">
        <v>0.01</v>
      </c>
      <c r="V239" s="3">
        <v>1.0489999999999999E-2</v>
      </c>
      <c r="W239" s="3">
        <v>4.8899999999999997</v>
      </c>
    </row>
    <row r="240" spans="11:23" x14ac:dyDescent="0.35">
      <c r="K240" s="3">
        <v>54</v>
      </c>
      <c r="L240" s="3" t="s">
        <v>418</v>
      </c>
      <c r="M240" s="3" t="s">
        <v>136</v>
      </c>
      <c r="N240" s="3" t="s">
        <v>13</v>
      </c>
      <c r="O240" s="3">
        <v>2.29</v>
      </c>
      <c r="P240" s="3">
        <v>41766.652000000002</v>
      </c>
      <c r="Q240" s="3">
        <v>1350220</v>
      </c>
      <c r="R240" s="3">
        <v>41766.652000000002</v>
      </c>
      <c r="U240" s="3">
        <v>0.01</v>
      </c>
      <c r="V240" s="3">
        <v>1.077E-2</v>
      </c>
      <c r="W240" s="3">
        <v>7.73</v>
      </c>
    </row>
    <row r="241" spans="11:23" x14ac:dyDescent="0.35">
      <c r="K241" s="3">
        <v>55</v>
      </c>
      <c r="L241" s="3" t="s">
        <v>419</v>
      </c>
      <c r="M241" s="3" t="s">
        <v>137</v>
      </c>
      <c r="N241" s="3" t="s">
        <v>13</v>
      </c>
      <c r="O241" s="3">
        <v>2.29</v>
      </c>
      <c r="P241" s="3">
        <v>38594.964999999997</v>
      </c>
      <c r="Q241" s="3">
        <v>1249997</v>
      </c>
      <c r="R241" s="3">
        <v>38594.964999999997</v>
      </c>
      <c r="U241" s="3">
        <v>0.01</v>
      </c>
      <c r="V241" s="3">
        <v>9.9600000000000001E-3</v>
      </c>
      <c r="W241" s="3">
        <v>-0.45</v>
      </c>
    </row>
    <row r="242" spans="11:23" x14ac:dyDescent="0.35">
      <c r="K242" s="3">
        <v>56</v>
      </c>
      <c r="L242" s="3" t="s">
        <v>420</v>
      </c>
      <c r="M242" s="3" t="s">
        <v>138</v>
      </c>
      <c r="N242" s="3" t="s">
        <v>13</v>
      </c>
      <c r="O242" s="3">
        <v>2.29</v>
      </c>
      <c r="P242" s="3">
        <v>31312.432000000001</v>
      </c>
      <c r="Q242" s="3">
        <v>979767</v>
      </c>
      <c r="R242" s="3">
        <v>31312.432000000001</v>
      </c>
      <c r="U242" s="3">
        <v>0.01</v>
      </c>
      <c r="V242" s="3">
        <v>8.0800000000000004E-3</v>
      </c>
      <c r="W242" s="3">
        <v>-19.23</v>
      </c>
    </row>
    <row r="243" spans="11:23" x14ac:dyDescent="0.35">
      <c r="K243" s="3">
        <v>57</v>
      </c>
      <c r="L243" s="3" t="s">
        <v>421</v>
      </c>
      <c r="M243" s="3" t="s">
        <v>139</v>
      </c>
      <c r="N243" s="3" t="s">
        <v>13</v>
      </c>
      <c r="O243" s="3">
        <v>2.29</v>
      </c>
      <c r="P243" s="3">
        <v>31432.322</v>
      </c>
      <c r="Q243" s="3">
        <v>973478</v>
      </c>
      <c r="R243" s="3">
        <v>31432.322</v>
      </c>
      <c r="U243" s="3">
        <v>0.01</v>
      </c>
      <c r="V243" s="3">
        <v>8.1099999999999992E-3</v>
      </c>
      <c r="W243" s="3">
        <v>-18.920000000000002</v>
      </c>
    </row>
    <row r="244" spans="11:23" x14ac:dyDescent="0.35">
      <c r="K244" s="3">
        <v>58</v>
      </c>
      <c r="L244" s="3" t="s">
        <v>422</v>
      </c>
      <c r="M244" s="3" t="s">
        <v>140</v>
      </c>
      <c r="N244" s="3" t="s">
        <v>13</v>
      </c>
      <c r="O244" s="3">
        <v>2.29</v>
      </c>
      <c r="P244" s="3">
        <v>31703.865000000002</v>
      </c>
      <c r="Q244" s="3">
        <v>984198</v>
      </c>
      <c r="R244" s="3">
        <v>31703.865000000002</v>
      </c>
      <c r="U244" s="3">
        <v>0.01</v>
      </c>
      <c r="V244" s="3">
        <v>8.1799999999999998E-3</v>
      </c>
      <c r="W244" s="3">
        <v>-18.22</v>
      </c>
    </row>
    <row r="245" spans="11:23" x14ac:dyDescent="0.35">
      <c r="K245" s="3">
        <v>60</v>
      </c>
      <c r="L245" s="3" t="s">
        <v>424</v>
      </c>
      <c r="M245" s="3" t="s">
        <v>141</v>
      </c>
      <c r="N245" s="3" t="s">
        <v>13</v>
      </c>
      <c r="O245" s="3">
        <v>2.29</v>
      </c>
      <c r="P245" s="3">
        <v>36568.078000000001</v>
      </c>
      <c r="Q245" s="3">
        <v>1199666</v>
      </c>
      <c r="R245" s="3">
        <v>36568.078000000001</v>
      </c>
      <c r="U245" s="3">
        <v>0.01</v>
      </c>
      <c r="V245" s="3">
        <v>9.4299999999999991E-3</v>
      </c>
      <c r="W245" s="3">
        <v>-5.67</v>
      </c>
    </row>
    <row r="246" spans="11:23" x14ac:dyDescent="0.35">
      <c r="K246" s="3">
        <v>61</v>
      </c>
      <c r="L246" s="3" t="s">
        <v>425</v>
      </c>
      <c r="M246" s="3" t="s">
        <v>142</v>
      </c>
      <c r="N246" s="3" t="s">
        <v>13</v>
      </c>
      <c r="O246" s="3">
        <v>2.29</v>
      </c>
      <c r="P246" s="3">
        <v>39947.964999999997</v>
      </c>
      <c r="Q246" s="3">
        <v>1290917</v>
      </c>
      <c r="R246" s="3">
        <v>39947.964999999997</v>
      </c>
      <c r="U246" s="3">
        <v>0.01</v>
      </c>
      <c r="V246" s="3">
        <v>1.03E-2</v>
      </c>
      <c r="W246" s="3">
        <v>3.04</v>
      </c>
    </row>
    <row r="247" spans="11:23" x14ac:dyDescent="0.35">
      <c r="K247" s="3">
        <v>62</v>
      </c>
      <c r="L247" s="3" t="s">
        <v>426</v>
      </c>
      <c r="M247" s="3" t="s">
        <v>143</v>
      </c>
      <c r="N247" s="3" t="s">
        <v>13</v>
      </c>
      <c r="O247" s="3">
        <v>2.29</v>
      </c>
      <c r="P247" s="3">
        <v>39242.902000000002</v>
      </c>
      <c r="Q247" s="3">
        <v>1266126</v>
      </c>
      <c r="R247" s="3">
        <v>39242.902000000002</v>
      </c>
      <c r="U247" s="3">
        <v>0.01</v>
      </c>
      <c r="V247" s="3">
        <v>1.0120000000000001E-2</v>
      </c>
      <c r="W247" s="3">
        <v>1.22</v>
      </c>
    </row>
    <row r="248" spans="11:23" x14ac:dyDescent="0.35">
      <c r="K248" s="3">
        <v>63</v>
      </c>
      <c r="L248" s="3" t="s">
        <v>427</v>
      </c>
      <c r="M248" s="3" t="s">
        <v>144</v>
      </c>
      <c r="N248" s="3" t="s">
        <v>13</v>
      </c>
      <c r="O248" s="3">
        <v>2.29</v>
      </c>
      <c r="P248" s="3">
        <v>37110.707000000002</v>
      </c>
      <c r="Q248" s="3">
        <v>1210382</v>
      </c>
      <c r="R248" s="3">
        <v>37110.707000000002</v>
      </c>
      <c r="U248" s="3">
        <v>0.01</v>
      </c>
      <c r="V248" s="3">
        <v>9.5700000000000004E-3</v>
      </c>
      <c r="W248" s="3">
        <v>-4.28</v>
      </c>
    </row>
    <row r="249" spans="11:23" x14ac:dyDescent="0.35">
      <c r="K249" s="3">
        <v>64</v>
      </c>
      <c r="L249" s="3" t="s">
        <v>428</v>
      </c>
      <c r="M249" s="3" t="s">
        <v>145</v>
      </c>
      <c r="N249" s="3" t="s">
        <v>13</v>
      </c>
      <c r="O249" s="3">
        <v>2.29</v>
      </c>
      <c r="P249" s="3">
        <v>38090.129000000001</v>
      </c>
      <c r="Q249" s="3">
        <v>1220383</v>
      </c>
      <c r="R249" s="3">
        <v>38090.129000000001</v>
      </c>
      <c r="U249" s="3">
        <v>0.01</v>
      </c>
      <c r="V249" s="3">
        <v>9.8300000000000002E-3</v>
      </c>
      <c r="W249" s="3">
        <v>-1.75</v>
      </c>
    </row>
    <row r="250" spans="11:23" x14ac:dyDescent="0.35">
      <c r="K250" s="3">
        <v>65</v>
      </c>
      <c r="L250" s="3" t="s">
        <v>429</v>
      </c>
      <c r="M250" s="3" t="s">
        <v>146</v>
      </c>
      <c r="N250" s="3" t="s">
        <v>13</v>
      </c>
      <c r="O250" s="3">
        <v>2.29</v>
      </c>
      <c r="P250" s="3">
        <v>39006.358999999997</v>
      </c>
      <c r="Q250" s="3">
        <v>1255961</v>
      </c>
      <c r="R250" s="3">
        <v>39006.358999999997</v>
      </c>
      <c r="U250" s="3">
        <v>0.01</v>
      </c>
      <c r="V250" s="3">
        <v>1.0059999999999999E-2</v>
      </c>
      <c r="W250" s="3">
        <v>0.61</v>
      </c>
    </row>
    <row r="251" spans="11:23" x14ac:dyDescent="0.35">
      <c r="K251" s="3">
        <v>67</v>
      </c>
      <c r="L251" s="3" t="s">
        <v>431</v>
      </c>
      <c r="M251" s="3" t="s">
        <v>147</v>
      </c>
      <c r="N251" s="3" t="s">
        <v>13</v>
      </c>
      <c r="O251" s="3">
        <v>2.29</v>
      </c>
      <c r="P251" s="3">
        <v>36889.391000000003</v>
      </c>
      <c r="Q251" s="3">
        <v>1128492</v>
      </c>
      <c r="R251" s="3">
        <v>36889.391000000003</v>
      </c>
      <c r="U251" s="3">
        <v>0.01</v>
      </c>
      <c r="V251" s="3">
        <v>9.5200000000000007E-3</v>
      </c>
      <c r="W251" s="3">
        <v>-4.8499999999999996</v>
      </c>
    </row>
    <row r="252" spans="11:23" x14ac:dyDescent="0.35">
      <c r="K252" s="3">
        <v>68</v>
      </c>
      <c r="L252" s="3" t="s">
        <v>432</v>
      </c>
      <c r="M252" s="3" t="s">
        <v>148</v>
      </c>
      <c r="N252" s="3" t="s">
        <v>13</v>
      </c>
      <c r="O252" s="3">
        <v>2.29</v>
      </c>
      <c r="P252" s="3">
        <v>33918.5</v>
      </c>
      <c r="Q252" s="3">
        <v>1031045</v>
      </c>
      <c r="R252" s="3">
        <v>33918.5</v>
      </c>
      <c r="U252" s="3">
        <v>0.01</v>
      </c>
      <c r="V252" s="3">
        <v>8.7500000000000008E-3</v>
      </c>
      <c r="W252" s="3">
        <v>-12.51</v>
      </c>
    </row>
    <row r="253" spans="11:23" x14ac:dyDescent="0.35">
      <c r="K253" s="3">
        <v>69</v>
      </c>
      <c r="L253" s="3" t="s">
        <v>433</v>
      </c>
      <c r="M253" s="3" t="s">
        <v>149</v>
      </c>
      <c r="N253" s="3" t="s">
        <v>13</v>
      </c>
      <c r="O253" s="3">
        <v>2.29</v>
      </c>
      <c r="P253" s="3">
        <v>33629.921999999999</v>
      </c>
      <c r="Q253" s="3">
        <v>1016596</v>
      </c>
      <c r="R253" s="3">
        <v>33629.921999999999</v>
      </c>
      <c r="U253" s="3">
        <v>0.01</v>
      </c>
      <c r="V253" s="3">
        <v>8.6700000000000006E-3</v>
      </c>
      <c r="W253" s="3">
        <v>-13.25</v>
      </c>
    </row>
    <row r="254" spans="11:23" x14ac:dyDescent="0.35">
      <c r="K254" s="3">
        <v>70</v>
      </c>
      <c r="L254" s="3" t="s">
        <v>434</v>
      </c>
      <c r="M254" s="3" t="s">
        <v>150</v>
      </c>
      <c r="N254" s="3" t="s">
        <v>13</v>
      </c>
      <c r="O254" s="3">
        <v>2.29</v>
      </c>
      <c r="P254" s="3">
        <v>39910.887000000002</v>
      </c>
      <c r="Q254" s="3">
        <v>1278369</v>
      </c>
      <c r="R254" s="3">
        <v>39910.887000000002</v>
      </c>
      <c r="U254" s="3">
        <v>0.01</v>
      </c>
      <c r="V254" s="3">
        <v>1.0290000000000001E-2</v>
      </c>
      <c r="W254" s="3">
        <v>2.95</v>
      </c>
    </row>
    <row r="255" spans="11:23" x14ac:dyDescent="0.35">
      <c r="K255" s="3">
        <v>71</v>
      </c>
      <c r="L255" s="3" t="s">
        <v>435</v>
      </c>
      <c r="M255" s="3" t="s">
        <v>151</v>
      </c>
      <c r="N255" s="3" t="s">
        <v>13</v>
      </c>
      <c r="O255" s="3">
        <v>2.29</v>
      </c>
      <c r="P255" s="3">
        <v>39164.620999999999</v>
      </c>
      <c r="Q255" s="3">
        <v>1272815</v>
      </c>
      <c r="R255" s="3">
        <v>39164.620999999999</v>
      </c>
      <c r="U255" s="3">
        <v>0.01</v>
      </c>
      <c r="V255" s="3">
        <v>1.01E-2</v>
      </c>
      <c r="W255" s="3">
        <v>1.02</v>
      </c>
    </row>
    <row r="256" spans="11:23" x14ac:dyDescent="0.35">
      <c r="K256" s="3">
        <v>72</v>
      </c>
      <c r="L256" s="3" t="s">
        <v>436</v>
      </c>
      <c r="M256" s="3" t="s">
        <v>152</v>
      </c>
      <c r="N256" s="3" t="s">
        <v>13</v>
      </c>
      <c r="O256" s="3">
        <v>2.29</v>
      </c>
      <c r="P256" s="3">
        <v>39562.254000000001</v>
      </c>
      <c r="Q256" s="3">
        <v>1298513</v>
      </c>
      <c r="R256" s="3">
        <v>39562.254000000001</v>
      </c>
      <c r="U256" s="3">
        <v>0.01</v>
      </c>
      <c r="V256" s="3">
        <v>1.0200000000000001E-2</v>
      </c>
      <c r="W256" s="3">
        <v>2.0499999999999998</v>
      </c>
    </row>
    <row r="257" spans="11:23" x14ac:dyDescent="0.35">
      <c r="K257" s="3">
        <v>74</v>
      </c>
      <c r="L257" s="3" t="s">
        <v>438</v>
      </c>
      <c r="M257" s="3" t="s">
        <v>153</v>
      </c>
      <c r="N257" s="3" t="s">
        <v>13</v>
      </c>
      <c r="O257" s="3">
        <v>2.29</v>
      </c>
      <c r="P257" s="3">
        <v>39324.82</v>
      </c>
      <c r="Q257" s="3">
        <v>1259723</v>
      </c>
      <c r="R257" s="3">
        <v>39324.82</v>
      </c>
      <c r="U257" s="3">
        <v>0.01</v>
      </c>
      <c r="V257" s="3">
        <v>1.014E-2</v>
      </c>
      <c r="W257" s="3">
        <v>1.44</v>
      </c>
    </row>
    <row r="258" spans="11:23" x14ac:dyDescent="0.35">
      <c r="K258" s="3">
        <v>75</v>
      </c>
      <c r="L258" s="3" t="s">
        <v>439</v>
      </c>
      <c r="M258" s="3" t="s">
        <v>154</v>
      </c>
      <c r="N258" s="3" t="s">
        <v>13</v>
      </c>
      <c r="O258" s="3">
        <v>2.29</v>
      </c>
      <c r="P258" s="3">
        <v>37500.362999999998</v>
      </c>
      <c r="Q258" s="3">
        <v>1223024</v>
      </c>
      <c r="R258" s="3">
        <v>37500.362999999998</v>
      </c>
      <c r="U258" s="3">
        <v>0.01</v>
      </c>
      <c r="V258" s="3">
        <v>9.6699999999999998E-3</v>
      </c>
      <c r="W258" s="3">
        <v>-3.27</v>
      </c>
    </row>
    <row r="259" spans="11:23" x14ac:dyDescent="0.35">
      <c r="K259" s="3">
        <v>76</v>
      </c>
      <c r="L259" s="3" t="s">
        <v>440</v>
      </c>
      <c r="M259" s="3" t="s">
        <v>155</v>
      </c>
      <c r="N259" s="3" t="s">
        <v>13</v>
      </c>
      <c r="O259" s="3">
        <v>2.29</v>
      </c>
      <c r="P259" s="3">
        <v>38443.733999999997</v>
      </c>
      <c r="Q259" s="3">
        <v>1233450</v>
      </c>
      <c r="R259" s="3">
        <v>38443.733999999997</v>
      </c>
      <c r="U259" s="3">
        <v>0.01</v>
      </c>
      <c r="V259" s="3">
        <v>9.92E-3</v>
      </c>
      <c r="W259" s="3">
        <v>-0.84</v>
      </c>
    </row>
  </sheetData>
  <mergeCells count="14">
    <mergeCell ref="K1:W1"/>
    <mergeCell ref="K131:W131"/>
    <mergeCell ref="E17:E23"/>
    <mergeCell ref="F17:F23"/>
    <mergeCell ref="G17:G23"/>
    <mergeCell ref="H17:H23"/>
    <mergeCell ref="I17:I23"/>
    <mergeCell ref="A36:C36"/>
    <mergeCell ref="A3:G3"/>
    <mergeCell ref="E5:E7"/>
    <mergeCell ref="F5:F7"/>
    <mergeCell ref="G5:G7"/>
    <mergeCell ref="D8:G13"/>
    <mergeCell ref="A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 Sheet</vt:lpstr>
      <vt:lpstr>Executive Summary</vt:lpstr>
      <vt:lpstr>Sample ID and Procedures</vt:lpstr>
      <vt:lpstr>Instrument Output (raw)</vt:lpstr>
      <vt:lpstr>Analytical Method Details</vt:lpstr>
      <vt:lpstr>DTXSID4059833</vt:lpstr>
      <vt:lpstr>DTXSID3037707</vt:lpstr>
      <vt:lpstr>DTXSID1037303</vt:lpstr>
      <vt:lpstr>DTXSID3031860</vt:lpstr>
      <vt:lpstr>DXTSID80108992</vt:lpstr>
      <vt:lpstr>DTXSID50375114</vt:lpstr>
      <vt:lpstr>DTXSID90868151</vt:lpstr>
      <vt:lpstr>DTXSID3059921</vt:lpstr>
      <vt:lpstr>DTXSID3020209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Smeltz, Marci</dc:creator>
  <cp:lastModifiedBy>Smeltz, Marci</cp:lastModifiedBy>
  <dcterms:created xsi:type="dcterms:W3CDTF">2021-06-21T20:37:11Z</dcterms:created>
  <dcterms:modified xsi:type="dcterms:W3CDTF">2021-06-29T13:03:53Z</dcterms:modified>
</cp:coreProperties>
</file>