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invitrotkstats\working\SmeltzPFAS\"/>
    </mc:Choice>
  </mc:AlternateContent>
  <xr:revisionPtr revIDLastSave="0" documentId="8_{5FA19CAB-9DE9-4B98-A86E-773D2A745143}" xr6:coauthVersionLast="47" xr6:coauthVersionMax="47" xr10:uidLastSave="{00000000-0000-0000-0000-000000000000}"/>
  <bookViews>
    <workbookView xWindow="28680" yWindow="-120" windowWidth="29040" windowHeight="15840"/>
  </bookViews>
  <sheets>
    <sheet name="SmeltzPFAS-PPB-UC-Level4" sheetId="1" r:id="rId1"/>
  </sheets>
  <calcPr calcId="0"/>
</workbook>
</file>

<file path=xl/calcChain.xml><?xml version="1.0" encoding="utf-8"?>
<calcChain xmlns="http://schemas.openxmlformats.org/spreadsheetml/2006/main">
  <c r="I70" i="1" l="1"/>
  <c r="I68" i="1"/>
  <c r="I32" i="1"/>
  <c r="I57" i="1"/>
  <c r="I19" i="1"/>
  <c r="I21" i="1"/>
  <c r="I40" i="1"/>
  <c r="I53" i="1"/>
  <c r="I65" i="1"/>
  <c r="I7" i="1"/>
  <c r="I61" i="1"/>
  <c r="I16" i="1"/>
  <c r="I14" i="1"/>
  <c r="I31" i="1"/>
  <c r="I62" i="1"/>
  <c r="I15" i="1"/>
  <c r="I54" i="1"/>
  <c r="I52" i="1"/>
  <c r="I22" i="1"/>
  <c r="I56" i="1"/>
  <c r="I45" i="1"/>
  <c r="I29" i="1"/>
  <c r="I2" i="1"/>
  <c r="I17" i="1"/>
  <c r="I50" i="1"/>
  <c r="I28" i="1"/>
  <c r="I25" i="1"/>
  <c r="I48" i="1"/>
  <c r="I23" i="1"/>
  <c r="I24" i="1"/>
  <c r="I9" i="1"/>
  <c r="I5" i="1"/>
  <c r="I41" i="1"/>
  <c r="I58" i="1"/>
  <c r="I66" i="1"/>
  <c r="I67" i="1"/>
  <c r="I43" i="1"/>
  <c r="I34" i="1"/>
  <c r="I63" i="1"/>
  <c r="I26" i="1"/>
  <c r="I27" i="1"/>
  <c r="I51" i="1"/>
  <c r="I60" i="1"/>
  <c r="I55" i="1"/>
  <c r="I46" i="1"/>
  <c r="I10" i="1"/>
  <c r="I49" i="1"/>
  <c r="I30" i="1"/>
  <c r="I6" i="1"/>
  <c r="I38" i="1"/>
  <c r="I47" i="1"/>
  <c r="I64" i="1"/>
  <c r="I36" i="1"/>
  <c r="I8" i="1"/>
  <c r="I69" i="1"/>
  <c r="I44" i="1"/>
  <c r="I42" i="1"/>
  <c r="I37" i="1"/>
  <c r="I20" i="1"/>
  <c r="I35" i="1"/>
  <c r="I39" i="1"/>
  <c r="I59" i="1"/>
  <c r="I18" i="1"/>
  <c r="I4" i="1"/>
  <c r="I13" i="1"/>
  <c r="I33" i="1"/>
  <c r="I3" i="1"/>
  <c r="I11" i="1"/>
  <c r="I12" i="1"/>
  <c r="H70" i="1"/>
  <c r="H68" i="1"/>
  <c r="H32" i="1"/>
  <c r="H57" i="1"/>
  <c r="H19" i="1"/>
  <c r="H21" i="1"/>
  <c r="H40" i="1"/>
  <c r="H53" i="1"/>
  <c r="H65" i="1"/>
  <c r="H7" i="1"/>
  <c r="H61" i="1"/>
  <c r="H16" i="1"/>
  <c r="H14" i="1"/>
  <c r="H31" i="1"/>
  <c r="H62" i="1"/>
  <c r="H15" i="1"/>
  <c r="H54" i="1"/>
  <c r="H52" i="1"/>
  <c r="H22" i="1"/>
  <c r="H56" i="1"/>
  <c r="H45" i="1"/>
  <c r="H29" i="1"/>
  <c r="H2" i="1"/>
  <c r="H17" i="1"/>
  <c r="H50" i="1"/>
  <c r="H28" i="1"/>
  <c r="H25" i="1"/>
  <c r="H48" i="1"/>
  <c r="H23" i="1"/>
  <c r="H24" i="1"/>
  <c r="H9" i="1"/>
  <c r="H5" i="1"/>
  <c r="H41" i="1"/>
  <c r="H58" i="1"/>
  <c r="H66" i="1"/>
  <c r="H67" i="1"/>
  <c r="H43" i="1"/>
  <c r="H34" i="1"/>
  <c r="H63" i="1"/>
  <c r="H26" i="1"/>
  <c r="H27" i="1"/>
  <c r="H51" i="1"/>
  <c r="H60" i="1"/>
  <c r="H55" i="1"/>
  <c r="H46" i="1"/>
  <c r="H10" i="1"/>
  <c r="H49" i="1"/>
  <c r="H30" i="1"/>
  <c r="H6" i="1"/>
  <c r="H38" i="1"/>
  <c r="H47" i="1"/>
  <c r="H64" i="1"/>
  <c r="H36" i="1"/>
  <c r="H8" i="1"/>
  <c r="H69" i="1"/>
  <c r="H44" i="1"/>
  <c r="H42" i="1"/>
  <c r="H37" i="1"/>
  <c r="H20" i="1"/>
  <c r="H35" i="1"/>
  <c r="H39" i="1"/>
  <c r="H59" i="1"/>
  <c r="H18" i="1"/>
  <c r="H4" i="1"/>
  <c r="H13" i="1"/>
  <c r="H33" i="1"/>
  <c r="H3" i="1"/>
  <c r="H11" i="1"/>
  <c r="H12" i="1"/>
</calcChain>
</file>

<file path=xl/sharedStrings.xml><?xml version="1.0" encoding="utf-8"?>
<sst xmlns="http://schemas.openxmlformats.org/spreadsheetml/2006/main" count="216" uniqueCount="145">
  <si>
    <t>Compound</t>
  </si>
  <si>
    <t>DTXSID</t>
  </si>
  <si>
    <t>Lab.Compound.Name</t>
  </si>
  <si>
    <t>Fup.Med</t>
  </si>
  <si>
    <t>Fup.Low</t>
  </si>
  <si>
    <t>Fup.High</t>
  </si>
  <si>
    <t>Fup.point</t>
  </si>
  <si>
    <t>n-butylparaben</t>
  </si>
  <si>
    <t>DTXSID3020209</t>
  </si>
  <si>
    <t>Perfluorobutanesulfonic acid</t>
  </si>
  <si>
    <t>DTXSID5030030</t>
  </si>
  <si>
    <t>4:2 Fluorotelomer sulfonic acid</t>
  </si>
  <si>
    <t>DTXSID30891564</t>
  </si>
  <si>
    <t>Perfluorooctanesulfonamide</t>
  </si>
  <si>
    <t>DTXSID3038939</t>
  </si>
  <si>
    <t>Potassium perfluorooctanesulfonate</t>
  </si>
  <si>
    <t>DTXSID8037706</t>
  </si>
  <si>
    <t>4H-Perfluorobutanoic acid</t>
  </si>
  <si>
    <t>DTXSID50892417</t>
  </si>
  <si>
    <t>3-(Perfluoroisopropyl)-2-propenoic acid (IsPPrA)</t>
  </si>
  <si>
    <t>DTXSID40380257</t>
  </si>
  <si>
    <t>3:3 Fluorotelomer carboxylic acid</t>
  </si>
  <si>
    <t>DTXSID00379268</t>
  </si>
  <si>
    <t>2H,2H,3H,3H-perfluorooctanoic acid</t>
  </si>
  <si>
    <t>DTXSID20874028</t>
  </si>
  <si>
    <t>Ammonium perfluorooctanoate</t>
  </si>
  <si>
    <t>DTXSID8037708</t>
  </si>
  <si>
    <t>3-Perfluoroheptylpropanoic acid</t>
  </si>
  <si>
    <t>DTXSID90382620</t>
  </si>
  <si>
    <t>6:2 Fluorotelomer sulfonic acid</t>
  </si>
  <si>
    <t>DTXSID6067331</t>
  </si>
  <si>
    <t>Perfluorohexanesulfonic acid</t>
  </si>
  <si>
    <t>DTXSID7040150</t>
  </si>
  <si>
    <t>Perfluoroheptanesulfonic acid</t>
  </si>
  <si>
    <t>DTXSID8059920</t>
  </si>
  <si>
    <t>8:2 Fluorotelomer sulfonic acid</t>
  </si>
  <si>
    <t>DTXSID00192353</t>
  </si>
  <si>
    <t>Perfluorooctanesulfonic acid</t>
  </si>
  <si>
    <t>DTXSID3031864</t>
  </si>
  <si>
    <t>Perfluorohexanesulfonamide</t>
  </si>
  <si>
    <t>DTXSID50469320</t>
  </si>
  <si>
    <t>Sodium perfluorodecanesulfonate (PFDS)</t>
  </si>
  <si>
    <t>DTXSID60892443</t>
  </si>
  <si>
    <t>Perfluoropropanoic acid</t>
  </si>
  <si>
    <t>DTXSID8059970</t>
  </si>
  <si>
    <t>Perfluorobutanoic acid</t>
  </si>
  <si>
    <t>DTXSID4059916</t>
  </si>
  <si>
    <t>Perfluoropentanoic acid</t>
  </si>
  <si>
    <t>DTXSID6062599</t>
  </si>
  <si>
    <t>Perfluorohexanoic acid</t>
  </si>
  <si>
    <t>DTXSID3031862</t>
  </si>
  <si>
    <t>Perfluorooctanoic acid</t>
  </si>
  <si>
    <t>DTXSID8031865</t>
  </si>
  <si>
    <t>Perfluorononanoic acid</t>
  </si>
  <si>
    <t>DTXSID8031863</t>
  </si>
  <si>
    <t>Perfluoroundecanoic acid</t>
  </si>
  <si>
    <t>DTXSID8047553</t>
  </si>
  <si>
    <t>Perfluoro-3-methoxypropanoic acid</t>
  </si>
  <si>
    <t>DTXSID70191136</t>
  </si>
  <si>
    <t>Perfluoro(4-methoxybutanoic) acid</t>
  </si>
  <si>
    <t>DTXSID60500450</t>
  </si>
  <si>
    <t>Perfluoro-4-isopropoxybutanoic acid</t>
  </si>
  <si>
    <t>DTXSID60663110</t>
  </si>
  <si>
    <t>2,2,2-Trifluoroethyl perfluorobutanesulfonate (TFE-PFBS)</t>
  </si>
  <si>
    <t>DTXSID60380390</t>
  </si>
  <si>
    <t>2-(Perfluorohexyl)ethylphosphonic acid</t>
  </si>
  <si>
    <t>DTXSID20179883</t>
  </si>
  <si>
    <t>Potassium perfluorohexanesulfonate</t>
  </si>
  <si>
    <t>DTXSID3037709</t>
  </si>
  <si>
    <t>((Perfluorooctyl)ethyl)phosphonic acid</t>
  </si>
  <si>
    <t>DTXSID30627108</t>
  </si>
  <si>
    <t>N-Methyl-N-(2-hydroxyethyl)perfluorooctanesulfonamide</t>
  </si>
  <si>
    <t>DTXSID7027831</t>
  </si>
  <si>
    <t>N-Methylperfluorooctanesulfonamide</t>
  </si>
  <si>
    <t>DTXSID1067629</t>
  </si>
  <si>
    <t>N-Ethyl-N-(2-hydroxyethyl)perfluorooctanesulfonamide</t>
  </si>
  <si>
    <t>DTXSID6027426</t>
  </si>
  <si>
    <t>N-Ethylperfluorooctanesulfonamide</t>
  </si>
  <si>
    <t>DTXSID1032646</t>
  </si>
  <si>
    <t>Potassium perfluorobutanesulfonate</t>
  </si>
  <si>
    <t>DTXSID3037707</t>
  </si>
  <si>
    <t>Perfluoroheptanoic acid</t>
  </si>
  <si>
    <t>DTXSID1037303</t>
  </si>
  <si>
    <t>Perfluorodecanoic acid</t>
  </si>
  <si>
    <t>DTXSID3031860</t>
  </si>
  <si>
    <t>Perfluorooctanesulfonate</t>
  </si>
  <si>
    <t>DTXSID80108992</t>
  </si>
  <si>
    <t>Perfluoro-3,6,9-trioxatridecanoic acid</t>
  </si>
  <si>
    <t>DTXSID50375114</t>
  </si>
  <si>
    <t>Perfluorotridecanoic acid</t>
  </si>
  <si>
    <t>DTXSID90868151</t>
  </si>
  <si>
    <t>Perfluorotetradecanoic acid</t>
  </si>
  <si>
    <t>DTXSID3059921</t>
  </si>
  <si>
    <t>Perfluorooctanesulfonamido ammonium iodide (PFOSAA)</t>
  </si>
  <si>
    <t>DTXSID8051419</t>
  </si>
  <si>
    <t>4,4-bis(Trifluoromethyl)-4-fluoropropanoic acid (TFMFPA)</t>
  </si>
  <si>
    <t>DTXSID80380256</t>
  </si>
  <si>
    <t>6:2 Fluorotelomer phosphate monoester</t>
  </si>
  <si>
    <t>DTXSID90558000</t>
  </si>
  <si>
    <t>Perfluoro(2-ethoxyethanesulfonic acid) (PFEOES)</t>
  </si>
  <si>
    <t>DTXSID50379814</t>
  </si>
  <si>
    <t>9H-Perfluorononanoic acid</t>
  </si>
  <si>
    <t>DTXSID50226894</t>
  </si>
  <si>
    <t>Sodium perfluorooctanoate (NaPFOA)</t>
  </si>
  <si>
    <t>DTXSID40880025</t>
  </si>
  <si>
    <t>Perfluoro-3,6-dioxadecanoic acid</t>
  </si>
  <si>
    <t>DTXSID50381073</t>
  </si>
  <si>
    <t>11-H-Perfluoroundecanoic acid</t>
  </si>
  <si>
    <t>DTXSID5061954</t>
  </si>
  <si>
    <t>Perfluoro-3,6-dioxaheptanoic acid</t>
  </si>
  <si>
    <t>DTXSID30382063</t>
  </si>
  <si>
    <t>Potassium perfluorooctanoate (K-PFOA)</t>
  </si>
  <si>
    <t>DTXSID00880026</t>
  </si>
  <si>
    <t>Perfluorooctanoyl fluoride</t>
  </si>
  <si>
    <t>DTXSID0059829</t>
  </si>
  <si>
    <t>Heptafluorobutyryl Chloride (PFBA-Cl)</t>
  </si>
  <si>
    <t>DTXSID9059915</t>
  </si>
  <si>
    <t>8H-Perfluorooctanoic acid</t>
  </si>
  <si>
    <t>DTXSID70565479</t>
  </si>
  <si>
    <t>9-H-Perfluorononanoic acid</t>
  </si>
  <si>
    <t>Octafluoroadipic acid</t>
  </si>
  <si>
    <t>DTXSID4059833</t>
  </si>
  <si>
    <t>Perfluoro-3,6-dioxaoctane-1,8-dioic acid</t>
  </si>
  <si>
    <t>DTXSID20375106</t>
  </si>
  <si>
    <t>Hexafluoroglutaryl chloride (hexafluoroCl)</t>
  </si>
  <si>
    <t>DTXSID0060985</t>
  </si>
  <si>
    <t>Tetrafluorosuccinic acid (tetrafluorosuccinate)</t>
  </si>
  <si>
    <t>DTXSID8059928</t>
  </si>
  <si>
    <t>Hexafluoroglutaric acid (hexafluoroglutarate)</t>
  </si>
  <si>
    <t>DTXSID8059926</t>
  </si>
  <si>
    <t>7H-Perfluoroheptanoic acid</t>
  </si>
  <si>
    <t>DTXSID70165670</t>
  </si>
  <si>
    <t>Pentadecafluorooctanoyl chloride (PFOA-Cl)</t>
  </si>
  <si>
    <t>DTXSID40187142</t>
  </si>
  <si>
    <t>Perfluoro-3,6,9-trioxadecanoic acid</t>
  </si>
  <si>
    <t>DTXSID80380837</t>
  </si>
  <si>
    <t>4,4,5,5,6,6,7,7,8,8,9,9,9-Tridecafluorononanoic acid</t>
  </si>
  <si>
    <t>DTXSID70379917</t>
  </si>
  <si>
    <t>Perfluorononanoyl chloride</t>
  </si>
  <si>
    <t>DTXSID00379925</t>
  </si>
  <si>
    <t>Perfluoroheptanoyl chloride</t>
  </si>
  <si>
    <t>DTXSID80382154</t>
  </si>
  <si>
    <t>Potassium perfluorooctanoate (KPFOA)</t>
  </si>
  <si>
    <t>Uncertain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</si>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</sst>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70" totalsRowShown="0">
  <autoFilter ref="A1:I70"/>
  <sortState xmlns:xlrd2="http://schemas.microsoft.com/office/spreadsheetml/2017/richdata2" ref="A2:I70">
    <sortCondition descending="1" ref="I1:I70"/>
  </sortState>
  <tableColumns count="9">
    <tableColumn id="1" name="Compound"/>
    <tableColumn id="2" name="DTXSID"/>
    <tableColumn id="3" name="Lab.Compound.Name"/>
    <tableColumn id="4" name="Fup.Med"/>
    <tableColumn id="5" name="Fup.Low"/>
    <tableColumn id="6" name="Fup.High"/>
    <tableColumn id="7" name="Fup.point"/>
    <tableColumn id="8" name="Uncertain" dataDxfId="1">
      <calculatedColumnFormula>IF((LOG10(Table1[[#This Row],[Fup.High]])-LOG10(Table1[[#This Row],[Fup.Low]]))&gt;3,"Y","")</calculatedColumnFormula>
    </tableColumn>
    <tableColumn id="9" name="CV" dataDxfId="0">
      <calculatedColumnFormula>(Table1[[#This Row],[Fup.High]]-Table1[[#This Row],[Fup.Low]])/1.96/Table1[[#This Row],[Fup.Med]]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selection activeCell="H2" sqref="H2"/>
    </sheetView>
  </sheetViews>
  <sheetFormatPr defaultRowHeight="14.4" x14ac:dyDescent="0.3"/>
  <cols>
    <col min="1" max="1" width="12.33203125" customWidth="1"/>
    <col min="2" max="2" width="9" customWidth="1"/>
    <col min="3" max="3" width="21.5546875" customWidth="1"/>
    <col min="4" max="4" width="10.5546875" customWidth="1"/>
    <col min="5" max="5" width="10.109375" customWidth="1"/>
    <col min="6" max="6" width="10.5546875" customWidth="1"/>
    <col min="7" max="7" width="11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143</v>
      </c>
      <c r="I1" t="s">
        <v>144</v>
      </c>
    </row>
    <row r="2" spans="1:9" x14ac:dyDescent="0.3">
      <c r="A2" t="s">
        <v>51</v>
      </c>
      <c r="B2" t="s">
        <v>52</v>
      </c>
      <c r="C2" t="s">
        <v>51</v>
      </c>
      <c r="D2" s="1">
        <v>1.44E-9</v>
      </c>
      <c r="E2" s="1">
        <v>2.1200000000000001E-15</v>
      </c>
      <c r="F2">
        <v>1.16E-3</v>
      </c>
      <c r="G2">
        <v>1.34E-3</v>
      </c>
      <c r="H2" t="str">
        <f>IF((LOG10(Table1[[#This Row],[Fup.High]])-LOG10(Table1[[#This Row],[Fup.Low]]))&gt;3,"Y","")</f>
        <v>Y</v>
      </c>
      <c r="I2">
        <f>(Table1[[#This Row],[Fup.High]]-Table1[[#This Row],[Fup.Low]])/1.96/Table1[[#This Row],[Fup.Med]]</f>
        <v>410997.73242555273</v>
      </c>
    </row>
    <row r="3" spans="1:9" x14ac:dyDescent="0.3">
      <c r="A3" t="s">
        <v>138</v>
      </c>
      <c r="B3" t="s">
        <v>139</v>
      </c>
      <c r="C3" t="s">
        <v>138</v>
      </c>
      <c r="D3" s="1">
        <v>2.16E-9</v>
      </c>
      <c r="E3" s="1">
        <v>2.1200000000000001E-15</v>
      </c>
      <c r="F3">
        <v>1.3799999999999999E-3</v>
      </c>
      <c r="G3">
        <v>1.41E-3</v>
      </c>
      <c r="H3" t="str">
        <f>IF((LOG10(Table1[[#This Row],[Fup.High]])-LOG10(Table1[[#This Row],[Fup.Low]]))&gt;3,"Y","")</f>
        <v>Y</v>
      </c>
      <c r="I3">
        <f>(Table1[[#This Row],[Fup.High]]-Table1[[#This Row],[Fup.Low]])/1.96/Table1[[#This Row],[Fup.Med]]</f>
        <v>325963.7188203609</v>
      </c>
    </row>
    <row r="4" spans="1:9" x14ac:dyDescent="0.3">
      <c r="A4" t="s">
        <v>132</v>
      </c>
      <c r="B4" t="s">
        <v>133</v>
      </c>
      <c r="C4" t="s">
        <v>132</v>
      </c>
      <c r="D4" s="1">
        <v>1.45E-9</v>
      </c>
      <c r="E4" s="1">
        <v>1.9299999999999998E-15</v>
      </c>
      <c r="F4">
        <v>6.3400000000000001E-4</v>
      </c>
      <c r="G4">
        <v>9.5299999999999996E-4</v>
      </c>
      <c r="H4" t="str">
        <f>IF((LOG10(Table1[[#This Row],[Fup.High]])-LOG10(Table1[[#This Row],[Fup.Low]]))&gt;3,"Y","")</f>
        <v>Y</v>
      </c>
      <c r="I4">
        <f>(Table1[[#This Row],[Fup.High]]-Table1[[#This Row],[Fup.Low]])/1.96/Table1[[#This Row],[Fup.Med]]</f>
        <v>223082.33638214992</v>
      </c>
    </row>
    <row r="5" spans="1:9" x14ac:dyDescent="0.3">
      <c r="A5" t="s">
        <v>69</v>
      </c>
      <c r="B5" t="s">
        <v>70</v>
      </c>
      <c r="C5" t="s">
        <v>69</v>
      </c>
      <c r="D5" s="1">
        <v>7.7000000000000003E-10</v>
      </c>
      <c r="E5" s="1">
        <v>1.9299999999999998E-15</v>
      </c>
      <c r="F5">
        <v>3.1300000000000002E-4</v>
      </c>
      <c r="G5">
        <v>1.8200000000000001E-4</v>
      </c>
      <c r="H5" t="str">
        <f>IF((LOG10(Table1[[#This Row],[Fup.High]])-LOG10(Table1[[#This Row],[Fup.Low]]))&gt;3,"Y","")</f>
        <v>Y</v>
      </c>
      <c r="I5">
        <f>(Table1[[#This Row],[Fup.High]]-Table1[[#This Row],[Fup.Low]])/1.96/Table1[[#This Row],[Fup.Med]]</f>
        <v>207394.64616887757</v>
      </c>
    </row>
    <row r="6" spans="1:9" x14ac:dyDescent="0.3">
      <c r="A6" t="s">
        <v>103</v>
      </c>
      <c r="B6" t="s">
        <v>104</v>
      </c>
      <c r="C6" t="s">
        <v>103</v>
      </c>
      <c r="D6" s="1">
        <v>8.3700000000000002E-8</v>
      </c>
      <c r="E6" s="1">
        <v>2.5600000000000002E-15</v>
      </c>
      <c r="F6">
        <v>1.0399999999999999E-3</v>
      </c>
      <c r="G6">
        <v>1.1100000000000001E-3</v>
      </c>
      <c r="H6" t="str">
        <f>IF((LOG10(Table1[[#This Row],[Fup.High]])-LOG10(Table1[[#This Row],[Fup.Low]]))&gt;3,"Y","")</f>
        <v>Y</v>
      </c>
      <c r="I6">
        <f>(Table1[[#This Row],[Fup.High]]-Table1[[#This Row],[Fup.Low]])/1.96/Table1[[#This Row],[Fup.Med]]</f>
        <v>6339.4533440460336</v>
      </c>
    </row>
    <row r="7" spans="1:9" x14ac:dyDescent="0.3">
      <c r="A7" t="s">
        <v>25</v>
      </c>
      <c r="B7" t="s">
        <v>26</v>
      </c>
      <c r="C7" t="s">
        <v>25</v>
      </c>
      <c r="D7" s="1">
        <v>6.8499999999999996E-6</v>
      </c>
      <c r="E7" s="1">
        <v>3.4E-15</v>
      </c>
      <c r="F7">
        <v>2.4399999999999999E-3</v>
      </c>
      <c r="G7">
        <v>1.97E-3</v>
      </c>
      <c r="H7" t="str">
        <f>IF((LOG10(Table1[[#This Row],[Fup.High]])-LOG10(Table1[[#This Row],[Fup.Low]]))&gt;3,"Y","")</f>
        <v>Y</v>
      </c>
      <c r="I7">
        <f>(Table1[[#This Row],[Fup.High]]-Table1[[#This Row],[Fup.Low]])/1.96/Table1[[#This Row],[Fup.Med]]</f>
        <v>181.73692834772831</v>
      </c>
    </row>
    <row r="8" spans="1:9" x14ac:dyDescent="0.3">
      <c r="A8" t="s">
        <v>113</v>
      </c>
      <c r="B8" t="s">
        <v>114</v>
      </c>
      <c r="C8" t="s">
        <v>113</v>
      </c>
      <c r="D8">
        <v>2.1900000000000001E-3</v>
      </c>
      <c r="E8" s="1">
        <v>3.9400000000000001E-15</v>
      </c>
      <c r="F8">
        <v>3.8999999999999998E-3</v>
      </c>
      <c r="G8">
        <v>3.0500000000000002E-3</v>
      </c>
      <c r="H8" t="str">
        <f>IF((LOG10(Table1[[#This Row],[Fup.High]])-LOG10(Table1[[#This Row],[Fup.Low]]))&gt;3,"Y","")</f>
        <v>Y</v>
      </c>
      <c r="I8">
        <f>(Table1[[#This Row],[Fup.High]]-Table1[[#This Row],[Fup.Low]])/1.96/Table1[[#This Row],[Fup.Med]]</f>
        <v>0.90858261112572458</v>
      </c>
    </row>
    <row r="9" spans="1:9" x14ac:dyDescent="0.3">
      <c r="A9" t="s">
        <v>67</v>
      </c>
      <c r="B9" t="s">
        <v>68</v>
      </c>
      <c r="C9" t="s">
        <v>67</v>
      </c>
      <c r="D9">
        <v>1.2899999999999999E-3</v>
      </c>
      <c r="E9" s="1">
        <v>8.3499999999999997E-6</v>
      </c>
      <c r="F9">
        <v>1.64E-3</v>
      </c>
      <c r="G9">
        <v>1.32E-3</v>
      </c>
      <c r="H9" t="str">
        <f>IF((LOG10(Table1[[#This Row],[Fup.High]])-LOG10(Table1[[#This Row],[Fup.Low]]))&gt;3,"Y","")</f>
        <v/>
      </c>
      <c r="I9">
        <f>(Table1[[#This Row],[Fup.High]]-Table1[[#This Row],[Fup.Low]])/1.96/Table1[[#This Row],[Fup.Med]]</f>
        <v>0.6453290618573011</v>
      </c>
    </row>
    <row r="10" spans="1:9" x14ac:dyDescent="0.3">
      <c r="A10" t="s">
        <v>97</v>
      </c>
      <c r="B10" t="s">
        <v>98</v>
      </c>
      <c r="C10" t="s">
        <v>97</v>
      </c>
      <c r="D10">
        <v>4.8799999999999998E-3</v>
      </c>
      <c r="E10">
        <v>3.3800000000000002E-3</v>
      </c>
      <c r="F10">
        <v>6.7200000000000003E-3</v>
      </c>
      <c r="G10">
        <v>6.1500000000000001E-3</v>
      </c>
      <c r="H10" t="str">
        <f>IF((LOG10(Table1[[#This Row],[Fup.High]])-LOG10(Table1[[#This Row],[Fup.Low]]))&gt;3,"Y","")</f>
        <v/>
      </c>
      <c r="I10">
        <f>(Table1[[#This Row],[Fup.High]]-Table1[[#This Row],[Fup.Low]])/1.96/Table1[[#This Row],[Fup.Med]]</f>
        <v>0.34919705587152899</v>
      </c>
    </row>
    <row r="11" spans="1:9" x14ac:dyDescent="0.3">
      <c r="A11" t="s">
        <v>140</v>
      </c>
      <c r="B11" t="s">
        <v>141</v>
      </c>
      <c r="C11" t="s">
        <v>140</v>
      </c>
      <c r="D11">
        <v>1.39E-3</v>
      </c>
      <c r="E11">
        <v>9.9200000000000004E-4</v>
      </c>
      <c r="F11">
        <v>1.7899999999999999E-3</v>
      </c>
      <c r="G11">
        <v>1.42E-3</v>
      </c>
      <c r="H11" t="str">
        <f>IF((LOG10(Table1[[#This Row],[Fup.High]])-LOG10(Table1[[#This Row],[Fup.Low]]))&gt;3,"Y","")</f>
        <v/>
      </c>
      <c r="I11">
        <f>(Table1[[#This Row],[Fup.High]]-Table1[[#This Row],[Fup.Low]])/1.96/Table1[[#This Row],[Fup.Med]]</f>
        <v>0.29290853031860226</v>
      </c>
    </row>
    <row r="12" spans="1:9" x14ac:dyDescent="0.3">
      <c r="A12" t="s">
        <v>142</v>
      </c>
      <c r="B12" t="s">
        <v>112</v>
      </c>
      <c r="C12" t="s">
        <v>142</v>
      </c>
      <c r="D12">
        <v>1.7899999999999999E-3</v>
      </c>
      <c r="E12">
        <v>1.2899999999999999E-3</v>
      </c>
      <c r="F12">
        <v>2.31E-3</v>
      </c>
      <c r="G12">
        <v>1.82E-3</v>
      </c>
      <c r="H12" t="str">
        <f>IF((LOG10(Table1[[#This Row],[Fup.High]])-LOG10(Table1[[#This Row],[Fup.Low]]))&gt;3,"Y","")</f>
        <v/>
      </c>
      <c r="I12">
        <f>(Table1[[#This Row],[Fup.High]]-Table1[[#This Row],[Fup.Low]])/1.96/Table1[[#This Row],[Fup.Med]]</f>
        <v>0.29073081746665153</v>
      </c>
    </row>
    <row r="13" spans="1:9" x14ac:dyDescent="0.3">
      <c r="A13" t="s">
        <v>134</v>
      </c>
      <c r="B13" t="s">
        <v>135</v>
      </c>
      <c r="C13" t="s">
        <v>134</v>
      </c>
      <c r="D13">
        <v>3.7399999999999998E-4</v>
      </c>
      <c r="E13">
        <v>2.7599999999999999E-4</v>
      </c>
      <c r="F13">
        <v>4.86E-4</v>
      </c>
      <c r="G13">
        <v>4.4200000000000001E-4</v>
      </c>
      <c r="H13" t="str">
        <f>IF((LOG10(Table1[[#This Row],[Fup.High]])-LOG10(Table1[[#This Row],[Fup.Low]]))&gt;3,"Y","")</f>
        <v/>
      </c>
      <c r="I13">
        <f>(Table1[[#This Row],[Fup.High]]-Table1[[#This Row],[Fup.Low]])/1.96/Table1[[#This Row],[Fup.Med]]</f>
        <v>0.28647822765469827</v>
      </c>
    </row>
    <row r="14" spans="1:9" x14ac:dyDescent="0.3">
      <c r="A14" t="s">
        <v>31</v>
      </c>
      <c r="B14" t="s">
        <v>32</v>
      </c>
      <c r="C14" t="s">
        <v>31</v>
      </c>
      <c r="D14">
        <v>1.2899999999999999E-3</v>
      </c>
      <c r="E14">
        <v>9.6500000000000004E-4</v>
      </c>
      <c r="F14">
        <v>1.6299999999999999E-3</v>
      </c>
      <c r="G14">
        <v>1.2999999999999999E-3</v>
      </c>
      <c r="H14" t="str">
        <f>IF((LOG10(Table1[[#This Row],[Fup.High]])-LOG10(Table1[[#This Row],[Fup.Low]]))&gt;3,"Y","")</f>
        <v/>
      </c>
      <c r="I14">
        <f>(Table1[[#This Row],[Fup.High]]-Table1[[#This Row],[Fup.Low]])/1.96/Table1[[#This Row],[Fup.Med]]</f>
        <v>0.26301218161683276</v>
      </c>
    </row>
    <row r="15" spans="1:9" x14ac:dyDescent="0.3">
      <c r="A15" t="s">
        <v>37</v>
      </c>
      <c r="B15" t="s">
        <v>38</v>
      </c>
      <c r="C15" t="s">
        <v>37</v>
      </c>
      <c r="D15">
        <v>8.5900000000000004E-3</v>
      </c>
      <c r="E15">
        <v>6.7499999999999999E-3</v>
      </c>
      <c r="F15">
        <v>1.0699999999999999E-2</v>
      </c>
      <c r="G15">
        <v>8.5199999999999998E-3</v>
      </c>
      <c r="H15" t="str">
        <f>IF((LOG10(Table1[[#This Row],[Fup.High]])-LOG10(Table1[[#This Row],[Fup.Low]]))&gt;3,"Y","")</f>
        <v/>
      </c>
      <c r="I15">
        <f>(Table1[[#This Row],[Fup.High]]-Table1[[#This Row],[Fup.Low]])/1.96/Table1[[#This Row],[Fup.Med]]</f>
        <v>0.23461072438288469</v>
      </c>
    </row>
    <row r="16" spans="1:9" x14ac:dyDescent="0.3">
      <c r="A16" t="s">
        <v>29</v>
      </c>
      <c r="B16" t="s">
        <v>30</v>
      </c>
      <c r="C16" t="s">
        <v>29</v>
      </c>
      <c r="D16">
        <v>1.3899999999999999E-2</v>
      </c>
      <c r="E16">
        <v>1.11E-2</v>
      </c>
      <c r="F16">
        <v>1.7100000000000001E-2</v>
      </c>
      <c r="G16">
        <v>1.8800000000000001E-2</v>
      </c>
      <c r="H16" t="str">
        <f>IF((LOG10(Table1[[#This Row],[Fup.High]])-LOG10(Table1[[#This Row],[Fup.Low]]))&gt;3,"Y","")</f>
        <v/>
      </c>
      <c r="I16">
        <f>(Table1[[#This Row],[Fup.High]]-Table1[[#This Row],[Fup.Low]])/1.96/Table1[[#This Row],[Fup.Med]]</f>
        <v>0.22023197768315964</v>
      </c>
    </row>
    <row r="17" spans="1:9" x14ac:dyDescent="0.3">
      <c r="A17" t="s">
        <v>53</v>
      </c>
      <c r="B17" t="s">
        <v>54</v>
      </c>
      <c r="C17" t="s">
        <v>53</v>
      </c>
      <c r="D17">
        <v>1.9599999999999999E-3</v>
      </c>
      <c r="E17">
        <v>1.56E-3</v>
      </c>
      <c r="F17">
        <v>2.3900000000000002E-3</v>
      </c>
      <c r="G17">
        <v>1.8699999999999999E-3</v>
      </c>
      <c r="H17" t="str">
        <f>IF((LOG10(Table1[[#This Row],[Fup.High]])-LOG10(Table1[[#This Row],[Fup.Low]]))&gt;3,"Y","")</f>
        <v/>
      </c>
      <c r="I17">
        <f>(Table1[[#This Row],[Fup.High]]-Table1[[#This Row],[Fup.Low]])/1.96/Table1[[#This Row],[Fup.Med]]</f>
        <v>0.21605581007913377</v>
      </c>
    </row>
    <row r="18" spans="1:9" x14ac:dyDescent="0.3">
      <c r="A18" t="s">
        <v>130</v>
      </c>
      <c r="B18" t="s">
        <v>131</v>
      </c>
      <c r="C18" t="s">
        <v>130</v>
      </c>
      <c r="D18">
        <v>2.6099999999999999E-3</v>
      </c>
      <c r="E18">
        <v>2.15E-3</v>
      </c>
      <c r="F18">
        <v>3.2000000000000002E-3</v>
      </c>
      <c r="G18">
        <v>3.2799999999999999E-3</v>
      </c>
      <c r="H18" t="str">
        <f>IF((LOG10(Table1[[#This Row],[Fup.High]])-LOG10(Table1[[#This Row],[Fup.Low]]))&gt;3,"Y","")</f>
        <v/>
      </c>
      <c r="I18">
        <f>(Table1[[#This Row],[Fup.High]]-Table1[[#This Row],[Fup.Low]])/1.96/Table1[[#This Row],[Fup.Med]]</f>
        <v>0.20525451559934324</v>
      </c>
    </row>
    <row r="19" spans="1:9" x14ac:dyDescent="0.3">
      <c r="A19" t="s">
        <v>15</v>
      </c>
      <c r="B19" t="s">
        <v>16</v>
      </c>
      <c r="C19" t="s">
        <v>15</v>
      </c>
      <c r="D19">
        <v>6.1799999999999997E-3</v>
      </c>
      <c r="E19">
        <v>5.1700000000000001E-3</v>
      </c>
      <c r="F19">
        <v>7.4200000000000004E-3</v>
      </c>
      <c r="G19">
        <v>5.6600000000000001E-3</v>
      </c>
      <c r="H19" t="str">
        <f>IF((LOG10(Table1[[#This Row],[Fup.High]])-LOG10(Table1[[#This Row],[Fup.Low]]))&gt;3,"Y","")</f>
        <v/>
      </c>
      <c r="I19">
        <f>(Table1[[#This Row],[Fup.High]]-Table1[[#This Row],[Fup.Low]])/1.96/Table1[[#This Row],[Fup.Med]]</f>
        <v>0.18575391321577178</v>
      </c>
    </row>
    <row r="20" spans="1:9" x14ac:dyDescent="0.3">
      <c r="A20" t="s">
        <v>122</v>
      </c>
      <c r="B20" t="s">
        <v>123</v>
      </c>
      <c r="C20" t="s">
        <v>122</v>
      </c>
      <c r="D20">
        <v>1.2800000000000001E-2</v>
      </c>
      <c r="E20">
        <v>1.09E-2</v>
      </c>
      <c r="F20">
        <v>1.5299999999999999E-2</v>
      </c>
      <c r="G20">
        <v>1.0200000000000001E-2</v>
      </c>
      <c r="H20" t="str">
        <f>IF((LOG10(Table1[[#This Row],[Fup.High]])-LOG10(Table1[[#This Row],[Fup.Low]]))&gt;3,"Y","")</f>
        <v/>
      </c>
      <c r="I20">
        <f>(Table1[[#This Row],[Fup.High]]-Table1[[#This Row],[Fup.Low]])/1.96/Table1[[#This Row],[Fup.Med]]</f>
        <v>0.17538265306122444</v>
      </c>
    </row>
    <row r="21" spans="1:9" x14ac:dyDescent="0.3">
      <c r="A21" t="s">
        <v>17</v>
      </c>
      <c r="B21" t="s">
        <v>18</v>
      </c>
      <c r="C21" t="s">
        <v>17</v>
      </c>
      <c r="D21">
        <v>0.19600000000000001</v>
      </c>
      <c r="E21">
        <v>0.16300000000000001</v>
      </c>
      <c r="F21">
        <v>0.23</v>
      </c>
      <c r="G21">
        <v>0.18</v>
      </c>
      <c r="H21" t="str">
        <f>IF((LOG10(Table1[[#This Row],[Fup.High]])-LOG10(Table1[[#This Row],[Fup.Low]]))&gt;3,"Y","")</f>
        <v/>
      </c>
      <c r="I21">
        <f>(Table1[[#This Row],[Fup.High]]-Table1[[#This Row],[Fup.Low]])/1.96/Table1[[#This Row],[Fup.Med]]</f>
        <v>0.17440649729279467</v>
      </c>
    </row>
    <row r="22" spans="1:9" x14ac:dyDescent="0.3">
      <c r="A22" t="s">
        <v>43</v>
      </c>
      <c r="B22" t="s">
        <v>44</v>
      </c>
      <c r="C22" t="s">
        <v>43</v>
      </c>
      <c r="D22">
        <v>0.22800000000000001</v>
      </c>
      <c r="E22">
        <v>0.19600000000000001</v>
      </c>
      <c r="F22">
        <v>0.26700000000000002</v>
      </c>
      <c r="G22">
        <v>0.316</v>
      </c>
      <c r="H22" t="str">
        <f>IF((LOG10(Table1[[#This Row],[Fup.High]])-LOG10(Table1[[#This Row],[Fup.Low]]))&gt;3,"Y","")</f>
        <v/>
      </c>
      <c r="I22">
        <f>(Table1[[#This Row],[Fup.High]]-Table1[[#This Row],[Fup.Low]])/1.96/Table1[[#This Row],[Fup.Med]]</f>
        <v>0.15887934121016828</v>
      </c>
    </row>
    <row r="23" spans="1:9" x14ac:dyDescent="0.3">
      <c r="A23" t="s">
        <v>63</v>
      </c>
      <c r="B23" t="s">
        <v>64</v>
      </c>
      <c r="C23" t="s">
        <v>63</v>
      </c>
      <c r="D23">
        <v>4.5199999999999997E-3</v>
      </c>
      <c r="E23">
        <v>3.8800000000000002E-3</v>
      </c>
      <c r="F23">
        <v>5.2599999999999999E-3</v>
      </c>
      <c r="G23">
        <v>9.2099999999999994E-3</v>
      </c>
      <c r="H23" t="str">
        <f>IF((LOG10(Table1[[#This Row],[Fup.High]])-LOG10(Table1[[#This Row],[Fup.Low]]))&gt;3,"Y","")</f>
        <v/>
      </c>
      <c r="I23">
        <f>(Table1[[#This Row],[Fup.High]]-Table1[[#This Row],[Fup.Low]])/1.96/Table1[[#This Row],[Fup.Med]]</f>
        <v>0.15577027271085422</v>
      </c>
    </row>
    <row r="24" spans="1:9" x14ac:dyDescent="0.3">
      <c r="A24" t="s">
        <v>65</v>
      </c>
      <c r="B24" t="s">
        <v>66</v>
      </c>
      <c r="C24" t="s">
        <v>65</v>
      </c>
      <c r="D24">
        <v>4.0499999999999998E-3</v>
      </c>
      <c r="E24">
        <v>3.49E-3</v>
      </c>
      <c r="F24">
        <v>4.7200000000000002E-3</v>
      </c>
      <c r="G24">
        <v>3.3300000000000001E-3</v>
      </c>
      <c r="H24" t="str">
        <f>IF((LOG10(Table1[[#This Row],[Fup.High]])-LOG10(Table1[[#This Row],[Fup.Low]]))&gt;3,"Y","")</f>
        <v/>
      </c>
      <c r="I24">
        <f>(Table1[[#This Row],[Fup.High]]-Table1[[#This Row],[Fup.Low]])/1.96/Table1[[#This Row],[Fup.Med]]</f>
        <v>0.15495086923658355</v>
      </c>
    </row>
    <row r="25" spans="1:9" x14ac:dyDescent="0.3">
      <c r="A25" t="s">
        <v>59</v>
      </c>
      <c r="B25" t="s">
        <v>60</v>
      </c>
      <c r="C25" t="s">
        <v>59</v>
      </c>
      <c r="D25">
        <v>1.43E-2</v>
      </c>
      <c r="E25">
        <v>1.2500000000000001E-2</v>
      </c>
      <c r="F25">
        <v>1.6799999999999999E-2</v>
      </c>
      <c r="G25">
        <v>1.34E-2</v>
      </c>
      <c r="H25" t="str">
        <f>IF((LOG10(Table1[[#This Row],[Fup.High]])-LOG10(Table1[[#This Row],[Fup.Low]]))&gt;3,"Y","")</f>
        <v/>
      </c>
      <c r="I25">
        <f>(Table1[[#This Row],[Fup.High]]-Table1[[#This Row],[Fup.Low]])/1.96/Table1[[#This Row],[Fup.Med]]</f>
        <v>0.15341801056086762</v>
      </c>
    </row>
    <row r="26" spans="1:9" x14ac:dyDescent="0.3">
      <c r="A26" t="s">
        <v>85</v>
      </c>
      <c r="B26" t="s">
        <v>86</v>
      </c>
      <c r="C26" t="s">
        <v>85</v>
      </c>
      <c r="D26">
        <v>5.62E-3</v>
      </c>
      <c r="E26">
        <v>4.8399999999999997E-3</v>
      </c>
      <c r="F26">
        <v>6.4799999999999996E-3</v>
      </c>
      <c r="G26">
        <v>5.3499999999999997E-3</v>
      </c>
      <c r="H26" t="str">
        <f>IF((LOG10(Table1[[#This Row],[Fup.High]])-LOG10(Table1[[#This Row],[Fup.Low]]))&gt;3,"Y","")</f>
        <v/>
      </c>
      <c r="I26">
        <f>(Table1[[#This Row],[Fup.High]]-Table1[[#This Row],[Fup.Low]])/1.96/Table1[[#This Row],[Fup.Med]]</f>
        <v>0.14888517684653932</v>
      </c>
    </row>
    <row r="27" spans="1:9" x14ac:dyDescent="0.3">
      <c r="A27" t="s">
        <v>87</v>
      </c>
      <c r="B27" t="s">
        <v>88</v>
      </c>
      <c r="C27" t="s">
        <v>87</v>
      </c>
      <c r="D27">
        <v>2.0600000000000002E-3</v>
      </c>
      <c r="E27">
        <v>1.8E-3</v>
      </c>
      <c r="F27">
        <v>2.3900000000000002E-3</v>
      </c>
      <c r="G27">
        <v>2.2000000000000001E-3</v>
      </c>
      <c r="H27" t="str">
        <f>IF((LOG10(Table1[[#This Row],[Fup.High]])-LOG10(Table1[[#This Row],[Fup.Low]]))&gt;3,"Y","")</f>
        <v/>
      </c>
      <c r="I27">
        <f>(Table1[[#This Row],[Fup.High]]-Table1[[#This Row],[Fup.Low]])/1.96/Table1[[#This Row],[Fup.Med]]</f>
        <v>0.1461264117297405</v>
      </c>
    </row>
    <row r="28" spans="1:9" x14ac:dyDescent="0.3">
      <c r="A28" t="s">
        <v>57</v>
      </c>
      <c r="B28" t="s">
        <v>58</v>
      </c>
      <c r="C28" t="s">
        <v>57</v>
      </c>
      <c r="D28">
        <v>6.08E-2</v>
      </c>
      <c r="E28">
        <v>5.33E-2</v>
      </c>
      <c r="F28">
        <v>7.0699999999999999E-2</v>
      </c>
      <c r="G28">
        <v>7.0099999999999996E-2</v>
      </c>
      <c r="H28" t="str">
        <f>IF((LOG10(Table1[[#This Row],[Fup.High]])-LOG10(Table1[[#This Row],[Fup.Low]]))&gt;3,"Y","")</f>
        <v/>
      </c>
      <c r="I28">
        <f>(Table1[[#This Row],[Fup.High]]-Table1[[#This Row],[Fup.Low]])/1.96/Table1[[#This Row],[Fup.Med]]</f>
        <v>0.14601235230934478</v>
      </c>
    </row>
    <row r="29" spans="1:9" x14ac:dyDescent="0.3">
      <c r="A29" t="s">
        <v>49</v>
      </c>
      <c r="B29" t="s">
        <v>50</v>
      </c>
      <c r="C29" t="s">
        <v>49</v>
      </c>
      <c r="D29">
        <v>7.9399999999999991E-3</v>
      </c>
      <c r="E29">
        <v>6.8900000000000003E-3</v>
      </c>
      <c r="F29">
        <v>9.0900000000000009E-3</v>
      </c>
      <c r="G29">
        <v>8.0499999999999999E-3</v>
      </c>
      <c r="H29" t="str">
        <f>IF((LOG10(Table1[[#This Row],[Fup.High]])-LOG10(Table1[[#This Row],[Fup.Low]]))&gt;3,"Y","")</f>
        <v/>
      </c>
      <c r="I29">
        <f>(Table1[[#This Row],[Fup.High]]-Table1[[#This Row],[Fup.Low]])/1.96/Table1[[#This Row],[Fup.Med]]</f>
        <v>0.14136637022567217</v>
      </c>
    </row>
    <row r="30" spans="1:9" x14ac:dyDescent="0.3">
      <c r="A30" t="s">
        <v>101</v>
      </c>
      <c r="B30" t="s">
        <v>102</v>
      </c>
      <c r="C30" t="s">
        <v>101</v>
      </c>
      <c r="D30">
        <v>1.1999999999999999E-3</v>
      </c>
      <c r="E30">
        <v>1.0499999999999999E-3</v>
      </c>
      <c r="F30">
        <v>1.3799999999999999E-3</v>
      </c>
      <c r="G30">
        <v>1.2800000000000001E-3</v>
      </c>
      <c r="H30" t="str">
        <f>IF((LOG10(Table1[[#This Row],[Fup.High]])-LOG10(Table1[[#This Row],[Fup.Low]]))&gt;3,"Y","")</f>
        <v/>
      </c>
      <c r="I30">
        <f>(Table1[[#This Row],[Fup.High]]-Table1[[#This Row],[Fup.Low]])/1.96/Table1[[#This Row],[Fup.Med]]</f>
        <v>0.14030612244897961</v>
      </c>
    </row>
    <row r="31" spans="1:9" x14ac:dyDescent="0.3">
      <c r="A31" t="s">
        <v>33</v>
      </c>
      <c r="B31" t="s">
        <v>34</v>
      </c>
      <c r="C31" t="s">
        <v>33</v>
      </c>
      <c r="D31">
        <v>6.6399999999999999E-4</v>
      </c>
      <c r="E31">
        <v>5.7799999999999995E-4</v>
      </c>
      <c r="F31">
        <v>7.5299999999999998E-4</v>
      </c>
      <c r="G31">
        <v>6.7500000000000004E-4</v>
      </c>
      <c r="H31" t="str">
        <f>IF((LOG10(Table1[[#This Row],[Fup.High]])-LOG10(Table1[[#This Row],[Fup.Low]]))&gt;3,"Y","")</f>
        <v/>
      </c>
      <c r="I31">
        <f>(Table1[[#This Row],[Fup.High]]-Table1[[#This Row],[Fup.Low]])/1.96/Table1[[#This Row],[Fup.Med]]</f>
        <v>0.13446643717728057</v>
      </c>
    </row>
    <row r="32" spans="1:9" x14ac:dyDescent="0.3">
      <c r="A32" t="s">
        <v>11</v>
      </c>
      <c r="B32" t="s">
        <v>12</v>
      </c>
      <c r="C32" t="s">
        <v>11</v>
      </c>
      <c r="D32">
        <v>6.4900000000000001E-3</v>
      </c>
      <c r="E32">
        <v>5.7299999999999999E-3</v>
      </c>
      <c r="F32">
        <v>7.3699999999999998E-3</v>
      </c>
      <c r="G32">
        <v>6.0400000000000002E-3</v>
      </c>
      <c r="H32" t="str">
        <f>IF((LOG10(Table1[[#This Row],[Fup.High]])-LOG10(Table1[[#This Row],[Fup.Low]]))&gt;3,"Y","")</f>
        <v/>
      </c>
      <c r="I32">
        <f>(Table1[[#This Row],[Fup.High]]-Table1[[#This Row],[Fup.Low]])/1.96/Table1[[#This Row],[Fup.Med]]</f>
        <v>0.12892676330932989</v>
      </c>
    </row>
    <row r="33" spans="1:9" x14ac:dyDescent="0.3">
      <c r="A33" t="s">
        <v>136</v>
      </c>
      <c r="B33" t="s">
        <v>137</v>
      </c>
      <c r="C33" t="s">
        <v>136</v>
      </c>
      <c r="D33">
        <v>1.9599999999999999E-3</v>
      </c>
      <c r="E33">
        <v>1.72E-3</v>
      </c>
      <c r="F33">
        <v>2.2100000000000002E-3</v>
      </c>
      <c r="G33">
        <v>2.0600000000000002E-3</v>
      </c>
      <c r="H33" t="str">
        <f>IF((LOG10(Table1[[#This Row],[Fup.High]])-LOG10(Table1[[#This Row],[Fup.Low]]))&gt;3,"Y","")</f>
        <v/>
      </c>
      <c r="I33">
        <f>(Table1[[#This Row],[Fup.High]]-Table1[[#This Row],[Fup.Low]])/1.96/Table1[[#This Row],[Fup.Med]]</f>
        <v>0.12755102040816332</v>
      </c>
    </row>
    <row r="34" spans="1:9" x14ac:dyDescent="0.3">
      <c r="A34" t="s">
        <v>81</v>
      </c>
      <c r="B34" t="s">
        <v>82</v>
      </c>
      <c r="C34" t="s">
        <v>81</v>
      </c>
      <c r="D34">
        <v>4.4200000000000001E-4</v>
      </c>
      <c r="E34">
        <v>3.8900000000000002E-4</v>
      </c>
      <c r="F34">
        <v>4.9700000000000005E-4</v>
      </c>
      <c r="G34">
        <v>4.3600000000000003E-4</v>
      </c>
      <c r="H34" t="str">
        <f>IF((LOG10(Table1[[#This Row],[Fup.High]])-LOG10(Table1[[#This Row],[Fup.Low]]))&gt;3,"Y","")</f>
        <v/>
      </c>
      <c r="I34">
        <f>(Table1[[#This Row],[Fup.High]]-Table1[[#This Row],[Fup.Low]])/1.96/Table1[[#This Row],[Fup.Med]]</f>
        <v>0.12466525071567092</v>
      </c>
    </row>
    <row r="35" spans="1:9" x14ac:dyDescent="0.3">
      <c r="A35" t="s">
        <v>124</v>
      </c>
      <c r="B35" t="s">
        <v>125</v>
      </c>
      <c r="C35" t="s">
        <v>124</v>
      </c>
      <c r="D35">
        <v>0.66100000000000003</v>
      </c>
      <c r="E35">
        <v>0.58899999999999997</v>
      </c>
      <c r="F35">
        <v>0.747</v>
      </c>
      <c r="G35">
        <v>0.59</v>
      </c>
      <c r="H35" t="str">
        <f>IF((LOG10(Table1[[#This Row],[Fup.High]])-LOG10(Table1[[#This Row],[Fup.Low]]))&gt;3,"Y","")</f>
        <v/>
      </c>
      <c r="I35">
        <f>(Table1[[#This Row],[Fup.High]]-Table1[[#This Row],[Fup.Low]])/1.96/Table1[[#This Row],[Fup.Med]]</f>
        <v>0.12195498471703359</v>
      </c>
    </row>
    <row r="36" spans="1:9" x14ac:dyDescent="0.3">
      <c r="A36" t="s">
        <v>111</v>
      </c>
      <c r="B36" t="s">
        <v>112</v>
      </c>
      <c r="C36" t="s">
        <v>111</v>
      </c>
      <c r="D36">
        <v>1.01E-2</v>
      </c>
      <c r="E36">
        <v>8.9999999999999993E-3</v>
      </c>
      <c r="F36">
        <v>1.14E-2</v>
      </c>
      <c r="G36">
        <v>1.1299999999999999E-2</v>
      </c>
      <c r="H36" t="str">
        <f>IF((LOG10(Table1[[#This Row],[Fup.High]])-LOG10(Table1[[#This Row],[Fup.Low]]))&gt;3,"Y","")</f>
        <v/>
      </c>
      <c r="I36">
        <f>(Table1[[#This Row],[Fup.High]]-Table1[[#This Row],[Fup.Low]])/1.96/Table1[[#This Row],[Fup.Med]]</f>
        <v>0.12123661345726415</v>
      </c>
    </row>
    <row r="37" spans="1:9" x14ac:dyDescent="0.3">
      <c r="A37" t="s">
        <v>120</v>
      </c>
      <c r="B37" t="s">
        <v>121</v>
      </c>
      <c r="C37" t="s">
        <v>120</v>
      </c>
      <c r="D37">
        <v>0.13600000000000001</v>
      </c>
      <c r="E37">
        <v>0.121</v>
      </c>
      <c r="F37">
        <v>0.153</v>
      </c>
      <c r="G37">
        <v>0.11799999999999999</v>
      </c>
      <c r="H37" t="str">
        <f>IF((LOG10(Table1[[#This Row],[Fup.High]])-LOG10(Table1[[#This Row],[Fup.Low]]))&gt;3,"Y","")</f>
        <v/>
      </c>
      <c r="I37">
        <f>(Table1[[#This Row],[Fup.High]]-Table1[[#This Row],[Fup.Low]])/1.96/Table1[[#This Row],[Fup.Med]]</f>
        <v>0.12004801920768307</v>
      </c>
    </row>
    <row r="38" spans="1:9" x14ac:dyDescent="0.3">
      <c r="A38" t="s">
        <v>105</v>
      </c>
      <c r="B38" t="s">
        <v>106</v>
      </c>
      <c r="C38" t="s">
        <v>105</v>
      </c>
      <c r="D38">
        <v>9.4600000000000001E-4</v>
      </c>
      <c r="E38">
        <v>8.4599999999999996E-4</v>
      </c>
      <c r="F38">
        <v>1.06E-3</v>
      </c>
      <c r="G38">
        <v>8.7200000000000005E-4</v>
      </c>
      <c r="H38" t="str">
        <f>IF((LOG10(Table1[[#This Row],[Fup.High]])-LOG10(Table1[[#This Row],[Fup.Low]]))&gt;3,"Y","")</f>
        <v/>
      </c>
      <c r="I38">
        <f>(Table1[[#This Row],[Fup.High]]-Table1[[#This Row],[Fup.Low]])/1.96/Table1[[#This Row],[Fup.Med]]</f>
        <v>0.11541614531647755</v>
      </c>
    </row>
    <row r="39" spans="1:9" x14ac:dyDescent="0.3">
      <c r="A39" t="s">
        <v>126</v>
      </c>
      <c r="B39" t="s">
        <v>127</v>
      </c>
      <c r="C39" t="s">
        <v>126</v>
      </c>
      <c r="D39">
        <v>0.66400000000000003</v>
      </c>
      <c r="E39">
        <v>0.58799999999999997</v>
      </c>
      <c r="F39">
        <v>0.73299999999999998</v>
      </c>
      <c r="G39">
        <v>0.66500000000000004</v>
      </c>
      <c r="H39" t="str">
        <f>IF((LOG10(Table1[[#This Row],[Fup.High]])-LOG10(Table1[[#This Row],[Fup.Low]]))&gt;3,"Y","")</f>
        <v/>
      </c>
      <c r="I39">
        <f>(Table1[[#This Row],[Fup.High]]-Table1[[#This Row],[Fup.Low]])/1.96/Table1[[#This Row],[Fup.Med]]</f>
        <v>0.11141504794688961</v>
      </c>
    </row>
    <row r="40" spans="1:9" x14ac:dyDescent="0.3">
      <c r="A40" t="s">
        <v>19</v>
      </c>
      <c r="B40" t="s">
        <v>20</v>
      </c>
      <c r="C40" t="s">
        <v>19</v>
      </c>
      <c r="D40">
        <v>7.7200000000000005E-2</v>
      </c>
      <c r="E40">
        <v>6.9800000000000001E-2</v>
      </c>
      <c r="F40">
        <v>8.6300000000000002E-2</v>
      </c>
      <c r="G40">
        <v>0.105</v>
      </c>
      <c r="H40" t="str">
        <f>IF((LOG10(Table1[[#This Row],[Fup.High]])-LOG10(Table1[[#This Row],[Fup.Low]]))&gt;3,"Y","")</f>
        <v/>
      </c>
      <c r="I40">
        <f>(Table1[[#This Row],[Fup.High]]-Table1[[#This Row],[Fup.Low]])/1.96/Table1[[#This Row],[Fup.Med]]</f>
        <v>0.10904620915723802</v>
      </c>
    </row>
    <row r="41" spans="1:9" x14ac:dyDescent="0.3">
      <c r="A41" t="s">
        <v>71</v>
      </c>
      <c r="B41" t="s">
        <v>72</v>
      </c>
      <c r="C41" t="s">
        <v>71</v>
      </c>
      <c r="D41">
        <v>0.10100000000000001</v>
      </c>
      <c r="E41">
        <v>9.1499999999999998E-2</v>
      </c>
      <c r="F41">
        <v>0.113</v>
      </c>
      <c r="G41">
        <v>8.2100000000000006E-2</v>
      </c>
      <c r="H41" t="str">
        <f>IF((LOG10(Table1[[#This Row],[Fup.High]])-LOG10(Table1[[#This Row],[Fup.Low]]))&gt;3,"Y","")</f>
        <v/>
      </c>
      <c r="I41">
        <f>(Table1[[#This Row],[Fup.High]]-Table1[[#This Row],[Fup.Low]])/1.96/Table1[[#This Row],[Fup.Med]]</f>
        <v>0.10860779955546578</v>
      </c>
    </row>
    <row r="42" spans="1:9" x14ac:dyDescent="0.3">
      <c r="A42" t="s">
        <v>119</v>
      </c>
      <c r="B42" t="s">
        <v>102</v>
      </c>
      <c r="C42" t="s">
        <v>119</v>
      </c>
      <c r="D42">
        <v>8.9800000000000004E-4</v>
      </c>
      <c r="E42">
        <v>8.1400000000000005E-4</v>
      </c>
      <c r="F42">
        <v>1E-3</v>
      </c>
      <c r="G42">
        <v>8.1899999999999996E-4</v>
      </c>
      <c r="H42" t="str">
        <f>IF((LOG10(Table1[[#This Row],[Fup.High]])-LOG10(Table1[[#This Row],[Fup.Low]]))&gt;3,"Y","")</f>
        <v/>
      </c>
      <c r="I42">
        <f>(Table1[[#This Row],[Fup.High]]-Table1[[#This Row],[Fup.Low]])/1.96/Table1[[#This Row],[Fup.Med]]</f>
        <v>0.10567701468115084</v>
      </c>
    </row>
    <row r="43" spans="1:9" x14ac:dyDescent="0.3">
      <c r="A43" t="s">
        <v>79</v>
      </c>
      <c r="B43" t="s">
        <v>80</v>
      </c>
      <c r="C43" t="s">
        <v>79</v>
      </c>
      <c r="D43">
        <v>5.4000000000000003E-3</v>
      </c>
      <c r="E43">
        <v>4.8900000000000002E-3</v>
      </c>
      <c r="F43">
        <v>5.96E-3</v>
      </c>
      <c r="G43">
        <v>5.0099999999999997E-3</v>
      </c>
      <c r="H43" t="str">
        <f>IF((LOG10(Table1[[#This Row],[Fup.High]])-LOG10(Table1[[#This Row],[Fup.Low]]))&gt;3,"Y","")</f>
        <v/>
      </c>
      <c r="I43">
        <f>(Table1[[#This Row],[Fup.High]]-Table1[[#This Row],[Fup.Low]])/1.96/Table1[[#This Row],[Fup.Med]]</f>
        <v>0.10109599395313677</v>
      </c>
    </row>
    <row r="44" spans="1:9" x14ac:dyDescent="0.3">
      <c r="A44" t="s">
        <v>117</v>
      </c>
      <c r="B44" t="s">
        <v>118</v>
      </c>
      <c r="C44" t="s">
        <v>117</v>
      </c>
      <c r="D44">
        <v>2.2899999999999999E-3</v>
      </c>
      <c r="E44">
        <v>2.0699999999999998E-3</v>
      </c>
      <c r="F44">
        <v>2.5200000000000001E-3</v>
      </c>
      <c r="G44">
        <v>2.3E-3</v>
      </c>
      <c r="H44" t="str">
        <f>IF((LOG10(Table1[[#This Row],[Fup.High]])-LOG10(Table1[[#This Row],[Fup.Low]]))&gt;3,"Y","")</f>
        <v/>
      </c>
      <c r="I44">
        <f>(Table1[[#This Row],[Fup.High]]-Table1[[#This Row],[Fup.Low]])/1.96/Table1[[#This Row],[Fup.Med]]</f>
        <v>0.10025844398894936</v>
      </c>
    </row>
    <row r="45" spans="1:9" x14ac:dyDescent="0.3">
      <c r="A45" t="s">
        <v>47</v>
      </c>
      <c r="B45" t="s">
        <v>48</v>
      </c>
      <c r="C45" t="s">
        <v>47</v>
      </c>
      <c r="D45">
        <v>4.6300000000000001E-2</v>
      </c>
      <c r="E45">
        <v>4.2000000000000003E-2</v>
      </c>
      <c r="F45">
        <v>5.0799999999999998E-2</v>
      </c>
      <c r="G45">
        <v>4.82E-2</v>
      </c>
      <c r="H45" t="str">
        <f>IF((LOG10(Table1[[#This Row],[Fup.High]])-LOG10(Table1[[#This Row],[Fup.Low]]))&gt;3,"Y","")</f>
        <v/>
      </c>
      <c r="I45">
        <f>(Table1[[#This Row],[Fup.High]]-Table1[[#This Row],[Fup.Low]])/1.96/Table1[[#This Row],[Fup.Med]]</f>
        <v>9.6971834090007439E-2</v>
      </c>
    </row>
    <row r="46" spans="1:9" x14ac:dyDescent="0.3">
      <c r="A46" t="s">
        <v>95</v>
      </c>
      <c r="B46" t="s">
        <v>96</v>
      </c>
      <c r="C46" t="s">
        <v>95</v>
      </c>
      <c r="D46">
        <v>9.7299999999999998E-2</v>
      </c>
      <c r="E46">
        <v>8.7599999999999997E-2</v>
      </c>
      <c r="F46">
        <v>0.106</v>
      </c>
      <c r="G46">
        <v>9.2200000000000004E-2</v>
      </c>
      <c r="H46" t="str">
        <f>IF((LOG10(Table1[[#This Row],[Fup.High]])-LOG10(Table1[[#This Row],[Fup.Low]]))&gt;3,"Y","")</f>
        <v/>
      </c>
      <c r="I46">
        <f>(Table1[[#This Row],[Fup.High]]-Table1[[#This Row],[Fup.Low]])/1.96/Table1[[#This Row],[Fup.Med]]</f>
        <v>9.6482580699288972E-2</v>
      </c>
    </row>
    <row r="47" spans="1:9" x14ac:dyDescent="0.3">
      <c r="A47" t="s">
        <v>107</v>
      </c>
      <c r="B47" t="s">
        <v>108</v>
      </c>
      <c r="C47" t="s">
        <v>107</v>
      </c>
      <c r="D47">
        <v>1.67E-3</v>
      </c>
      <c r="E47">
        <v>1.5299999999999999E-3</v>
      </c>
      <c r="F47">
        <v>1.8400000000000001E-3</v>
      </c>
      <c r="G47">
        <v>1.6000000000000001E-3</v>
      </c>
      <c r="H47" t="str">
        <f>IF((LOG10(Table1[[#This Row],[Fup.High]])-LOG10(Table1[[#This Row],[Fup.Low]]))&gt;3,"Y","")</f>
        <v/>
      </c>
      <c r="I47">
        <f>(Table1[[#This Row],[Fup.High]]-Table1[[#This Row],[Fup.Low]])/1.96/Table1[[#This Row],[Fup.Med]]</f>
        <v>9.4708542099474574E-2</v>
      </c>
    </row>
    <row r="48" spans="1:9" x14ac:dyDescent="0.3">
      <c r="A48" t="s">
        <v>61</v>
      </c>
      <c r="B48" t="s">
        <v>62</v>
      </c>
      <c r="C48" t="s">
        <v>61</v>
      </c>
      <c r="D48">
        <v>2.15E-3</v>
      </c>
      <c r="E48">
        <v>1.98E-3</v>
      </c>
      <c r="F48">
        <v>2.3700000000000001E-3</v>
      </c>
      <c r="G48">
        <v>2.0999999999999999E-3</v>
      </c>
      <c r="H48" t="str">
        <f>IF((LOG10(Table1[[#This Row],[Fup.High]])-LOG10(Table1[[#This Row],[Fup.Low]]))&gt;3,"Y","")</f>
        <v/>
      </c>
      <c r="I48">
        <f>(Table1[[#This Row],[Fup.High]]-Table1[[#This Row],[Fup.Low]])/1.96/Table1[[#This Row],[Fup.Med]]</f>
        <v>9.2548647365923151E-2</v>
      </c>
    </row>
    <row r="49" spans="1:9" x14ac:dyDescent="0.3">
      <c r="A49" t="s">
        <v>99</v>
      </c>
      <c r="B49" t="s">
        <v>100</v>
      </c>
      <c r="C49" t="s">
        <v>99</v>
      </c>
      <c r="D49">
        <v>1.81E-3</v>
      </c>
      <c r="E49">
        <v>1.66E-3</v>
      </c>
      <c r="F49">
        <v>1.97E-3</v>
      </c>
      <c r="G49">
        <v>1.7799999999999999E-3</v>
      </c>
      <c r="H49" t="str">
        <f>IF((LOG10(Table1[[#This Row],[Fup.High]])-LOG10(Table1[[#This Row],[Fup.Low]]))&gt;3,"Y","")</f>
        <v/>
      </c>
      <c r="I49">
        <f>(Table1[[#This Row],[Fup.High]]-Table1[[#This Row],[Fup.Low]])/1.96/Table1[[#This Row],[Fup.Med]]</f>
        <v>8.7383019506144993E-2</v>
      </c>
    </row>
    <row r="50" spans="1:9" x14ac:dyDescent="0.3">
      <c r="A50" t="s">
        <v>55</v>
      </c>
      <c r="B50" t="s">
        <v>56</v>
      </c>
      <c r="C50" t="s">
        <v>55</v>
      </c>
      <c r="D50">
        <v>1.54E-2</v>
      </c>
      <c r="E50">
        <v>1.43E-2</v>
      </c>
      <c r="F50">
        <v>1.67E-2</v>
      </c>
      <c r="G50">
        <v>1.5800000000000002E-2</v>
      </c>
      <c r="H50" t="str">
        <f>IF((LOG10(Table1[[#This Row],[Fup.High]])-LOG10(Table1[[#This Row],[Fup.Low]]))&gt;3,"Y","")</f>
        <v/>
      </c>
      <c r="I50">
        <f>(Table1[[#This Row],[Fup.High]]-Table1[[#This Row],[Fup.Low]])/1.96/Table1[[#This Row],[Fup.Med]]</f>
        <v>7.9512324410283566E-2</v>
      </c>
    </row>
    <row r="51" spans="1:9" x14ac:dyDescent="0.3">
      <c r="A51" t="s">
        <v>89</v>
      </c>
      <c r="B51" t="s">
        <v>90</v>
      </c>
      <c r="C51" t="s">
        <v>89</v>
      </c>
      <c r="D51">
        <v>4.7600000000000003E-2</v>
      </c>
      <c r="E51">
        <v>4.41E-2</v>
      </c>
      <c r="F51">
        <v>5.1499999999999997E-2</v>
      </c>
      <c r="G51">
        <v>4.6699999999999998E-2</v>
      </c>
      <c r="H51" t="str">
        <f>IF((LOG10(Table1[[#This Row],[Fup.High]])-LOG10(Table1[[#This Row],[Fup.Low]]))&gt;3,"Y","")</f>
        <v/>
      </c>
      <c r="I51">
        <f>(Table1[[#This Row],[Fup.High]]-Table1[[#This Row],[Fup.Low]])/1.96/Table1[[#This Row],[Fup.Med]]</f>
        <v>7.9317441262219138E-2</v>
      </c>
    </row>
    <row r="52" spans="1:9" x14ac:dyDescent="0.3">
      <c r="A52" t="s">
        <v>41</v>
      </c>
      <c r="B52" t="s">
        <v>42</v>
      </c>
      <c r="C52" t="s">
        <v>41</v>
      </c>
      <c r="D52">
        <v>5.3100000000000001E-2</v>
      </c>
      <c r="E52">
        <v>4.9200000000000001E-2</v>
      </c>
      <c r="F52">
        <v>5.74E-2</v>
      </c>
      <c r="G52">
        <v>5.7000000000000002E-2</v>
      </c>
      <c r="H52" t="str">
        <f>IF((LOG10(Table1[[#This Row],[Fup.High]])-LOG10(Table1[[#This Row],[Fup.Low]]))&gt;3,"Y","")</f>
        <v/>
      </c>
      <c r="I52">
        <f>(Table1[[#This Row],[Fup.High]]-Table1[[#This Row],[Fup.Low]])/1.96/Table1[[#This Row],[Fup.Med]]</f>
        <v>7.8788577577923818E-2</v>
      </c>
    </row>
    <row r="53" spans="1:9" x14ac:dyDescent="0.3">
      <c r="A53" t="s">
        <v>21</v>
      </c>
      <c r="B53" t="s">
        <v>22</v>
      </c>
      <c r="C53" t="s">
        <v>21</v>
      </c>
      <c r="D53">
        <v>4.8899999999999999E-2</v>
      </c>
      <c r="E53">
        <v>4.5900000000000003E-2</v>
      </c>
      <c r="F53">
        <v>5.2200000000000003E-2</v>
      </c>
      <c r="G53">
        <v>5.28E-2</v>
      </c>
      <c r="H53" t="str">
        <f>IF((LOG10(Table1[[#This Row],[Fup.High]])-LOG10(Table1[[#This Row],[Fup.Low]]))&gt;3,"Y","")</f>
        <v/>
      </c>
      <c r="I53">
        <f>(Table1[[#This Row],[Fup.High]]-Table1[[#This Row],[Fup.Low]])/1.96/Table1[[#This Row],[Fup.Med]]</f>
        <v>6.5731814198071864E-2</v>
      </c>
    </row>
    <row r="54" spans="1:9" x14ac:dyDescent="0.3">
      <c r="A54" t="s">
        <v>39</v>
      </c>
      <c r="B54" t="s">
        <v>40</v>
      </c>
      <c r="C54" t="s">
        <v>39</v>
      </c>
      <c r="D54">
        <v>4.35E-4</v>
      </c>
      <c r="E54">
        <v>4.0700000000000003E-4</v>
      </c>
      <c r="F54">
        <v>4.6299999999999998E-4</v>
      </c>
      <c r="G54">
        <v>4.3199999999999998E-4</v>
      </c>
      <c r="H54" t="str">
        <f>IF((LOG10(Table1[[#This Row],[Fup.High]])-LOG10(Table1[[#This Row],[Fup.Low]]))&gt;3,"Y","")</f>
        <v/>
      </c>
      <c r="I54">
        <f>(Table1[[#This Row],[Fup.High]]-Table1[[#This Row],[Fup.Low]])/1.96/Table1[[#This Row],[Fup.Med]]</f>
        <v>6.5681444991789767E-2</v>
      </c>
    </row>
    <row r="55" spans="1:9" x14ac:dyDescent="0.3">
      <c r="A55" t="s">
        <v>93</v>
      </c>
      <c r="B55" t="s">
        <v>94</v>
      </c>
      <c r="C55" t="s">
        <v>93</v>
      </c>
      <c r="D55">
        <v>1.38E-2</v>
      </c>
      <c r="E55">
        <v>1.2999999999999999E-2</v>
      </c>
      <c r="F55">
        <v>1.47E-2</v>
      </c>
      <c r="G55">
        <v>1.38E-2</v>
      </c>
      <c r="H55" t="str">
        <f>IF((LOG10(Table1[[#This Row],[Fup.High]])-LOG10(Table1[[#This Row],[Fup.Low]]))&gt;3,"Y","")</f>
        <v/>
      </c>
      <c r="I55">
        <f>(Table1[[#This Row],[Fup.High]]-Table1[[#This Row],[Fup.Low]])/1.96/Table1[[#This Row],[Fup.Med]]</f>
        <v>6.2851227447500754E-2</v>
      </c>
    </row>
    <row r="56" spans="1:9" x14ac:dyDescent="0.3">
      <c r="A56" t="s">
        <v>45</v>
      </c>
      <c r="B56" t="s">
        <v>46</v>
      </c>
      <c r="C56" t="s">
        <v>45</v>
      </c>
      <c r="D56">
        <v>0.105</v>
      </c>
      <c r="E56">
        <v>9.8400000000000001E-2</v>
      </c>
      <c r="F56">
        <v>0.111</v>
      </c>
      <c r="G56">
        <v>0.105</v>
      </c>
      <c r="H56" t="str">
        <f>IF((LOG10(Table1[[#This Row],[Fup.High]])-LOG10(Table1[[#This Row],[Fup.Low]]))&gt;3,"Y","")</f>
        <v/>
      </c>
      <c r="I56">
        <f>(Table1[[#This Row],[Fup.High]]-Table1[[#This Row],[Fup.Low]])/1.96/Table1[[#This Row],[Fup.Med]]</f>
        <v>6.1224489795918366E-2</v>
      </c>
    </row>
    <row r="57" spans="1:9" x14ac:dyDescent="0.3">
      <c r="A57" t="s">
        <v>13</v>
      </c>
      <c r="B57" t="s">
        <v>14</v>
      </c>
      <c r="C57" t="s">
        <v>13</v>
      </c>
      <c r="D57">
        <v>4.5500000000000002E-3</v>
      </c>
      <c r="E57">
        <v>4.3099999999999996E-3</v>
      </c>
      <c r="F57">
        <v>4.8300000000000001E-3</v>
      </c>
      <c r="G57">
        <v>4.3400000000000001E-3</v>
      </c>
      <c r="H57" t="str">
        <f>IF((LOG10(Table1[[#This Row],[Fup.High]])-LOG10(Table1[[#This Row],[Fup.Low]]))&gt;3,"Y","")</f>
        <v/>
      </c>
      <c r="I57">
        <f>(Table1[[#This Row],[Fup.High]]-Table1[[#This Row],[Fup.Low]])/1.96/Table1[[#This Row],[Fup.Med]]</f>
        <v>5.8309037900874695E-2</v>
      </c>
    </row>
    <row r="58" spans="1:9" x14ac:dyDescent="0.3">
      <c r="A58" t="s">
        <v>73</v>
      </c>
      <c r="B58" t="s">
        <v>74</v>
      </c>
      <c r="C58" t="s">
        <v>73</v>
      </c>
      <c r="D58">
        <v>1.0699999999999999E-2</v>
      </c>
      <c r="E58">
        <v>1.01E-2</v>
      </c>
      <c r="F58">
        <v>1.1299999999999999E-2</v>
      </c>
      <c r="G58">
        <v>1.1900000000000001E-2</v>
      </c>
      <c r="H58" t="str">
        <f>IF((LOG10(Table1[[#This Row],[Fup.High]])-LOG10(Table1[[#This Row],[Fup.Low]]))&gt;3,"Y","")</f>
        <v/>
      </c>
      <c r="I58">
        <f>(Table1[[#This Row],[Fup.High]]-Table1[[#This Row],[Fup.Low]])/1.96/Table1[[#This Row],[Fup.Med]]</f>
        <v>5.7219149341979775E-2</v>
      </c>
    </row>
    <row r="59" spans="1:9" x14ac:dyDescent="0.3">
      <c r="A59" t="s">
        <v>128</v>
      </c>
      <c r="B59" t="s">
        <v>129</v>
      </c>
      <c r="C59" t="s">
        <v>128</v>
      </c>
      <c r="D59">
        <v>0.48499999999999999</v>
      </c>
      <c r="E59">
        <v>0.45800000000000002</v>
      </c>
      <c r="F59">
        <v>0.51100000000000001</v>
      </c>
      <c r="G59">
        <v>0.53300000000000003</v>
      </c>
      <c r="H59" t="str">
        <f>IF((LOG10(Table1[[#This Row],[Fup.High]])-LOG10(Table1[[#This Row],[Fup.Low]]))&gt;3,"Y","")</f>
        <v/>
      </c>
      <c r="I59">
        <f>(Table1[[#This Row],[Fup.High]]-Table1[[#This Row],[Fup.Low]])/1.96/Table1[[#This Row],[Fup.Med]]</f>
        <v>5.5754260467073415E-2</v>
      </c>
    </row>
    <row r="60" spans="1:9" x14ac:dyDescent="0.3">
      <c r="A60" t="s">
        <v>91</v>
      </c>
      <c r="B60" t="s">
        <v>92</v>
      </c>
      <c r="C60" t="s">
        <v>91</v>
      </c>
      <c r="D60">
        <v>2.6599999999999999E-2</v>
      </c>
      <c r="E60">
        <v>2.5100000000000001E-2</v>
      </c>
      <c r="F60">
        <v>2.8000000000000001E-2</v>
      </c>
      <c r="G60">
        <v>2.75E-2</v>
      </c>
      <c r="H60" t="str">
        <f>IF((LOG10(Table1[[#This Row],[Fup.High]])-LOG10(Table1[[#This Row],[Fup.Low]]))&gt;3,"Y","")</f>
        <v/>
      </c>
      <c r="I60">
        <f>(Table1[[#This Row],[Fup.High]]-Table1[[#This Row],[Fup.Low]])/1.96/Table1[[#This Row],[Fup.Med]]</f>
        <v>5.5623753260702777E-2</v>
      </c>
    </row>
    <row r="61" spans="1:9" x14ac:dyDescent="0.3">
      <c r="A61" t="s">
        <v>27</v>
      </c>
      <c r="B61" t="s">
        <v>28</v>
      </c>
      <c r="C61" t="s">
        <v>27</v>
      </c>
      <c r="D61">
        <v>5.4799999999999996E-3</v>
      </c>
      <c r="E61">
        <v>5.2100000000000002E-3</v>
      </c>
      <c r="F61">
        <v>5.79E-3</v>
      </c>
      <c r="G61">
        <v>5.1799999999999997E-3</v>
      </c>
      <c r="H61" t="str">
        <f>IF((LOG10(Table1[[#This Row],[Fup.High]])-LOG10(Table1[[#This Row],[Fup.Low]]))&gt;3,"Y","")</f>
        <v/>
      </c>
      <c r="I61">
        <f>(Table1[[#This Row],[Fup.High]]-Table1[[#This Row],[Fup.Low]])/1.96/Table1[[#This Row],[Fup.Med]]</f>
        <v>5.3999702070609251E-2</v>
      </c>
    </row>
    <row r="62" spans="1:9" x14ac:dyDescent="0.3">
      <c r="A62" t="s">
        <v>35</v>
      </c>
      <c r="B62" t="s">
        <v>36</v>
      </c>
      <c r="C62" t="s">
        <v>35</v>
      </c>
      <c r="D62">
        <v>3.8100000000000002E-2</v>
      </c>
      <c r="E62">
        <v>3.6200000000000003E-2</v>
      </c>
      <c r="F62">
        <v>4.02E-2</v>
      </c>
      <c r="G62">
        <v>0.04</v>
      </c>
      <c r="H62" t="str">
        <f>IF((LOG10(Table1[[#This Row],[Fup.High]])-LOG10(Table1[[#This Row],[Fup.Low]]))&gt;3,"Y","")</f>
        <v/>
      </c>
      <c r="I62">
        <f>(Table1[[#This Row],[Fup.High]]-Table1[[#This Row],[Fup.Low]])/1.96/Table1[[#This Row],[Fup.Med]]</f>
        <v>5.3564732979806053E-2</v>
      </c>
    </row>
    <row r="63" spans="1:9" x14ac:dyDescent="0.3">
      <c r="A63" t="s">
        <v>83</v>
      </c>
      <c r="B63" t="s">
        <v>84</v>
      </c>
      <c r="C63" t="s">
        <v>83</v>
      </c>
      <c r="D63">
        <v>2.9099999999999998E-3</v>
      </c>
      <c r="E63">
        <v>2.7699999999999999E-3</v>
      </c>
      <c r="F63">
        <v>3.0699999999999998E-3</v>
      </c>
      <c r="G63">
        <v>2.8600000000000001E-3</v>
      </c>
      <c r="H63" t="str">
        <f>IF((LOG10(Table1[[#This Row],[Fup.High]])-LOG10(Table1[[#This Row],[Fup.Low]]))&gt;3,"Y","")</f>
        <v/>
      </c>
      <c r="I63">
        <f>(Table1[[#This Row],[Fup.High]]-Table1[[#This Row],[Fup.Low]])/1.96/Table1[[#This Row],[Fup.Med]]</f>
        <v>5.2598358931201336E-2</v>
      </c>
    </row>
    <row r="64" spans="1:9" x14ac:dyDescent="0.3">
      <c r="A64" t="s">
        <v>109</v>
      </c>
      <c r="B64" t="s">
        <v>110</v>
      </c>
      <c r="C64" t="s">
        <v>109</v>
      </c>
      <c r="D64">
        <v>3.2200000000000002E-3</v>
      </c>
      <c r="E64">
        <v>3.0500000000000002E-3</v>
      </c>
      <c r="F64">
        <v>3.3800000000000002E-3</v>
      </c>
      <c r="G64">
        <v>3.2200000000000002E-3</v>
      </c>
      <c r="H64" t="str">
        <f>IF((LOG10(Table1[[#This Row],[Fup.High]])-LOG10(Table1[[#This Row],[Fup.Low]]))&gt;3,"Y","")</f>
        <v/>
      </c>
      <c r="I64">
        <f>(Table1[[#This Row],[Fup.High]]-Table1[[#This Row],[Fup.Low]])/1.96/Table1[[#This Row],[Fup.Med]]</f>
        <v>5.22879959437191E-2</v>
      </c>
    </row>
    <row r="65" spans="1:9" x14ac:dyDescent="0.3">
      <c r="A65" t="s">
        <v>23</v>
      </c>
      <c r="B65" t="s">
        <v>24</v>
      </c>
      <c r="C65" t="s">
        <v>23</v>
      </c>
      <c r="D65">
        <v>6.1199999999999996E-3</v>
      </c>
      <c r="E65">
        <v>5.8300000000000001E-3</v>
      </c>
      <c r="F65">
        <v>6.45E-3</v>
      </c>
      <c r="G65">
        <v>6.13E-3</v>
      </c>
      <c r="H65" t="str">
        <f>IF((LOG10(Table1[[#This Row],[Fup.High]])-LOG10(Table1[[#This Row],[Fup.Low]]))&gt;3,"Y","")</f>
        <v/>
      </c>
      <c r="I65">
        <f>(Table1[[#This Row],[Fup.High]]-Table1[[#This Row],[Fup.Low]])/1.96/Table1[[#This Row],[Fup.Med]]</f>
        <v>5.1687341603307985E-2</v>
      </c>
    </row>
    <row r="66" spans="1:9" x14ac:dyDescent="0.3">
      <c r="A66" t="s">
        <v>75</v>
      </c>
      <c r="B66" t="s">
        <v>76</v>
      </c>
      <c r="C66" t="s">
        <v>75</v>
      </c>
      <c r="D66">
        <v>8.1699999999999995E-2</v>
      </c>
      <c r="E66">
        <v>7.7799999999999994E-2</v>
      </c>
      <c r="F66">
        <v>8.5599999999999996E-2</v>
      </c>
      <c r="G66">
        <v>8.2000000000000003E-2</v>
      </c>
      <c r="H66" t="str">
        <f>IF((LOG10(Table1[[#This Row],[Fup.High]])-LOG10(Table1[[#This Row],[Fup.Low]]))&gt;3,"Y","")</f>
        <v/>
      </c>
      <c r="I66">
        <f>(Table1[[#This Row],[Fup.High]]-Table1[[#This Row],[Fup.Low]])/1.96/Table1[[#This Row],[Fup.Med]]</f>
        <v>4.8709814403117439E-2</v>
      </c>
    </row>
    <row r="67" spans="1:9" x14ac:dyDescent="0.3">
      <c r="A67" t="s">
        <v>77</v>
      </c>
      <c r="B67" t="s">
        <v>78</v>
      </c>
      <c r="C67" t="s">
        <v>77</v>
      </c>
      <c r="D67">
        <v>2.41E-2</v>
      </c>
      <c r="E67">
        <v>2.3E-2</v>
      </c>
      <c r="F67">
        <v>2.53E-2</v>
      </c>
      <c r="G67">
        <v>2.53E-2</v>
      </c>
      <c r="H67" t="str">
        <f>IF((LOG10(Table1[[#This Row],[Fup.High]])-LOG10(Table1[[#This Row],[Fup.Low]]))&gt;3,"Y","")</f>
        <v/>
      </c>
      <c r="I67">
        <f>(Table1[[#This Row],[Fup.High]]-Table1[[#This Row],[Fup.Low]])/1.96/Table1[[#This Row],[Fup.Med]]</f>
        <v>4.8691675840460663E-2</v>
      </c>
    </row>
    <row r="68" spans="1:9" x14ac:dyDescent="0.3">
      <c r="A68" t="s">
        <v>9</v>
      </c>
      <c r="B68" t="s">
        <v>10</v>
      </c>
      <c r="C68" t="s">
        <v>9</v>
      </c>
      <c r="D68">
        <v>1.4999999999999999E-2</v>
      </c>
      <c r="E68">
        <v>1.4500000000000001E-2</v>
      </c>
      <c r="F68">
        <v>1.5599999999999999E-2</v>
      </c>
      <c r="G68">
        <v>1.2999999999999999E-2</v>
      </c>
      <c r="H68" t="str">
        <f>IF((LOG10(Table1[[#This Row],[Fup.High]])-LOG10(Table1[[#This Row],[Fup.Low]]))&gt;3,"Y","")</f>
        <v/>
      </c>
      <c r="I68">
        <f>(Table1[[#This Row],[Fup.High]]-Table1[[#This Row],[Fup.Low]])/1.96/Table1[[#This Row],[Fup.Med]]</f>
        <v>3.7414965986394509E-2</v>
      </c>
    </row>
    <row r="69" spans="1:9" x14ac:dyDescent="0.3">
      <c r="A69" t="s">
        <v>115</v>
      </c>
      <c r="B69" t="s">
        <v>116</v>
      </c>
      <c r="C69" t="s">
        <v>115</v>
      </c>
      <c r="D69">
        <v>8.6099999999999996E-2</v>
      </c>
      <c r="E69">
        <v>8.2799999999999999E-2</v>
      </c>
      <c r="F69">
        <v>8.8700000000000001E-2</v>
      </c>
      <c r="G69">
        <v>7.5899999999999995E-2</v>
      </c>
      <c r="H69" t="str">
        <f>IF((LOG10(Table1[[#This Row],[Fup.High]])-LOG10(Table1[[#This Row],[Fup.Low]]))&gt;3,"Y","")</f>
        <v/>
      </c>
      <c r="I69">
        <f>(Table1[[#This Row],[Fup.High]]-Table1[[#This Row],[Fup.Low]])/1.96/Table1[[#This Row],[Fup.Med]]</f>
        <v>3.4961719879589487E-2</v>
      </c>
    </row>
    <row r="70" spans="1:9" x14ac:dyDescent="0.3">
      <c r="A70" t="s">
        <v>7</v>
      </c>
      <c r="B70" t="s">
        <v>8</v>
      </c>
      <c r="C70" t="s">
        <v>7</v>
      </c>
      <c r="D70">
        <v>2.06E-2</v>
      </c>
      <c r="E70">
        <v>0.02</v>
      </c>
      <c r="F70">
        <v>2.1299999999999999E-2</v>
      </c>
      <c r="G70">
        <v>3.3099999999999997E-2</v>
      </c>
      <c r="H70" t="str">
        <f>IF((LOG10(Table1[[#This Row],[Fup.High]])-LOG10(Table1[[#This Row],[Fup.Low]]))&gt;3,"Y","")</f>
        <v/>
      </c>
      <c r="I70">
        <f>(Table1[[#This Row],[Fup.High]]-Table1[[#This Row],[Fup.Low]])/1.96/Table1[[#This Row],[Fup.Med]]</f>
        <v>3.2197344957400412E-2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SmeltzPFAS-PPB-UC-Level4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Wambaugh, John</cp:lastModifiedBy>
  <dcterms:created xsi:type="dcterms:W3CDTF">2022-09-22T11:59:59Z</dcterms:created>
  <dcterms:modified xsi:type="dcterms:W3CDTF">2022-09-22T11:59:59Z</dcterms:modified>
</cp:coreProperties>
</file>