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rdoucet.PLANTSCIENCES\Desktop\MSDATA\"/>
    </mc:Choice>
  </mc:AlternateContent>
  <bookViews>
    <workbookView xWindow="0" yWindow="0" windowWidth="28800" windowHeight="14235"/>
  </bookViews>
  <sheets>
    <sheet name="Final" sheetId="3" r:id="rId1"/>
  </sheets>
  <definedNames>
    <definedName name="XueCO2.wke">#REF!</definedName>
  </definedNames>
  <calcPr calcId="152511"/>
</workbook>
</file>

<file path=xl/calcChain.xml><?xml version="1.0" encoding="utf-8"?>
<calcChain xmlns="http://schemas.openxmlformats.org/spreadsheetml/2006/main">
  <c r="F16" i="3" l="1"/>
  <c r="F15" i="3"/>
  <c r="F187" i="3" l="1"/>
  <c r="G187" i="3"/>
  <c r="G181" i="3"/>
  <c r="G189" i="3" s="1"/>
  <c r="G182" i="3"/>
  <c r="G183" i="3"/>
  <c r="G184" i="3"/>
  <c r="G185" i="3"/>
  <c r="G186" i="3"/>
  <c r="G180" i="3"/>
  <c r="F181" i="3"/>
  <c r="F182" i="3"/>
  <c r="F183" i="3"/>
  <c r="F184" i="3"/>
  <c r="F185" i="3"/>
  <c r="F186" i="3"/>
  <c r="F180" i="3"/>
  <c r="F189" i="3" s="1"/>
</calcChain>
</file>

<file path=xl/sharedStrings.xml><?xml version="1.0" encoding="utf-8"?>
<sst xmlns="http://schemas.openxmlformats.org/spreadsheetml/2006/main" count="78" uniqueCount="61">
  <si>
    <t>MEASURED</t>
    <phoneticPr fontId="2" type="noConversion"/>
  </si>
  <si>
    <t>Sample</t>
    <phoneticPr fontId="2" type="noConversion"/>
  </si>
  <si>
    <t>KNOWN</t>
    <phoneticPr fontId="2" type="noConversion"/>
  </si>
  <si>
    <t>avg</t>
  </si>
  <si>
    <t>sd</t>
  </si>
  <si>
    <t>CALIBRATION STDS</t>
  </si>
  <si>
    <t>Comments</t>
  </si>
  <si>
    <t>ppmv</t>
  </si>
  <si>
    <t>CHECK STD (10 ppm)</t>
  </si>
  <si>
    <t>2nd CHECK STDS</t>
  </si>
  <si>
    <t>AH024079</t>
  </si>
  <si>
    <r>
      <rPr>
        <sz val="10"/>
        <rFont val="Symbol"/>
        <family val="1"/>
        <charset val="2"/>
      </rPr>
      <t>d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  <r>
      <rPr>
        <vertAlign val="subscript"/>
        <sz val="10"/>
        <rFont val="Arial"/>
        <family val="2"/>
      </rPr>
      <t>VPDB</t>
    </r>
  </si>
  <si>
    <t>UCDM1</t>
  </si>
  <si>
    <t>H iso</t>
  </si>
  <si>
    <t>L iso</t>
  </si>
  <si>
    <t>B iso</t>
  </si>
  <si>
    <t>T iso</t>
  </si>
  <si>
    <t>Beecher</t>
  </si>
  <si>
    <t>043332T</t>
  </si>
  <si>
    <t>Lab air (1.8ppm)</t>
  </si>
  <si>
    <t>reanalyzed</t>
  </si>
  <si>
    <t>1A-1-T0</t>
  </si>
  <si>
    <t>2A-1-T0</t>
  </si>
  <si>
    <t>3A-1-T0</t>
  </si>
  <si>
    <t>4A-1-T0</t>
  </si>
  <si>
    <t>5A-1-T0</t>
  </si>
  <si>
    <t>6A-1-T0</t>
  </si>
  <si>
    <t>7A-1-T0</t>
  </si>
  <si>
    <t>8A-1-T0</t>
  </si>
  <si>
    <t>9A-1-T0</t>
  </si>
  <si>
    <t>10A-1-T0</t>
  </si>
  <si>
    <t>11A-1-T0</t>
  </si>
  <si>
    <t>12A-1-T0</t>
  </si>
  <si>
    <t>13A-1-T0</t>
  </si>
  <si>
    <t>14A-1-T0</t>
  </si>
  <si>
    <t>15A-1-T0</t>
  </si>
  <si>
    <t>16606 Apple S-31</t>
  </si>
  <si>
    <t>16771 Brook SU-07</t>
  </si>
  <si>
    <t>16849 Brook SU-35</t>
  </si>
  <si>
    <t>16792 Buck SU-05</t>
  </si>
  <si>
    <t>16802 Buck SU-31</t>
  </si>
  <si>
    <t>161219 Dillon S-02</t>
  </si>
  <si>
    <t>161201 Dillon S-22</t>
  </si>
  <si>
    <t>16700 Loramie S-34</t>
  </si>
  <si>
    <t>16948 Milton SU-01</t>
  </si>
  <si>
    <t>16921 Mohawk S-03</t>
  </si>
  <si>
    <t>16818 Mohawk S-33</t>
  </si>
  <si>
    <t>161105 Roaming S-32</t>
  </si>
  <si>
    <t>161054 Kirwan S-23</t>
  </si>
  <si>
    <t>16462 Paint S-04</t>
  </si>
  <si>
    <t>16429 Paint S-31</t>
  </si>
  <si>
    <t>16397 Rocky S-31</t>
  </si>
  <si>
    <t>161188 Seneca S-04</t>
  </si>
  <si>
    <t>16644 Harsha SU-33</t>
  </si>
  <si>
    <t>16963 Wing U-14</t>
  </si>
  <si>
    <t>16974 Wing U-16</t>
  </si>
  <si>
    <t>16858 Brook SU-35</t>
  </si>
  <si>
    <t>161220 Dillon SU-02</t>
  </si>
  <si>
    <t>161106 Roaming S-32</t>
  </si>
  <si>
    <t>16398 Rocky S-31</t>
  </si>
  <si>
    <t>16645 Harsha SU-33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</si>
</sst>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MS Sans Serif"/>
    </font>
    <font>
      <b/>
      <sz val="10"/>
      <name val="MS Sans Serif"/>
    </font>
    <font>
      <sz val="8"/>
      <name val="Verdana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7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2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zoomScaleNormal="100" workbookViewId="0">
      <pane ySplit="1" topLeftCell="A2" activePane="bottomLeft" state="frozen"/>
      <selection pane="bottomLeft" activeCell="D40" sqref="D40"/>
    </sheetView>
  </sheetViews>
  <sheetFormatPr defaultColWidth="11.42578125" defaultRowHeight="12.75" x14ac:dyDescent="0.2"/>
  <cols>
    <col min="1" max="1" width="34.28515625" style="4" bestFit="1" customWidth="1"/>
    <col min="2" max="2" width="13.28515625" style="7" bestFit="1" customWidth="1"/>
    <col min="3" max="3" width="13.28515625" style="3" customWidth="1"/>
    <col min="4" max="4" width="28.140625" style="8" customWidth="1"/>
    <col min="5" max="5" width="22" style="5" customWidth="1"/>
    <col min="6" max="6" width="11.5703125" style="5" bestFit="1" customWidth="1"/>
    <col min="7" max="7" width="10.7109375" style="5" customWidth="1"/>
    <col min="9" max="9" width="17.7109375" bestFit="1" customWidth="1"/>
  </cols>
  <sheetData>
    <row r="1" spans="1:10" s="1" customFormat="1" ht="24" customHeight="1" x14ac:dyDescent="0.3">
      <c r="A1" s="4" t="s">
        <v>1</v>
      </c>
      <c r="B1" s="7" t="s">
        <v>11</v>
      </c>
      <c r="C1" s="3" t="s">
        <v>7</v>
      </c>
      <c r="D1" s="8" t="s">
        <v>6</v>
      </c>
      <c r="E1" s="5"/>
      <c r="F1" s="5"/>
      <c r="G1" s="5"/>
    </row>
    <row r="2" spans="1:10" x14ac:dyDescent="0.2">
      <c r="A2" s="4" t="s">
        <v>21</v>
      </c>
      <c r="B2" s="7">
        <v>-54.857556747342905</v>
      </c>
      <c r="C2" s="3">
        <v>2442.9335966004205</v>
      </c>
      <c r="I2" s="3"/>
    </row>
    <row r="3" spans="1:10" x14ac:dyDescent="0.2">
      <c r="A3" s="4" t="s">
        <v>22</v>
      </c>
      <c r="B3" s="7">
        <v>-50.463404317350893</v>
      </c>
      <c r="C3" s="3">
        <v>3153.1352534661114</v>
      </c>
      <c r="E3" s="5" t="s">
        <v>8</v>
      </c>
      <c r="F3" s="5" t="s">
        <v>0</v>
      </c>
      <c r="I3" s="7"/>
    </row>
    <row r="4" spans="1:10" x14ac:dyDescent="0.2">
      <c r="A4" s="4" t="s">
        <v>23</v>
      </c>
      <c r="B4" s="7">
        <v>-52.992041371489528</v>
      </c>
      <c r="C4" s="3">
        <v>2558.6250590204745</v>
      </c>
      <c r="E4" s="5" t="s">
        <v>12</v>
      </c>
      <c r="F4" s="7">
        <v>-39.814508910992437</v>
      </c>
      <c r="G4" s="3"/>
      <c r="H4" s="10"/>
      <c r="I4" s="7"/>
      <c r="J4" s="7"/>
    </row>
    <row r="5" spans="1:10" x14ac:dyDescent="0.2">
      <c r="A5" s="4" t="s">
        <v>24</v>
      </c>
      <c r="B5" s="7">
        <v>-50.698149778071794</v>
      </c>
      <c r="C5" s="3">
        <v>1793.324118985277</v>
      </c>
      <c r="E5" s="5" t="s">
        <v>12</v>
      </c>
      <c r="F5" s="7">
        <v>-39.782507902242401</v>
      </c>
      <c r="G5" s="3"/>
      <c r="H5" s="10"/>
      <c r="I5" s="7"/>
      <c r="J5" s="7"/>
    </row>
    <row r="6" spans="1:10" x14ac:dyDescent="0.2">
      <c r="A6" s="4" t="s">
        <v>25</v>
      </c>
      <c r="B6" s="7">
        <v>-53.911347088284636</v>
      </c>
      <c r="C6" s="3">
        <v>2354.3233892775893</v>
      </c>
      <c r="E6" s="5" t="s">
        <v>12</v>
      </c>
      <c r="F6" s="7">
        <v>-39.633362943079774</v>
      </c>
      <c r="G6" s="3"/>
      <c r="H6" s="10"/>
      <c r="I6" s="7"/>
      <c r="J6" s="7"/>
    </row>
    <row r="7" spans="1:10" x14ac:dyDescent="0.2">
      <c r="A7" s="4" t="s">
        <v>26</v>
      </c>
      <c r="B7" s="7">
        <v>-50.33919104844793</v>
      </c>
      <c r="C7" s="3">
        <v>2141.4204404000516</v>
      </c>
      <c r="E7" s="5" t="s">
        <v>12</v>
      </c>
      <c r="F7" s="7">
        <v>-39.66369330129001</v>
      </c>
      <c r="G7" s="3"/>
      <c r="H7" s="10"/>
      <c r="I7" s="7"/>
      <c r="J7" s="7"/>
    </row>
    <row r="8" spans="1:10" x14ac:dyDescent="0.2">
      <c r="A8" s="4" t="s">
        <v>27</v>
      </c>
      <c r="B8" s="7">
        <v>-59.732720355493825</v>
      </c>
      <c r="C8" s="3">
        <v>1229.8977550757609</v>
      </c>
      <c r="E8" s="5" t="s">
        <v>12</v>
      </c>
      <c r="F8" s="7">
        <v>-39.882173786713629</v>
      </c>
      <c r="G8" s="3"/>
      <c r="H8" s="10"/>
      <c r="I8" s="7"/>
      <c r="J8" s="7"/>
    </row>
    <row r="9" spans="1:10" x14ac:dyDescent="0.2">
      <c r="A9" s="4" t="s">
        <v>28</v>
      </c>
      <c r="B9" s="7">
        <v>-56.771790008882377</v>
      </c>
      <c r="C9" s="3">
        <v>1375.2678885693438</v>
      </c>
      <c r="E9" s="5" t="s">
        <v>12</v>
      </c>
      <c r="F9" s="7">
        <v>-39.821727407958299</v>
      </c>
      <c r="G9" s="3"/>
      <c r="H9" s="10"/>
      <c r="I9" s="7"/>
      <c r="J9" s="7"/>
    </row>
    <row r="10" spans="1:10" x14ac:dyDescent="0.2">
      <c r="A10" s="4" t="s">
        <v>29</v>
      </c>
      <c r="B10" s="7">
        <v>-53.425711057466792</v>
      </c>
      <c r="C10" s="3">
        <v>2501.5670687212942</v>
      </c>
      <c r="E10" s="5" t="s">
        <v>12</v>
      </c>
      <c r="F10" s="7">
        <v>-39.656764891777883</v>
      </c>
      <c r="G10" s="3"/>
      <c r="H10" s="10"/>
      <c r="I10" s="7"/>
      <c r="J10" s="7"/>
    </row>
    <row r="11" spans="1:10" x14ac:dyDescent="0.2">
      <c r="A11" s="4" t="s">
        <v>30</v>
      </c>
      <c r="B11" s="7">
        <v>-53.689147978099136</v>
      </c>
      <c r="C11" s="3">
        <v>1214.1855174485986</v>
      </c>
      <c r="E11" s="5" t="s">
        <v>12</v>
      </c>
      <c r="F11" s="7">
        <v>-39.82699429108029</v>
      </c>
      <c r="G11" s="3"/>
      <c r="H11" s="10"/>
      <c r="I11" s="7"/>
      <c r="J11" s="7"/>
    </row>
    <row r="12" spans="1:10" x14ac:dyDescent="0.2">
      <c r="A12" s="4" t="s">
        <v>31</v>
      </c>
      <c r="B12" s="7">
        <v>-53.681403112865326</v>
      </c>
      <c r="C12" s="3">
        <v>2819.4737519852338</v>
      </c>
      <c r="E12" s="5" t="s">
        <v>12</v>
      </c>
      <c r="F12" s="7">
        <v>-39.819893500028833</v>
      </c>
      <c r="G12" s="3"/>
      <c r="H12" s="10"/>
      <c r="I12" s="7"/>
      <c r="J12" s="7"/>
    </row>
    <row r="13" spans="1:10" x14ac:dyDescent="0.2">
      <c r="A13" s="4" t="s">
        <v>32</v>
      </c>
      <c r="B13" s="7">
        <v>-51.645272106716007</v>
      </c>
      <c r="C13" s="3">
        <v>3131.8023779885816</v>
      </c>
      <c r="F13" s="7"/>
      <c r="H13" s="10"/>
      <c r="I13" s="7"/>
      <c r="J13" s="7"/>
    </row>
    <row r="14" spans="1:10" x14ac:dyDescent="0.2">
      <c r="A14" s="4" t="s">
        <v>33</v>
      </c>
      <c r="B14" s="7">
        <v>-51.174427334367685</v>
      </c>
      <c r="C14" s="3">
        <v>2889.6891445250458</v>
      </c>
      <c r="F14" s="7"/>
      <c r="H14" s="10"/>
      <c r="I14" s="7"/>
      <c r="J14" s="7"/>
    </row>
    <row r="15" spans="1:10" x14ac:dyDescent="0.2">
      <c r="A15" s="4" t="s">
        <v>34</v>
      </c>
      <c r="B15" s="7">
        <v>-44.593873042180114</v>
      </c>
      <c r="C15" s="3">
        <v>1129.7056273339915</v>
      </c>
      <c r="E15" s="5" t="s">
        <v>3</v>
      </c>
      <c r="F15" s="7">
        <f>AVERAGE(F4:F12)</f>
        <v>-39.766847437240386</v>
      </c>
      <c r="H15" s="10"/>
      <c r="I15" s="7"/>
      <c r="J15" s="7"/>
    </row>
    <row r="16" spans="1:10" x14ac:dyDescent="0.2">
      <c r="A16" s="4" t="s">
        <v>35</v>
      </c>
      <c r="B16" s="7">
        <v>-51.921157728079351</v>
      </c>
      <c r="C16" s="3">
        <v>1027.5547924625489</v>
      </c>
      <c r="E16" s="5" t="s">
        <v>4</v>
      </c>
      <c r="F16" s="7">
        <f>STDEV(F4:F12)</f>
        <v>9.0717574012565347E-2</v>
      </c>
      <c r="H16" s="10"/>
      <c r="I16" s="7"/>
      <c r="J16" s="7"/>
    </row>
    <row r="17" spans="1:11" x14ac:dyDescent="0.2">
      <c r="A17" s="4" t="s">
        <v>36</v>
      </c>
      <c r="B17" s="7">
        <v>-62.163139142230214</v>
      </c>
      <c r="C17" s="3">
        <v>672265.01266257442</v>
      </c>
      <c r="F17" s="7"/>
      <c r="H17" s="10"/>
      <c r="I17" s="7"/>
      <c r="J17" s="7"/>
    </row>
    <row r="18" spans="1:11" x14ac:dyDescent="0.2">
      <c r="A18" s="4" t="s">
        <v>37</v>
      </c>
      <c r="B18" s="7">
        <v>-67.811837160737582</v>
      </c>
      <c r="C18" s="3">
        <v>4079.3908228527284</v>
      </c>
      <c r="F18" s="7"/>
      <c r="H18" s="10"/>
      <c r="I18" s="7"/>
      <c r="J18" s="7"/>
      <c r="K18" s="7"/>
    </row>
    <row r="19" spans="1:11" x14ac:dyDescent="0.2">
      <c r="A19" s="4" t="s">
        <v>38</v>
      </c>
      <c r="B19" s="7">
        <v>-65.043601354893298</v>
      </c>
      <c r="C19" s="3">
        <v>755448.85607588955</v>
      </c>
      <c r="F19" s="7"/>
      <c r="H19" s="10"/>
      <c r="I19" s="7"/>
      <c r="J19" s="7"/>
      <c r="K19" s="7"/>
    </row>
    <row r="20" spans="1:11" x14ac:dyDescent="0.2">
      <c r="A20" s="4" t="s">
        <v>39</v>
      </c>
      <c r="B20" s="7">
        <v>-58.678606929343545</v>
      </c>
      <c r="C20" s="3">
        <v>831119.88668068836</v>
      </c>
      <c r="E20" s="7" t="s">
        <v>5</v>
      </c>
      <c r="F20" s="5" t="s">
        <v>0</v>
      </c>
      <c r="G20" s="5" t="s">
        <v>2</v>
      </c>
      <c r="I20" s="7"/>
      <c r="J20" s="7"/>
      <c r="K20" s="7"/>
    </row>
    <row r="21" spans="1:11" x14ac:dyDescent="0.2">
      <c r="A21" s="4" t="s">
        <v>40</v>
      </c>
      <c r="B21" s="7">
        <v>-58.118454852180115</v>
      </c>
      <c r="C21" s="3">
        <v>687274.67055844096</v>
      </c>
      <c r="I21" s="7"/>
      <c r="J21" s="7"/>
      <c r="K21" s="7"/>
    </row>
    <row r="22" spans="1:11" x14ac:dyDescent="0.2">
      <c r="A22" s="4" t="s">
        <v>41</v>
      </c>
      <c r="B22" s="7">
        <v>-62.865286497194298</v>
      </c>
      <c r="C22" s="3">
        <v>715673.26265184348</v>
      </c>
      <c r="E22" s="5" t="s">
        <v>13</v>
      </c>
      <c r="F22" s="7">
        <v>-23.777377290135778</v>
      </c>
      <c r="G22" s="3">
        <v>-23.9</v>
      </c>
      <c r="I22" s="7"/>
      <c r="J22" s="7"/>
      <c r="K22" s="7"/>
    </row>
    <row r="23" spans="1:11" x14ac:dyDescent="0.2">
      <c r="A23" s="4" t="s">
        <v>42</v>
      </c>
      <c r="B23" s="7">
        <v>-63.476075355419901</v>
      </c>
      <c r="C23" s="3">
        <v>632249.90342104132</v>
      </c>
      <c r="E23" s="5" t="s">
        <v>13</v>
      </c>
      <c r="F23" s="7">
        <v>-23.81982355784865</v>
      </c>
      <c r="G23" s="3">
        <v>-23.9</v>
      </c>
      <c r="I23" s="7"/>
      <c r="J23" s="7"/>
      <c r="K23" s="7"/>
    </row>
    <row r="24" spans="1:11" x14ac:dyDescent="0.2">
      <c r="A24" s="4" t="s">
        <v>43</v>
      </c>
      <c r="B24" s="7">
        <v>-64.359472769627203</v>
      </c>
      <c r="C24" s="3">
        <v>646900.28759067669</v>
      </c>
      <c r="F24" s="7"/>
      <c r="G24" s="3"/>
      <c r="I24" s="7"/>
      <c r="J24" s="7"/>
      <c r="K24" s="7"/>
    </row>
    <row r="25" spans="1:11" x14ac:dyDescent="0.2">
      <c r="A25" s="4" t="s">
        <v>44</v>
      </c>
      <c r="B25" s="7">
        <v>-66.425699884630134</v>
      </c>
      <c r="C25" s="3">
        <v>538655.10580761475</v>
      </c>
      <c r="E25" s="5" t="s">
        <v>14</v>
      </c>
      <c r="F25" s="7">
        <v>-66.46125136329394</v>
      </c>
      <c r="G25" s="3">
        <v>-66.5</v>
      </c>
      <c r="I25" s="7"/>
      <c r="J25" s="7"/>
      <c r="K25" s="7"/>
    </row>
    <row r="26" spans="1:11" x14ac:dyDescent="0.2">
      <c r="A26" s="4" t="s">
        <v>45</v>
      </c>
      <c r="B26" s="7">
        <v>-68.042455749757821</v>
      </c>
      <c r="C26" s="3">
        <v>9522.0843885478807</v>
      </c>
      <c r="E26" s="5" t="s">
        <v>14</v>
      </c>
      <c r="F26" s="7">
        <v>-66.576174873586041</v>
      </c>
      <c r="G26" s="3">
        <v>-66.5</v>
      </c>
      <c r="I26" s="7"/>
      <c r="J26" s="7"/>
      <c r="K26" s="7"/>
    </row>
    <row r="27" spans="1:11" x14ac:dyDescent="0.2">
      <c r="A27" s="4" t="s">
        <v>46</v>
      </c>
      <c r="B27" s="7">
        <v>-65.357989870298653</v>
      </c>
      <c r="C27" s="3">
        <v>510847.31939734722</v>
      </c>
      <c r="J27" s="7"/>
      <c r="K27" s="7"/>
    </row>
    <row r="28" spans="1:11" s="6" customFormat="1" x14ac:dyDescent="0.2">
      <c r="A28" s="4" t="s">
        <v>47</v>
      </c>
      <c r="B28" s="7">
        <v>-64.924765115110205</v>
      </c>
      <c r="C28" s="3">
        <v>665398.89256127388</v>
      </c>
      <c r="D28" s="8"/>
      <c r="E28" s="5" t="s">
        <v>15</v>
      </c>
      <c r="F28" s="7">
        <v>-54.443121048799078</v>
      </c>
      <c r="G28" s="3">
        <v>-54.5</v>
      </c>
      <c r="J28" s="7"/>
      <c r="K28" s="7"/>
    </row>
    <row r="29" spans="1:11" x14ac:dyDescent="0.2">
      <c r="A29" s="4" t="s">
        <v>48</v>
      </c>
      <c r="B29" s="7">
        <v>-68.648648038254365</v>
      </c>
      <c r="C29" s="3">
        <v>540108.16843370395</v>
      </c>
      <c r="E29" s="5" t="s">
        <v>15</v>
      </c>
      <c r="F29" s="7">
        <v>-54.450494464423286</v>
      </c>
      <c r="G29" s="3">
        <v>-54.5</v>
      </c>
      <c r="J29" s="7"/>
      <c r="K29" s="7"/>
    </row>
    <row r="30" spans="1:11" x14ac:dyDescent="0.2">
      <c r="A30" s="4" t="s">
        <v>49</v>
      </c>
      <c r="B30" s="7">
        <v>-60.064208286548421</v>
      </c>
      <c r="C30" s="3">
        <v>644840.45156028669</v>
      </c>
      <c r="E30" s="7"/>
      <c r="F30" s="7"/>
      <c r="G30" s="3"/>
      <c r="I30" s="7"/>
      <c r="J30" s="7"/>
      <c r="K30" s="7"/>
    </row>
    <row r="31" spans="1:11" x14ac:dyDescent="0.2">
      <c r="A31" s="4" t="s">
        <v>50</v>
      </c>
      <c r="B31" s="7">
        <v>-52.518590275166119</v>
      </c>
      <c r="C31" s="3">
        <v>2741.6493194555646</v>
      </c>
      <c r="D31" s="8" t="s">
        <v>20</v>
      </c>
      <c r="E31" s="5" t="s">
        <v>16</v>
      </c>
      <c r="F31" s="7">
        <v>-38.453809783903345</v>
      </c>
      <c r="G31" s="3">
        <v>-38.299999999999997</v>
      </c>
      <c r="I31" s="7"/>
      <c r="J31" s="7"/>
      <c r="K31" s="7"/>
    </row>
    <row r="32" spans="1:11" x14ac:dyDescent="0.2">
      <c r="A32" s="4" t="s">
        <v>51</v>
      </c>
      <c r="B32" s="7">
        <v>-68.990449233363421</v>
      </c>
      <c r="C32" s="3">
        <v>475079.62398592086</v>
      </c>
      <c r="E32" s="5" t="s">
        <v>16</v>
      </c>
      <c r="F32" s="7">
        <v>-38.177581138702323</v>
      </c>
      <c r="G32" s="3">
        <v>-38.299999999999997</v>
      </c>
      <c r="I32" s="7"/>
      <c r="J32" s="7"/>
      <c r="K32" s="7"/>
    </row>
    <row r="33" spans="1:11" x14ac:dyDescent="0.2">
      <c r="A33" s="4" t="s">
        <v>52</v>
      </c>
      <c r="B33" s="7">
        <v>-70.350163768347997</v>
      </c>
      <c r="C33" s="3">
        <v>606925.09765205823</v>
      </c>
      <c r="H33" s="2"/>
      <c r="I33" s="7"/>
      <c r="J33" s="7"/>
      <c r="K33" s="7"/>
    </row>
    <row r="34" spans="1:11" x14ac:dyDescent="0.2">
      <c r="A34" s="4" t="s">
        <v>53</v>
      </c>
      <c r="B34" s="7">
        <v>-55.151571705636805</v>
      </c>
      <c r="C34" s="3">
        <v>721469.54543503444</v>
      </c>
      <c r="E34" s="5" t="s">
        <v>9</v>
      </c>
      <c r="F34" s="5" t="s">
        <v>0</v>
      </c>
      <c r="G34" s="5" t="s">
        <v>2</v>
      </c>
      <c r="J34" s="7"/>
      <c r="K34" s="7"/>
    </row>
    <row r="35" spans="1:11" x14ac:dyDescent="0.2">
      <c r="A35" s="4" t="s">
        <v>54</v>
      </c>
      <c r="B35" s="7">
        <v>-64.099381884070269</v>
      </c>
      <c r="C35" s="3">
        <v>658876.07846503821</v>
      </c>
      <c r="F35" s="7"/>
      <c r="G35" s="3"/>
      <c r="I35" s="7"/>
      <c r="J35" s="7"/>
      <c r="K35" s="7"/>
    </row>
    <row r="36" spans="1:11" x14ac:dyDescent="0.2">
      <c r="A36" s="4" t="s">
        <v>55</v>
      </c>
      <c r="B36" s="7">
        <v>-59.551400528106818</v>
      </c>
      <c r="C36" s="3">
        <v>535740.9966948533</v>
      </c>
      <c r="E36" s="7" t="s">
        <v>17</v>
      </c>
      <c r="F36" s="7">
        <v>-61.403035527336769</v>
      </c>
      <c r="G36" s="3">
        <v>-60.81</v>
      </c>
      <c r="J36" s="7"/>
      <c r="K36" s="7"/>
    </row>
    <row r="37" spans="1:11" x14ac:dyDescent="0.2">
      <c r="A37" s="4" t="s">
        <v>56</v>
      </c>
      <c r="B37" s="7">
        <v>-64.131863174375042</v>
      </c>
      <c r="C37" s="3">
        <v>739744.60230931011</v>
      </c>
      <c r="E37" s="7" t="s">
        <v>17</v>
      </c>
      <c r="F37" s="7">
        <v>-61.306459686922246</v>
      </c>
      <c r="G37" s="3">
        <v>-60.81</v>
      </c>
      <c r="J37" s="7"/>
      <c r="K37" s="7"/>
    </row>
    <row r="38" spans="1:11" x14ac:dyDescent="0.2">
      <c r="A38" s="4" t="s">
        <v>57</v>
      </c>
      <c r="B38" s="7">
        <v>-63.663219174682503</v>
      </c>
      <c r="C38" s="3">
        <v>649079.88152981084</v>
      </c>
      <c r="J38" s="7"/>
      <c r="K38" s="7"/>
    </row>
    <row r="39" spans="1:11" x14ac:dyDescent="0.2">
      <c r="A39" s="4" t="s">
        <v>58</v>
      </c>
      <c r="B39" s="7">
        <v>-64.938613728854733</v>
      </c>
      <c r="C39" s="3">
        <v>598733.65669399477</v>
      </c>
      <c r="E39" s="7" t="s">
        <v>10</v>
      </c>
      <c r="F39" s="7">
        <v>-49.462895181369291</v>
      </c>
      <c r="G39" s="3">
        <v>-49.31</v>
      </c>
      <c r="I39" s="7"/>
      <c r="J39" s="7"/>
      <c r="K39" s="7"/>
    </row>
    <row r="40" spans="1:11" s="6" customFormat="1" x14ac:dyDescent="0.2">
      <c r="A40" s="4" t="s">
        <v>59</v>
      </c>
      <c r="B40" s="7">
        <v>-68.805265022347612</v>
      </c>
      <c r="C40" s="3">
        <v>459032.06421427644</v>
      </c>
      <c r="D40" s="8"/>
      <c r="E40" s="7" t="s">
        <v>10</v>
      </c>
      <c r="F40" s="7">
        <v>-49.857717010053648</v>
      </c>
      <c r="G40" s="3">
        <v>-49.31</v>
      </c>
      <c r="H40"/>
      <c r="I40" s="7"/>
      <c r="J40" s="7"/>
      <c r="K40" s="7"/>
    </row>
    <row r="41" spans="1:11" x14ac:dyDescent="0.2">
      <c r="A41" s="4" t="s">
        <v>60</v>
      </c>
      <c r="B41" s="7">
        <v>-54.769476932287581</v>
      </c>
      <c r="C41" s="3">
        <v>777388.50495771994</v>
      </c>
      <c r="I41" s="7"/>
      <c r="J41" s="7"/>
      <c r="K41" s="7"/>
    </row>
    <row r="42" spans="1:11" x14ac:dyDescent="0.2">
      <c r="E42" s="5" t="s">
        <v>18</v>
      </c>
      <c r="F42" s="7">
        <v>-39.979187354207838</v>
      </c>
      <c r="G42" s="3">
        <v>-39.82</v>
      </c>
      <c r="I42" s="7"/>
      <c r="J42" s="7"/>
      <c r="K42" s="7"/>
    </row>
    <row r="43" spans="1:11" x14ac:dyDescent="0.2">
      <c r="I43" s="7"/>
      <c r="J43" s="7"/>
      <c r="K43" s="7"/>
    </row>
    <row r="44" spans="1:11" x14ac:dyDescent="0.2">
      <c r="E44" s="5" t="s">
        <v>19</v>
      </c>
      <c r="F44" s="7">
        <v>-43.984248482097058</v>
      </c>
      <c r="G44" s="3"/>
      <c r="I44" s="7"/>
      <c r="J44" s="7"/>
      <c r="K44" s="7"/>
    </row>
    <row r="45" spans="1:11" x14ac:dyDescent="0.2">
      <c r="I45" s="7"/>
      <c r="J45" s="7"/>
      <c r="K45" s="7"/>
    </row>
    <row r="46" spans="1:11" x14ac:dyDescent="0.2">
      <c r="I46" s="7"/>
      <c r="J46" s="7"/>
      <c r="K46" s="7"/>
    </row>
    <row r="47" spans="1:11" x14ac:dyDescent="0.2">
      <c r="H47" s="6"/>
      <c r="I47" s="7"/>
      <c r="J47" s="7"/>
      <c r="K47" s="7"/>
    </row>
    <row r="48" spans="1:11" x14ac:dyDescent="0.2">
      <c r="I48" s="7"/>
      <c r="J48" s="7"/>
    </row>
    <row r="49" spans="6:10" x14ac:dyDescent="0.2">
      <c r="I49" s="7"/>
      <c r="J49" s="7"/>
    </row>
    <row r="50" spans="6:10" x14ac:dyDescent="0.2">
      <c r="I50" s="7"/>
      <c r="J50" s="7"/>
    </row>
    <row r="51" spans="6:10" x14ac:dyDescent="0.2">
      <c r="F51" s="7"/>
      <c r="G51" s="3"/>
      <c r="I51" s="7"/>
    </row>
    <row r="52" spans="6:10" x14ac:dyDescent="0.2">
      <c r="I52" s="7"/>
    </row>
    <row r="53" spans="6:10" x14ac:dyDescent="0.2">
      <c r="I53" s="7"/>
    </row>
    <row r="54" spans="6:10" x14ac:dyDescent="0.2">
      <c r="I54" s="7"/>
    </row>
    <row r="55" spans="6:10" x14ac:dyDescent="0.2">
      <c r="I55" s="7"/>
    </row>
    <row r="56" spans="6:10" x14ac:dyDescent="0.2">
      <c r="H56" s="7"/>
      <c r="I56" s="7"/>
    </row>
    <row r="57" spans="6:10" x14ac:dyDescent="0.2">
      <c r="H57" s="7"/>
      <c r="I57" s="7"/>
    </row>
    <row r="58" spans="6:10" x14ac:dyDescent="0.2">
      <c r="I58" s="7"/>
    </row>
    <row r="59" spans="6:10" x14ac:dyDescent="0.2">
      <c r="H59" s="6"/>
    </row>
    <row r="62" spans="6:10" x14ac:dyDescent="0.2">
      <c r="H62" s="7"/>
    </row>
    <row r="63" spans="6:10" x14ac:dyDescent="0.2">
      <c r="H63" s="7"/>
      <c r="I63" s="7"/>
    </row>
    <row r="64" spans="6:10" x14ac:dyDescent="0.2">
      <c r="H64" s="7"/>
      <c r="I64" s="7"/>
    </row>
    <row r="65" spans="8:9" x14ac:dyDescent="0.2">
      <c r="H65" s="7"/>
      <c r="I65" s="7"/>
    </row>
    <row r="66" spans="8:9" x14ac:dyDescent="0.2">
      <c r="H66" s="7"/>
      <c r="I66" s="7"/>
    </row>
    <row r="67" spans="8:9" x14ac:dyDescent="0.2">
      <c r="H67" s="7"/>
      <c r="I67" s="7"/>
    </row>
    <row r="68" spans="8:9" x14ac:dyDescent="0.2">
      <c r="H68" s="7"/>
      <c r="I68" s="7"/>
    </row>
    <row r="69" spans="8:9" x14ac:dyDescent="0.2">
      <c r="H69" s="7"/>
      <c r="I69" s="7"/>
    </row>
    <row r="70" spans="8:9" x14ac:dyDescent="0.2">
      <c r="I70" s="7"/>
    </row>
    <row r="71" spans="8:9" x14ac:dyDescent="0.2">
      <c r="I71" s="7"/>
    </row>
    <row r="180" spans="6:7" x14ac:dyDescent="0.2">
      <c r="F180" s="9">
        <f>C96/1000</f>
        <v>0</v>
      </c>
      <c r="G180" s="9">
        <f>C96/1500</f>
        <v>0</v>
      </c>
    </row>
    <row r="181" spans="6:7" x14ac:dyDescent="0.2">
      <c r="F181" s="9">
        <f t="shared" ref="F181:F186" si="0">C97/1000</f>
        <v>0</v>
      </c>
      <c r="G181" s="9">
        <f t="shared" ref="G181:G186" si="1">C97/1500</f>
        <v>0</v>
      </c>
    </row>
    <row r="182" spans="6:7" x14ac:dyDescent="0.2">
      <c r="F182" s="9">
        <f t="shared" si="0"/>
        <v>0</v>
      </c>
      <c r="G182" s="9">
        <f t="shared" si="1"/>
        <v>0</v>
      </c>
    </row>
    <row r="183" spans="6:7" x14ac:dyDescent="0.2">
      <c r="F183" s="9">
        <f t="shared" si="0"/>
        <v>0</v>
      </c>
      <c r="G183" s="9">
        <f t="shared" si="1"/>
        <v>0</v>
      </c>
    </row>
    <row r="184" spans="6:7" x14ac:dyDescent="0.2">
      <c r="F184" s="9">
        <f t="shared" si="0"/>
        <v>0</v>
      </c>
      <c r="G184" s="9">
        <f t="shared" si="1"/>
        <v>0</v>
      </c>
    </row>
    <row r="185" spans="6:7" x14ac:dyDescent="0.2">
      <c r="F185" s="9">
        <f t="shared" si="0"/>
        <v>0</v>
      </c>
      <c r="G185" s="9">
        <f t="shared" si="1"/>
        <v>0</v>
      </c>
    </row>
    <row r="186" spans="6:7" x14ac:dyDescent="0.2">
      <c r="F186" s="9">
        <f t="shared" si="0"/>
        <v>0</v>
      </c>
      <c r="G186" s="9">
        <f t="shared" si="1"/>
        <v>0</v>
      </c>
    </row>
    <row r="187" spans="6:7" x14ac:dyDescent="0.2">
      <c r="F187" s="9">
        <f>C103/1000</f>
        <v>0</v>
      </c>
      <c r="G187" s="9">
        <f>C103/1500</f>
        <v>0</v>
      </c>
    </row>
    <row r="189" spans="6:7" x14ac:dyDescent="0.2">
      <c r="F189" s="9">
        <f>AVERAGE(F180:F186)</f>
        <v>0</v>
      </c>
      <c r="G189" s="9">
        <f>AVERAGE(G180:G186)</f>
        <v>0</v>
      </c>
    </row>
  </sheetData>
  <sortState ref="A2:D189">
    <sortCondition ref="A2:A189"/>
  </sortState>
  <phoneticPr fontId="2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Yarnes</dc:creator>
  <cp:lastModifiedBy>Richard Doucett</cp:lastModifiedBy>
  <dcterms:created xsi:type="dcterms:W3CDTF">2010-04-28T21:30:52Z</dcterms:created>
  <dcterms:modified xsi:type="dcterms:W3CDTF">2017-08-08T23:18:56Z</dcterms:modified>
</cp:coreProperties>
</file>