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i04.local\i2\ctx\1\RV\rv350\Downloads\"/>
    </mc:Choice>
  </mc:AlternateContent>
  <xr:revisionPtr revIDLastSave="0" documentId="13_ncr:1_{BD1B46C0-BF4B-455B-BFFE-D0284716FEA2}" xr6:coauthVersionLast="47" xr6:coauthVersionMax="47" xr10:uidLastSave="{00000000-0000-0000-0000-000000000000}"/>
  <bookViews>
    <workbookView xWindow="-120" yWindow="-120" windowWidth="29040" windowHeight="16050" tabRatio="500" activeTab="2" xr2:uid="{00000000-000D-0000-FFFF-FFFF00000000}"/>
  </bookViews>
  <sheets>
    <sheet name="Low traffic densit" sheetId="1" r:id="rId1"/>
    <sheet name="Medium traffic density" sheetId="2" r:id="rId2"/>
    <sheet name="High traffic density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9" i="3" l="1"/>
  <c r="F4" i="3"/>
  <c r="F18" i="3"/>
  <c r="F19" i="3"/>
  <c r="F20" i="3"/>
  <c r="F21" i="3"/>
  <c r="F22" i="3"/>
  <c r="F23" i="3"/>
  <c r="F24" i="3"/>
  <c r="F25" i="3"/>
  <c r="F26" i="3"/>
  <c r="F17" i="3"/>
  <c r="F5" i="3"/>
  <c r="F6" i="3"/>
  <c r="F7" i="3"/>
  <c r="F8" i="3"/>
  <c r="F10" i="3"/>
  <c r="F11" i="3"/>
  <c r="F12" i="3"/>
  <c r="F3" i="3"/>
  <c r="D28" i="3"/>
  <c r="E28" i="3"/>
  <c r="F28" i="3"/>
  <c r="G28" i="3"/>
  <c r="H28" i="3"/>
  <c r="I28" i="3"/>
  <c r="J28" i="3"/>
  <c r="D14" i="3"/>
  <c r="E14" i="3"/>
  <c r="G14" i="3"/>
  <c r="H14" i="3"/>
  <c r="I14" i="3"/>
  <c r="J14" i="3"/>
  <c r="F13" i="1"/>
  <c r="C27" i="2"/>
  <c r="J13" i="2"/>
  <c r="I13" i="2"/>
  <c r="H13" i="2"/>
  <c r="G13" i="2"/>
  <c r="F13" i="2"/>
  <c r="E13" i="2"/>
  <c r="D13" i="2"/>
  <c r="C13" i="2"/>
  <c r="C28" i="3"/>
  <c r="J27" i="3"/>
  <c r="I27" i="3"/>
  <c r="H27" i="3"/>
  <c r="G27" i="3"/>
  <c r="F27" i="3"/>
  <c r="E27" i="3"/>
  <c r="D27" i="3"/>
  <c r="C27" i="3"/>
  <c r="C14" i="3"/>
  <c r="J13" i="3"/>
  <c r="I13" i="3"/>
  <c r="H13" i="3"/>
  <c r="G13" i="3"/>
  <c r="E13" i="3"/>
  <c r="D13" i="3"/>
  <c r="C13" i="3"/>
  <c r="J28" i="2"/>
  <c r="I28" i="2"/>
  <c r="H28" i="2"/>
  <c r="G28" i="2"/>
  <c r="E28" i="2"/>
  <c r="D28" i="2"/>
  <c r="C28" i="2"/>
  <c r="J27" i="2"/>
  <c r="I27" i="2"/>
  <c r="H27" i="2"/>
  <c r="G27" i="2"/>
  <c r="E27" i="2"/>
  <c r="D27" i="2"/>
  <c r="F26" i="2"/>
  <c r="F25" i="2"/>
  <c r="F24" i="2"/>
  <c r="F23" i="2"/>
  <c r="F22" i="2"/>
  <c r="F21" i="2"/>
  <c r="F20" i="2"/>
  <c r="F19" i="2"/>
  <c r="F18" i="2"/>
  <c r="F28" i="2" s="1"/>
  <c r="F17" i="2"/>
  <c r="J14" i="2"/>
  <c r="I14" i="2"/>
  <c r="H14" i="2"/>
  <c r="G14" i="2"/>
  <c r="E14" i="2"/>
  <c r="D14" i="2"/>
  <c r="C14" i="2"/>
  <c r="F12" i="2"/>
  <c r="F11" i="2"/>
  <c r="F10" i="2"/>
  <c r="F9" i="2"/>
  <c r="F8" i="2"/>
  <c r="F7" i="2"/>
  <c r="F6" i="2"/>
  <c r="F5" i="2"/>
  <c r="F4" i="2"/>
  <c r="F3" i="2"/>
  <c r="F14" i="2" s="1"/>
  <c r="J28" i="1"/>
  <c r="I28" i="1"/>
  <c r="H28" i="1"/>
  <c r="G28" i="1"/>
  <c r="E28" i="1"/>
  <c r="D28" i="1"/>
  <c r="C28" i="1"/>
  <c r="J27" i="1"/>
  <c r="I27" i="1"/>
  <c r="H27" i="1"/>
  <c r="G27" i="1"/>
  <c r="E27" i="1"/>
  <c r="D27" i="1"/>
  <c r="C27" i="1"/>
  <c r="F26" i="1"/>
  <c r="F25" i="1"/>
  <c r="F24" i="1"/>
  <c r="F23" i="1"/>
  <c r="F22" i="1"/>
  <c r="F21" i="1"/>
  <c r="F20" i="1"/>
  <c r="F19" i="1"/>
  <c r="F18" i="1"/>
  <c r="F28" i="1" s="1"/>
  <c r="F17" i="1"/>
  <c r="J14" i="1"/>
  <c r="I14" i="1"/>
  <c r="H14" i="1"/>
  <c r="G14" i="1"/>
  <c r="E14" i="1"/>
  <c r="D14" i="1"/>
  <c r="C14" i="1"/>
  <c r="J13" i="1"/>
  <c r="I13" i="1"/>
  <c r="H13" i="1"/>
  <c r="G13" i="1"/>
  <c r="E13" i="1"/>
  <c r="D13" i="1"/>
  <c r="C13" i="1"/>
  <c r="F12" i="1"/>
  <c r="F11" i="1"/>
  <c r="F10" i="1"/>
  <c r="F9" i="1"/>
  <c r="F8" i="1"/>
  <c r="F7" i="1"/>
  <c r="F6" i="1"/>
  <c r="F5" i="1"/>
  <c r="F4" i="1"/>
  <c r="F3" i="1"/>
  <c r="F14" i="1" s="1"/>
  <c r="F14" i="3" l="1"/>
  <c r="F13" i="3"/>
  <c r="F27" i="1"/>
  <c r="F27" i="2"/>
</calcChain>
</file>

<file path=xl/sharedStrings.xml><?xml version="1.0" encoding="utf-8"?>
<sst xmlns="http://schemas.openxmlformats.org/spreadsheetml/2006/main" count="136" uniqueCount="16">
  <si>
    <t>Exercise 3 statistics</t>
  </si>
  <si>
    <t>Dataset</t>
  </si>
  <si>
    <t>Scenario</t>
  </si>
  <si>
    <t>Completed flights</t>
  </si>
  <si>
    <t>Avg. Distance flown</t>
  </si>
  <si>
    <t>Average flying time</t>
  </si>
  <si>
    <t>Average speed</t>
  </si>
  <si>
    <t>Conflicts</t>
  </si>
  <si>
    <t>Average conflict time</t>
  </si>
  <si>
    <t>LOS</t>
  </si>
  <si>
    <t>NMACs</t>
  </si>
  <si>
    <t>Reference</t>
  </si>
  <si>
    <t>Average</t>
  </si>
  <si>
    <t>Standard dev</t>
  </si>
  <si>
    <t>D2C2</t>
  </si>
  <si>
    <t>https://www.calculator.net/standard-deviation-calculator.html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</si>
</sst>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2" fontId="2" fillId="0" borderId="0" xfId="0" applyNumberFormat="1" applyFont="1"/>
    <xf numFmtId="0" fontId="0" fillId="0" borderId="0" xfId="0" applyFont="1"/>
    <xf numFmtId="0" fontId="0" fillId="0" borderId="0" xfId="0" applyAlignment="1">
      <alignment horizontal="center"/>
    </xf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zoomScale="130" zoomScaleNormal="130" workbookViewId="0">
      <selection activeCell="A15" sqref="A15"/>
    </sheetView>
  </sheetViews>
  <sheetFormatPr defaultColWidth="11.5703125" defaultRowHeight="12.75" x14ac:dyDescent="0.2"/>
  <cols>
    <col min="1" max="1" width="12.5703125" customWidth="1"/>
    <col min="3" max="3" width="16.7109375" customWidth="1"/>
    <col min="4" max="4" width="20" customWidth="1"/>
    <col min="5" max="5" width="19" customWidth="1"/>
    <col min="6" max="7" width="16.7109375" customWidth="1"/>
    <col min="8" max="8" width="20.5703125" customWidth="1"/>
  </cols>
  <sheetData>
    <row r="1" spans="1:10" x14ac:dyDescent="0.2">
      <c r="C1" t="s">
        <v>0</v>
      </c>
    </row>
    <row r="2" spans="1:10" x14ac:dyDescent="0.2">
      <c r="A2" t="s">
        <v>1</v>
      </c>
      <c r="B2" t="s">
        <v>2</v>
      </c>
      <c r="C2" s="9" t="s">
        <v>3</v>
      </c>
      <c r="D2" s="9" t="s">
        <v>4</v>
      </c>
      <c r="E2" s="9" t="s">
        <v>5</v>
      </c>
      <c r="F2" s="1" t="s">
        <v>6</v>
      </c>
      <c r="G2" s="9" t="s">
        <v>7</v>
      </c>
      <c r="H2" s="9" t="s">
        <v>8</v>
      </c>
      <c r="I2" s="9" t="s">
        <v>9</v>
      </c>
      <c r="J2" s="9" t="s">
        <v>10</v>
      </c>
    </row>
    <row r="3" spans="1:10" x14ac:dyDescent="0.2">
      <c r="A3">
        <v>1</v>
      </c>
      <c r="B3" t="s">
        <v>11</v>
      </c>
      <c r="C3">
        <v>26</v>
      </c>
      <c r="D3" s="2">
        <v>4658.53</v>
      </c>
      <c r="E3" s="2">
        <v>370.5</v>
      </c>
      <c r="F3" s="2">
        <f t="shared" ref="F3:F12" si="0">D3/E3</f>
        <v>12.573630229419702</v>
      </c>
      <c r="G3">
        <v>5</v>
      </c>
      <c r="H3" s="2">
        <v>10.8</v>
      </c>
      <c r="I3" s="3">
        <v>4</v>
      </c>
      <c r="J3" s="3">
        <v>1</v>
      </c>
    </row>
    <row r="4" spans="1:10" x14ac:dyDescent="0.2">
      <c r="A4">
        <v>2</v>
      </c>
      <c r="B4" t="s">
        <v>11</v>
      </c>
      <c r="C4">
        <v>28</v>
      </c>
      <c r="D4" s="2">
        <v>4350.87</v>
      </c>
      <c r="E4" s="2">
        <v>331.61</v>
      </c>
      <c r="F4" s="2">
        <f t="shared" si="0"/>
        <v>13.120442688700582</v>
      </c>
      <c r="G4">
        <v>2</v>
      </c>
      <c r="H4" s="2">
        <v>6.5</v>
      </c>
      <c r="I4" s="3">
        <v>1</v>
      </c>
      <c r="J4" s="3">
        <v>1</v>
      </c>
    </row>
    <row r="5" spans="1:10" x14ac:dyDescent="0.2">
      <c r="A5">
        <v>3</v>
      </c>
      <c r="B5" t="s">
        <v>11</v>
      </c>
      <c r="C5">
        <v>25</v>
      </c>
      <c r="D5" s="2">
        <v>4563.3999999999996</v>
      </c>
      <c r="E5" s="2">
        <v>343.92</v>
      </c>
      <c r="F5" s="2">
        <f t="shared" si="0"/>
        <v>13.268783438008837</v>
      </c>
      <c r="G5">
        <v>3</v>
      </c>
      <c r="H5" s="2">
        <v>10.67</v>
      </c>
      <c r="I5" s="3">
        <v>2</v>
      </c>
      <c r="J5" s="3">
        <v>0</v>
      </c>
    </row>
    <row r="6" spans="1:10" x14ac:dyDescent="0.2">
      <c r="A6">
        <v>4</v>
      </c>
      <c r="B6" t="s">
        <v>11</v>
      </c>
      <c r="C6">
        <v>25</v>
      </c>
      <c r="D6" s="2">
        <v>4541</v>
      </c>
      <c r="E6" s="2">
        <v>348.35</v>
      </c>
      <c r="F6" s="2">
        <f t="shared" si="0"/>
        <v>13.035739916750394</v>
      </c>
      <c r="G6">
        <v>5</v>
      </c>
      <c r="H6" s="2">
        <v>11.8</v>
      </c>
      <c r="I6" s="3">
        <v>4</v>
      </c>
      <c r="J6" s="3">
        <v>0</v>
      </c>
    </row>
    <row r="7" spans="1:10" x14ac:dyDescent="0.2">
      <c r="A7">
        <v>5</v>
      </c>
      <c r="B7" t="s">
        <v>11</v>
      </c>
      <c r="C7">
        <v>24</v>
      </c>
      <c r="D7" s="2">
        <v>4617.47</v>
      </c>
      <c r="E7" s="2">
        <v>390.36</v>
      </c>
      <c r="F7" s="2">
        <f t="shared" si="0"/>
        <v>11.8287478225228</v>
      </c>
      <c r="G7">
        <v>6</v>
      </c>
      <c r="H7" s="2">
        <v>13.33</v>
      </c>
      <c r="I7" s="3">
        <v>5</v>
      </c>
      <c r="J7" s="3">
        <v>0</v>
      </c>
    </row>
    <row r="8" spans="1:10" x14ac:dyDescent="0.2">
      <c r="A8">
        <v>6</v>
      </c>
      <c r="B8" t="s">
        <v>11</v>
      </c>
      <c r="C8">
        <v>25</v>
      </c>
      <c r="D8" s="2">
        <v>5064.1000000000004</v>
      </c>
      <c r="E8" s="2">
        <v>395.9</v>
      </c>
      <c r="F8" s="2">
        <f t="shared" si="0"/>
        <v>12.791361454912858</v>
      </c>
      <c r="G8">
        <v>3</v>
      </c>
      <c r="H8" s="2">
        <v>6</v>
      </c>
      <c r="I8" s="3">
        <v>1</v>
      </c>
      <c r="J8" s="3">
        <v>1</v>
      </c>
    </row>
    <row r="9" spans="1:10" x14ac:dyDescent="0.2">
      <c r="A9">
        <v>7</v>
      </c>
      <c r="B9" t="s">
        <v>11</v>
      </c>
      <c r="C9">
        <v>23</v>
      </c>
      <c r="D9">
        <v>4524.05</v>
      </c>
      <c r="E9" s="2">
        <v>361.99</v>
      </c>
      <c r="F9" s="2">
        <f t="shared" si="0"/>
        <v>12.497720931517446</v>
      </c>
      <c r="G9">
        <v>2</v>
      </c>
      <c r="H9" s="2">
        <v>6.5</v>
      </c>
      <c r="I9" s="3">
        <v>1</v>
      </c>
      <c r="J9" s="3">
        <v>1</v>
      </c>
    </row>
    <row r="10" spans="1:10" x14ac:dyDescent="0.2">
      <c r="A10">
        <v>8</v>
      </c>
      <c r="B10" t="s">
        <v>11</v>
      </c>
      <c r="C10">
        <v>25</v>
      </c>
      <c r="D10" s="2">
        <v>4342.3</v>
      </c>
      <c r="E10" s="2">
        <v>380.15</v>
      </c>
      <c r="F10" s="2">
        <f t="shared" si="0"/>
        <v>11.4225963435486</v>
      </c>
      <c r="G10">
        <v>3</v>
      </c>
      <c r="H10" s="2">
        <v>6.33</v>
      </c>
      <c r="I10" s="3">
        <v>2</v>
      </c>
      <c r="J10" s="3">
        <v>1</v>
      </c>
    </row>
    <row r="11" spans="1:10" x14ac:dyDescent="0.2">
      <c r="A11">
        <v>9</v>
      </c>
      <c r="B11" t="s">
        <v>11</v>
      </c>
      <c r="C11">
        <v>23</v>
      </c>
      <c r="D11" s="2">
        <v>4989.6499999999996</v>
      </c>
      <c r="E11" s="2">
        <v>376.24</v>
      </c>
      <c r="F11" s="2">
        <f t="shared" si="0"/>
        <v>13.261880714437591</v>
      </c>
      <c r="G11">
        <v>2</v>
      </c>
      <c r="H11" s="2">
        <v>6.5</v>
      </c>
      <c r="I11" s="3">
        <v>1</v>
      </c>
      <c r="J11" s="3">
        <v>1</v>
      </c>
    </row>
    <row r="12" spans="1:10" x14ac:dyDescent="0.2">
      <c r="A12">
        <v>10</v>
      </c>
      <c r="B12" t="s">
        <v>11</v>
      </c>
      <c r="C12">
        <v>28</v>
      </c>
      <c r="D12">
        <v>4742.6499999999996</v>
      </c>
      <c r="E12" s="2">
        <v>388.91</v>
      </c>
      <c r="F12" s="2">
        <f t="shared" si="0"/>
        <v>12.194723714998327</v>
      </c>
      <c r="G12" s="4">
        <v>2</v>
      </c>
      <c r="H12" s="5">
        <v>6.5</v>
      </c>
      <c r="I12" s="3">
        <v>1</v>
      </c>
      <c r="J12" s="3">
        <v>1</v>
      </c>
    </row>
    <row r="13" spans="1:10" x14ac:dyDescent="0.2">
      <c r="A13" s="6" t="s">
        <v>12</v>
      </c>
      <c r="B13" s="6"/>
      <c r="C13" s="7">
        <f>AVERAGE(C3:C12)</f>
        <v>25.2</v>
      </c>
      <c r="D13" s="7">
        <f>AVERAGE(D3:D12)</f>
        <v>4639.402</v>
      </c>
      <c r="E13" s="7">
        <f>AVERAGE(E3:E12)</f>
        <v>368.79300000000001</v>
      </c>
      <c r="F13" s="7">
        <f>AVERAGE(F3:F12)</f>
        <v>12.599562725481714</v>
      </c>
      <c r="G13" s="7">
        <f>AVERAGE(G3:G12)</f>
        <v>3.3</v>
      </c>
      <c r="H13" s="7">
        <f>AVERAGE(H3:H12)</f>
        <v>8.4929999999999986</v>
      </c>
      <c r="I13" s="7">
        <f>AVERAGE(I3:I12)</f>
        <v>2.2000000000000002</v>
      </c>
      <c r="J13" s="7">
        <f>AVERAGE(J3:J12)</f>
        <v>0.7</v>
      </c>
    </row>
    <row r="14" spans="1:10" x14ac:dyDescent="0.2">
      <c r="A14" t="s">
        <v>13</v>
      </c>
      <c r="C14" s="2">
        <f t="shared" ref="C14:J14" si="1">_xlfn.STDEV.P(C3:C12)</f>
        <v>1.6613247725836149</v>
      </c>
      <c r="D14" s="2">
        <f t="shared" si="1"/>
        <v>226.89970254718273</v>
      </c>
      <c r="E14" s="2">
        <f t="shared" si="1"/>
        <v>20.633493184625809</v>
      </c>
      <c r="F14" s="2">
        <f t="shared" si="1"/>
        <v>0.59491336008115614</v>
      </c>
      <c r="G14" s="2">
        <f t="shared" si="1"/>
        <v>1.4177446878757824</v>
      </c>
      <c r="H14" s="2">
        <f t="shared" si="1"/>
        <v>2.6678869916096537</v>
      </c>
      <c r="I14" s="2">
        <f t="shared" si="1"/>
        <v>1.4696938456699069</v>
      </c>
      <c r="J14" s="2">
        <f t="shared" si="1"/>
        <v>0.45825756949558399</v>
      </c>
    </row>
    <row r="16" spans="1:10" x14ac:dyDescent="0.2">
      <c r="A16" t="s">
        <v>1</v>
      </c>
      <c r="B16" t="s">
        <v>2</v>
      </c>
      <c r="C16" s="9" t="s">
        <v>3</v>
      </c>
      <c r="D16" s="9" t="s">
        <v>4</v>
      </c>
      <c r="E16" s="9" t="s">
        <v>5</v>
      </c>
      <c r="F16" s="1" t="s">
        <v>6</v>
      </c>
      <c r="G16" s="9" t="s">
        <v>7</v>
      </c>
      <c r="H16" s="9" t="s">
        <v>8</v>
      </c>
      <c r="I16" s="9" t="s">
        <v>9</v>
      </c>
      <c r="J16" s="9" t="s">
        <v>10</v>
      </c>
    </row>
    <row r="17" spans="1:10" x14ac:dyDescent="0.2">
      <c r="A17">
        <v>1</v>
      </c>
      <c r="B17" t="s">
        <v>14</v>
      </c>
      <c r="C17">
        <v>17</v>
      </c>
      <c r="D17" s="2">
        <v>5205.18</v>
      </c>
      <c r="E17" s="2">
        <v>531.30999999999995</v>
      </c>
      <c r="F17" s="2">
        <f t="shared" ref="F17:F26" si="2">D17/E17</f>
        <v>9.7968794112664934</v>
      </c>
      <c r="G17">
        <v>4</v>
      </c>
      <c r="H17" s="2">
        <v>12.75</v>
      </c>
      <c r="I17" s="3">
        <v>4</v>
      </c>
      <c r="J17" s="3">
        <v>0</v>
      </c>
    </row>
    <row r="18" spans="1:10" x14ac:dyDescent="0.2">
      <c r="A18">
        <v>2</v>
      </c>
      <c r="B18" s="8" t="s">
        <v>14</v>
      </c>
      <c r="C18">
        <v>22</v>
      </c>
      <c r="D18" s="2">
        <v>4894.79</v>
      </c>
      <c r="E18" s="2">
        <v>546.16999999999996</v>
      </c>
      <c r="F18" s="2">
        <f t="shared" si="2"/>
        <v>8.9620264752732677</v>
      </c>
      <c r="G18">
        <v>6</v>
      </c>
      <c r="H18" s="2">
        <v>11.5</v>
      </c>
      <c r="I18" s="3">
        <v>5</v>
      </c>
      <c r="J18" s="3">
        <v>1</v>
      </c>
    </row>
    <row r="19" spans="1:10" x14ac:dyDescent="0.2">
      <c r="A19">
        <v>3</v>
      </c>
      <c r="B19" s="8" t="s">
        <v>14</v>
      </c>
      <c r="C19">
        <v>15</v>
      </c>
      <c r="D19" s="2">
        <v>5535.49</v>
      </c>
      <c r="E19" s="2">
        <v>486.82</v>
      </c>
      <c r="F19" s="2">
        <f t="shared" si="2"/>
        <v>11.370711967462306</v>
      </c>
      <c r="G19">
        <v>6</v>
      </c>
      <c r="H19" s="2">
        <v>7.83</v>
      </c>
      <c r="I19" s="3">
        <v>4</v>
      </c>
      <c r="J19" s="3">
        <v>1</v>
      </c>
    </row>
    <row r="20" spans="1:10" x14ac:dyDescent="0.2">
      <c r="A20">
        <v>4</v>
      </c>
      <c r="B20" s="8" t="s">
        <v>14</v>
      </c>
      <c r="C20">
        <v>16</v>
      </c>
      <c r="D20" s="2">
        <v>5415.21</v>
      </c>
      <c r="E20" s="2">
        <v>550.9</v>
      </c>
      <c r="F20" s="2">
        <f t="shared" si="2"/>
        <v>9.8297513160283181</v>
      </c>
      <c r="G20">
        <v>6</v>
      </c>
      <c r="H20" s="2">
        <v>11.17</v>
      </c>
      <c r="I20" s="3">
        <v>5</v>
      </c>
      <c r="J20" s="3">
        <v>0</v>
      </c>
    </row>
    <row r="21" spans="1:10" x14ac:dyDescent="0.2">
      <c r="A21">
        <v>5</v>
      </c>
      <c r="B21" s="8" t="s">
        <v>14</v>
      </c>
      <c r="C21">
        <v>22</v>
      </c>
      <c r="D21" s="2">
        <v>4893.25</v>
      </c>
      <c r="E21" s="2">
        <v>527.03</v>
      </c>
      <c r="F21" s="2">
        <f t="shared" si="2"/>
        <v>9.2845758305978787</v>
      </c>
      <c r="G21">
        <v>7</v>
      </c>
      <c r="H21" s="2">
        <v>11.57</v>
      </c>
      <c r="I21" s="3">
        <v>6</v>
      </c>
      <c r="J21" s="3">
        <v>1</v>
      </c>
    </row>
    <row r="22" spans="1:10" x14ac:dyDescent="0.2">
      <c r="A22">
        <v>6</v>
      </c>
      <c r="B22" s="8" t="s">
        <v>14</v>
      </c>
      <c r="C22">
        <v>17</v>
      </c>
      <c r="D22" s="2">
        <v>5725.13</v>
      </c>
      <c r="E22" s="2">
        <v>559.52</v>
      </c>
      <c r="F22" s="2">
        <f t="shared" si="2"/>
        <v>10.232216900200171</v>
      </c>
      <c r="G22">
        <v>4</v>
      </c>
      <c r="H22" s="2">
        <v>6.75</v>
      </c>
      <c r="I22" s="3">
        <v>3</v>
      </c>
      <c r="J22" s="3">
        <v>2</v>
      </c>
    </row>
    <row r="23" spans="1:10" x14ac:dyDescent="0.2">
      <c r="A23">
        <v>7</v>
      </c>
      <c r="B23" s="8" t="s">
        <v>14</v>
      </c>
      <c r="C23">
        <v>18</v>
      </c>
      <c r="D23" s="2">
        <v>4874.37</v>
      </c>
      <c r="E23" s="2">
        <v>487.55</v>
      </c>
      <c r="F23" s="2">
        <f t="shared" si="2"/>
        <v>9.9976822889959998</v>
      </c>
      <c r="G23">
        <v>2</v>
      </c>
      <c r="H23" s="2">
        <v>6.5</v>
      </c>
      <c r="I23" s="3">
        <v>1</v>
      </c>
      <c r="J23" s="3">
        <v>1</v>
      </c>
    </row>
    <row r="24" spans="1:10" x14ac:dyDescent="0.2">
      <c r="A24">
        <v>8</v>
      </c>
      <c r="B24" s="8" t="s">
        <v>14</v>
      </c>
      <c r="C24">
        <v>18</v>
      </c>
      <c r="D24" s="2">
        <v>4777.01</v>
      </c>
      <c r="E24" s="2">
        <v>487.64</v>
      </c>
      <c r="F24" s="2">
        <f t="shared" si="2"/>
        <v>9.7961816093839733</v>
      </c>
      <c r="G24">
        <v>2</v>
      </c>
      <c r="H24" s="2">
        <v>6.5</v>
      </c>
      <c r="I24" s="3">
        <v>1</v>
      </c>
      <c r="J24" s="3">
        <v>1</v>
      </c>
    </row>
    <row r="25" spans="1:10" x14ac:dyDescent="0.2">
      <c r="A25">
        <v>9</v>
      </c>
      <c r="B25" s="8" t="s">
        <v>14</v>
      </c>
      <c r="C25">
        <v>17</v>
      </c>
      <c r="D25" s="2">
        <v>5344.14</v>
      </c>
      <c r="E25" s="2">
        <v>524.20000000000005</v>
      </c>
      <c r="F25" s="2">
        <f t="shared" si="2"/>
        <v>10.194849294162534</v>
      </c>
      <c r="G25">
        <v>4</v>
      </c>
      <c r="H25" s="2">
        <v>5.75</v>
      </c>
      <c r="I25" s="3">
        <v>2</v>
      </c>
      <c r="J25" s="3">
        <v>2</v>
      </c>
    </row>
    <row r="26" spans="1:10" x14ac:dyDescent="0.2">
      <c r="A26">
        <v>10</v>
      </c>
      <c r="B26" s="8" t="s">
        <v>14</v>
      </c>
      <c r="C26">
        <v>22</v>
      </c>
      <c r="D26" s="2">
        <v>5386.7</v>
      </c>
      <c r="E26" s="2">
        <v>582.38</v>
      </c>
      <c r="F26" s="2">
        <f t="shared" si="2"/>
        <v>9.2494591160410717</v>
      </c>
      <c r="G26">
        <v>5</v>
      </c>
      <c r="H26" s="2">
        <v>7.6</v>
      </c>
      <c r="I26" s="3">
        <v>5</v>
      </c>
      <c r="J26" s="3">
        <v>2</v>
      </c>
    </row>
    <row r="27" spans="1:10" x14ac:dyDescent="0.2">
      <c r="A27" s="6" t="s">
        <v>12</v>
      </c>
      <c r="B27" s="6"/>
      <c r="C27" s="7">
        <f t="shared" ref="C27:J27" si="3">AVERAGE(C17:C26)</f>
        <v>18.399999999999999</v>
      </c>
      <c r="D27" s="7">
        <f t="shared" si="3"/>
        <v>5205.1270000000004</v>
      </c>
      <c r="E27" s="7">
        <f t="shared" si="3"/>
        <v>528.35199999999998</v>
      </c>
      <c r="F27" s="7">
        <f t="shared" si="3"/>
        <v>9.8714334209412016</v>
      </c>
      <c r="G27" s="7">
        <f t="shared" si="3"/>
        <v>4.5999999999999996</v>
      </c>
      <c r="H27" s="7">
        <f t="shared" si="3"/>
        <v>8.791999999999998</v>
      </c>
      <c r="I27" s="7">
        <f t="shared" si="3"/>
        <v>3.6</v>
      </c>
      <c r="J27" s="7">
        <f t="shared" si="3"/>
        <v>1.1000000000000001</v>
      </c>
    </row>
    <row r="28" spans="1:10" x14ac:dyDescent="0.2">
      <c r="A28" t="s">
        <v>13</v>
      </c>
      <c r="C28" s="2">
        <f t="shared" ref="C28:J28" si="4">_xlfn.STDEV.P(C17:C26)</f>
        <v>2.4979991993593593</v>
      </c>
      <c r="D28" s="2">
        <f t="shared" si="4"/>
        <v>310.19860499525134</v>
      </c>
      <c r="E28" s="2">
        <f t="shared" si="4"/>
        <v>31.291014940394621</v>
      </c>
      <c r="F28" s="2">
        <f t="shared" si="4"/>
        <v>0.63794755867556374</v>
      </c>
      <c r="G28" s="2">
        <f t="shared" si="4"/>
        <v>1.6248076809271921</v>
      </c>
      <c r="H28" s="2">
        <f t="shared" si="4"/>
        <v>2.502949460136985</v>
      </c>
      <c r="I28" s="2">
        <f t="shared" si="4"/>
        <v>1.6852299546352716</v>
      </c>
      <c r="J28" s="2">
        <f t="shared" si="4"/>
        <v>0.7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zoomScale="130" zoomScaleNormal="130" workbookViewId="0">
      <selection activeCell="L15" sqref="L15"/>
    </sheetView>
  </sheetViews>
  <sheetFormatPr defaultColWidth="11.5703125" defaultRowHeight="12.75" x14ac:dyDescent="0.2"/>
  <cols>
    <col min="1" max="1" width="12.5703125" customWidth="1"/>
    <col min="3" max="3" width="16.7109375" customWidth="1"/>
    <col min="4" max="4" width="20" customWidth="1"/>
    <col min="5" max="5" width="19" customWidth="1"/>
    <col min="6" max="7" width="19.140625" customWidth="1"/>
    <col min="8" max="8" width="20.85546875" customWidth="1"/>
  </cols>
  <sheetData>
    <row r="1" spans="1:10" x14ac:dyDescent="0.2">
      <c r="C1" t="s">
        <v>0</v>
      </c>
    </row>
    <row r="2" spans="1:10" x14ac:dyDescent="0.2">
      <c r="A2" t="s">
        <v>1</v>
      </c>
      <c r="B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x14ac:dyDescent="0.2">
      <c r="A3">
        <v>1</v>
      </c>
      <c r="B3" t="s">
        <v>11</v>
      </c>
      <c r="C3">
        <v>195</v>
      </c>
      <c r="D3" s="2">
        <v>3812.39</v>
      </c>
      <c r="E3" s="2">
        <v>313.3</v>
      </c>
      <c r="F3" s="2">
        <f t="shared" ref="F3:F12" si="0">D3/E3</f>
        <v>12.168496648579636</v>
      </c>
      <c r="G3">
        <v>67</v>
      </c>
      <c r="H3" s="2">
        <v>6.85</v>
      </c>
      <c r="I3">
        <v>36</v>
      </c>
      <c r="J3">
        <v>6</v>
      </c>
    </row>
    <row r="4" spans="1:10" x14ac:dyDescent="0.2">
      <c r="A4">
        <v>2</v>
      </c>
      <c r="B4" t="s">
        <v>11</v>
      </c>
      <c r="C4">
        <v>200</v>
      </c>
      <c r="D4" s="2">
        <v>3562.22</v>
      </c>
      <c r="E4" s="2">
        <v>301.95999999999998</v>
      </c>
      <c r="F4" s="2">
        <f t="shared" si="0"/>
        <v>11.796992979202544</v>
      </c>
      <c r="G4">
        <v>62</v>
      </c>
      <c r="H4" s="2">
        <v>14.13</v>
      </c>
      <c r="I4">
        <v>37</v>
      </c>
      <c r="J4">
        <v>10</v>
      </c>
    </row>
    <row r="5" spans="1:10" x14ac:dyDescent="0.2">
      <c r="A5">
        <v>3</v>
      </c>
      <c r="B5" t="s">
        <v>11</v>
      </c>
      <c r="C5">
        <v>200</v>
      </c>
      <c r="D5" s="2">
        <v>3599.5</v>
      </c>
      <c r="E5" s="2">
        <v>288.24</v>
      </c>
      <c r="F5" s="2">
        <f t="shared" si="0"/>
        <v>12.487857341104634</v>
      </c>
      <c r="G5">
        <v>47</v>
      </c>
      <c r="H5" s="2">
        <v>25.36</v>
      </c>
      <c r="I5">
        <v>29</v>
      </c>
      <c r="J5">
        <v>4</v>
      </c>
    </row>
    <row r="6" spans="1:10" x14ac:dyDescent="0.2">
      <c r="A6">
        <v>4</v>
      </c>
      <c r="B6" t="s">
        <v>11</v>
      </c>
      <c r="C6">
        <v>196</v>
      </c>
      <c r="D6" s="2">
        <v>3639.11</v>
      </c>
      <c r="E6" s="2">
        <v>297.92</v>
      </c>
      <c r="F6" s="2">
        <f t="shared" si="0"/>
        <v>12.215057733619764</v>
      </c>
      <c r="G6">
        <v>57</v>
      </c>
      <c r="H6" s="2">
        <v>9.58</v>
      </c>
      <c r="I6">
        <v>33</v>
      </c>
      <c r="J6">
        <v>9</v>
      </c>
    </row>
    <row r="7" spans="1:10" x14ac:dyDescent="0.2">
      <c r="A7">
        <v>5</v>
      </c>
      <c r="B7" t="s">
        <v>11</v>
      </c>
      <c r="C7">
        <v>195</v>
      </c>
      <c r="D7" s="2">
        <v>3630.38</v>
      </c>
      <c r="E7" s="2">
        <v>290.12</v>
      </c>
      <c r="F7" s="2">
        <f t="shared" si="0"/>
        <v>12.5133737763684</v>
      </c>
      <c r="G7">
        <v>59</v>
      </c>
      <c r="H7" s="2">
        <v>14.83</v>
      </c>
      <c r="I7">
        <v>40</v>
      </c>
      <c r="J7">
        <v>12</v>
      </c>
    </row>
    <row r="8" spans="1:10" x14ac:dyDescent="0.2">
      <c r="A8">
        <v>6</v>
      </c>
      <c r="B8" t="s">
        <v>11</v>
      </c>
      <c r="C8">
        <v>204</v>
      </c>
      <c r="D8" s="2">
        <v>3692.97</v>
      </c>
      <c r="E8" s="2">
        <v>326.02</v>
      </c>
      <c r="F8" s="2">
        <f t="shared" si="0"/>
        <v>11.32743389976075</v>
      </c>
      <c r="G8">
        <v>55</v>
      </c>
      <c r="H8" s="2">
        <v>7.84</v>
      </c>
      <c r="I8">
        <v>33</v>
      </c>
      <c r="J8">
        <v>9</v>
      </c>
    </row>
    <row r="9" spans="1:10" x14ac:dyDescent="0.2">
      <c r="A9">
        <v>7</v>
      </c>
      <c r="B9" t="s">
        <v>11</v>
      </c>
      <c r="C9">
        <v>197</v>
      </c>
      <c r="D9" s="2">
        <v>3640.57</v>
      </c>
      <c r="E9" s="2">
        <v>301.75</v>
      </c>
      <c r="F9" s="2">
        <f t="shared" si="0"/>
        <v>12.064855012427508</v>
      </c>
      <c r="G9">
        <v>57</v>
      </c>
      <c r="H9" s="2">
        <v>8.9499999999999993</v>
      </c>
      <c r="I9">
        <v>34</v>
      </c>
      <c r="J9">
        <v>13</v>
      </c>
    </row>
    <row r="10" spans="1:10" x14ac:dyDescent="0.2">
      <c r="A10">
        <v>8</v>
      </c>
      <c r="B10" t="s">
        <v>11</v>
      </c>
      <c r="C10">
        <v>195</v>
      </c>
      <c r="D10" s="2">
        <v>3643.19</v>
      </c>
      <c r="E10" s="2">
        <v>303.11</v>
      </c>
      <c r="F10" s="2">
        <f t="shared" si="0"/>
        <v>12.01936590676652</v>
      </c>
      <c r="G10">
        <v>52</v>
      </c>
      <c r="H10" s="2">
        <v>9.7100000000000009</v>
      </c>
      <c r="I10">
        <v>36</v>
      </c>
      <c r="J10">
        <v>7</v>
      </c>
    </row>
    <row r="11" spans="1:10" x14ac:dyDescent="0.2">
      <c r="A11">
        <v>9</v>
      </c>
      <c r="B11" t="s">
        <v>11</v>
      </c>
      <c r="C11">
        <v>203</v>
      </c>
      <c r="D11" s="2">
        <v>3668.37</v>
      </c>
      <c r="E11" s="2">
        <v>312.48</v>
      </c>
      <c r="F11" s="2">
        <f t="shared" si="0"/>
        <v>11.739535330261136</v>
      </c>
      <c r="G11">
        <v>52</v>
      </c>
      <c r="H11" s="2">
        <v>9.7799999999999994</v>
      </c>
      <c r="I11">
        <v>34</v>
      </c>
      <c r="J11">
        <v>14</v>
      </c>
    </row>
    <row r="12" spans="1:10" x14ac:dyDescent="0.2">
      <c r="A12">
        <v>10</v>
      </c>
      <c r="B12" t="s">
        <v>11</v>
      </c>
      <c r="C12">
        <v>200</v>
      </c>
      <c r="D12" s="2">
        <v>3542.39</v>
      </c>
      <c r="E12" s="2">
        <v>302.25</v>
      </c>
      <c r="F12" s="2">
        <f t="shared" si="0"/>
        <v>11.720066170388751</v>
      </c>
      <c r="G12" s="4">
        <v>60</v>
      </c>
      <c r="H12" s="5">
        <v>12.26</v>
      </c>
      <c r="I12">
        <v>39</v>
      </c>
      <c r="J12">
        <v>9</v>
      </c>
    </row>
    <row r="13" spans="1:10" x14ac:dyDescent="0.2">
      <c r="A13" s="6" t="s">
        <v>12</v>
      </c>
      <c r="B13" s="6"/>
      <c r="C13" s="7">
        <f>AVERAGE(C3:C12)</f>
        <v>198.5</v>
      </c>
      <c r="D13" s="7">
        <f>AVERAGE(D3:D12)</f>
        <v>3643.1090000000004</v>
      </c>
      <c r="E13" s="7">
        <f>AVERAGE(E3:E12)</f>
        <v>303.71500000000003</v>
      </c>
      <c r="F13" s="7">
        <f>AVERAGE(F3:F12)</f>
        <v>12.005303479847964</v>
      </c>
      <c r="G13" s="7">
        <f>AVERAGE(G3:G12)</f>
        <v>56.8</v>
      </c>
      <c r="H13" s="7">
        <f>AVERAGE(H3:H12)</f>
        <v>11.929</v>
      </c>
      <c r="I13" s="7">
        <f>AVERAGE(I3:I12)</f>
        <v>35.1</v>
      </c>
      <c r="J13" s="7">
        <f>AVERAGE(J3:J12)</f>
        <v>9.3000000000000007</v>
      </c>
    </row>
    <row r="14" spans="1:10" x14ac:dyDescent="0.2">
      <c r="A14" t="s">
        <v>13</v>
      </c>
      <c r="C14" s="2">
        <f t="shared" ref="C14:J14" si="1">_xlfn.STDEV.P(C3:C12)</f>
        <v>3.2015621187164243</v>
      </c>
      <c r="D14" s="2">
        <f t="shared" si="1"/>
        <v>71.101237042684417</v>
      </c>
      <c r="E14" s="2">
        <f t="shared" si="1"/>
        <v>10.64681008565476</v>
      </c>
      <c r="F14" s="2">
        <f t="shared" si="1"/>
        <v>0.34932221711890077</v>
      </c>
      <c r="G14" s="2">
        <f t="shared" si="1"/>
        <v>5.3999999999999995</v>
      </c>
      <c r="H14" s="2">
        <f t="shared" si="1"/>
        <v>5.1010988031991698</v>
      </c>
      <c r="I14" s="2">
        <f t="shared" si="1"/>
        <v>3.0479501308256345</v>
      </c>
      <c r="J14" s="2">
        <f t="shared" si="1"/>
        <v>2.9681644159311662</v>
      </c>
    </row>
    <row r="16" spans="1:10" x14ac:dyDescent="0.2">
      <c r="A16" t="s">
        <v>1</v>
      </c>
      <c r="B16" t="s">
        <v>2</v>
      </c>
      <c r="C16" s="1" t="s">
        <v>3</v>
      </c>
      <c r="D16" s="1" t="s">
        <v>4</v>
      </c>
      <c r="E16" s="1" t="s">
        <v>5</v>
      </c>
      <c r="F16" s="1" t="s">
        <v>6</v>
      </c>
      <c r="G16" s="1" t="s">
        <v>7</v>
      </c>
      <c r="H16" s="1" t="s">
        <v>8</v>
      </c>
      <c r="I16" s="1" t="s">
        <v>9</v>
      </c>
      <c r="J16" s="1" t="s">
        <v>10</v>
      </c>
    </row>
    <row r="17" spans="1:10" x14ac:dyDescent="0.2">
      <c r="A17">
        <v>1</v>
      </c>
      <c r="B17" t="s">
        <v>14</v>
      </c>
      <c r="C17">
        <v>105</v>
      </c>
      <c r="D17" s="2">
        <v>4526.83</v>
      </c>
      <c r="E17" s="2">
        <v>555.12</v>
      </c>
      <c r="F17" s="2">
        <f t="shared" ref="F17:F26" si="2">D17/E17</f>
        <v>8.1546872748234609</v>
      </c>
      <c r="G17">
        <v>77</v>
      </c>
      <c r="H17" s="2">
        <v>18.100000000000001</v>
      </c>
      <c r="I17">
        <v>47</v>
      </c>
      <c r="J17">
        <v>15</v>
      </c>
    </row>
    <row r="18" spans="1:10" x14ac:dyDescent="0.2">
      <c r="A18">
        <v>2</v>
      </c>
      <c r="B18" s="8" t="s">
        <v>14</v>
      </c>
      <c r="C18">
        <v>85</v>
      </c>
      <c r="D18" s="2">
        <v>3827.7</v>
      </c>
      <c r="E18" s="2">
        <v>491.3</v>
      </c>
      <c r="F18" s="2">
        <f t="shared" si="2"/>
        <v>7.7909627518827591</v>
      </c>
      <c r="G18">
        <v>51</v>
      </c>
      <c r="H18" s="2">
        <v>18.100000000000001</v>
      </c>
      <c r="I18">
        <v>38</v>
      </c>
      <c r="J18">
        <v>17</v>
      </c>
    </row>
    <row r="19" spans="1:10" x14ac:dyDescent="0.2">
      <c r="A19">
        <v>3</v>
      </c>
      <c r="B19" s="8" t="s">
        <v>14</v>
      </c>
      <c r="C19">
        <v>96</v>
      </c>
      <c r="D19" s="2">
        <v>3864.37</v>
      </c>
      <c r="E19" s="2">
        <v>486.43</v>
      </c>
      <c r="F19" s="2">
        <f t="shared" si="2"/>
        <v>7.9443496494870791</v>
      </c>
      <c r="G19">
        <v>86</v>
      </c>
      <c r="H19" s="2">
        <v>18.23</v>
      </c>
      <c r="I19">
        <v>60</v>
      </c>
      <c r="J19">
        <v>23</v>
      </c>
    </row>
    <row r="20" spans="1:10" x14ac:dyDescent="0.2">
      <c r="A20">
        <v>4</v>
      </c>
      <c r="B20" s="8" t="s">
        <v>14</v>
      </c>
      <c r="C20">
        <v>95</v>
      </c>
      <c r="D20" s="2">
        <v>3943.27</v>
      </c>
      <c r="E20" s="2">
        <v>489.47</v>
      </c>
      <c r="F20" s="2">
        <f t="shared" si="2"/>
        <v>8.0562036488446687</v>
      </c>
      <c r="G20">
        <v>62</v>
      </c>
      <c r="H20" s="2">
        <v>16.29</v>
      </c>
      <c r="I20">
        <v>46</v>
      </c>
      <c r="J20">
        <v>13</v>
      </c>
    </row>
    <row r="21" spans="1:10" x14ac:dyDescent="0.2">
      <c r="A21">
        <v>5</v>
      </c>
      <c r="B21" s="8" t="s">
        <v>14</v>
      </c>
      <c r="C21">
        <v>93</v>
      </c>
      <c r="D21" s="2">
        <v>3945.48</v>
      </c>
      <c r="E21" s="2">
        <v>475.41</v>
      </c>
      <c r="F21" s="2">
        <f t="shared" si="2"/>
        <v>8.2991102416861224</v>
      </c>
      <c r="G21">
        <v>66</v>
      </c>
      <c r="H21" s="2">
        <v>12.27</v>
      </c>
      <c r="I21">
        <v>51</v>
      </c>
      <c r="J21">
        <v>14</v>
      </c>
    </row>
    <row r="22" spans="1:10" x14ac:dyDescent="0.2">
      <c r="A22">
        <v>6</v>
      </c>
      <c r="B22" s="8" t="s">
        <v>14</v>
      </c>
      <c r="C22">
        <v>93</v>
      </c>
      <c r="D22" s="2">
        <v>4044.4</v>
      </c>
      <c r="E22" s="2">
        <v>512.62</v>
      </c>
      <c r="F22" s="2">
        <f t="shared" si="2"/>
        <v>7.8896648589598533</v>
      </c>
      <c r="G22">
        <v>67</v>
      </c>
      <c r="H22" s="2">
        <v>16.16</v>
      </c>
      <c r="I22">
        <v>54</v>
      </c>
      <c r="J22">
        <v>22</v>
      </c>
    </row>
    <row r="23" spans="1:10" x14ac:dyDescent="0.2">
      <c r="A23">
        <v>7</v>
      </c>
      <c r="B23" s="8" t="s">
        <v>14</v>
      </c>
      <c r="C23">
        <v>104</v>
      </c>
      <c r="D23" s="2">
        <v>3933.89</v>
      </c>
      <c r="E23" s="2">
        <v>527</v>
      </c>
      <c r="F23" s="2">
        <f t="shared" si="2"/>
        <v>7.464686907020873</v>
      </c>
      <c r="G23">
        <v>48</v>
      </c>
      <c r="H23" s="2">
        <v>11.19</v>
      </c>
      <c r="I23">
        <v>32</v>
      </c>
      <c r="J23">
        <v>19</v>
      </c>
    </row>
    <row r="24" spans="1:10" x14ac:dyDescent="0.2">
      <c r="A24">
        <v>8</v>
      </c>
      <c r="B24" s="8" t="s">
        <v>14</v>
      </c>
      <c r="C24">
        <v>101</v>
      </c>
      <c r="D24" s="2">
        <v>4147.57</v>
      </c>
      <c r="E24" s="2">
        <v>546.66999999999996</v>
      </c>
      <c r="F24" s="2">
        <f t="shared" si="2"/>
        <v>7.5869720306583499</v>
      </c>
      <c r="G24">
        <v>81</v>
      </c>
      <c r="H24" s="2">
        <v>10.78</v>
      </c>
      <c r="I24">
        <v>62</v>
      </c>
      <c r="J24">
        <v>23</v>
      </c>
    </row>
    <row r="25" spans="1:10" x14ac:dyDescent="0.2">
      <c r="A25">
        <v>9</v>
      </c>
      <c r="B25" s="8" t="s">
        <v>14</v>
      </c>
      <c r="C25">
        <v>104</v>
      </c>
      <c r="D25" s="2">
        <v>3873.19</v>
      </c>
      <c r="E25" s="2">
        <v>520.27</v>
      </c>
      <c r="F25" s="2">
        <f t="shared" si="2"/>
        <v>7.4445768543256392</v>
      </c>
      <c r="G25">
        <v>55</v>
      </c>
      <c r="H25" s="2">
        <v>7.13</v>
      </c>
      <c r="I25">
        <v>37</v>
      </c>
      <c r="J25">
        <v>21</v>
      </c>
    </row>
    <row r="26" spans="1:10" x14ac:dyDescent="0.2">
      <c r="A26">
        <v>10</v>
      </c>
      <c r="B26" s="8" t="s">
        <v>14</v>
      </c>
      <c r="C26">
        <v>104</v>
      </c>
      <c r="D26" s="2">
        <v>3740.77</v>
      </c>
      <c r="E26" s="2">
        <v>477.09</v>
      </c>
      <c r="F26" s="2">
        <f t="shared" si="2"/>
        <v>7.840805717998701</v>
      </c>
      <c r="G26">
        <v>64</v>
      </c>
      <c r="H26" s="2">
        <v>7.3</v>
      </c>
      <c r="I26">
        <v>40</v>
      </c>
      <c r="J26">
        <v>24</v>
      </c>
    </row>
    <row r="27" spans="1:10" x14ac:dyDescent="0.2">
      <c r="A27" s="6" t="s">
        <v>12</v>
      </c>
      <c r="B27" s="6"/>
      <c r="C27" s="7">
        <f>AVERAGE(C17:C26)</f>
        <v>98</v>
      </c>
      <c r="D27" s="7">
        <f t="shared" ref="C27:J27" si="3">AVERAGE(D17:D26)</f>
        <v>3984.7469999999994</v>
      </c>
      <c r="E27" s="7">
        <f t="shared" si="3"/>
        <v>508.13800000000003</v>
      </c>
      <c r="F27" s="7">
        <f t="shared" si="3"/>
        <v>7.8472019935687509</v>
      </c>
      <c r="G27" s="7">
        <f t="shared" si="3"/>
        <v>65.7</v>
      </c>
      <c r="H27" s="7">
        <f t="shared" si="3"/>
        <v>13.555000000000001</v>
      </c>
      <c r="I27" s="7">
        <f t="shared" si="3"/>
        <v>46.7</v>
      </c>
      <c r="J27" s="7">
        <f t="shared" si="3"/>
        <v>19.100000000000001</v>
      </c>
    </row>
    <row r="28" spans="1:10" x14ac:dyDescent="0.2">
      <c r="A28" t="s">
        <v>13</v>
      </c>
      <c r="C28" s="2">
        <f t="shared" ref="C28:J28" si="4">_xlfn.STDEV.P(C17:C26)</f>
        <v>6.3087241182350011</v>
      </c>
      <c r="D28" s="2">
        <f t="shared" si="4"/>
        <v>209.97537593965629</v>
      </c>
      <c r="E28" s="2">
        <f t="shared" si="4"/>
        <v>27.117194102635317</v>
      </c>
      <c r="F28" s="2">
        <f t="shared" si="4"/>
        <v>0.27074691304440018</v>
      </c>
      <c r="G28" s="2">
        <f t="shared" si="4"/>
        <v>11.983738982471206</v>
      </c>
      <c r="H28" s="2">
        <f t="shared" si="4"/>
        <v>4.1567613595201687</v>
      </c>
      <c r="I28" s="2">
        <f t="shared" si="4"/>
        <v>9.5608577021102032</v>
      </c>
      <c r="J28" s="2">
        <f t="shared" si="4"/>
        <v>3.8845849199110063</v>
      </c>
    </row>
    <row r="31" spans="1:10" x14ac:dyDescent="0.2">
      <c r="A31" t="s">
        <v>15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tabSelected="1" zoomScale="130" zoomScaleNormal="130" workbookViewId="0">
      <selection activeCell="A15" sqref="A15"/>
    </sheetView>
  </sheetViews>
  <sheetFormatPr defaultColWidth="11.5703125" defaultRowHeight="12.75" x14ac:dyDescent="0.2"/>
  <cols>
    <col min="1" max="1" width="13.28515625" customWidth="1"/>
    <col min="3" max="3" width="16.7109375" customWidth="1"/>
    <col min="4" max="4" width="20" customWidth="1"/>
    <col min="5" max="5" width="19" customWidth="1"/>
    <col min="6" max="6" width="16.28515625" customWidth="1"/>
    <col min="7" max="7" width="16.5703125" customWidth="1"/>
    <col min="8" max="8" width="21.42578125" customWidth="1"/>
  </cols>
  <sheetData>
    <row r="1" spans="1:10" x14ac:dyDescent="0.2">
      <c r="C1" t="s">
        <v>0</v>
      </c>
    </row>
    <row r="2" spans="1:10" x14ac:dyDescent="0.2">
      <c r="A2" t="s">
        <v>1</v>
      </c>
      <c r="B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x14ac:dyDescent="0.2">
      <c r="A3">
        <v>1</v>
      </c>
      <c r="B3" t="s">
        <v>11</v>
      </c>
      <c r="C3">
        <v>1810</v>
      </c>
      <c r="D3" s="2">
        <v>3749.69</v>
      </c>
      <c r="E3" s="2">
        <v>294.64999999999998</v>
      </c>
      <c r="F3" s="2">
        <f>D3/E3</f>
        <v>12.725912099100629</v>
      </c>
      <c r="G3" s="3">
        <v>4933</v>
      </c>
      <c r="H3" s="2">
        <v>9.5399999999999991</v>
      </c>
      <c r="I3" s="3">
        <v>3032</v>
      </c>
      <c r="J3" s="3">
        <v>604</v>
      </c>
    </row>
    <row r="4" spans="1:10" x14ac:dyDescent="0.2">
      <c r="A4">
        <v>2</v>
      </c>
      <c r="B4" t="s">
        <v>11</v>
      </c>
      <c r="C4">
        <v>1791</v>
      </c>
      <c r="D4" s="2">
        <v>3834.49</v>
      </c>
      <c r="E4" s="2">
        <v>301.01</v>
      </c>
      <c r="F4" s="2">
        <f>D4/E4</f>
        <v>12.738746221055779</v>
      </c>
      <c r="G4" s="3">
        <v>5333</v>
      </c>
      <c r="H4" s="2">
        <v>9.7100000000000009</v>
      </c>
      <c r="I4" s="3">
        <v>3151</v>
      </c>
      <c r="J4" s="3">
        <v>628</v>
      </c>
    </row>
    <row r="5" spans="1:10" x14ac:dyDescent="0.2">
      <c r="A5">
        <v>3</v>
      </c>
      <c r="B5" t="s">
        <v>11</v>
      </c>
      <c r="C5">
        <v>1819</v>
      </c>
      <c r="D5" s="2">
        <v>3753.66</v>
      </c>
      <c r="E5" s="2">
        <v>290.39</v>
      </c>
      <c r="F5" s="2">
        <f t="shared" ref="F5:F12" si="0">D5/E5</f>
        <v>12.926271565825269</v>
      </c>
      <c r="G5" s="3">
        <v>4973</v>
      </c>
      <c r="H5" s="2">
        <v>10</v>
      </c>
      <c r="I5" s="3">
        <v>2987</v>
      </c>
      <c r="J5" s="3">
        <v>610</v>
      </c>
    </row>
    <row r="6" spans="1:10" x14ac:dyDescent="0.2">
      <c r="A6">
        <v>4</v>
      </c>
      <c r="B6" t="s">
        <v>11</v>
      </c>
      <c r="C6">
        <v>1820</v>
      </c>
      <c r="D6" s="2">
        <v>3753.76</v>
      </c>
      <c r="E6" s="2">
        <v>295.36</v>
      </c>
      <c r="F6" s="2">
        <f t="shared" si="0"/>
        <v>12.709100758396533</v>
      </c>
      <c r="G6" s="3">
        <v>4989</v>
      </c>
      <c r="H6" s="2">
        <v>9.33</v>
      </c>
      <c r="I6" s="3">
        <v>2922</v>
      </c>
      <c r="J6" s="3">
        <v>572</v>
      </c>
    </row>
    <row r="7" spans="1:10" x14ac:dyDescent="0.2">
      <c r="A7">
        <v>5</v>
      </c>
      <c r="B7" t="s">
        <v>11</v>
      </c>
      <c r="C7">
        <v>1807</v>
      </c>
      <c r="D7" s="2">
        <v>3755.72</v>
      </c>
      <c r="E7" s="2">
        <v>291.77</v>
      </c>
      <c r="F7" s="2">
        <f t="shared" si="0"/>
        <v>12.872193851321246</v>
      </c>
      <c r="G7" s="3">
        <v>4952</v>
      </c>
      <c r="H7" s="2">
        <v>9.2100000000000009</v>
      </c>
      <c r="I7" s="3">
        <v>2886</v>
      </c>
      <c r="J7" s="3">
        <v>587</v>
      </c>
    </row>
    <row r="8" spans="1:10" x14ac:dyDescent="0.2">
      <c r="A8">
        <v>6</v>
      </c>
      <c r="B8" t="s">
        <v>11</v>
      </c>
      <c r="C8">
        <v>1813</v>
      </c>
      <c r="D8" s="2">
        <v>3759.36</v>
      </c>
      <c r="E8" s="2">
        <v>294.95</v>
      </c>
      <c r="F8" s="2">
        <f>D8/E8</f>
        <v>12.745753517545348</v>
      </c>
      <c r="G8" s="3">
        <v>5140</v>
      </c>
      <c r="H8" s="2">
        <v>9.0500000000000007</v>
      </c>
      <c r="I8" s="3">
        <v>3102</v>
      </c>
      <c r="J8" s="3">
        <v>617</v>
      </c>
    </row>
    <row r="9" spans="1:10" x14ac:dyDescent="0.2">
      <c r="A9">
        <v>7</v>
      </c>
      <c r="B9" t="s">
        <v>11</v>
      </c>
      <c r="C9">
        <v>1839</v>
      </c>
      <c r="D9" s="2">
        <v>3802.5</v>
      </c>
      <c r="E9" s="2">
        <v>295.98</v>
      </c>
      <c r="F9" s="2">
        <f>D9/E9</f>
        <v>12.847151834583418</v>
      </c>
      <c r="G9" s="3">
        <v>4936</v>
      </c>
      <c r="H9" s="2">
        <v>9.4700000000000006</v>
      </c>
      <c r="I9" s="3">
        <v>2918</v>
      </c>
      <c r="J9" s="3">
        <v>574</v>
      </c>
    </row>
    <row r="10" spans="1:10" x14ac:dyDescent="0.2">
      <c r="A10">
        <v>8</v>
      </c>
      <c r="B10" t="s">
        <v>11</v>
      </c>
      <c r="C10">
        <v>1802</v>
      </c>
      <c r="D10" s="2">
        <v>3855.62</v>
      </c>
      <c r="E10" s="2">
        <v>297.17</v>
      </c>
      <c r="F10" s="2">
        <f t="shared" si="0"/>
        <v>12.974459063835514</v>
      </c>
      <c r="G10" s="3">
        <v>5269</v>
      </c>
      <c r="H10" s="2">
        <v>9.52</v>
      </c>
      <c r="I10" s="3">
        <v>3079</v>
      </c>
      <c r="J10" s="3">
        <v>618</v>
      </c>
    </row>
    <row r="11" spans="1:10" x14ac:dyDescent="0.2">
      <c r="A11">
        <v>9</v>
      </c>
      <c r="B11" t="s">
        <v>11</v>
      </c>
      <c r="C11">
        <v>1813</v>
      </c>
      <c r="D11" s="2">
        <v>3826.87</v>
      </c>
      <c r="E11" s="2">
        <v>295.49</v>
      </c>
      <c r="F11" s="2">
        <f t="shared" si="0"/>
        <v>12.950928965447222</v>
      </c>
      <c r="G11" s="3">
        <v>4972</v>
      </c>
      <c r="H11" s="2">
        <v>9.08</v>
      </c>
      <c r="I11" s="3">
        <v>2909</v>
      </c>
      <c r="J11" s="3">
        <v>589</v>
      </c>
    </row>
    <row r="12" spans="1:10" x14ac:dyDescent="0.2">
      <c r="A12">
        <v>10</v>
      </c>
      <c r="B12" t="s">
        <v>11</v>
      </c>
      <c r="C12">
        <v>1809</v>
      </c>
      <c r="D12" s="2">
        <v>3761.93</v>
      </c>
      <c r="E12" s="2">
        <v>296.36</v>
      </c>
      <c r="F12" s="2">
        <f t="shared" si="0"/>
        <v>12.693784586313942</v>
      </c>
      <c r="G12" s="10">
        <v>5024</v>
      </c>
      <c r="H12" s="5">
        <v>9.24</v>
      </c>
      <c r="I12" s="3">
        <v>2953</v>
      </c>
      <c r="J12" s="3">
        <v>608</v>
      </c>
    </row>
    <row r="13" spans="1:10" x14ac:dyDescent="0.2">
      <c r="A13" s="6" t="s">
        <v>12</v>
      </c>
      <c r="B13" s="6"/>
      <c r="C13" s="7">
        <f t="shared" ref="C13:J13" si="1">AVERAGE(C3:C12)</f>
        <v>1812.3</v>
      </c>
      <c r="D13" s="7">
        <f t="shared" si="1"/>
        <v>3785.3599999999997</v>
      </c>
      <c r="E13" s="7">
        <f t="shared" si="1"/>
        <v>295.31299999999999</v>
      </c>
      <c r="F13" s="7">
        <f t="shared" si="1"/>
        <v>12.818430246342491</v>
      </c>
      <c r="G13" s="7">
        <f t="shared" si="1"/>
        <v>5052.1000000000004</v>
      </c>
      <c r="H13" s="7">
        <f t="shared" si="1"/>
        <v>9.4149999999999991</v>
      </c>
      <c r="I13" s="7">
        <f t="shared" si="1"/>
        <v>2993.9</v>
      </c>
      <c r="J13" s="7">
        <f t="shared" si="1"/>
        <v>600.70000000000005</v>
      </c>
    </row>
    <row r="14" spans="1:10" x14ac:dyDescent="0.2">
      <c r="A14" t="s">
        <v>13</v>
      </c>
      <c r="C14" s="2">
        <f>_xlfn.STDEV.P(C3:C12)</f>
        <v>11.925183436744275</v>
      </c>
      <c r="D14" s="2">
        <f t="shared" ref="D14:J14" si="2">_xlfn.STDEV.P(D3:D12)</f>
        <v>38.401012486651908</v>
      </c>
      <c r="E14" s="2">
        <f t="shared" si="2"/>
        <v>2.7356719467070669</v>
      </c>
      <c r="F14" s="2">
        <f t="shared" si="2"/>
        <v>0.10243370702749016</v>
      </c>
      <c r="G14" s="2">
        <f t="shared" si="2"/>
        <v>137.40629534340849</v>
      </c>
      <c r="H14" s="2">
        <f t="shared" si="2"/>
        <v>0.28004463929880885</v>
      </c>
      <c r="I14" s="2">
        <f t="shared" si="2"/>
        <v>87.499085709508989</v>
      </c>
      <c r="J14" s="2">
        <f t="shared" si="2"/>
        <v>18.226628870967886</v>
      </c>
    </row>
    <row r="16" spans="1:10" x14ac:dyDescent="0.2">
      <c r="A16" t="s">
        <v>1</v>
      </c>
      <c r="B16" t="s">
        <v>2</v>
      </c>
      <c r="C16" s="1" t="s">
        <v>3</v>
      </c>
      <c r="D16" s="1" t="s">
        <v>4</v>
      </c>
      <c r="E16" s="1" t="s">
        <v>5</v>
      </c>
      <c r="F16" s="1" t="s">
        <v>6</v>
      </c>
      <c r="G16" s="1" t="s">
        <v>7</v>
      </c>
      <c r="H16" s="1" t="s">
        <v>8</v>
      </c>
      <c r="I16" s="1" t="s">
        <v>9</v>
      </c>
      <c r="J16" s="1" t="s">
        <v>10</v>
      </c>
    </row>
    <row r="17" spans="1:10" x14ac:dyDescent="0.2">
      <c r="A17">
        <v>1</v>
      </c>
      <c r="B17" t="s">
        <v>14</v>
      </c>
      <c r="D17" s="2"/>
      <c r="E17" s="2"/>
      <c r="F17" t="e">
        <f>D17/E17</f>
        <v>#DIV/0!</v>
      </c>
      <c r="H17" s="2"/>
    </row>
    <row r="18" spans="1:10" x14ac:dyDescent="0.2">
      <c r="A18">
        <v>2</v>
      </c>
      <c r="B18" s="8" t="s">
        <v>14</v>
      </c>
      <c r="D18" s="2"/>
      <c r="E18" s="2"/>
      <c r="F18" t="e">
        <f t="shared" ref="F18:F26" si="3">D18/E18</f>
        <v>#DIV/0!</v>
      </c>
      <c r="H18" s="2"/>
    </row>
    <row r="19" spans="1:10" x14ac:dyDescent="0.2">
      <c r="A19">
        <v>3</v>
      </c>
      <c r="B19" s="8" t="s">
        <v>14</v>
      </c>
      <c r="D19" s="2"/>
      <c r="E19" s="2"/>
      <c r="F19" t="e">
        <f t="shared" si="3"/>
        <v>#DIV/0!</v>
      </c>
      <c r="H19" s="2"/>
    </row>
    <row r="20" spans="1:10" x14ac:dyDescent="0.2">
      <c r="A20">
        <v>4</v>
      </c>
      <c r="B20" s="8" t="s">
        <v>14</v>
      </c>
      <c r="D20" s="2"/>
      <c r="E20" s="2"/>
      <c r="F20" t="e">
        <f t="shared" si="3"/>
        <v>#DIV/0!</v>
      </c>
      <c r="H20" s="2"/>
    </row>
    <row r="21" spans="1:10" x14ac:dyDescent="0.2">
      <c r="A21">
        <v>5</v>
      </c>
      <c r="B21" s="8" t="s">
        <v>14</v>
      </c>
      <c r="D21" s="2"/>
      <c r="E21" s="2"/>
      <c r="F21" t="e">
        <f t="shared" si="3"/>
        <v>#DIV/0!</v>
      </c>
      <c r="H21" s="2"/>
    </row>
    <row r="22" spans="1:10" x14ac:dyDescent="0.2">
      <c r="A22">
        <v>6</v>
      </c>
      <c r="B22" s="8" t="s">
        <v>14</v>
      </c>
      <c r="D22" s="2"/>
      <c r="E22" s="2"/>
      <c r="F22" t="e">
        <f t="shared" si="3"/>
        <v>#DIV/0!</v>
      </c>
      <c r="H22" s="2"/>
    </row>
    <row r="23" spans="1:10" x14ac:dyDescent="0.2">
      <c r="A23">
        <v>7</v>
      </c>
      <c r="B23" s="8" t="s">
        <v>14</v>
      </c>
      <c r="D23" s="2"/>
      <c r="E23" s="2"/>
      <c r="F23" t="e">
        <f t="shared" si="3"/>
        <v>#DIV/0!</v>
      </c>
      <c r="H23" s="2"/>
    </row>
    <row r="24" spans="1:10" x14ac:dyDescent="0.2">
      <c r="A24">
        <v>8</v>
      </c>
      <c r="B24" s="8" t="s">
        <v>14</v>
      </c>
      <c r="D24" s="2"/>
      <c r="E24" s="2"/>
      <c r="F24" t="e">
        <f t="shared" si="3"/>
        <v>#DIV/0!</v>
      </c>
      <c r="H24" s="2"/>
    </row>
    <row r="25" spans="1:10" x14ac:dyDescent="0.2">
      <c r="A25">
        <v>9</v>
      </c>
      <c r="B25" s="8" t="s">
        <v>14</v>
      </c>
      <c r="D25" s="2"/>
      <c r="E25" s="2"/>
      <c r="F25" t="e">
        <f t="shared" si="3"/>
        <v>#DIV/0!</v>
      </c>
      <c r="H25" s="2"/>
    </row>
    <row r="26" spans="1:10" x14ac:dyDescent="0.2">
      <c r="A26">
        <v>10</v>
      </c>
      <c r="B26" s="8" t="s">
        <v>14</v>
      </c>
      <c r="D26" s="2"/>
      <c r="E26" s="2"/>
      <c r="F26" t="e">
        <f t="shared" si="3"/>
        <v>#DIV/0!</v>
      </c>
      <c r="H26" s="2"/>
    </row>
    <row r="27" spans="1:10" x14ac:dyDescent="0.2">
      <c r="A27" s="6" t="s">
        <v>12</v>
      </c>
      <c r="B27" s="6"/>
      <c r="C27" s="7" t="e">
        <f t="shared" ref="C27:J27" si="4">AVERAGE(C17:C26)</f>
        <v>#DIV/0!</v>
      </c>
      <c r="D27" s="7" t="e">
        <f t="shared" si="4"/>
        <v>#DIV/0!</v>
      </c>
      <c r="E27" s="7" t="e">
        <f t="shared" si="4"/>
        <v>#DIV/0!</v>
      </c>
      <c r="F27" s="7" t="e">
        <f t="shared" si="4"/>
        <v>#DIV/0!</v>
      </c>
      <c r="G27" s="7" t="e">
        <f t="shared" si="4"/>
        <v>#DIV/0!</v>
      </c>
      <c r="H27" s="7" t="e">
        <f t="shared" si="4"/>
        <v>#DIV/0!</v>
      </c>
      <c r="I27" s="7" t="e">
        <f t="shared" si="4"/>
        <v>#DIV/0!</v>
      </c>
      <c r="J27" s="7" t="e">
        <f t="shared" si="4"/>
        <v>#DIV/0!</v>
      </c>
    </row>
    <row r="28" spans="1:10" x14ac:dyDescent="0.2">
      <c r="A28" t="s">
        <v>13</v>
      </c>
      <c r="C28" t="e">
        <f>_xlfn.STDEV.P(C17:C26)</f>
        <v>#DIV/0!</v>
      </c>
      <c r="D28" t="e">
        <f t="shared" ref="D28:J28" si="5">_xlfn.STDEV.P(D17:D26)</f>
        <v>#DIV/0!</v>
      </c>
      <c r="E28" t="e">
        <f t="shared" si="5"/>
        <v>#DIV/0!</v>
      </c>
      <c r="F28" t="e">
        <f t="shared" si="5"/>
        <v>#DIV/0!</v>
      </c>
      <c r="G28" t="e">
        <f t="shared" si="5"/>
        <v>#DIV/0!</v>
      </c>
      <c r="H28" t="e">
        <f t="shared" si="5"/>
        <v>#DIV/0!</v>
      </c>
      <c r="I28" t="e">
        <f t="shared" si="5"/>
        <v>#DIV/0!</v>
      </c>
      <c r="J28" t="e">
        <f t="shared" si="5"/>
        <v>#DIV/0!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Low traffic densit</vt:lpstr>
      <vt:lpstr>Medium traffic density</vt:lpstr>
      <vt:lpstr>High traffic density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Joakim Rydberg</cp:lastModifiedBy>
  <cp:revision>28</cp:revision>
  <dcterms:created xsi:type="dcterms:W3CDTF">2022-10-06T08:47:49Z</dcterms:created>
  <dcterms:modified xsi:type="dcterms:W3CDTF">2022-10-18T08:33:26Z</dcterms:modified>
  <dc:language>nb-NO</dc:language>
</cp:coreProperties>
</file>