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i04.local\i2\ctx\1\RV\rv350\Downloads\"/>
    </mc:Choice>
  </mc:AlternateContent>
  <xr:revisionPtr revIDLastSave="0" documentId="13_ncr:1_{9F72EEEA-291B-47FB-A2BB-A39BD6CFE916}" xr6:coauthVersionLast="47" xr6:coauthVersionMax="47" xr10:uidLastSave="{00000000-0000-0000-0000-000000000000}"/>
  <bookViews>
    <workbookView xWindow="-120" yWindow="-120" windowWidth="29040" windowHeight="16050" tabRatio="500" xr2:uid="{00000000-000D-0000-FFFF-FFFF00000000}"/>
  </bookViews>
  <sheets>
    <sheet name="Low traffic densit" sheetId="1" r:id="rId1"/>
    <sheet name="Medium traffic density" sheetId="2" r:id="rId2"/>
    <sheet name="High traffic density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3" i="1" l="1"/>
  <c r="C14" i="1"/>
  <c r="H28" i="1"/>
  <c r="H27" i="1"/>
  <c r="C28" i="1"/>
  <c r="C27" i="1"/>
  <c r="H29" i="3"/>
  <c r="L28" i="3"/>
  <c r="K28" i="3"/>
  <c r="J28" i="3"/>
  <c r="I28" i="3"/>
  <c r="H28" i="3"/>
  <c r="G28" i="3"/>
  <c r="F28" i="3"/>
  <c r="E28" i="3"/>
  <c r="D28" i="3"/>
  <c r="L27" i="3"/>
  <c r="K27" i="3"/>
  <c r="J27" i="3"/>
  <c r="I27" i="3"/>
  <c r="G27" i="3"/>
  <c r="F27" i="3"/>
  <c r="E27" i="3"/>
  <c r="D27" i="3"/>
  <c r="G26" i="3"/>
  <c r="G25" i="3"/>
  <c r="G24" i="3"/>
  <c r="G23" i="3"/>
  <c r="G22" i="3"/>
  <c r="G21" i="3"/>
  <c r="G20" i="3"/>
  <c r="G19" i="3"/>
  <c r="G18" i="3"/>
  <c r="G17" i="3"/>
  <c r="L14" i="3"/>
  <c r="K14" i="3"/>
  <c r="J14" i="3"/>
  <c r="I14" i="3"/>
  <c r="H14" i="3"/>
  <c r="F14" i="3"/>
  <c r="E14" i="3"/>
  <c r="D14" i="3"/>
  <c r="L13" i="3"/>
  <c r="K13" i="3"/>
  <c r="J13" i="3"/>
  <c r="I13" i="3"/>
  <c r="H13" i="3"/>
  <c r="F13" i="3"/>
  <c r="E13" i="3"/>
  <c r="D13" i="3"/>
  <c r="G12" i="3"/>
  <c r="G11" i="3"/>
  <c r="G10" i="3"/>
  <c r="G9" i="3"/>
  <c r="G8" i="3"/>
  <c r="G7" i="3"/>
  <c r="G6" i="3"/>
  <c r="G5" i="3"/>
  <c r="G4" i="3"/>
  <c r="G13" i="3" s="1"/>
  <c r="G3" i="3"/>
  <c r="G14" i="3" s="1"/>
  <c r="L29" i="2"/>
  <c r="K29" i="2"/>
  <c r="J29" i="2"/>
  <c r="I29" i="2"/>
  <c r="H29" i="2"/>
  <c r="F29" i="2"/>
  <c r="E29" i="2"/>
  <c r="D29" i="2"/>
  <c r="C29" i="2"/>
  <c r="L28" i="2"/>
  <c r="K28" i="2"/>
  <c r="J28" i="2"/>
  <c r="I28" i="2"/>
  <c r="H28" i="2"/>
  <c r="F28" i="2"/>
  <c r="E28" i="2"/>
  <c r="D28" i="2"/>
  <c r="C28" i="2"/>
  <c r="G27" i="2"/>
  <c r="G26" i="2"/>
  <c r="G25" i="2"/>
  <c r="G24" i="2"/>
  <c r="G23" i="2"/>
  <c r="G22" i="2"/>
  <c r="G21" i="2"/>
  <c r="G20" i="2"/>
  <c r="G19" i="2"/>
  <c r="G18" i="2"/>
  <c r="G17" i="2"/>
  <c r="G29" i="2" s="1"/>
  <c r="L14" i="2"/>
  <c r="K14" i="2"/>
  <c r="J14" i="2"/>
  <c r="I14" i="2"/>
  <c r="H14" i="2"/>
  <c r="F14" i="2"/>
  <c r="E14" i="2"/>
  <c r="D14" i="2"/>
  <c r="C14" i="2"/>
  <c r="L13" i="2"/>
  <c r="K13" i="2"/>
  <c r="J13" i="2"/>
  <c r="I13" i="2"/>
  <c r="H13" i="2"/>
  <c r="F13" i="2"/>
  <c r="E13" i="2"/>
  <c r="D13" i="2"/>
  <c r="C13" i="2"/>
  <c r="G12" i="2"/>
  <c r="G11" i="2"/>
  <c r="G10" i="2"/>
  <c r="G9" i="2"/>
  <c r="G8" i="2"/>
  <c r="G7" i="2"/>
  <c r="G6" i="2"/>
  <c r="G5" i="2"/>
  <c r="G13" i="2" s="1"/>
  <c r="G4" i="2"/>
  <c r="G3" i="2"/>
  <c r="G14" i="2" s="1"/>
  <c r="L28" i="1"/>
  <c r="K28" i="1"/>
  <c r="J28" i="1"/>
  <c r="I28" i="1"/>
  <c r="F28" i="1"/>
  <c r="E28" i="1"/>
  <c r="D28" i="1"/>
  <c r="L27" i="1"/>
  <c r="K27" i="1"/>
  <c r="J27" i="1"/>
  <c r="I27" i="1"/>
  <c r="F27" i="1"/>
  <c r="E27" i="1"/>
  <c r="D27" i="1"/>
  <c r="G26" i="1"/>
  <c r="G25" i="1"/>
  <c r="G24" i="1"/>
  <c r="G23" i="1"/>
  <c r="G22" i="1"/>
  <c r="G21" i="1"/>
  <c r="G20" i="1"/>
  <c r="G19" i="1"/>
  <c r="G18" i="1"/>
  <c r="G17" i="1"/>
  <c r="L14" i="1"/>
  <c r="K14" i="1"/>
  <c r="J14" i="1"/>
  <c r="I14" i="1"/>
  <c r="H14" i="1"/>
  <c r="F14" i="1"/>
  <c r="E14" i="1"/>
  <c r="D14" i="1"/>
  <c r="L13" i="1"/>
  <c r="K13" i="1"/>
  <c r="J13" i="1"/>
  <c r="I13" i="1"/>
  <c r="H13" i="1"/>
  <c r="F13" i="1"/>
  <c r="E13" i="1"/>
  <c r="D13" i="1"/>
  <c r="G12" i="1"/>
  <c r="G11" i="1"/>
  <c r="G10" i="1"/>
  <c r="G9" i="1"/>
  <c r="G8" i="1"/>
  <c r="G7" i="1"/>
  <c r="G6" i="1"/>
  <c r="G5" i="1"/>
  <c r="G4" i="1"/>
  <c r="G3" i="1"/>
  <c r="G14" i="1" l="1"/>
  <c r="G13" i="1"/>
  <c r="G28" i="1"/>
  <c r="G27" i="1"/>
  <c r="G28" i="2"/>
</calcChain>
</file>

<file path=xl/sharedStrings.xml><?xml version="1.0" encoding="utf-8"?>
<sst xmlns="http://schemas.openxmlformats.org/spreadsheetml/2006/main" count="152" uniqueCount="20">
  <si>
    <t>Exercise 3 statistics</t>
  </si>
  <si>
    <t>Dataset</t>
  </si>
  <si>
    <t>Scenario</t>
  </si>
  <si>
    <t>Started flights</t>
  </si>
  <si>
    <t>Completed flights</t>
  </si>
  <si>
    <t>Avg. Distance flown</t>
  </si>
  <si>
    <t>Average flying time</t>
  </si>
  <si>
    <t>Average speed</t>
  </si>
  <si>
    <t>Traffic density*</t>
  </si>
  <si>
    <t>Conflicts</t>
  </si>
  <si>
    <t>Average conflict time</t>
  </si>
  <si>
    <t>LOS</t>
  </si>
  <si>
    <t>NMACs</t>
  </si>
  <si>
    <t>Reference</t>
  </si>
  <si>
    <t>Average</t>
  </si>
  <si>
    <t>Standard dev</t>
  </si>
  <si>
    <t>D2C2</t>
  </si>
  <si>
    <t>* Number of simultaneous flights pr. square kilometer, for completed and airborne flights, from the script</t>
  </si>
  <si>
    <t>D2C2 alt</t>
  </si>
  <si>
    <t>https://www.calculator.net/standard-deviation-calculator.html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</si>
</sst>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1" fontId="0" fillId="0" borderId="0" xfId="0" applyNumberForma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2" fillId="0" borderId="0" xfId="0" applyNumberFormat="1" applyFont="1"/>
    <xf numFmtId="0" fontId="3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zoomScale="130" zoomScaleNormal="130" workbookViewId="0">
      <selection activeCell="L13" sqref="L13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7" width="16.7109375" customWidth="1"/>
    <col min="8" max="8" width="19.140625" customWidth="1"/>
    <col min="9" max="9" width="16.7109375" customWidth="1"/>
    <col min="10" max="10" width="20.5703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29</v>
      </c>
      <c r="D3">
        <v>24</v>
      </c>
      <c r="E3" s="2">
        <v>4198.1058266633299</v>
      </c>
      <c r="F3" s="2">
        <v>397.0416666667</v>
      </c>
      <c r="G3" s="2">
        <f t="shared" ref="G3:G12" si="0">E3/F3</f>
        <v>10.573464145231553</v>
      </c>
      <c r="H3" s="2">
        <v>0.15324225351739901</v>
      </c>
      <c r="I3">
        <v>5</v>
      </c>
      <c r="J3" s="2">
        <v>10.8</v>
      </c>
      <c r="K3" s="3">
        <v>4</v>
      </c>
      <c r="L3" s="3">
        <v>1</v>
      </c>
    </row>
    <row r="4" spans="1:12" x14ac:dyDescent="0.2">
      <c r="A4">
        <v>2</v>
      </c>
      <c r="B4" t="s">
        <v>13</v>
      </c>
      <c r="C4">
        <v>29</v>
      </c>
      <c r="D4">
        <v>24</v>
      </c>
      <c r="E4" s="2">
        <v>3880.6932524879198</v>
      </c>
      <c r="F4" s="2">
        <v>329.21458333330003</v>
      </c>
      <c r="G4" s="2">
        <f t="shared" si="0"/>
        <v>11.787731920001455</v>
      </c>
      <c r="H4" s="2">
        <v>0.13169847578285401</v>
      </c>
      <c r="I4">
        <v>4</v>
      </c>
      <c r="J4" s="2">
        <v>13.25</v>
      </c>
      <c r="K4" s="3">
        <v>3</v>
      </c>
      <c r="L4" s="3">
        <v>0</v>
      </c>
    </row>
    <row r="5" spans="1:12" x14ac:dyDescent="0.2">
      <c r="A5">
        <v>3</v>
      </c>
      <c r="B5" t="s">
        <v>13</v>
      </c>
      <c r="C5">
        <v>29</v>
      </c>
      <c r="D5">
        <v>23</v>
      </c>
      <c r="E5" s="2">
        <v>4126.9580694065198</v>
      </c>
      <c r="F5" s="2">
        <v>355.02608695652202</v>
      </c>
      <c r="G5" s="2">
        <f t="shared" si="0"/>
        <v>11.624379787933512</v>
      </c>
      <c r="H5" s="2">
        <v>0.14091564198565101</v>
      </c>
      <c r="I5">
        <v>3</v>
      </c>
      <c r="J5" s="2">
        <v>10.666666666999999</v>
      </c>
      <c r="K5" s="3">
        <v>2</v>
      </c>
      <c r="L5" s="3">
        <v>0</v>
      </c>
    </row>
    <row r="6" spans="1:12" x14ac:dyDescent="0.2">
      <c r="A6">
        <v>4</v>
      </c>
      <c r="B6" t="s">
        <v>13</v>
      </c>
      <c r="C6">
        <v>28</v>
      </c>
      <c r="D6">
        <v>23</v>
      </c>
      <c r="E6" s="2">
        <v>4102.6916407434801</v>
      </c>
      <c r="F6" s="2">
        <v>359.77608695652202</v>
      </c>
      <c r="G6" s="2">
        <f t="shared" si="0"/>
        <v>11.403458399499685</v>
      </c>
      <c r="H6" s="2">
        <v>0.14140862703993201</v>
      </c>
      <c r="I6">
        <v>5</v>
      </c>
      <c r="J6" s="2">
        <v>11.8</v>
      </c>
      <c r="K6" s="3">
        <v>4</v>
      </c>
      <c r="L6" s="3">
        <v>0</v>
      </c>
    </row>
    <row r="7" spans="1:12" x14ac:dyDescent="0.2">
      <c r="A7">
        <v>5</v>
      </c>
      <c r="B7" t="s">
        <v>13</v>
      </c>
      <c r="C7">
        <v>27</v>
      </c>
      <c r="D7">
        <v>22</v>
      </c>
      <c r="E7" s="2">
        <v>4146.7932304936403</v>
      </c>
      <c r="F7" s="2">
        <v>406.10681818180001</v>
      </c>
      <c r="G7" s="2">
        <f t="shared" si="0"/>
        <v>10.211089902551855</v>
      </c>
      <c r="H7" s="2">
        <v>0.14537235922133501</v>
      </c>
      <c r="I7">
        <v>6</v>
      </c>
      <c r="J7" s="2">
        <v>13.333299999999999</v>
      </c>
      <c r="K7" s="3">
        <v>5</v>
      </c>
      <c r="L7" s="3">
        <v>0</v>
      </c>
    </row>
    <row r="8" spans="1:12" x14ac:dyDescent="0.2">
      <c r="A8">
        <v>6</v>
      </c>
      <c r="B8" t="s">
        <v>13</v>
      </c>
      <c r="C8">
        <v>29</v>
      </c>
      <c r="D8">
        <v>22</v>
      </c>
      <c r="E8" s="2">
        <v>4561.7258162095504</v>
      </c>
      <c r="F8" s="2">
        <v>392.35909090000001</v>
      </c>
      <c r="G8" s="2">
        <f t="shared" si="0"/>
        <v>11.626405305776872</v>
      </c>
      <c r="H8" s="2">
        <v>0.14994554004031199</v>
      </c>
      <c r="I8">
        <v>4</v>
      </c>
      <c r="J8" s="2">
        <v>12.25</v>
      </c>
      <c r="K8" s="3">
        <v>3</v>
      </c>
      <c r="L8" s="3">
        <v>0</v>
      </c>
    </row>
    <row r="9" spans="1:12" x14ac:dyDescent="0.2">
      <c r="A9">
        <v>7</v>
      </c>
      <c r="B9" t="s">
        <v>13</v>
      </c>
      <c r="C9">
        <v>25</v>
      </c>
      <c r="D9">
        <v>20</v>
      </c>
      <c r="E9" s="2">
        <v>3890.0932503795002</v>
      </c>
      <c r="F9" s="2">
        <v>356.41750000000002</v>
      </c>
      <c r="G9" s="2">
        <f t="shared" si="0"/>
        <v>10.914428304949954</v>
      </c>
      <c r="H9" s="2">
        <v>0.124329507239932</v>
      </c>
      <c r="I9">
        <v>4</v>
      </c>
      <c r="J9" s="2">
        <v>13.25</v>
      </c>
      <c r="K9" s="3">
        <v>3</v>
      </c>
      <c r="L9" s="3">
        <v>0</v>
      </c>
    </row>
    <row r="10" spans="1:12" x14ac:dyDescent="0.2">
      <c r="A10">
        <v>8</v>
      </c>
      <c r="B10" t="s">
        <v>13</v>
      </c>
      <c r="C10">
        <v>28</v>
      </c>
      <c r="D10">
        <v>22</v>
      </c>
      <c r="E10" s="2">
        <v>3741.19335725273</v>
      </c>
      <c r="F10" s="2">
        <v>378.24318181799998</v>
      </c>
      <c r="G10" s="2">
        <f t="shared" si="0"/>
        <v>9.8909736833085535</v>
      </c>
      <c r="H10" s="2">
        <v>0.14202403120165299</v>
      </c>
      <c r="I10">
        <v>4</v>
      </c>
      <c r="J10" s="2">
        <v>9.5</v>
      </c>
      <c r="K10" s="3">
        <v>3</v>
      </c>
      <c r="L10" s="3">
        <v>0</v>
      </c>
    </row>
    <row r="11" spans="1:12" x14ac:dyDescent="0.2">
      <c r="A11">
        <v>9</v>
      </c>
      <c r="B11" t="s">
        <v>13</v>
      </c>
      <c r="C11">
        <v>27</v>
      </c>
      <c r="D11">
        <v>20</v>
      </c>
      <c r="E11" s="2">
        <v>4424.7157803099999</v>
      </c>
      <c r="F11" s="2">
        <v>386.71</v>
      </c>
      <c r="G11" s="2">
        <f t="shared" si="0"/>
        <v>11.441948179023042</v>
      </c>
      <c r="H11" s="2">
        <v>0.139017814957895</v>
      </c>
      <c r="I11">
        <v>3</v>
      </c>
      <c r="J11" s="2">
        <v>10.66667</v>
      </c>
      <c r="K11" s="3">
        <v>2</v>
      </c>
      <c r="L11" s="3">
        <v>0</v>
      </c>
    </row>
    <row r="12" spans="1:12" x14ac:dyDescent="0.2">
      <c r="A12">
        <v>10</v>
      </c>
      <c r="B12" t="s">
        <v>13</v>
      </c>
      <c r="C12">
        <v>29</v>
      </c>
      <c r="D12">
        <v>25</v>
      </c>
      <c r="E12" s="2">
        <v>4272.0677608351998</v>
      </c>
      <c r="F12" s="2">
        <v>388.47800000000001</v>
      </c>
      <c r="G12" s="2">
        <f t="shared" si="0"/>
        <v>10.996936147826132</v>
      </c>
      <c r="H12" s="2">
        <v>0.15280485335514399</v>
      </c>
      <c r="I12" s="4">
        <v>4</v>
      </c>
      <c r="J12" s="5">
        <v>11.5</v>
      </c>
      <c r="K12" s="3">
        <v>3</v>
      </c>
      <c r="L12" s="3">
        <v>0</v>
      </c>
    </row>
    <row r="13" spans="1:12" x14ac:dyDescent="0.2">
      <c r="A13" s="6" t="s">
        <v>14</v>
      </c>
      <c r="B13" s="6"/>
      <c r="C13" s="7">
        <f t="shared" ref="C13" si="1">AVERAGE(C3:C12)</f>
        <v>28</v>
      </c>
      <c r="D13" s="7">
        <f t="shared" ref="D13:L13" si="2">AVERAGE(D3:D12)</f>
        <v>22.5</v>
      </c>
      <c r="E13" s="7">
        <f t="shared" si="2"/>
        <v>4134.5037984781866</v>
      </c>
      <c r="F13" s="7">
        <f t="shared" si="2"/>
        <v>374.93730148128441</v>
      </c>
      <c r="G13" s="7">
        <f t="shared" si="2"/>
        <v>11.047081577610262</v>
      </c>
      <c r="H13" s="7">
        <f t="shared" si="2"/>
        <v>0.14207591043421069</v>
      </c>
      <c r="I13" s="7">
        <f t="shared" si="2"/>
        <v>4.2</v>
      </c>
      <c r="J13" s="7">
        <f t="shared" si="2"/>
        <v>11.701663666699998</v>
      </c>
      <c r="K13" s="7">
        <f t="shared" si="2"/>
        <v>3.2</v>
      </c>
      <c r="L13" s="7">
        <f t="shared" si="2"/>
        <v>0.1</v>
      </c>
    </row>
    <row r="14" spans="1:12" x14ac:dyDescent="0.2">
      <c r="A14" t="s">
        <v>15</v>
      </c>
      <c r="C14" s="2">
        <f t="shared" ref="C14" si="3">_xlfn.STDEV.P(C3:C12)</f>
        <v>1.2649110640673518</v>
      </c>
      <c r="D14" s="2">
        <f t="shared" ref="D14:L14" si="4">_xlfn.STDEV.P(D3:D12)</f>
        <v>1.5652475842498528</v>
      </c>
      <c r="E14" s="2">
        <f t="shared" si="4"/>
        <v>238.70067083332552</v>
      </c>
      <c r="F14" s="2">
        <f t="shared" si="4"/>
        <v>22.707719306868274</v>
      </c>
      <c r="G14" s="2">
        <f t="shared" si="4"/>
        <v>0.61483889585786478</v>
      </c>
      <c r="H14" s="2">
        <f t="shared" si="4"/>
        <v>8.6392545075983929E-3</v>
      </c>
      <c r="I14" s="2">
        <f t="shared" si="4"/>
        <v>0.87177978870813466</v>
      </c>
      <c r="J14" s="2">
        <f t="shared" si="4"/>
        <v>1.2494274640058269</v>
      </c>
      <c r="K14" s="2">
        <f t="shared" si="4"/>
        <v>0.87177978870813466</v>
      </c>
      <c r="L14" s="2">
        <f t="shared" si="4"/>
        <v>0.3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23</v>
      </c>
      <c r="D17">
        <v>16</v>
      </c>
      <c r="E17" s="2">
        <v>4740.2247690568702</v>
      </c>
      <c r="F17" s="2">
        <v>579.60312499999998</v>
      </c>
      <c r="G17" s="2">
        <f t="shared" ref="G17:G26" si="5">E17/F17</f>
        <v>8.1783975354806273</v>
      </c>
      <c r="H17" s="2">
        <v>0.14277442724400799</v>
      </c>
      <c r="I17">
        <v>3</v>
      </c>
      <c r="J17" s="2">
        <v>6.6666666670000003</v>
      </c>
      <c r="K17" s="3">
        <v>4</v>
      </c>
      <c r="L17" s="3">
        <v>0</v>
      </c>
    </row>
    <row r="18" spans="1:12" x14ac:dyDescent="0.2">
      <c r="A18">
        <v>2</v>
      </c>
      <c r="B18" s="9" t="s">
        <v>16</v>
      </c>
      <c r="C18">
        <v>27</v>
      </c>
      <c r="D18">
        <v>20</v>
      </c>
      <c r="E18" s="2">
        <v>4488.1252733495003</v>
      </c>
      <c r="F18" s="2">
        <v>581.29999999999995</v>
      </c>
      <c r="G18" s="2">
        <f t="shared" si="5"/>
        <v>7.7208416881980053</v>
      </c>
      <c r="H18" s="2">
        <v>0.175220338562454</v>
      </c>
      <c r="I18">
        <v>5</v>
      </c>
      <c r="J18" s="2">
        <v>21.4</v>
      </c>
      <c r="K18" s="3">
        <v>6</v>
      </c>
      <c r="L18" s="3">
        <v>1</v>
      </c>
    </row>
    <row r="19" spans="1:12" x14ac:dyDescent="0.2">
      <c r="A19">
        <v>3</v>
      </c>
      <c r="B19" s="9" t="s">
        <v>16</v>
      </c>
      <c r="C19">
        <v>21</v>
      </c>
      <c r="D19">
        <v>13</v>
      </c>
      <c r="E19" s="2">
        <v>4959.8275708276897</v>
      </c>
      <c r="F19" s="2">
        <v>518.1</v>
      </c>
      <c r="G19" s="2">
        <f t="shared" si="5"/>
        <v>9.5731086099743088</v>
      </c>
      <c r="H19" s="2">
        <v>0.112282805343032</v>
      </c>
      <c r="I19">
        <v>3</v>
      </c>
      <c r="J19" s="2">
        <v>6.6666670000000003</v>
      </c>
      <c r="K19" s="3">
        <v>3</v>
      </c>
      <c r="L19" s="3">
        <v>0</v>
      </c>
    </row>
    <row r="20" spans="1:12" x14ac:dyDescent="0.2">
      <c r="A20">
        <v>4</v>
      </c>
      <c r="B20" s="9" t="s">
        <v>16</v>
      </c>
      <c r="C20">
        <v>23</v>
      </c>
      <c r="D20">
        <v>16</v>
      </c>
      <c r="E20" s="2">
        <v>4918.3449625418798</v>
      </c>
      <c r="F20" s="2">
        <v>587.00312499999995</v>
      </c>
      <c r="G20" s="2">
        <f t="shared" si="5"/>
        <v>8.3787372725517955</v>
      </c>
      <c r="H20" s="2">
        <v>0.14242238959450801</v>
      </c>
      <c r="I20">
        <v>8</v>
      </c>
      <c r="J20" s="2">
        <v>7.625</v>
      </c>
      <c r="K20" s="3">
        <v>8</v>
      </c>
      <c r="L20" s="3">
        <v>0</v>
      </c>
    </row>
    <row r="21" spans="1:12" x14ac:dyDescent="0.2">
      <c r="A21">
        <v>5</v>
      </c>
      <c r="B21" s="9" t="s">
        <v>16</v>
      </c>
      <c r="C21">
        <v>28</v>
      </c>
      <c r="D21">
        <v>22</v>
      </c>
      <c r="E21" s="2">
        <v>4468.2778905927298</v>
      </c>
      <c r="F21" s="2">
        <v>588.52499999999998</v>
      </c>
      <c r="G21" s="2">
        <f t="shared" si="5"/>
        <v>7.5923331899116091</v>
      </c>
      <c r="H21" s="2">
        <v>0.184680142032634</v>
      </c>
      <c r="I21">
        <v>7</v>
      </c>
      <c r="J21" s="2">
        <v>9.28571428571429</v>
      </c>
      <c r="K21" s="3">
        <v>7</v>
      </c>
      <c r="L21" s="3">
        <v>1</v>
      </c>
    </row>
    <row r="22" spans="1:12" x14ac:dyDescent="0.2">
      <c r="A22">
        <v>6</v>
      </c>
      <c r="B22" s="9" t="s">
        <v>16</v>
      </c>
      <c r="C22">
        <v>21</v>
      </c>
      <c r="D22">
        <v>15</v>
      </c>
      <c r="E22" s="2">
        <v>5210.1881208120003</v>
      </c>
      <c r="F22" s="2">
        <v>604.04</v>
      </c>
      <c r="G22" s="2">
        <f t="shared" si="5"/>
        <v>8.6255680431958162</v>
      </c>
      <c r="H22" s="2">
        <v>0.14729599352039</v>
      </c>
      <c r="I22">
        <v>4</v>
      </c>
      <c r="J22" s="2">
        <v>6.25</v>
      </c>
      <c r="K22" s="3">
        <v>4</v>
      </c>
      <c r="L22" s="3">
        <v>0</v>
      </c>
    </row>
    <row r="23" spans="1:12" x14ac:dyDescent="0.2">
      <c r="A23">
        <v>7</v>
      </c>
      <c r="B23" s="9" t="s">
        <v>16</v>
      </c>
      <c r="C23">
        <v>20</v>
      </c>
      <c r="D23">
        <v>16</v>
      </c>
      <c r="E23" s="2">
        <v>4286.8802706912502</v>
      </c>
      <c r="F23" s="2">
        <v>520.9</v>
      </c>
      <c r="G23" s="2">
        <f t="shared" si="5"/>
        <v>8.2297567108682088</v>
      </c>
      <c r="H23" s="2">
        <v>0.119005930378599</v>
      </c>
      <c r="I23">
        <v>4</v>
      </c>
      <c r="J23" s="2">
        <v>10.5</v>
      </c>
      <c r="K23" s="3">
        <v>4</v>
      </c>
      <c r="L23" s="3">
        <v>0</v>
      </c>
    </row>
    <row r="24" spans="1:12" x14ac:dyDescent="0.2">
      <c r="A24">
        <v>8</v>
      </c>
      <c r="B24" s="9" t="s">
        <v>16</v>
      </c>
      <c r="C24">
        <v>23</v>
      </c>
      <c r="D24">
        <v>16</v>
      </c>
      <c r="E24" s="2">
        <v>4177.4113210181204</v>
      </c>
      <c r="F24" s="2">
        <v>521.00312499999995</v>
      </c>
      <c r="G24" s="2">
        <f t="shared" si="5"/>
        <v>8.0180158631833933</v>
      </c>
      <c r="H24" s="2">
        <v>0.13677603289948001</v>
      </c>
      <c r="I24">
        <v>3</v>
      </c>
      <c r="J24" s="2">
        <v>6.6666667000000004</v>
      </c>
      <c r="K24" s="3">
        <v>3</v>
      </c>
      <c r="L24" s="3">
        <v>0</v>
      </c>
    </row>
    <row r="25" spans="1:12" x14ac:dyDescent="0.2">
      <c r="A25">
        <v>9</v>
      </c>
      <c r="B25" s="9" t="s">
        <v>16</v>
      </c>
      <c r="C25">
        <v>22</v>
      </c>
      <c r="D25">
        <v>15</v>
      </c>
      <c r="E25" s="2">
        <v>4781.322695328</v>
      </c>
      <c r="F25" s="2">
        <v>565.54333333299996</v>
      </c>
      <c r="G25" s="2">
        <f t="shared" si="5"/>
        <v>8.4543878665309791</v>
      </c>
      <c r="H25" s="2">
        <v>0.12541146099898601</v>
      </c>
      <c r="I25">
        <v>5</v>
      </c>
      <c r="J25" s="2">
        <v>6</v>
      </c>
      <c r="K25" s="3">
        <v>5</v>
      </c>
      <c r="L25" s="3">
        <v>1</v>
      </c>
    </row>
    <row r="26" spans="1:12" x14ac:dyDescent="0.2">
      <c r="A26">
        <v>10</v>
      </c>
      <c r="B26" s="9" t="s">
        <v>16</v>
      </c>
      <c r="C26">
        <v>26</v>
      </c>
      <c r="D26">
        <v>20</v>
      </c>
      <c r="E26" s="2">
        <v>4963.2944316755002</v>
      </c>
      <c r="F26" s="2">
        <v>618.16999999999996</v>
      </c>
      <c r="G26" s="2">
        <f t="shared" si="5"/>
        <v>8.0290121352953072</v>
      </c>
      <c r="H26" s="2">
        <v>0.179872048872355</v>
      </c>
      <c r="I26">
        <v>8</v>
      </c>
      <c r="J26" s="2">
        <v>10.875</v>
      </c>
      <c r="K26" s="3">
        <v>9</v>
      </c>
      <c r="L26" s="3">
        <v>0</v>
      </c>
    </row>
    <row r="27" spans="1:12" x14ac:dyDescent="0.2">
      <c r="A27" s="6" t="s">
        <v>14</v>
      </c>
      <c r="B27" s="6"/>
      <c r="C27" s="7">
        <f t="shared" ref="C27:L27" si="6">AVERAGE(C17:C26)</f>
        <v>23.4</v>
      </c>
      <c r="D27" s="7">
        <f t="shared" si="6"/>
        <v>16.899999999999999</v>
      </c>
      <c r="E27" s="7">
        <f t="shared" si="6"/>
        <v>4699.3897305893543</v>
      </c>
      <c r="F27" s="7">
        <f t="shared" si="6"/>
        <v>568.41877083329996</v>
      </c>
      <c r="G27" s="7">
        <f t="shared" si="6"/>
        <v>8.280015891519005</v>
      </c>
      <c r="H27" s="7">
        <f t="shared" si="6"/>
        <v>0.14657415694464462</v>
      </c>
      <c r="I27" s="7">
        <f t="shared" si="6"/>
        <v>5</v>
      </c>
      <c r="J27" s="7">
        <f t="shared" si="6"/>
        <v>9.1935714652714289</v>
      </c>
      <c r="K27" s="7">
        <f t="shared" si="6"/>
        <v>5.3</v>
      </c>
      <c r="L27" s="7">
        <f t="shared" si="6"/>
        <v>0.3</v>
      </c>
    </row>
    <row r="28" spans="1:12" x14ac:dyDescent="0.2">
      <c r="A28" t="s">
        <v>15</v>
      </c>
      <c r="C28" s="2">
        <f t="shared" ref="C28:L28" si="7">_xlfn.STDEV.P(C17:C26)</f>
        <v>2.5768197453450252</v>
      </c>
      <c r="D28" s="2">
        <f t="shared" si="7"/>
        <v>2.6627053911388696</v>
      </c>
      <c r="E28" s="2">
        <f t="shared" si="7"/>
        <v>315.49664468227411</v>
      </c>
      <c r="F28" s="2">
        <f t="shared" si="7"/>
        <v>34.396562583056742</v>
      </c>
      <c r="G28" s="2">
        <f t="shared" si="7"/>
        <v>0.52552155317863214</v>
      </c>
      <c r="H28" s="2">
        <f t="shared" si="7"/>
        <v>2.4276289746912972E-2</v>
      </c>
      <c r="I28" s="2">
        <f t="shared" si="7"/>
        <v>1.8973665961010275</v>
      </c>
      <c r="J28" s="2">
        <f t="shared" si="7"/>
        <v>4.4047589622140988</v>
      </c>
      <c r="K28" s="2">
        <f t="shared" si="7"/>
        <v>2.0024984394500787</v>
      </c>
      <c r="L28" s="2">
        <f t="shared" si="7"/>
        <v>0.45825756949558399</v>
      </c>
    </row>
    <row r="29" spans="1:12" x14ac:dyDescent="0.2">
      <c r="H29" s="2"/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2"/>
  <sheetViews>
    <sheetView zoomScale="130" zoomScaleNormal="130" workbookViewId="0">
      <selection activeCell="C28" sqref="C28"/>
    </sheetView>
  </sheetViews>
  <sheetFormatPr defaultColWidth="11.5703125" defaultRowHeight="12.75" x14ac:dyDescent="0.2"/>
  <cols>
    <col min="1" max="1" width="12.5703125" customWidth="1"/>
    <col min="3" max="4" width="16.7109375" customWidth="1"/>
    <col min="5" max="5" width="20" customWidth="1"/>
    <col min="6" max="6" width="19" customWidth="1"/>
    <col min="7" max="9" width="19.140625" customWidth="1"/>
    <col min="10" max="10" width="20.85546875" customWidth="1"/>
  </cols>
  <sheetData>
    <row r="1" spans="1:12" x14ac:dyDescent="0.2">
      <c r="D1" t="s">
        <v>0</v>
      </c>
      <c r="E1" s="10"/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C3">
        <v>250</v>
      </c>
      <c r="D3">
        <v>195</v>
      </c>
      <c r="E3" s="2">
        <v>3812.39</v>
      </c>
      <c r="F3" s="2">
        <v>313.3</v>
      </c>
      <c r="G3" s="2">
        <f t="shared" ref="G3:G12" si="0">E3/F3</f>
        <v>12.168496648579636</v>
      </c>
      <c r="H3" s="2"/>
      <c r="I3">
        <v>67</v>
      </c>
      <c r="J3" s="2">
        <v>6.85</v>
      </c>
      <c r="K3">
        <v>36</v>
      </c>
      <c r="L3">
        <v>6</v>
      </c>
    </row>
    <row r="4" spans="1:12" x14ac:dyDescent="0.2">
      <c r="A4">
        <v>2</v>
      </c>
      <c r="B4" t="s">
        <v>13</v>
      </c>
      <c r="C4">
        <v>253</v>
      </c>
      <c r="D4">
        <v>200</v>
      </c>
      <c r="E4" s="2">
        <v>3562.22</v>
      </c>
      <c r="F4" s="2">
        <v>301.95999999999998</v>
      </c>
      <c r="G4" s="2">
        <f t="shared" si="0"/>
        <v>11.796992979202544</v>
      </c>
      <c r="H4" s="2"/>
      <c r="I4">
        <v>62</v>
      </c>
      <c r="J4" s="2">
        <v>14.13</v>
      </c>
      <c r="K4">
        <v>37</v>
      </c>
      <c r="L4">
        <v>10</v>
      </c>
    </row>
    <row r="5" spans="1:12" x14ac:dyDescent="0.2">
      <c r="A5">
        <v>3</v>
      </c>
      <c r="B5" t="s">
        <v>13</v>
      </c>
      <c r="C5">
        <v>247</v>
      </c>
      <c r="D5">
        <v>200</v>
      </c>
      <c r="E5" s="2">
        <v>3599.5</v>
      </c>
      <c r="F5" s="2">
        <v>288.24</v>
      </c>
      <c r="G5" s="2">
        <f t="shared" si="0"/>
        <v>12.487857341104634</v>
      </c>
      <c r="H5" s="2"/>
      <c r="I5">
        <v>47</v>
      </c>
      <c r="J5" s="2">
        <v>25.36</v>
      </c>
      <c r="K5">
        <v>29</v>
      </c>
      <c r="L5">
        <v>4</v>
      </c>
    </row>
    <row r="6" spans="1:12" x14ac:dyDescent="0.2">
      <c r="A6">
        <v>4</v>
      </c>
      <c r="B6" t="s">
        <v>13</v>
      </c>
      <c r="C6">
        <v>245</v>
      </c>
      <c r="D6">
        <v>196</v>
      </c>
      <c r="E6" s="2">
        <v>3639.11</v>
      </c>
      <c r="F6" s="2">
        <v>297.92</v>
      </c>
      <c r="G6" s="2">
        <f t="shared" si="0"/>
        <v>12.215057733619764</v>
      </c>
      <c r="H6" s="2"/>
      <c r="I6">
        <v>57</v>
      </c>
      <c r="J6" s="2">
        <v>9.58</v>
      </c>
      <c r="K6">
        <v>33</v>
      </c>
      <c r="L6">
        <v>9</v>
      </c>
    </row>
    <row r="7" spans="1:12" x14ac:dyDescent="0.2">
      <c r="A7">
        <v>5</v>
      </c>
      <c r="B7" t="s">
        <v>13</v>
      </c>
      <c r="C7">
        <v>248</v>
      </c>
      <c r="D7">
        <v>195</v>
      </c>
      <c r="E7" s="2">
        <v>3630.38</v>
      </c>
      <c r="F7" s="2">
        <v>290.12</v>
      </c>
      <c r="G7" s="2">
        <f t="shared" si="0"/>
        <v>12.5133737763684</v>
      </c>
      <c r="H7" s="2"/>
      <c r="I7">
        <v>59</v>
      </c>
      <c r="J7" s="2">
        <v>14.83</v>
      </c>
      <c r="K7">
        <v>40</v>
      </c>
      <c r="L7">
        <v>12</v>
      </c>
    </row>
    <row r="8" spans="1:12" x14ac:dyDescent="0.2">
      <c r="A8">
        <v>6</v>
      </c>
      <c r="B8" t="s">
        <v>13</v>
      </c>
      <c r="C8">
        <v>250</v>
      </c>
      <c r="D8">
        <v>204</v>
      </c>
      <c r="E8" s="2">
        <v>3692.97</v>
      </c>
      <c r="F8" s="2">
        <v>326.02</v>
      </c>
      <c r="G8" s="2">
        <f t="shared" si="0"/>
        <v>11.32743389976075</v>
      </c>
      <c r="H8" s="2"/>
      <c r="I8">
        <v>55</v>
      </c>
      <c r="J8" s="2">
        <v>7.84</v>
      </c>
      <c r="K8">
        <v>33</v>
      </c>
      <c r="L8">
        <v>9</v>
      </c>
    </row>
    <row r="9" spans="1:12" x14ac:dyDescent="0.2">
      <c r="A9">
        <v>7</v>
      </c>
      <c r="B9" t="s">
        <v>13</v>
      </c>
      <c r="C9">
        <v>244</v>
      </c>
      <c r="D9">
        <v>197</v>
      </c>
      <c r="E9" s="2">
        <v>3640.57</v>
      </c>
      <c r="F9" s="2">
        <v>301.75</v>
      </c>
      <c r="G9" s="2">
        <f t="shared" si="0"/>
        <v>12.064855012427508</v>
      </c>
      <c r="H9" s="2"/>
      <c r="I9">
        <v>57</v>
      </c>
      <c r="J9" s="2">
        <v>8.9499999999999993</v>
      </c>
      <c r="K9">
        <v>34</v>
      </c>
      <c r="L9">
        <v>13</v>
      </c>
    </row>
    <row r="10" spans="1:12" x14ac:dyDescent="0.2">
      <c r="A10">
        <v>8</v>
      </c>
      <c r="B10" t="s">
        <v>13</v>
      </c>
      <c r="C10">
        <v>248</v>
      </c>
      <c r="D10">
        <v>195</v>
      </c>
      <c r="E10" s="2">
        <v>3643.19</v>
      </c>
      <c r="F10" s="2">
        <v>303.11</v>
      </c>
      <c r="G10" s="2">
        <f t="shared" si="0"/>
        <v>12.01936590676652</v>
      </c>
      <c r="H10" s="2"/>
      <c r="I10">
        <v>52</v>
      </c>
      <c r="J10" s="2">
        <v>9.7100000000000009</v>
      </c>
      <c r="K10">
        <v>36</v>
      </c>
      <c r="L10">
        <v>7</v>
      </c>
    </row>
    <row r="11" spans="1:12" x14ac:dyDescent="0.2">
      <c r="A11">
        <v>9</v>
      </c>
      <c r="B11" t="s">
        <v>13</v>
      </c>
      <c r="C11">
        <v>251</v>
      </c>
      <c r="D11">
        <v>203</v>
      </c>
      <c r="E11" s="2">
        <v>3668.37</v>
      </c>
      <c r="F11" s="2">
        <v>312.48</v>
      </c>
      <c r="G11" s="2">
        <f t="shared" si="0"/>
        <v>11.739535330261136</v>
      </c>
      <c r="H11" s="2"/>
      <c r="I11">
        <v>52</v>
      </c>
      <c r="J11" s="2">
        <v>9.7799999999999994</v>
      </c>
      <c r="K11">
        <v>34</v>
      </c>
      <c r="L11">
        <v>14</v>
      </c>
    </row>
    <row r="12" spans="1:12" x14ac:dyDescent="0.2">
      <c r="A12">
        <v>10</v>
      </c>
      <c r="B12" t="s">
        <v>13</v>
      </c>
      <c r="C12">
        <v>249</v>
      </c>
      <c r="D12">
        <v>200</v>
      </c>
      <c r="E12" s="2">
        <v>3542.39</v>
      </c>
      <c r="F12" s="2">
        <v>302.25</v>
      </c>
      <c r="G12" s="2">
        <f t="shared" si="0"/>
        <v>11.720066170388751</v>
      </c>
      <c r="H12" s="2"/>
      <c r="I12" s="4">
        <v>60</v>
      </c>
      <c r="J12" s="5">
        <v>12.26</v>
      </c>
      <c r="K12">
        <v>39</v>
      </c>
      <c r="L12">
        <v>9</v>
      </c>
    </row>
    <row r="13" spans="1:12" x14ac:dyDescent="0.2">
      <c r="A13" s="6" t="s">
        <v>14</v>
      </c>
      <c r="B13" s="6"/>
      <c r="C13" s="7">
        <f t="shared" ref="C13:L13" si="1">AVERAGE(C3:C12)</f>
        <v>248.5</v>
      </c>
      <c r="D13" s="7">
        <f t="shared" si="1"/>
        <v>198.5</v>
      </c>
      <c r="E13" s="7">
        <f t="shared" si="1"/>
        <v>3643.1090000000004</v>
      </c>
      <c r="F13" s="7">
        <f t="shared" si="1"/>
        <v>303.71500000000003</v>
      </c>
      <c r="G13" s="7">
        <f t="shared" si="1"/>
        <v>12.005303479847964</v>
      </c>
      <c r="H13" s="7" t="e">
        <f t="shared" si="1"/>
        <v>#DIV/0!</v>
      </c>
      <c r="I13" s="7">
        <f t="shared" si="1"/>
        <v>56.8</v>
      </c>
      <c r="J13" s="7">
        <f t="shared" si="1"/>
        <v>11.929</v>
      </c>
      <c r="K13" s="7">
        <f t="shared" si="1"/>
        <v>35.1</v>
      </c>
      <c r="L13" s="7">
        <f t="shared" si="1"/>
        <v>9.3000000000000007</v>
      </c>
    </row>
    <row r="14" spans="1:12" x14ac:dyDescent="0.2">
      <c r="A14" t="s">
        <v>15</v>
      </c>
      <c r="C14" s="2">
        <f t="shared" ref="C14:L14" si="2">_xlfn.STDEV.P(C3:C12)</f>
        <v>2.5787593916455256</v>
      </c>
      <c r="D14" s="2">
        <f t="shared" si="2"/>
        <v>3.2015621187164243</v>
      </c>
      <c r="E14" s="2">
        <f t="shared" si="2"/>
        <v>71.101237042684417</v>
      </c>
      <c r="F14" s="2">
        <f t="shared" si="2"/>
        <v>10.64681008565476</v>
      </c>
      <c r="G14" s="2">
        <f t="shared" si="2"/>
        <v>0.34932221711890077</v>
      </c>
      <c r="H14" s="2" t="e">
        <f t="shared" si="2"/>
        <v>#DIV/0!</v>
      </c>
      <c r="I14" s="2">
        <f t="shared" si="2"/>
        <v>5.3999999999999995</v>
      </c>
      <c r="J14" s="2">
        <f t="shared" si="2"/>
        <v>5.1010988031991698</v>
      </c>
      <c r="K14" s="2">
        <f t="shared" si="2"/>
        <v>3.0479501308256345</v>
      </c>
      <c r="L14" s="2">
        <f t="shared" si="2"/>
        <v>2.9681644159311662</v>
      </c>
    </row>
    <row r="16" spans="1:12" x14ac:dyDescent="0.2">
      <c r="A16" t="s">
        <v>1</v>
      </c>
      <c r="B16" t="s">
        <v>2</v>
      </c>
      <c r="C16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C17">
        <v>172</v>
      </c>
      <c r="D17">
        <v>105</v>
      </c>
      <c r="E17" s="2">
        <v>4526.83</v>
      </c>
      <c r="F17" s="2">
        <v>555.12</v>
      </c>
      <c r="G17" s="2">
        <f t="shared" ref="G17:G27" si="3">E17/F17</f>
        <v>8.1546872748234609</v>
      </c>
      <c r="H17" s="2"/>
      <c r="I17">
        <v>77</v>
      </c>
      <c r="J17" s="2">
        <v>18.100000000000001</v>
      </c>
      <c r="K17">
        <v>47</v>
      </c>
      <c r="L17">
        <v>15</v>
      </c>
    </row>
    <row r="18" spans="1:12" x14ac:dyDescent="0.2">
      <c r="A18">
        <v>2</v>
      </c>
      <c r="B18" s="9" t="s">
        <v>16</v>
      </c>
      <c r="C18" s="9">
        <v>166</v>
      </c>
      <c r="D18">
        <v>85</v>
      </c>
      <c r="E18" s="2">
        <v>3827.7</v>
      </c>
      <c r="F18" s="2">
        <v>491.3</v>
      </c>
      <c r="G18" s="2">
        <f t="shared" si="3"/>
        <v>7.7909627518827591</v>
      </c>
      <c r="H18" s="2"/>
      <c r="I18">
        <v>51</v>
      </c>
      <c r="J18" s="2">
        <v>18.100000000000001</v>
      </c>
      <c r="K18">
        <v>38</v>
      </c>
      <c r="L18">
        <v>17</v>
      </c>
    </row>
    <row r="19" spans="1:12" x14ac:dyDescent="0.2">
      <c r="A19">
        <v>3</v>
      </c>
      <c r="B19" s="9" t="s">
        <v>16</v>
      </c>
      <c r="C19" s="9">
        <v>186</v>
      </c>
      <c r="D19">
        <v>96</v>
      </c>
      <c r="E19" s="2">
        <v>3864.37</v>
      </c>
      <c r="F19" s="2">
        <v>486.43</v>
      </c>
      <c r="G19" s="2">
        <f t="shared" si="3"/>
        <v>7.9443496494870791</v>
      </c>
      <c r="H19" s="2"/>
      <c r="I19">
        <v>86</v>
      </c>
      <c r="J19" s="2">
        <v>18.23</v>
      </c>
      <c r="K19">
        <v>60</v>
      </c>
      <c r="L19">
        <v>23</v>
      </c>
    </row>
    <row r="20" spans="1:12" x14ac:dyDescent="0.2">
      <c r="A20">
        <v>4</v>
      </c>
      <c r="B20" s="9" t="s">
        <v>16</v>
      </c>
      <c r="C20" s="9">
        <v>163</v>
      </c>
      <c r="D20">
        <v>95</v>
      </c>
      <c r="E20" s="2">
        <v>3943.27</v>
      </c>
      <c r="F20" s="2">
        <v>489.47</v>
      </c>
      <c r="G20" s="2">
        <f t="shared" si="3"/>
        <v>8.0562036488446687</v>
      </c>
      <c r="H20" s="2"/>
      <c r="I20">
        <v>62</v>
      </c>
      <c r="J20" s="2">
        <v>16.29</v>
      </c>
      <c r="K20">
        <v>46</v>
      </c>
      <c r="L20">
        <v>13</v>
      </c>
    </row>
    <row r="21" spans="1:12" x14ac:dyDescent="0.2">
      <c r="A21">
        <v>5</v>
      </c>
      <c r="B21" s="9" t="s">
        <v>16</v>
      </c>
      <c r="C21" s="9">
        <v>185</v>
      </c>
      <c r="D21">
        <v>93</v>
      </c>
      <c r="E21" s="2">
        <v>3945.48</v>
      </c>
      <c r="F21" s="2">
        <v>475.41</v>
      </c>
      <c r="G21" s="2">
        <f t="shared" si="3"/>
        <v>8.2991102416861224</v>
      </c>
      <c r="H21" s="2"/>
      <c r="I21">
        <v>66</v>
      </c>
      <c r="J21" s="2">
        <v>12.27</v>
      </c>
      <c r="K21">
        <v>51</v>
      </c>
      <c r="L21">
        <v>14</v>
      </c>
    </row>
    <row r="22" spans="1:12" x14ac:dyDescent="0.2">
      <c r="A22">
        <v>6</v>
      </c>
      <c r="B22" s="9" t="s">
        <v>16</v>
      </c>
      <c r="C22" s="9">
        <v>176</v>
      </c>
      <c r="D22">
        <v>93</v>
      </c>
      <c r="E22" s="2">
        <v>4044.4</v>
      </c>
      <c r="F22" s="2">
        <v>512.62</v>
      </c>
      <c r="G22" s="2">
        <f t="shared" si="3"/>
        <v>7.8896648589598533</v>
      </c>
      <c r="H22" s="2"/>
      <c r="I22">
        <v>67</v>
      </c>
      <c r="J22" s="2">
        <v>16.16</v>
      </c>
      <c r="K22">
        <v>54</v>
      </c>
      <c r="L22">
        <v>22</v>
      </c>
    </row>
    <row r="23" spans="1:12" x14ac:dyDescent="0.2">
      <c r="A23">
        <v>7</v>
      </c>
      <c r="B23" s="9" t="s">
        <v>16</v>
      </c>
      <c r="C23" s="9">
        <v>171</v>
      </c>
      <c r="D23">
        <v>104</v>
      </c>
      <c r="E23" s="2">
        <v>3933.89</v>
      </c>
      <c r="F23" s="2">
        <v>527</v>
      </c>
      <c r="G23" s="2">
        <f t="shared" si="3"/>
        <v>7.464686907020873</v>
      </c>
      <c r="H23" s="2"/>
      <c r="I23">
        <v>48</v>
      </c>
      <c r="J23" s="2">
        <v>11.19</v>
      </c>
      <c r="K23">
        <v>32</v>
      </c>
      <c r="L23">
        <v>19</v>
      </c>
    </row>
    <row r="24" spans="1:12" x14ac:dyDescent="0.2">
      <c r="A24">
        <v>8</v>
      </c>
      <c r="B24" s="9" t="s">
        <v>16</v>
      </c>
      <c r="C24" s="9">
        <v>177</v>
      </c>
      <c r="D24">
        <v>101</v>
      </c>
      <c r="E24" s="2">
        <v>4147.57</v>
      </c>
      <c r="F24" s="2">
        <v>546.66999999999996</v>
      </c>
      <c r="G24" s="2">
        <f t="shared" si="3"/>
        <v>7.5869720306583499</v>
      </c>
      <c r="H24" s="2"/>
      <c r="I24">
        <v>81</v>
      </c>
      <c r="J24" s="2">
        <v>10.78</v>
      </c>
      <c r="K24">
        <v>62</v>
      </c>
      <c r="L24">
        <v>23</v>
      </c>
    </row>
    <row r="25" spans="1:12" x14ac:dyDescent="0.2">
      <c r="A25">
        <v>8</v>
      </c>
      <c r="B25" s="9" t="s">
        <v>18</v>
      </c>
      <c r="C25" s="9">
        <v>159</v>
      </c>
      <c r="D25">
        <v>97</v>
      </c>
      <c r="E25" s="2">
        <v>4137.5600000000004</v>
      </c>
      <c r="F25" s="2">
        <v>543.80999999999995</v>
      </c>
      <c r="G25" s="2">
        <f t="shared" si="3"/>
        <v>7.6084661922362606</v>
      </c>
      <c r="H25" s="2"/>
      <c r="I25">
        <v>57</v>
      </c>
      <c r="J25" s="2">
        <v>5.6</v>
      </c>
      <c r="K25">
        <v>75</v>
      </c>
      <c r="L25">
        <v>24</v>
      </c>
    </row>
    <row r="26" spans="1:12" x14ac:dyDescent="0.2">
      <c r="A26">
        <v>9</v>
      </c>
      <c r="B26" s="9" t="s">
        <v>16</v>
      </c>
      <c r="C26" s="9">
        <v>186</v>
      </c>
      <c r="D26">
        <v>104</v>
      </c>
      <c r="E26" s="2">
        <v>3873.19</v>
      </c>
      <c r="F26" s="2">
        <v>520.27</v>
      </c>
      <c r="G26" s="2">
        <f t="shared" si="3"/>
        <v>7.4445768543256392</v>
      </c>
      <c r="H26" s="2"/>
      <c r="I26">
        <v>55</v>
      </c>
      <c r="J26" s="2">
        <v>7.13</v>
      </c>
      <c r="K26">
        <v>37</v>
      </c>
      <c r="L26">
        <v>21</v>
      </c>
    </row>
    <row r="27" spans="1:12" x14ac:dyDescent="0.2">
      <c r="A27">
        <v>10</v>
      </c>
      <c r="B27" s="9" t="s">
        <v>16</v>
      </c>
      <c r="C27" s="9">
        <v>176</v>
      </c>
      <c r="D27">
        <v>104</v>
      </c>
      <c r="E27" s="2">
        <v>3740.77</v>
      </c>
      <c r="F27" s="2">
        <v>477.09</v>
      </c>
      <c r="G27" s="2">
        <f t="shared" si="3"/>
        <v>7.840805717998701</v>
      </c>
      <c r="H27" s="2"/>
      <c r="I27">
        <v>64</v>
      </c>
      <c r="J27" s="2">
        <v>7.3</v>
      </c>
      <c r="K27">
        <v>40</v>
      </c>
      <c r="L27">
        <v>24</v>
      </c>
    </row>
    <row r="28" spans="1:12" x14ac:dyDescent="0.2">
      <c r="A28" s="6" t="s">
        <v>14</v>
      </c>
      <c r="B28" s="6"/>
      <c r="C28" s="7">
        <f>AVERAGE(C18:C27)</f>
        <v>174.5</v>
      </c>
      <c r="D28" s="7">
        <f>AVERAGE(D17:D27)</f>
        <v>97.909090909090907</v>
      </c>
      <c r="E28" s="7">
        <f>AVERAGE(E17:E27)</f>
        <v>3998.639090909091</v>
      </c>
      <c r="F28" s="7">
        <f>AVERAGE(F17:F27)</f>
        <v>511.38090909090914</v>
      </c>
      <c r="G28" s="7">
        <f>AVERAGE(G17:G27)</f>
        <v>7.8254987389021604</v>
      </c>
      <c r="H28" s="7" t="e">
        <f>AVERAGE(H17:H26)</f>
        <v>#DIV/0!</v>
      </c>
      <c r="I28" s="7">
        <f>AVERAGE(I17:I27)</f>
        <v>64.909090909090907</v>
      </c>
      <c r="J28" s="7">
        <f>AVERAGE(J17:J27)</f>
        <v>12.831818181818182</v>
      </c>
      <c r="K28" s="7">
        <f>AVERAGE(K17:K27)</f>
        <v>49.272727272727273</v>
      </c>
      <c r="L28" s="7">
        <f>AVERAGE(L17:L27)</f>
        <v>19.545454545454547</v>
      </c>
    </row>
    <row r="29" spans="1:12" x14ac:dyDescent="0.2">
      <c r="A29" t="s">
        <v>15</v>
      </c>
      <c r="C29" s="2">
        <f>_xlfn.STDEV.P(C18:C27)</f>
        <v>9.1787798753429097</v>
      </c>
      <c r="D29" s="2">
        <f>_xlfn.STDEV.P(D17:D27)</f>
        <v>6.0219982406106149</v>
      </c>
      <c r="E29" s="2">
        <f>_xlfn.STDEV.P(E17:E27)</f>
        <v>204.96685006714205</v>
      </c>
      <c r="F29" s="2">
        <f>_xlfn.STDEV.P(F17:F27)</f>
        <v>27.814699663224321</v>
      </c>
      <c r="G29" s="2">
        <f>_xlfn.STDEV.P(G17:G27)</f>
        <v>0.2671146073699171</v>
      </c>
      <c r="H29" s="2" t="e">
        <f>_xlfn.STDEV.P(H17:H26)</f>
        <v>#DIV/0!</v>
      </c>
      <c r="I29" s="2">
        <f>_xlfn.STDEV.P(I17:I27)</f>
        <v>11.696577164084026</v>
      </c>
      <c r="J29" s="2">
        <f>_xlfn.STDEV.P(J17:J27)</f>
        <v>4.5757837245891375</v>
      </c>
      <c r="K29" s="2">
        <f>_xlfn.STDEV.P(K17:K27)</f>
        <v>12.218398266481049</v>
      </c>
      <c r="L29" s="2">
        <f>_xlfn.STDEV.P(L17:L27)</f>
        <v>3.962635403218794</v>
      </c>
    </row>
    <row r="31" spans="1:12" x14ac:dyDescent="0.2">
      <c r="H31" t="s">
        <v>17</v>
      </c>
    </row>
    <row r="32" spans="1:12" x14ac:dyDescent="0.2">
      <c r="A32" t="s">
        <v>19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1"/>
  <sheetViews>
    <sheetView zoomScale="130" zoomScaleNormal="130" workbookViewId="0">
      <selection activeCell="D9" sqref="D9"/>
    </sheetView>
  </sheetViews>
  <sheetFormatPr defaultColWidth="11.5703125" defaultRowHeight="12.75" x14ac:dyDescent="0.2"/>
  <cols>
    <col min="1" max="1" width="13.28515625" customWidth="1"/>
    <col min="3" max="4" width="16.7109375" customWidth="1"/>
    <col min="5" max="5" width="20" customWidth="1"/>
    <col min="6" max="6" width="19" customWidth="1"/>
    <col min="7" max="7" width="16.28515625" customWidth="1"/>
    <col min="8" max="8" width="19.140625" customWidth="1"/>
    <col min="9" max="9" width="16.5703125" customWidth="1"/>
    <col min="10" max="10" width="21.42578125" customWidth="1"/>
  </cols>
  <sheetData>
    <row r="1" spans="1:12" x14ac:dyDescent="0.2">
      <c r="C1" t="s">
        <v>0</v>
      </c>
    </row>
    <row r="2" spans="1:12" x14ac:dyDescent="0.2">
      <c r="A2" t="s">
        <v>1</v>
      </c>
      <c r="B2" t="s">
        <v>2</v>
      </c>
      <c r="C2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</row>
    <row r="3" spans="1:12" x14ac:dyDescent="0.2">
      <c r="A3">
        <v>1</v>
      </c>
      <c r="B3" t="s">
        <v>13</v>
      </c>
      <c r="D3">
        <v>1810</v>
      </c>
      <c r="E3" s="2">
        <v>3749.69</v>
      </c>
      <c r="F3" s="2">
        <v>294.64999999999998</v>
      </c>
      <c r="G3" s="2">
        <f t="shared" ref="G3:G12" si="0">E3/F3</f>
        <v>12.725912099100629</v>
      </c>
      <c r="H3" s="2"/>
      <c r="I3" s="3">
        <v>4933</v>
      </c>
      <c r="J3" s="2">
        <v>9.5399999999999991</v>
      </c>
      <c r="K3" s="3">
        <v>3032</v>
      </c>
      <c r="L3" s="3">
        <v>604</v>
      </c>
    </row>
    <row r="4" spans="1:12" x14ac:dyDescent="0.2">
      <c r="A4">
        <v>2</v>
      </c>
      <c r="B4" t="s">
        <v>13</v>
      </c>
      <c r="D4">
        <v>1791</v>
      </c>
      <c r="E4" s="2">
        <v>3834.49</v>
      </c>
      <c r="F4" s="2">
        <v>301.01</v>
      </c>
      <c r="G4" s="2">
        <f t="shared" si="0"/>
        <v>12.738746221055779</v>
      </c>
      <c r="H4" s="2"/>
      <c r="I4" s="3">
        <v>5333</v>
      </c>
      <c r="J4" s="2">
        <v>9.7100000000000009</v>
      </c>
      <c r="K4" s="3">
        <v>3151</v>
      </c>
      <c r="L4" s="3">
        <v>628</v>
      </c>
    </row>
    <row r="5" spans="1:12" x14ac:dyDescent="0.2">
      <c r="A5">
        <v>3</v>
      </c>
      <c r="B5" t="s">
        <v>13</v>
      </c>
      <c r="D5">
        <v>1819</v>
      </c>
      <c r="E5" s="2">
        <v>3753.66</v>
      </c>
      <c r="F5" s="2">
        <v>290.39</v>
      </c>
      <c r="G5" s="2">
        <f t="shared" si="0"/>
        <v>12.926271565825269</v>
      </c>
      <c r="H5" s="2"/>
      <c r="I5" s="3">
        <v>4973</v>
      </c>
      <c r="J5" s="2">
        <v>10</v>
      </c>
      <c r="K5" s="3">
        <v>2987</v>
      </c>
      <c r="L5" s="3">
        <v>610</v>
      </c>
    </row>
    <row r="6" spans="1:12" x14ac:dyDescent="0.2">
      <c r="A6">
        <v>4</v>
      </c>
      <c r="B6" t="s">
        <v>13</v>
      </c>
      <c r="D6">
        <v>1820</v>
      </c>
      <c r="E6" s="2">
        <v>3753.76</v>
      </c>
      <c r="F6" s="2">
        <v>295.36</v>
      </c>
      <c r="G6" s="2">
        <f t="shared" si="0"/>
        <v>12.709100758396533</v>
      </c>
      <c r="H6" s="2"/>
      <c r="I6" s="3">
        <v>4989</v>
      </c>
      <c r="J6" s="2">
        <v>9.33</v>
      </c>
      <c r="K6" s="3">
        <v>2922</v>
      </c>
      <c r="L6" s="3">
        <v>572</v>
      </c>
    </row>
    <row r="7" spans="1:12" x14ac:dyDescent="0.2">
      <c r="A7">
        <v>5</v>
      </c>
      <c r="B7" t="s">
        <v>13</v>
      </c>
      <c r="D7">
        <v>1807</v>
      </c>
      <c r="E7" s="2">
        <v>3755.72</v>
      </c>
      <c r="F7" s="2">
        <v>291.77</v>
      </c>
      <c r="G7" s="2">
        <f t="shared" si="0"/>
        <v>12.872193851321246</v>
      </c>
      <c r="H7" s="2"/>
      <c r="I7" s="3">
        <v>4952</v>
      </c>
      <c r="J7" s="2">
        <v>9.2100000000000009</v>
      </c>
      <c r="K7" s="3">
        <v>2886</v>
      </c>
      <c r="L7" s="3">
        <v>587</v>
      </c>
    </row>
    <row r="8" spans="1:12" x14ac:dyDescent="0.2">
      <c r="A8">
        <v>6</v>
      </c>
      <c r="B8" t="s">
        <v>13</v>
      </c>
      <c r="D8">
        <v>1813</v>
      </c>
      <c r="E8" s="2">
        <v>3759.36</v>
      </c>
      <c r="F8" s="2">
        <v>294.95</v>
      </c>
      <c r="G8" s="2">
        <f t="shared" si="0"/>
        <v>12.745753517545348</v>
      </c>
      <c r="H8" s="2"/>
      <c r="I8" s="3">
        <v>5140</v>
      </c>
      <c r="J8" s="2">
        <v>9.0500000000000007</v>
      </c>
      <c r="K8" s="3">
        <v>3102</v>
      </c>
      <c r="L8" s="3">
        <v>617</v>
      </c>
    </row>
    <row r="9" spans="1:12" x14ac:dyDescent="0.2">
      <c r="A9">
        <v>7</v>
      </c>
      <c r="B9" t="s">
        <v>13</v>
      </c>
      <c r="D9">
        <v>1839</v>
      </c>
      <c r="E9" s="2">
        <v>3802.5</v>
      </c>
      <c r="F9" s="2">
        <v>295.98</v>
      </c>
      <c r="G9" s="2">
        <f t="shared" si="0"/>
        <v>12.847151834583418</v>
      </c>
      <c r="H9" s="2"/>
      <c r="I9" s="3">
        <v>4936</v>
      </c>
      <c r="J9" s="2">
        <v>9.4700000000000006</v>
      </c>
      <c r="K9" s="3">
        <v>2918</v>
      </c>
      <c r="L9" s="3">
        <v>574</v>
      </c>
    </row>
    <row r="10" spans="1:12" x14ac:dyDescent="0.2">
      <c r="A10">
        <v>8</v>
      </c>
      <c r="B10" t="s">
        <v>13</v>
      </c>
      <c r="D10">
        <v>1802</v>
      </c>
      <c r="E10" s="2">
        <v>3855.62</v>
      </c>
      <c r="F10" s="2">
        <v>297.17</v>
      </c>
      <c r="G10" s="2">
        <f t="shared" si="0"/>
        <v>12.974459063835514</v>
      </c>
      <c r="H10" s="2"/>
      <c r="I10" s="3">
        <v>5269</v>
      </c>
      <c r="J10" s="2">
        <v>9.52</v>
      </c>
      <c r="K10" s="3">
        <v>3079</v>
      </c>
      <c r="L10" s="3">
        <v>618</v>
      </c>
    </row>
    <row r="11" spans="1:12" x14ac:dyDescent="0.2">
      <c r="A11">
        <v>9</v>
      </c>
      <c r="B11" t="s">
        <v>13</v>
      </c>
      <c r="D11">
        <v>1813</v>
      </c>
      <c r="E11" s="2">
        <v>3826.87</v>
      </c>
      <c r="F11" s="2">
        <v>295.49</v>
      </c>
      <c r="G11" s="2">
        <f t="shared" si="0"/>
        <v>12.950928965447222</v>
      </c>
      <c r="H11" s="2"/>
      <c r="I11" s="3">
        <v>4972</v>
      </c>
      <c r="J11" s="2">
        <v>9.08</v>
      </c>
      <c r="K11" s="3">
        <v>2909</v>
      </c>
      <c r="L11" s="3">
        <v>589</v>
      </c>
    </row>
    <row r="12" spans="1:12" x14ac:dyDescent="0.2">
      <c r="A12">
        <v>10</v>
      </c>
      <c r="B12" t="s">
        <v>13</v>
      </c>
      <c r="D12">
        <v>1809</v>
      </c>
      <c r="E12" s="2">
        <v>3761.93</v>
      </c>
      <c r="F12" s="2">
        <v>296.36</v>
      </c>
      <c r="G12" s="2">
        <f t="shared" si="0"/>
        <v>12.693784586313942</v>
      </c>
      <c r="H12" s="2"/>
      <c r="I12" s="11">
        <v>5024</v>
      </c>
      <c r="J12" s="5">
        <v>9.24</v>
      </c>
      <c r="K12" s="3">
        <v>2953</v>
      </c>
      <c r="L12" s="3">
        <v>608</v>
      </c>
    </row>
    <row r="13" spans="1:12" x14ac:dyDescent="0.2">
      <c r="A13" s="6" t="s">
        <v>14</v>
      </c>
      <c r="B13" s="6"/>
      <c r="C13" s="6"/>
      <c r="D13" s="7">
        <f t="shared" ref="D13:L13" si="1">AVERAGE(D3:D12)</f>
        <v>1812.3</v>
      </c>
      <c r="E13" s="7">
        <f t="shared" si="1"/>
        <v>3785.3599999999997</v>
      </c>
      <c r="F13" s="7">
        <f t="shared" si="1"/>
        <v>295.31299999999999</v>
      </c>
      <c r="G13" s="7">
        <f t="shared" si="1"/>
        <v>12.818430246342491</v>
      </c>
      <c r="H13" s="7" t="e">
        <f t="shared" si="1"/>
        <v>#DIV/0!</v>
      </c>
      <c r="I13" s="7">
        <f t="shared" si="1"/>
        <v>5052.1000000000004</v>
      </c>
      <c r="J13" s="7">
        <f t="shared" si="1"/>
        <v>9.4149999999999991</v>
      </c>
      <c r="K13" s="7">
        <f t="shared" si="1"/>
        <v>2993.9</v>
      </c>
      <c r="L13" s="7">
        <f t="shared" si="1"/>
        <v>600.70000000000005</v>
      </c>
    </row>
    <row r="14" spans="1:12" x14ac:dyDescent="0.2">
      <c r="A14" t="s">
        <v>15</v>
      </c>
      <c r="D14" s="2">
        <f t="shared" ref="D14:L14" si="2">_xlfn.STDEV.P(D3:D12)</f>
        <v>11.925183436744275</v>
      </c>
      <c r="E14" s="2">
        <f t="shared" si="2"/>
        <v>38.401012486651908</v>
      </c>
      <c r="F14" s="2">
        <f t="shared" si="2"/>
        <v>2.7356719467070669</v>
      </c>
      <c r="G14" s="2">
        <f t="shared" si="2"/>
        <v>0.10243370702749016</v>
      </c>
      <c r="H14" s="2" t="e">
        <f t="shared" si="2"/>
        <v>#DIV/0!</v>
      </c>
      <c r="I14" s="2">
        <f t="shared" si="2"/>
        <v>137.40629534340849</v>
      </c>
      <c r="J14" s="2">
        <f t="shared" si="2"/>
        <v>0.28004463929880885</v>
      </c>
      <c r="K14" s="2">
        <f t="shared" si="2"/>
        <v>87.499085709508989</v>
      </c>
      <c r="L14" s="2">
        <f t="shared" si="2"/>
        <v>18.226628870967886</v>
      </c>
    </row>
    <row r="16" spans="1:12" x14ac:dyDescent="0.2">
      <c r="A16" t="s">
        <v>1</v>
      </c>
      <c r="B16" t="s">
        <v>2</v>
      </c>
      <c r="C16" s="8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  <c r="L16" s="1" t="s">
        <v>12</v>
      </c>
    </row>
    <row r="17" spans="1:12" x14ac:dyDescent="0.2">
      <c r="A17">
        <v>1</v>
      </c>
      <c r="B17" t="s">
        <v>16</v>
      </c>
      <c r="E17" s="2"/>
      <c r="F17" s="2"/>
      <c r="G17" t="e">
        <f t="shared" ref="G17:G26" si="3">E17/F17</f>
        <v>#DIV/0!</v>
      </c>
      <c r="H17" s="2"/>
      <c r="J17" s="2"/>
    </row>
    <row r="18" spans="1:12" x14ac:dyDescent="0.2">
      <c r="A18">
        <v>2</v>
      </c>
      <c r="B18" s="9" t="s">
        <v>16</v>
      </c>
      <c r="C18" s="9"/>
      <c r="E18" s="2"/>
      <c r="F18" s="2"/>
      <c r="G18" t="e">
        <f t="shared" si="3"/>
        <v>#DIV/0!</v>
      </c>
      <c r="H18" s="2"/>
      <c r="J18" s="2"/>
    </row>
    <row r="19" spans="1:12" x14ac:dyDescent="0.2">
      <c r="A19">
        <v>3</v>
      </c>
      <c r="B19" s="9" t="s">
        <v>16</v>
      </c>
      <c r="C19" s="9"/>
      <c r="E19" s="2"/>
      <c r="F19" s="2"/>
      <c r="G19" t="e">
        <f t="shared" si="3"/>
        <v>#DIV/0!</v>
      </c>
      <c r="H19" s="2"/>
      <c r="J19" s="2"/>
    </row>
    <row r="20" spans="1:12" x14ac:dyDescent="0.2">
      <c r="A20">
        <v>4</v>
      </c>
      <c r="B20" s="9" t="s">
        <v>16</v>
      </c>
      <c r="C20" s="9"/>
      <c r="E20" s="2"/>
      <c r="F20" s="2"/>
      <c r="G20" t="e">
        <f t="shared" si="3"/>
        <v>#DIV/0!</v>
      </c>
      <c r="H20" s="2"/>
      <c r="J20" s="2"/>
    </row>
    <row r="21" spans="1:12" x14ac:dyDescent="0.2">
      <c r="A21">
        <v>5</v>
      </c>
      <c r="B21" s="9" t="s">
        <v>16</v>
      </c>
      <c r="C21" s="9"/>
      <c r="E21" s="2"/>
      <c r="F21" s="2"/>
      <c r="G21" t="e">
        <f t="shared" si="3"/>
        <v>#DIV/0!</v>
      </c>
      <c r="H21" s="2"/>
      <c r="J21" s="2"/>
    </row>
    <row r="22" spans="1:12" x14ac:dyDescent="0.2">
      <c r="A22">
        <v>6</v>
      </c>
      <c r="B22" s="9" t="s">
        <v>16</v>
      </c>
      <c r="C22" s="9"/>
      <c r="E22" s="2"/>
      <c r="F22" s="2"/>
      <c r="G22" t="e">
        <f t="shared" si="3"/>
        <v>#DIV/0!</v>
      </c>
      <c r="H22" s="2"/>
      <c r="J22" s="2"/>
    </row>
    <row r="23" spans="1:12" x14ac:dyDescent="0.2">
      <c r="A23">
        <v>7</v>
      </c>
      <c r="B23" s="9" t="s">
        <v>16</v>
      </c>
      <c r="C23" s="9"/>
      <c r="E23" s="2"/>
      <c r="F23" s="2"/>
      <c r="G23" t="e">
        <f t="shared" si="3"/>
        <v>#DIV/0!</v>
      </c>
      <c r="H23" s="2"/>
      <c r="J23" s="2"/>
    </row>
    <row r="24" spans="1:12" x14ac:dyDescent="0.2">
      <c r="A24">
        <v>8</v>
      </c>
      <c r="B24" s="9" t="s">
        <v>16</v>
      </c>
      <c r="C24" s="9"/>
      <c r="E24" s="2"/>
      <c r="F24" s="2"/>
      <c r="G24" t="e">
        <f t="shared" si="3"/>
        <v>#DIV/0!</v>
      </c>
      <c r="H24" s="2"/>
      <c r="J24" s="2"/>
    </row>
    <row r="25" spans="1:12" x14ac:dyDescent="0.2">
      <c r="A25">
        <v>9</v>
      </c>
      <c r="B25" s="9" t="s">
        <v>16</v>
      </c>
      <c r="C25" s="9"/>
      <c r="E25" s="2"/>
      <c r="F25" s="2"/>
      <c r="G25" t="e">
        <f t="shared" si="3"/>
        <v>#DIV/0!</v>
      </c>
      <c r="H25" s="2"/>
      <c r="J25" s="2"/>
    </row>
    <row r="26" spans="1:12" x14ac:dyDescent="0.2">
      <c r="A26">
        <v>10</v>
      </c>
      <c r="B26" s="9" t="s">
        <v>16</v>
      </c>
      <c r="C26" s="9"/>
      <c r="E26" s="2"/>
      <c r="F26" s="2"/>
      <c r="G26" t="e">
        <f t="shared" si="3"/>
        <v>#DIV/0!</v>
      </c>
      <c r="H26" s="2"/>
      <c r="J26" s="2"/>
    </row>
    <row r="27" spans="1:12" x14ac:dyDescent="0.2">
      <c r="A27" s="6" t="s">
        <v>14</v>
      </c>
      <c r="B27" s="6"/>
      <c r="C27" s="6"/>
      <c r="D27" s="7" t="e">
        <f>AVERAGE(D17:D26)</f>
        <v>#DIV/0!</v>
      </c>
      <c r="E27" s="7" t="e">
        <f>AVERAGE(E17:E26)</f>
        <v>#DIV/0!</v>
      </c>
      <c r="F27" s="7" t="e">
        <f>AVERAGE(F17:F26)</f>
        <v>#DIV/0!</v>
      </c>
      <c r="G27" s="7" t="e">
        <f>AVERAGE(G17:G26)</f>
        <v>#DIV/0!</v>
      </c>
      <c r="H27" s="2"/>
      <c r="I27" s="7" t="e">
        <f>AVERAGE(I17:I26)</f>
        <v>#DIV/0!</v>
      </c>
      <c r="J27" s="7" t="e">
        <f>AVERAGE(J17:J26)</f>
        <v>#DIV/0!</v>
      </c>
      <c r="K27" s="7" t="e">
        <f>AVERAGE(K17:K26)</f>
        <v>#DIV/0!</v>
      </c>
      <c r="L27" s="7" t="e">
        <f>AVERAGE(L17:L26)</f>
        <v>#DIV/0!</v>
      </c>
    </row>
    <row r="28" spans="1:12" x14ac:dyDescent="0.2">
      <c r="A28" t="s">
        <v>15</v>
      </c>
      <c r="D28" t="e">
        <f>_xlfn.STDEV.P(D17:D26)</f>
        <v>#DIV/0!</v>
      </c>
      <c r="E28" t="e">
        <f>_xlfn.STDEV.P(E17:E26)</f>
        <v>#DIV/0!</v>
      </c>
      <c r="F28" t="e">
        <f>_xlfn.STDEV.P(F17:F26)</f>
        <v>#DIV/0!</v>
      </c>
      <c r="G28" t="e">
        <f>_xlfn.STDEV.P(G17:G26)</f>
        <v>#DIV/0!</v>
      </c>
      <c r="H28" s="7" t="e">
        <f>AVERAGE(H17:H26)</f>
        <v>#DIV/0!</v>
      </c>
      <c r="I28" t="e">
        <f>_xlfn.STDEV.P(I17:I26)</f>
        <v>#DIV/0!</v>
      </c>
      <c r="J28" t="e">
        <f>_xlfn.STDEV.P(J17:J26)</f>
        <v>#DIV/0!</v>
      </c>
      <c r="K28" t="e">
        <f>_xlfn.STDEV.P(K17:K26)</f>
        <v>#DIV/0!</v>
      </c>
      <c r="L28" t="e">
        <f>_xlfn.STDEV.P(L17:L26)</f>
        <v>#DIV/0!</v>
      </c>
    </row>
    <row r="29" spans="1:12" x14ac:dyDescent="0.2">
      <c r="H29" s="2" t="e">
        <f>_xlfn.STDEV.P(H17:H26)</f>
        <v>#DIV/0!</v>
      </c>
    </row>
    <row r="31" spans="1:12" x14ac:dyDescent="0.2">
      <c r="H31" t="s">
        <v>17</v>
      </c>
    </row>
  </sheetData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Low traffic densit</vt:lpstr>
      <vt:lpstr>Medium traffic density</vt:lpstr>
      <vt:lpstr>High traffic density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Joakim Rydberg</cp:lastModifiedBy>
  <cp:revision>32</cp:revision>
  <dcterms:created xsi:type="dcterms:W3CDTF">2022-10-06T08:47:49Z</dcterms:created>
  <dcterms:modified xsi:type="dcterms:W3CDTF">2022-11-01T11:36:30Z</dcterms:modified>
  <dc:language>nb-NO</dc:language>
</cp:coreProperties>
</file>