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OUSA\Desktop\Estrutura\Treinamento\EXCEL\"/>
    </mc:Choice>
  </mc:AlternateContent>
  <xr:revisionPtr revIDLastSave="0" documentId="8_{97444451-F22A-4886-BCD8-6136E7F4F8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0" i="1" l="1"/>
  <c r="H3" i="1"/>
  <c r="D8" i="1"/>
  <c r="I3" i="1"/>
  <c r="C8" i="1"/>
</calcChain>
</file>

<file path=xl/sharedStrings.xml><?xml version="1.0" encoding="utf-8"?>
<sst xmlns="http://schemas.openxmlformats.org/spreadsheetml/2006/main" count="512" uniqueCount="490">
  <si>
    <t>(IV) - Com base no banco de dados ao lado criar as fórmulas com as condições abaixo:</t>
  </si>
  <si>
    <t>No campo Status, preencher com a seguinte condição:</t>
  </si>
  <si>
    <t>&gt;&gt;Se o cliente estiver na base ao lado escrever "Cliente Antigo"
&gt;&gt;Se o cliente não estiver na base ao lado escrever "Cliente Novo"
&gt;&gt;Se não houver nada no campo cliente escrever: "Preencher o código do Cliente"</t>
  </si>
  <si>
    <t>Cliente</t>
  </si>
  <si>
    <t>30696</t>
  </si>
  <si>
    <t>Account</t>
  </si>
  <si>
    <t>E-mail Principal</t>
  </si>
  <si>
    <t>Data de Cobrança</t>
  </si>
  <si>
    <t>Data Vencimento</t>
  </si>
  <si>
    <t>Data Pagamento</t>
  </si>
  <si>
    <t>Valor Cobrado</t>
  </si>
  <si>
    <t>Usuário - Nome / Razão Social (Chave)</t>
  </si>
  <si>
    <t>Logradouro</t>
  </si>
  <si>
    <t>Número endereço</t>
  </si>
  <si>
    <t>16196</t>
  </si>
  <si>
    <t>anspe@uol.com.br</t>
  </si>
  <si>
    <t>ANSELMO</t>
  </si>
  <si>
    <t>RUA CRISTIANO VIANA</t>
  </si>
  <si>
    <t>530</t>
  </si>
  <si>
    <t>Status</t>
  </si>
  <si>
    <t>pambras@uol.com.br</t>
  </si>
  <si>
    <t>AUDEMARO</t>
  </si>
  <si>
    <t>RUA IBITIRAMA</t>
  </si>
  <si>
    <t>1530</t>
  </si>
  <si>
    <t>37796</t>
  </si>
  <si>
    <t>leilamustafa@uol.com.br</t>
  </si>
  <si>
    <t>LEILA</t>
  </si>
  <si>
    <t>QUADRA SQSW 300 BLOCO E</t>
  </si>
  <si>
    <t>203</t>
  </si>
  <si>
    <r>
      <rPr>
        <b/>
        <sz val="11"/>
        <rFont val="Calibri"/>
        <family val="2"/>
        <scheme val="minor"/>
      </rPr>
      <t>No campo Status de pagamento, realizar uma busca pelo cliente informado acima e retornar os seguintes critérios:</t>
    </r>
    <r>
      <rPr>
        <sz val="11"/>
        <color rgb="FFC00000"/>
        <rFont val="Calibri"/>
        <family val="2"/>
        <scheme val="minor"/>
      </rPr>
      <t xml:space="preserve">
&gt;&gt;Se a data de pagamento for posterior a data de vencimento, informar: quantidade de dias em atraso, seguido do texto: "Dias em Atraso".
&gt;&gt;Se a data de pagamento for igual a data de vencimento, escrever: Pagamento em Dia.
&gt;&gt;Se a data de pagamento for anterior a data de vencimento, escrever: Pagamento Antecipado.</t>
    </r>
  </si>
  <si>
    <t>40660</t>
  </si>
  <si>
    <t>carlos_edmundo@uol.com.br</t>
  </si>
  <si>
    <t>CARLOS</t>
  </si>
  <si>
    <t>R PETRONILIA DE JESUS</t>
  </si>
  <si>
    <t>183</t>
  </si>
  <si>
    <t>43183</t>
  </si>
  <si>
    <t>leciacosme@uol.com.br</t>
  </si>
  <si>
    <t>LÉCIA</t>
  </si>
  <si>
    <t>RUA DOZE</t>
  </si>
  <si>
    <t>13</t>
  </si>
  <si>
    <t>50583</t>
  </si>
  <si>
    <t>dodiab@uol.com.br</t>
  </si>
  <si>
    <t>GEORGE</t>
  </si>
  <si>
    <t>SQN</t>
  </si>
  <si>
    <t>68695</t>
  </si>
  <si>
    <t>drfeu@uol.com.br</t>
  </si>
  <si>
    <t>IOMAR</t>
  </si>
  <si>
    <t>AVENIDA ESTUDANTE JOSE JULIO DE SOUZA</t>
  </si>
  <si>
    <t>3600</t>
  </si>
  <si>
    <t>77628</t>
  </si>
  <si>
    <t>marcelinofilho@uol.com.br</t>
  </si>
  <si>
    <t>MARCELINO</t>
  </si>
  <si>
    <t>AVENIDA AUGUSTO FRANCO</t>
  </si>
  <si>
    <t>2000</t>
  </si>
  <si>
    <t>80499</t>
  </si>
  <si>
    <t>edu.rod@uol.com.br</t>
  </si>
  <si>
    <t>EDUARDO</t>
  </si>
  <si>
    <t>RODOVIA ERNANI DO AMARAL PEIXOTO</t>
  </si>
  <si>
    <t>16278</t>
  </si>
  <si>
    <t>83832</t>
  </si>
  <si>
    <t>autocorujinha@uol.com.br</t>
  </si>
  <si>
    <t>ANDRE</t>
  </si>
  <si>
    <t>RUA KENKITI SHIMOMOTO</t>
  </si>
  <si>
    <t>180</t>
  </si>
  <si>
    <t>84197</t>
  </si>
  <si>
    <t>ljdgibran@uol.com.br</t>
  </si>
  <si>
    <t>LUCIANO</t>
  </si>
  <si>
    <t>RUA COTOXO</t>
  </si>
  <si>
    <t>611</t>
  </si>
  <si>
    <t>93886</t>
  </si>
  <si>
    <t>dirceuaf@uol.com.br</t>
  </si>
  <si>
    <t>DIRCEU</t>
  </si>
  <si>
    <t>RUA AGENOR RIBEIRO</t>
  </si>
  <si>
    <t>155</t>
  </si>
  <si>
    <t>100323</t>
  </si>
  <si>
    <t>dennissieber@uol.com.br</t>
  </si>
  <si>
    <t>DENNIS</t>
  </si>
  <si>
    <t>RUA DO HUMAITA</t>
  </si>
  <si>
    <t>282</t>
  </si>
  <si>
    <t>Status de Pagamento</t>
  </si>
  <si>
    <t>158400</t>
  </si>
  <si>
    <t>clysm@uol.com.br</t>
  </si>
  <si>
    <t>CELI</t>
  </si>
  <si>
    <t>RUA VIUVA DANTAS</t>
  </si>
  <si>
    <t>451</t>
  </si>
  <si>
    <t>230422</t>
  </si>
  <si>
    <t>magdalenabonfim@uol.com.br</t>
  </si>
  <si>
    <t>MARIA</t>
  </si>
  <si>
    <t>RUA DOUTOR GILBERTO STUDART</t>
  </si>
  <si>
    <t>2303</t>
  </si>
  <si>
    <t>250062</t>
  </si>
  <si>
    <t>brilhanteconfec@uol.com.br</t>
  </si>
  <si>
    <t>LUIS</t>
  </si>
  <si>
    <t>RODOVIA ALBERTO ALVES CASEMIRO</t>
  </si>
  <si>
    <t>1531</t>
  </si>
  <si>
    <t>257261</t>
  </si>
  <si>
    <t>ginoe.olivo@uol.com.br</t>
  </si>
  <si>
    <t>GINO</t>
  </si>
  <si>
    <t>RUA ERICK NORDSKOG</t>
  </si>
  <si>
    <t>48</t>
  </si>
  <si>
    <t>261290</t>
  </si>
  <si>
    <t>emanuelfreire@uol.com.br</t>
  </si>
  <si>
    <t>RUA ANGELO PRADO</t>
  </si>
  <si>
    <t>89</t>
  </si>
  <si>
    <t>269352</t>
  </si>
  <si>
    <t>ser_oliveira@uol.com.br</t>
  </si>
  <si>
    <t>RODRIGO</t>
  </si>
  <si>
    <t>RUA LUIZ MAZZUCHELLI</t>
  </si>
  <si>
    <t>265</t>
  </si>
  <si>
    <t>310179</t>
  </si>
  <si>
    <t>myrianguimaraes@uol.com.br</t>
  </si>
  <si>
    <t>MYRIAN</t>
  </si>
  <si>
    <t>RODOVIA AUGUSTO MONTENEGRO</t>
  </si>
  <si>
    <t>4900</t>
  </si>
  <si>
    <t>336165</t>
  </si>
  <si>
    <t>cris-gabi@uol.com.br</t>
  </si>
  <si>
    <t>SOLANGE</t>
  </si>
  <si>
    <t>RUA AUGUSTO SIMOES</t>
  </si>
  <si>
    <t>157</t>
  </si>
  <si>
    <t>336398</t>
  </si>
  <si>
    <t>arcelinopaixao@uol.com.br</t>
  </si>
  <si>
    <t>JOSE</t>
  </si>
  <si>
    <t>RUA TREZE DE SETEMBRO</t>
  </si>
  <si>
    <t>234</t>
  </si>
  <si>
    <t>352262</t>
  </si>
  <si>
    <t>sumoro@uol.com.br</t>
  </si>
  <si>
    <t>SUELY</t>
  </si>
  <si>
    <t>RUA MARECHAL JOSE BERNARDINO BORMANN</t>
  </si>
  <si>
    <t>1215</t>
  </si>
  <si>
    <t>352912</t>
  </si>
  <si>
    <t>cris.veronese@uol.com.br</t>
  </si>
  <si>
    <t>CRISTIANO</t>
  </si>
  <si>
    <t>RUA JOAO PEREIRA INACIO</t>
  </si>
  <si>
    <t>79</t>
  </si>
  <si>
    <t>357582</t>
  </si>
  <si>
    <t>erivaldofl@uol.com.br</t>
  </si>
  <si>
    <t>ERIVALDO</t>
  </si>
  <si>
    <t>RUA ESTUDANTE ERICO MARCOS VELOSO</t>
  </si>
  <si>
    <t>116</t>
  </si>
  <si>
    <t>360482</t>
  </si>
  <si>
    <t>fredparma@uol.com.br</t>
  </si>
  <si>
    <t>FREDERICO</t>
  </si>
  <si>
    <t>RUA ESTOCOLMO</t>
  </si>
  <si>
    <t>300</t>
  </si>
  <si>
    <t>383960</t>
  </si>
  <si>
    <t>leticiaacardoso@uol.com.br</t>
  </si>
  <si>
    <t>LETICIA</t>
  </si>
  <si>
    <t>RUA JOAO OSWALDO CARDOSO</t>
  </si>
  <si>
    <t>1200</t>
  </si>
  <si>
    <t>384128</t>
  </si>
  <si>
    <t>breder@uol.com.br</t>
  </si>
  <si>
    <t>RUA CARLOS GUINLE</t>
  </si>
  <si>
    <t>820</t>
  </si>
  <si>
    <t>394350</t>
  </si>
  <si>
    <t>helio_to@uol.com.br</t>
  </si>
  <si>
    <t>ANTONIO</t>
  </si>
  <si>
    <t>QUADRA 408 NORTE ALAMEDA 2</t>
  </si>
  <si>
    <t>12</t>
  </si>
  <si>
    <t>424624</t>
  </si>
  <si>
    <t>jevgwagner@uol.com.br</t>
  </si>
  <si>
    <t>ALAMEDA GRALHA</t>
  </si>
  <si>
    <t>161</t>
  </si>
  <si>
    <t>433763</t>
  </si>
  <si>
    <t>luciano.marques.@uol.com.br</t>
  </si>
  <si>
    <t>R JOSE PIUZANA</t>
  </si>
  <si>
    <t>482</t>
  </si>
  <si>
    <t>467024</t>
  </si>
  <si>
    <t>enioemariangela@uol.com.br</t>
  </si>
  <si>
    <t>ENIO</t>
  </si>
  <si>
    <t>AVENIDA CEARA</t>
  </si>
  <si>
    <t>3213</t>
  </si>
  <si>
    <t>542880</t>
  </si>
  <si>
    <t>agduarte@uol.com.br</t>
  </si>
  <si>
    <t>AGNALDO</t>
  </si>
  <si>
    <t>RUA DOS JURUNAS</t>
  </si>
  <si>
    <t>170</t>
  </si>
  <si>
    <t>557827</t>
  </si>
  <si>
    <t>allparts@uol.com.br</t>
  </si>
  <si>
    <t>MANOEL</t>
  </si>
  <si>
    <t>RUA ESTEVAO BARBOSA</t>
  </si>
  <si>
    <t>33</t>
  </si>
  <si>
    <t>594898</t>
  </si>
  <si>
    <t>claudia.soares@uol.com.br</t>
  </si>
  <si>
    <t>CLAUDIA</t>
  </si>
  <si>
    <t>RUA BALTHAZAR DA VEIGA</t>
  </si>
  <si>
    <t>609</t>
  </si>
  <si>
    <t>646590</t>
  </si>
  <si>
    <t>jovaceli@uol.com.br</t>
  </si>
  <si>
    <t>JOVACELI</t>
  </si>
  <si>
    <t>AVENIDA PROFESSOR NICOLAU DEL MONTE</t>
  </si>
  <si>
    <t>3875</t>
  </si>
  <si>
    <t>652167</t>
  </si>
  <si>
    <t>soniamas@uol.com.br</t>
  </si>
  <si>
    <t>SÔNIA</t>
  </si>
  <si>
    <t>QUADRA SQN 104 BLOCO C</t>
  </si>
  <si>
    <t>205</t>
  </si>
  <si>
    <t>672281</t>
  </si>
  <si>
    <t>cecealmeida@uol.com.br</t>
  </si>
  <si>
    <t>IONE</t>
  </si>
  <si>
    <t>RUA PRUDENTE DE MORAIS</t>
  </si>
  <si>
    <t>348</t>
  </si>
  <si>
    <t>676213</t>
  </si>
  <si>
    <t>dr_criacoes@uol.com.br</t>
  </si>
  <si>
    <t>DAMIÃO</t>
  </si>
  <si>
    <t>RUA REPUBLICA DO TOGO</t>
  </si>
  <si>
    <t>121</t>
  </si>
  <si>
    <t>705063</t>
  </si>
  <si>
    <t>mcarolin@uol.com.br</t>
  </si>
  <si>
    <t>RUA DEOCLESIO CAMARA MATTOS</t>
  </si>
  <si>
    <t>100</t>
  </si>
  <si>
    <t>792343</t>
  </si>
  <si>
    <t>danielemansur@uol.com.br</t>
  </si>
  <si>
    <t>DANIELE</t>
  </si>
  <si>
    <t>RUA TREZE DE MAIO</t>
  </si>
  <si>
    <t>657</t>
  </si>
  <si>
    <t>794289</t>
  </si>
  <si>
    <t>novairaja.pai@uol.com.br</t>
  </si>
  <si>
    <t>RECUPERADORA DE PEAS NOVA IRAJÁ LTDA</t>
  </si>
  <si>
    <t>ESTRADA DA AGUA GRANDE</t>
  </si>
  <si>
    <t>26</t>
  </si>
  <si>
    <t>795319</t>
  </si>
  <si>
    <t>albeva@uol.com.br</t>
  </si>
  <si>
    <t>MARCIO</t>
  </si>
  <si>
    <t>RUA EDUARDA CARDOSO RICARDO</t>
  </si>
  <si>
    <t>119</t>
  </si>
  <si>
    <t>834663</t>
  </si>
  <si>
    <t>caroline-queiroz@uol.com.br</t>
  </si>
  <si>
    <t>LUCICLEIDE</t>
  </si>
  <si>
    <t>RUA BOTÃO DE OURO, #164 CONJUNTO BNH</t>
  </si>
  <si>
    <t>#</t>
  </si>
  <si>
    <t>868165</t>
  </si>
  <si>
    <t>iranacoelho@uol.com.br</t>
  </si>
  <si>
    <t>IRANA</t>
  </si>
  <si>
    <t>QUADRA 404 SUL AVENIDA LO 9</t>
  </si>
  <si>
    <t>1</t>
  </si>
  <si>
    <t>868433</t>
  </si>
  <si>
    <t>rmgmonte@uol.com.br</t>
  </si>
  <si>
    <t>RENATO</t>
  </si>
  <si>
    <t>RUA DOUTOR JESUINO MACIEL</t>
  </si>
  <si>
    <t>1213</t>
  </si>
  <si>
    <t>870914</t>
  </si>
  <si>
    <t>rodrigomich@uol.com.br</t>
  </si>
  <si>
    <t>RUA FRANCISCO RICCIONI</t>
  </si>
  <si>
    <t>793</t>
  </si>
  <si>
    <t>947785</t>
  </si>
  <si>
    <t>romarenza@uol.com.br</t>
  </si>
  <si>
    <t>ROSANGELA</t>
  </si>
  <si>
    <t>AVENIDA LEONARDO DA VINCI</t>
  </si>
  <si>
    <t>383</t>
  </si>
  <si>
    <t>956364</t>
  </si>
  <si>
    <t>alnahar28@uol.com.br</t>
  </si>
  <si>
    <t>ADALBERTO</t>
  </si>
  <si>
    <t>RUA AREIAL DE CIMA</t>
  </si>
  <si>
    <t>124</t>
  </si>
  <si>
    <t>975683</t>
  </si>
  <si>
    <t>jmirand@uol.com.br</t>
  </si>
  <si>
    <t>JOAO</t>
  </si>
  <si>
    <t>TRAVESSA LOMAS VALENTINAS</t>
  </si>
  <si>
    <t>991</t>
  </si>
  <si>
    <t>983168</t>
  </si>
  <si>
    <t>farbello@uol.com.br</t>
  </si>
  <si>
    <t>FABIO</t>
  </si>
  <si>
    <t>RUA MACEDO SOBRINHO</t>
  </si>
  <si>
    <t>18</t>
  </si>
  <si>
    <t>997362</t>
  </si>
  <si>
    <t>dnunes@uol.com.br</t>
  </si>
  <si>
    <t>DENIS</t>
  </si>
  <si>
    <t>AVENIDA DOUTOR RODRIGUES ALVES</t>
  </si>
  <si>
    <t>50</t>
  </si>
  <si>
    <t>999199</t>
  </si>
  <si>
    <t>ferlima@uol.com.br</t>
  </si>
  <si>
    <t>LUIZ</t>
  </si>
  <si>
    <t>RUA CRITIOS</t>
  </si>
  <si>
    <t>40</t>
  </si>
  <si>
    <t>999393</t>
  </si>
  <si>
    <t>peny@uol.com.br</t>
  </si>
  <si>
    <t>ANDREA</t>
  </si>
  <si>
    <t>RUA NICOLAU BARRETO</t>
  </si>
  <si>
    <t>179</t>
  </si>
  <si>
    <t>1052866</t>
  </si>
  <si>
    <t>ednei_nascimento@uol.com.br</t>
  </si>
  <si>
    <t>EDNEI</t>
  </si>
  <si>
    <t>AVENIDA CONCEICAO</t>
  </si>
  <si>
    <t>3497</t>
  </si>
  <si>
    <t>1081941</t>
  </si>
  <si>
    <t>damasa@uol.com.br</t>
  </si>
  <si>
    <t>DANILO</t>
  </si>
  <si>
    <t>RUA TABOR</t>
  </si>
  <si>
    <t>647</t>
  </si>
  <si>
    <t>1087387</t>
  </si>
  <si>
    <t>wis@uol.com.br</t>
  </si>
  <si>
    <t>RUA COSTA AGUIAR</t>
  </si>
  <si>
    <t>2119</t>
  </si>
  <si>
    <t>1091050</t>
  </si>
  <si>
    <t>consultoresbbb@uol.com.br</t>
  </si>
  <si>
    <t>RUA SOLIMOES</t>
  </si>
  <si>
    <t>159</t>
  </si>
  <si>
    <t>1094932</t>
  </si>
  <si>
    <t>scanorteadm@uol.com.br</t>
  </si>
  <si>
    <t>SIRINEU</t>
  </si>
  <si>
    <t>RUA CLARA NUNES</t>
  </si>
  <si>
    <t>211</t>
  </si>
  <si>
    <t>1101002</t>
  </si>
  <si>
    <t>anmatuck@uol.com.br</t>
  </si>
  <si>
    <t>ANDRÉ</t>
  </si>
  <si>
    <t>RUA DA ASSEMBLEIA</t>
  </si>
  <si>
    <t>10</t>
  </si>
  <si>
    <t>1107269</t>
  </si>
  <si>
    <t>rose.dagnhone@uol.com.br</t>
  </si>
  <si>
    <t>ROSE</t>
  </si>
  <si>
    <t>R. FRANCISCO DE O. PENTEADO, 295</t>
  </si>
  <si>
    <t>1107516</t>
  </si>
  <si>
    <t>irrigart@uol.com.br</t>
  </si>
  <si>
    <t>RUA CORONEL AVIADOR ANTONIO ARTHUR BRAGA</t>
  </si>
  <si>
    <t>250</t>
  </si>
  <si>
    <t>1142294</t>
  </si>
  <si>
    <t>aanapaula@uol.com.br</t>
  </si>
  <si>
    <t>PAULO</t>
  </si>
  <si>
    <t>RUA RUBENS GALVAO DE FRANCA</t>
  </si>
  <si>
    <t>1217441</t>
  </si>
  <si>
    <t>rayclean@uol.com.br</t>
  </si>
  <si>
    <t>JÚLIO</t>
  </si>
  <si>
    <t>RUA SENADOR CESAR VERGUEIRO</t>
  </si>
  <si>
    <t>278</t>
  </si>
  <si>
    <t>1220688</t>
  </si>
  <si>
    <t>terraplesouza@uol.com.br</t>
  </si>
  <si>
    <t>TERRAPLENAGEM</t>
  </si>
  <si>
    <t>RUA CAPITOLIO</t>
  </si>
  <si>
    <t>1264414</t>
  </si>
  <si>
    <t>pasold@uol.com.br</t>
  </si>
  <si>
    <t>IRINEU</t>
  </si>
  <si>
    <t>RUA MARTIM STAHL</t>
  </si>
  <si>
    <t>551</t>
  </si>
  <si>
    <t>1274296</t>
  </si>
  <si>
    <t>j.schiesari@uol.com.br</t>
  </si>
  <si>
    <t>RUA CONSTANTINO DE SOUSA</t>
  </si>
  <si>
    <t>1882</t>
  </si>
  <si>
    <t>1281483</t>
  </si>
  <si>
    <t>tamaraegler@uol.com.br</t>
  </si>
  <si>
    <t>TAMARA</t>
  </si>
  <si>
    <t>RUA LOPES QUINTAS</t>
  </si>
  <si>
    <t>200</t>
  </si>
  <si>
    <t>1284525</t>
  </si>
  <si>
    <t>a_cesare@uol.com.br</t>
  </si>
  <si>
    <t>ANTÔNIO</t>
  </si>
  <si>
    <t>RUA ALFREDO BATTINI</t>
  </si>
  <si>
    <t>408</t>
  </si>
  <si>
    <t>1293685</t>
  </si>
  <si>
    <t>edavis@uol.com.br</t>
  </si>
  <si>
    <t>EDISON</t>
  </si>
  <si>
    <t>RUA SALVADOR LOMBARDI NETO</t>
  </si>
  <si>
    <t>85</t>
  </si>
  <si>
    <t>1296138</t>
  </si>
  <si>
    <t>silsanti@uol.com.br</t>
  </si>
  <si>
    <t>SILVIA</t>
  </si>
  <si>
    <t>RUA DOM ROSALVO</t>
  </si>
  <si>
    <t>164</t>
  </si>
  <si>
    <t>1313538</t>
  </si>
  <si>
    <t>ferubim@uol.com.br</t>
  </si>
  <si>
    <t>FERNANDA</t>
  </si>
  <si>
    <t>RUA BRIGADEIRO EDUARDO GOMES</t>
  </si>
  <si>
    <t>1319335</t>
  </si>
  <si>
    <t>mdmuniz@uol.com.br</t>
  </si>
  <si>
    <t>MONICA</t>
  </si>
  <si>
    <t>CONDOMINIO JARDIM BOTANICO VI</t>
  </si>
  <si>
    <t>1336935</t>
  </si>
  <si>
    <t>gibagoncalves@uol.com.br</t>
  </si>
  <si>
    <t>GILBERTO</t>
  </si>
  <si>
    <t>RUA AURELIANO COUTINHO</t>
  </si>
  <si>
    <t>108</t>
  </si>
  <si>
    <t>1337621</t>
  </si>
  <si>
    <t>o_b_silva@uol.com.br</t>
  </si>
  <si>
    <t>ODILON</t>
  </si>
  <si>
    <t>RUA QUARENTA</t>
  </si>
  <si>
    <t>45</t>
  </si>
  <si>
    <t>1379401</t>
  </si>
  <si>
    <t>ceport@uol.com.br</t>
  </si>
  <si>
    <t>RUA PEDROSO ALVARENGA</t>
  </si>
  <si>
    <t>466</t>
  </si>
  <si>
    <t>1391045</t>
  </si>
  <si>
    <t>vscopiadoras@uol.com.br</t>
  </si>
  <si>
    <t>VS COPIADORAS SUPRIMENTOS E SERVICOS LTDA</t>
  </si>
  <si>
    <t>RUA ARI BARROSO</t>
  </si>
  <si>
    <t>71</t>
  </si>
  <si>
    <t>1403662</t>
  </si>
  <si>
    <t>pragranja@uol.com.br</t>
  </si>
  <si>
    <t>DALMO</t>
  </si>
  <si>
    <t>RUA NICARAGUA</t>
  </si>
  <si>
    <t>22</t>
  </si>
  <si>
    <t>1423028</t>
  </si>
  <si>
    <t>rs.garcia@uol.com.br</t>
  </si>
  <si>
    <t>RUBENS</t>
  </si>
  <si>
    <t>AVENIDA AGUA FRIA</t>
  </si>
  <si>
    <t>1500</t>
  </si>
  <si>
    <t>1426278</t>
  </si>
  <si>
    <t>walrojes@uol.com.br</t>
  </si>
  <si>
    <t>WALTENCIR</t>
  </si>
  <si>
    <t>AVENIDA BOA VONTADE</t>
  </si>
  <si>
    <t>1871</t>
  </si>
  <si>
    <t>1465370</t>
  </si>
  <si>
    <t>yckdobrasil@uol.com.br</t>
  </si>
  <si>
    <t>MK2 PISOS ELEVADOS LTDA</t>
  </si>
  <si>
    <t>RUA SERRA DO MAR</t>
  </si>
  <si>
    <t>80</t>
  </si>
  <si>
    <t>1469967</t>
  </si>
  <si>
    <t>sellitto@uol.com.br</t>
  </si>
  <si>
    <t>REGINA</t>
  </si>
  <si>
    <t>MARQUES DO HERVAL</t>
  </si>
  <si>
    <t>101</t>
  </si>
  <si>
    <t>1510558</t>
  </si>
  <si>
    <t>emigliorini@uol.com.br</t>
  </si>
  <si>
    <t>EVALDO</t>
  </si>
  <si>
    <t>AVENIDA EDWARD FRU-FRU MARCIANO DA SILVA</t>
  </si>
  <si>
    <t>837</t>
  </si>
  <si>
    <t>1510787</t>
  </si>
  <si>
    <t>cdvargas@uol.com.br</t>
  </si>
  <si>
    <t>COMERCIAL E DISTRIBUIDORA VARGAS LTDA.</t>
  </si>
  <si>
    <t>RUA FILIPE GALVAO</t>
  </si>
  <si>
    <t>589</t>
  </si>
  <si>
    <t>1519680</t>
  </si>
  <si>
    <t>josednardo@uol.com.br</t>
  </si>
  <si>
    <t>JOSÉ</t>
  </si>
  <si>
    <t>RUA NASCIMENTO SILVA</t>
  </si>
  <si>
    <t>4</t>
  </si>
  <si>
    <t>1552768</t>
  </si>
  <si>
    <t>lrmbtransportes@uol.com.br</t>
  </si>
  <si>
    <t>RUA MELVIN JONES</t>
  </si>
  <si>
    <t>35</t>
  </si>
  <si>
    <t>1567296</t>
  </si>
  <si>
    <t>del.oft@uol.com.br</t>
  </si>
  <si>
    <t>DELBANOR</t>
  </si>
  <si>
    <t>RUA JOAO BALBI</t>
  </si>
  <si>
    <t>69</t>
  </si>
  <si>
    <t>1572658</t>
  </si>
  <si>
    <t>camargocb@uol.com.br</t>
  </si>
  <si>
    <t>CLAUDIO</t>
  </si>
  <si>
    <t>RUA DESEMBARGADOR ITALO GALLI</t>
  </si>
  <si>
    <t>111</t>
  </si>
  <si>
    <t>1621878</t>
  </si>
  <si>
    <t>aldafantunes@uol.com.br</t>
  </si>
  <si>
    <t>ALDA</t>
  </si>
  <si>
    <t>RUA JOAO THOME FRANCO</t>
  </si>
  <si>
    <t>434</t>
  </si>
  <si>
    <t>1628283</t>
  </si>
  <si>
    <t>snaturismo@uol.com.br</t>
  </si>
  <si>
    <t>NIVALDO</t>
  </si>
  <si>
    <t>AVENIDA CONSELHEIRO AGUIAR</t>
  </si>
  <si>
    <t>4200</t>
  </si>
  <si>
    <t>1632622</t>
  </si>
  <si>
    <t>rbtxhangar@uol.com.br</t>
  </si>
  <si>
    <t>RIO</t>
  </si>
  <si>
    <t>RUA BOA VISTA</t>
  </si>
  <si>
    <t>84</t>
  </si>
  <si>
    <t>1633682</t>
  </si>
  <si>
    <t>mrose2002@uol.com.br</t>
  </si>
  <si>
    <t>RUA SALDANHA</t>
  </si>
  <si>
    <t>134</t>
  </si>
  <si>
    <t>1641184</t>
  </si>
  <si>
    <t>fittipaldi-c@uol.com.br</t>
  </si>
  <si>
    <t>CLÓDSON</t>
  </si>
  <si>
    <t>RUA DOUTOR SERGIO MEIRA</t>
  </si>
  <si>
    <t>230</t>
  </si>
  <si>
    <t>1647239</t>
  </si>
  <si>
    <t>auditecmogi@uol.com.br</t>
  </si>
  <si>
    <t>FERNANDO</t>
  </si>
  <si>
    <t>RUA CURITIBA</t>
  </si>
  <si>
    <t>1682120</t>
  </si>
  <si>
    <t>patricia.bentes@uol.com.br</t>
  </si>
  <si>
    <t>PATRICIA</t>
  </si>
  <si>
    <t>RUA PROFESSOR ALEXANDRE CORREIA</t>
  </si>
  <si>
    <t>579</t>
  </si>
  <si>
    <t>1683404</t>
  </si>
  <si>
    <t>fabio_muller@uol.com.br</t>
  </si>
  <si>
    <t>RUA AFONSO BRAZ</t>
  </si>
  <si>
    <t>191</t>
  </si>
  <si>
    <t>1702022</t>
  </si>
  <si>
    <t>gisa.ascom@uol.com.br</t>
  </si>
  <si>
    <t>GISLEANGELA</t>
  </si>
  <si>
    <t>AVENIDA H</t>
  </si>
  <si>
    <t>1707896</t>
  </si>
  <si>
    <t>ricardo.farm@uol.com.br</t>
  </si>
  <si>
    <t>RICARDO</t>
  </si>
  <si>
    <t>R CAETANO FURQUIM</t>
  </si>
  <si>
    <t>82</t>
  </si>
  <si>
    <t>1713411</t>
  </si>
  <si>
    <t>martina_braun@uol.com.br</t>
  </si>
  <si>
    <t>MARTINA</t>
  </si>
  <si>
    <t>RUA VALENCA</t>
  </si>
  <si>
    <t>262</t>
  </si>
  <si>
    <t xml:space="preserve">usar o 0 que identifica o formato de texto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</si>
</sst>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indexed="64"/>
      </right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2" borderId="0" xfId="0" applyFont="1" applyFill="1"/>
    <xf numFmtId="0" fontId="0" fillId="2" borderId="0" xfId="0" applyFill="1"/>
    <xf numFmtId="14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4" borderId="1" xfId="0" applyFont="1" applyFill="1" applyBorder="1"/>
    <xf numFmtId="0" fontId="1" fillId="5" borderId="2" xfId="0" applyFont="1" applyFill="1" applyBorder="1" applyAlignment="1">
      <alignment vertical="center"/>
    </xf>
    <xf numFmtId="0" fontId="1" fillId="5" borderId="3" xfId="0" applyFont="1" applyFill="1" applyBorder="1" applyAlignment="1">
      <alignment vertical="center"/>
    </xf>
    <xf numFmtId="14" fontId="1" fillId="5" borderId="3" xfId="0" applyNumberFormat="1" applyFont="1" applyFill="1" applyBorder="1" applyAlignment="1">
      <alignment vertical="center"/>
    </xf>
    <xf numFmtId="0" fontId="1" fillId="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5" xfId="0" applyBorder="1"/>
    <xf numFmtId="0" fontId="0" fillId="0" borderId="6" xfId="0" applyBorder="1"/>
    <xf numFmtId="14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0" fillId="0" borderId="13" xfId="0" applyBorder="1"/>
    <xf numFmtId="49" fontId="0" fillId="0" borderId="1" xfId="0" applyNumberFormat="1" applyBorder="1" applyAlignment="1">
      <alignment horizontal="center"/>
    </xf>
    <xf numFmtId="14" fontId="0" fillId="0" borderId="14" xfId="0" applyNumberFormat="1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2" borderId="14" xfId="0" applyFill="1" applyBorder="1"/>
    <xf numFmtId="14" fontId="0" fillId="2" borderId="14" xfId="0" quotePrefix="1" applyNumberFormat="1" applyFill="1" applyBorder="1"/>
    <xf numFmtId="0" fontId="0" fillId="0" borderId="1" xfId="0" quotePrefix="1" applyBorder="1" applyAlignment="1">
      <alignment horizontal="center"/>
    </xf>
    <xf numFmtId="0" fontId="3" fillId="3" borderId="0" xfId="0" applyFont="1" applyFill="1" applyAlignment="1">
      <alignment horizontal="center" vertical="center"/>
    </xf>
    <xf numFmtId="0" fontId="6" fillId="0" borderId="0" xfId="0" applyFont="1" applyAlignment="1">
      <alignment horizontal="left" wrapText="1"/>
    </xf>
    <xf numFmtId="0" fontId="6" fillId="0" borderId="0" xfId="0" applyFont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5"/>
  <sheetViews>
    <sheetView showGridLines="0" tabSelected="1" topLeftCell="C1" workbookViewId="0">
      <selection activeCell="C21" sqref="C21"/>
    </sheetView>
  </sheetViews>
  <sheetFormatPr defaultRowHeight="15" x14ac:dyDescent="0.25"/>
  <cols>
    <col min="1" max="1" width="5.42578125" customWidth="1"/>
    <col min="2" max="2" width="21.5703125" customWidth="1"/>
    <col min="3" max="3" width="28.140625" bestFit="1" customWidth="1"/>
    <col min="4" max="4" width="28.140625" customWidth="1"/>
    <col min="5" max="5" width="10" customWidth="1"/>
    <col min="8" max="8" width="24.140625" customWidth="1"/>
    <col min="9" max="9" width="38.85546875" style="3" bestFit="1" customWidth="1"/>
    <col min="10" max="10" width="17.42578125" style="3" customWidth="1"/>
    <col min="11" max="11" width="15.5703125" style="3" bestFit="1" customWidth="1"/>
    <col min="12" max="12" width="14" customWidth="1"/>
    <col min="13" max="14" width="19.7109375" customWidth="1"/>
    <col min="15" max="15" width="17.42578125" bestFit="1" customWidth="1"/>
  </cols>
  <sheetData>
    <row r="1" spans="1:15" x14ac:dyDescent="0.25">
      <c r="A1" s="1" t="s">
        <v>0</v>
      </c>
      <c r="B1" s="2"/>
      <c r="C1" s="2"/>
      <c r="D1" s="2"/>
      <c r="E1" s="2"/>
      <c r="F1" s="2"/>
    </row>
    <row r="2" spans="1:15" ht="15.75" thickBot="1" x14ac:dyDescent="0.3"/>
    <row r="3" spans="1:15" ht="15.75" thickBot="1" x14ac:dyDescent="0.3">
      <c r="A3" s="34">
        <v>1</v>
      </c>
      <c r="B3" s="4" t="s">
        <v>1</v>
      </c>
      <c r="C3" s="5"/>
      <c r="D3" s="5"/>
      <c r="E3" s="6"/>
      <c r="H3" s="31">
        <f>COUNTIF(G7:G105,C6)</f>
        <v>1</v>
      </c>
      <c r="I3" s="32" t="str">
        <f>VLOOKUP(TEXT(C6,0),G7:G105,1,0)</f>
        <v>30696</v>
      </c>
    </row>
    <row r="4" spans="1:15" ht="60.75" customHeight="1" thickBot="1" x14ac:dyDescent="0.3">
      <c r="A4" s="34"/>
      <c r="B4" s="35" t="s">
        <v>2</v>
      </c>
      <c r="C4" s="35"/>
      <c r="D4" s="35"/>
      <c r="E4" s="35"/>
      <c r="F4" s="35"/>
      <c r="I4" s="26" t="s">
        <v>489</v>
      </c>
    </row>
    <row r="6" spans="1:15" x14ac:dyDescent="0.25">
      <c r="B6" s="7" t="s">
        <v>3</v>
      </c>
      <c r="C6" s="25">
        <v>30696</v>
      </c>
      <c r="D6" s="27"/>
      <c r="G6" s="8" t="s">
        <v>5</v>
      </c>
      <c r="H6" s="9" t="s">
        <v>6</v>
      </c>
      <c r="I6" s="10" t="s">
        <v>7</v>
      </c>
      <c r="J6" s="10" t="s">
        <v>8</v>
      </c>
      <c r="K6" s="10" t="s">
        <v>9</v>
      </c>
      <c r="L6" s="9" t="s">
        <v>10</v>
      </c>
      <c r="M6" s="9" t="s">
        <v>11</v>
      </c>
      <c r="N6" s="9" t="s">
        <v>12</v>
      </c>
      <c r="O6" s="11" t="s">
        <v>13</v>
      </c>
    </row>
    <row r="7" spans="1:15" ht="15.75" thickBot="1" x14ac:dyDescent="0.3">
      <c r="C7" s="12"/>
      <c r="D7" s="12"/>
      <c r="G7" s="13" t="s">
        <v>14</v>
      </c>
      <c r="H7" s="14" t="s">
        <v>15</v>
      </c>
      <c r="I7" s="15">
        <v>42904</v>
      </c>
      <c r="J7" s="15">
        <v>42904</v>
      </c>
      <c r="K7" s="15">
        <v>42906</v>
      </c>
      <c r="L7" s="14">
        <v>203.41</v>
      </c>
      <c r="M7" s="14" t="s">
        <v>16</v>
      </c>
      <c r="N7" s="14" t="s">
        <v>17</v>
      </c>
      <c r="O7" s="16" t="s">
        <v>18</v>
      </c>
    </row>
    <row r="8" spans="1:15" ht="15.75" thickBot="1" x14ac:dyDescent="0.3">
      <c r="B8" s="7" t="s">
        <v>19</v>
      </c>
      <c r="C8" s="29" t="str">
        <f>IF(C6="","preencher o código do cliente","Cliente antigo")</f>
        <v>Cliente antigo</v>
      </c>
      <c r="D8" s="30" t="str">
        <f>IF(ISBLANK(C6),"preencher o código do cliente",IF(COUNTIF(G7:G105,C6)=0,"Cliente novo","cliente antigo"))</f>
        <v>cliente antigo</v>
      </c>
      <c r="G8" s="17" t="s">
        <v>4</v>
      </c>
      <c r="H8" s="18" t="s">
        <v>20</v>
      </c>
      <c r="I8" s="19">
        <v>42905</v>
      </c>
      <c r="J8" s="19">
        <v>42905</v>
      </c>
      <c r="K8" s="19">
        <v>43011</v>
      </c>
      <c r="L8" s="18">
        <v>132.66999999999999</v>
      </c>
      <c r="M8" s="18" t="s">
        <v>21</v>
      </c>
      <c r="N8" s="18" t="s">
        <v>22</v>
      </c>
      <c r="O8" s="20" t="s">
        <v>23</v>
      </c>
    </row>
    <row r="9" spans="1:15" x14ac:dyDescent="0.25">
      <c r="G9" s="17" t="s">
        <v>24</v>
      </c>
      <c r="H9" s="18" t="s">
        <v>25</v>
      </c>
      <c r="I9" s="19">
        <v>42896</v>
      </c>
      <c r="J9" s="19">
        <v>42896</v>
      </c>
      <c r="K9" s="19">
        <v>42899</v>
      </c>
      <c r="L9" s="18">
        <v>8.64</v>
      </c>
      <c r="M9" s="18" t="s">
        <v>26</v>
      </c>
      <c r="N9" s="18" t="s">
        <v>27</v>
      </c>
      <c r="O9" s="20" t="s">
        <v>28</v>
      </c>
    </row>
    <row r="10" spans="1:15" ht="15" customHeight="1" x14ac:dyDescent="0.25">
      <c r="A10" s="34">
        <v>2</v>
      </c>
      <c r="B10" s="36" t="s">
        <v>29</v>
      </c>
      <c r="C10" s="36"/>
      <c r="D10" s="36"/>
      <c r="E10" s="36"/>
      <c r="F10" s="36"/>
      <c r="G10" s="17" t="s">
        <v>30</v>
      </c>
      <c r="H10" s="18" t="s">
        <v>31</v>
      </c>
      <c r="I10" s="19">
        <v>42891</v>
      </c>
      <c r="J10" s="19">
        <v>42891</v>
      </c>
      <c r="K10" s="19">
        <v>42892</v>
      </c>
      <c r="L10" s="18">
        <v>102.23</v>
      </c>
      <c r="M10" s="18" t="s">
        <v>32</v>
      </c>
      <c r="N10" s="18" t="s">
        <v>33</v>
      </c>
      <c r="O10" s="20" t="s">
        <v>34</v>
      </c>
    </row>
    <row r="11" spans="1:15" ht="15" customHeight="1" x14ac:dyDescent="0.25">
      <c r="A11" s="34"/>
      <c r="B11" s="36"/>
      <c r="C11" s="36"/>
      <c r="D11" s="36"/>
      <c r="E11" s="36"/>
      <c r="F11" s="36"/>
      <c r="G11" s="17" t="s">
        <v>35</v>
      </c>
      <c r="H11" s="18" t="s">
        <v>36</v>
      </c>
      <c r="I11" s="19">
        <v>42902</v>
      </c>
      <c r="J11" s="19">
        <v>42902</v>
      </c>
      <c r="K11" s="19">
        <v>42915</v>
      </c>
      <c r="L11" s="18">
        <v>499.36</v>
      </c>
      <c r="M11" s="18" t="s">
        <v>37</v>
      </c>
      <c r="N11" s="18" t="s">
        <v>38</v>
      </c>
      <c r="O11" s="20" t="s">
        <v>39</v>
      </c>
    </row>
    <row r="12" spans="1:15" x14ac:dyDescent="0.25">
      <c r="A12" s="34"/>
      <c r="B12" s="36"/>
      <c r="C12" s="36"/>
      <c r="D12" s="36"/>
      <c r="E12" s="36"/>
      <c r="F12" s="36"/>
      <c r="G12" s="17" t="s">
        <v>40</v>
      </c>
      <c r="H12" s="18" t="s">
        <v>41</v>
      </c>
      <c r="I12" s="19">
        <v>42909</v>
      </c>
      <c r="J12" s="19">
        <v>42909</v>
      </c>
      <c r="K12" s="19">
        <v>42906</v>
      </c>
      <c r="L12" s="18">
        <v>35.869999999999997</v>
      </c>
      <c r="M12" s="18" t="s">
        <v>42</v>
      </c>
      <c r="N12" s="18" t="s">
        <v>43</v>
      </c>
      <c r="O12" s="20" t="s">
        <v>28</v>
      </c>
    </row>
    <row r="13" spans="1:15" x14ac:dyDescent="0.25">
      <c r="A13" s="34"/>
      <c r="B13" s="36"/>
      <c r="C13" s="36"/>
      <c r="D13" s="36"/>
      <c r="E13" s="36"/>
      <c r="F13" s="36"/>
      <c r="G13" s="17" t="s">
        <v>44</v>
      </c>
      <c r="H13" s="18" t="s">
        <v>45</v>
      </c>
      <c r="I13" s="19">
        <v>42910</v>
      </c>
      <c r="J13" s="19">
        <v>42910</v>
      </c>
      <c r="K13" s="19">
        <v>42913</v>
      </c>
      <c r="L13" s="18">
        <v>56.13</v>
      </c>
      <c r="M13" s="18" t="s">
        <v>46</v>
      </c>
      <c r="N13" s="18" t="s">
        <v>47</v>
      </c>
      <c r="O13" s="20" t="s">
        <v>48</v>
      </c>
    </row>
    <row r="14" spans="1:15" x14ac:dyDescent="0.25">
      <c r="A14" s="34"/>
      <c r="B14" s="36"/>
      <c r="C14" s="36"/>
      <c r="D14" s="36"/>
      <c r="E14" s="36"/>
      <c r="F14" s="36"/>
      <c r="G14" s="17" t="s">
        <v>49</v>
      </c>
      <c r="H14" s="18" t="s">
        <v>50</v>
      </c>
      <c r="I14" s="19">
        <v>42899</v>
      </c>
      <c r="J14" s="19">
        <v>42899</v>
      </c>
      <c r="K14" s="19">
        <v>42900</v>
      </c>
      <c r="L14" s="18">
        <v>141.87</v>
      </c>
      <c r="M14" s="18" t="s">
        <v>51</v>
      </c>
      <c r="N14" s="18" t="s">
        <v>52</v>
      </c>
      <c r="O14" s="20" t="s">
        <v>53</v>
      </c>
    </row>
    <row r="15" spans="1:15" x14ac:dyDescent="0.25">
      <c r="A15" s="34"/>
      <c r="B15" s="36"/>
      <c r="C15" s="36"/>
      <c r="D15" s="36"/>
      <c r="E15" s="36"/>
      <c r="F15" s="36"/>
      <c r="G15" s="17" t="s">
        <v>54</v>
      </c>
      <c r="H15" s="18" t="s">
        <v>55</v>
      </c>
      <c r="I15" s="19">
        <v>42912</v>
      </c>
      <c r="J15" s="19">
        <v>42912</v>
      </c>
      <c r="K15" s="19">
        <v>42921</v>
      </c>
      <c r="L15" s="18">
        <v>87.69</v>
      </c>
      <c r="M15" s="18" t="s">
        <v>56</v>
      </c>
      <c r="N15" s="18" t="s">
        <v>57</v>
      </c>
      <c r="O15" s="20" t="s">
        <v>58</v>
      </c>
    </row>
    <row r="16" spans="1:15" x14ac:dyDescent="0.25">
      <c r="A16" s="34"/>
      <c r="B16" s="36"/>
      <c r="C16" s="36"/>
      <c r="D16" s="36"/>
      <c r="E16" s="36"/>
      <c r="F16" s="36"/>
      <c r="G16" s="17" t="s">
        <v>59</v>
      </c>
      <c r="H16" s="18" t="s">
        <v>60</v>
      </c>
      <c r="I16" s="19">
        <v>42896</v>
      </c>
      <c r="J16" s="19">
        <v>42896</v>
      </c>
      <c r="K16" s="19">
        <v>42894</v>
      </c>
      <c r="L16" s="18">
        <v>59.79</v>
      </c>
      <c r="M16" s="18" t="s">
        <v>61</v>
      </c>
      <c r="N16" s="18" t="s">
        <v>62</v>
      </c>
      <c r="O16" s="20" t="s">
        <v>63</v>
      </c>
    </row>
    <row r="17" spans="1:15" x14ac:dyDescent="0.25">
      <c r="A17" s="34"/>
      <c r="B17" s="36"/>
      <c r="C17" s="36"/>
      <c r="D17" s="36"/>
      <c r="E17" s="36"/>
      <c r="F17" s="36"/>
      <c r="G17" s="17" t="s">
        <v>64</v>
      </c>
      <c r="H17" s="18" t="s">
        <v>65</v>
      </c>
      <c r="I17" s="19">
        <v>42889</v>
      </c>
      <c r="J17" s="19">
        <v>42889</v>
      </c>
      <c r="K17" s="19">
        <v>42912</v>
      </c>
      <c r="L17" s="18">
        <v>225.29</v>
      </c>
      <c r="M17" s="18" t="s">
        <v>66</v>
      </c>
      <c r="N17" s="18" t="s">
        <v>67</v>
      </c>
      <c r="O17" s="20" t="s">
        <v>68</v>
      </c>
    </row>
    <row r="18" spans="1:15" x14ac:dyDescent="0.25">
      <c r="G18" s="17" t="s">
        <v>69</v>
      </c>
      <c r="H18" s="18" t="s">
        <v>70</v>
      </c>
      <c r="I18" s="19">
        <v>42895</v>
      </c>
      <c r="J18" s="19">
        <v>42895</v>
      </c>
      <c r="K18" s="19">
        <v>42898</v>
      </c>
      <c r="L18" s="18">
        <v>68.38</v>
      </c>
      <c r="M18" s="18" t="s">
        <v>71</v>
      </c>
      <c r="N18" s="18" t="s">
        <v>72</v>
      </c>
      <c r="O18" s="20" t="s">
        <v>73</v>
      </c>
    </row>
    <row r="19" spans="1:15" x14ac:dyDescent="0.25">
      <c r="G19" s="17" t="s">
        <v>74</v>
      </c>
      <c r="H19" s="18" t="s">
        <v>75</v>
      </c>
      <c r="I19" s="19">
        <v>42887</v>
      </c>
      <c r="J19" s="19">
        <v>42887</v>
      </c>
      <c r="K19" s="19">
        <v>42888</v>
      </c>
      <c r="L19" s="18">
        <v>76.78</v>
      </c>
      <c r="M19" s="18" t="s">
        <v>76</v>
      </c>
      <c r="N19" s="18" t="s">
        <v>77</v>
      </c>
      <c r="O19" s="20" t="s">
        <v>78</v>
      </c>
    </row>
    <row r="20" spans="1:15" x14ac:dyDescent="0.25">
      <c r="B20" s="7" t="s">
        <v>79</v>
      </c>
      <c r="C20" s="33" t="str">
        <f>IF(VLOOKUP(TEXT(C6,0),G:K,5,0)&gt;VLOOKUP(TEXT(C6,0),G:J,4,0),VLOOKUP(TEXT(C6,0),G:K,5,0)-VLOOKUP(TEXT(C6,0),G:J,4,0)&amp;" Dias em Atraso",IF(VLOOKUP(TEXT(C6,0),G:K,5,0)=VLOOKUP(TEXT(C6,0),G:J,4,0),"Pagamento em Dia","Pagamento Antecipado"))</f>
        <v>106 Dias em Atraso</v>
      </c>
      <c r="D20" s="28"/>
      <c r="G20" s="17" t="s">
        <v>80</v>
      </c>
      <c r="H20" s="18" t="s">
        <v>81</v>
      </c>
      <c r="I20" s="19">
        <v>42912</v>
      </c>
      <c r="J20" s="19">
        <v>42912</v>
      </c>
      <c r="K20" s="19">
        <v>42912</v>
      </c>
      <c r="L20" s="18">
        <v>77.900000000000006</v>
      </c>
      <c r="M20" s="18" t="s">
        <v>82</v>
      </c>
      <c r="N20" s="18" t="s">
        <v>83</v>
      </c>
      <c r="O20" s="20" t="s">
        <v>84</v>
      </c>
    </row>
    <row r="21" spans="1:15" x14ac:dyDescent="0.25">
      <c r="G21" s="17" t="s">
        <v>85</v>
      </c>
      <c r="H21" s="18" t="s">
        <v>86</v>
      </c>
      <c r="I21" s="19">
        <v>42897</v>
      </c>
      <c r="J21" s="19">
        <v>42897</v>
      </c>
      <c r="K21" s="19">
        <v>42899</v>
      </c>
      <c r="L21" s="18">
        <v>99.63</v>
      </c>
      <c r="M21" s="18" t="s">
        <v>87</v>
      </c>
      <c r="N21" s="18" t="s">
        <v>88</v>
      </c>
      <c r="O21" s="20" t="s">
        <v>89</v>
      </c>
    </row>
    <row r="22" spans="1:15" x14ac:dyDescent="0.25">
      <c r="G22" s="17" t="s">
        <v>90</v>
      </c>
      <c r="H22" s="18" t="s">
        <v>91</v>
      </c>
      <c r="I22" s="19">
        <v>42890</v>
      </c>
      <c r="J22" s="19">
        <v>42890</v>
      </c>
      <c r="K22" s="19">
        <v>42892</v>
      </c>
      <c r="L22" s="18">
        <v>473.25</v>
      </c>
      <c r="M22" s="18" t="s">
        <v>92</v>
      </c>
      <c r="N22" s="18" t="s">
        <v>93</v>
      </c>
      <c r="O22" s="20" t="s">
        <v>94</v>
      </c>
    </row>
    <row r="23" spans="1:15" x14ac:dyDescent="0.25">
      <c r="G23" s="17" t="s">
        <v>95</v>
      </c>
      <c r="H23" s="18" t="s">
        <v>96</v>
      </c>
      <c r="I23" s="19">
        <v>42911</v>
      </c>
      <c r="J23" s="19">
        <v>42911</v>
      </c>
      <c r="K23" s="19">
        <v>42913</v>
      </c>
      <c r="L23" s="18">
        <v>7.67</v>
      </c>
      <c r="M23" s="18" t="s">
        <v>97</v>
      </c>
      <c r="N23" s="18" t="s">
        <v>98</v>
      </c>
      <c r="O23" s="20" t="s">
        <v>99</v>
      </c>
    </row>
    <row r="24" spans="1:15" x14ac:dyDescent="0.25">
      <c r="G24" s="17" t="s">
        <v>100</v>
      </c>
      <c r="H24" s="18" t="s">
        <v>101</v>
      </c>
      <c r="I24" s="19">
        <v>42909</v>
      </c>
      <c r="J24" s="19">
        <v>42909</v>
      </c>
      <c r="K24" s="19">
        <v>42912</v>
      </c>
      <c r="L24" s="18">
        <v>50.67</v>
      </c>
      <c r="M24" s="18" t="s">
        <v>56</v>
      </c>
      <c r="N24" s="18" t="s">
        <v>102</v>
      </c>
      <c r="O24" s="20" t="s">
        <v>103</v>
      </c>
    </row>
    <row r="25" spans="1:15" x14ac:dyDescent="0.25">
      <c r="G25" s="17" t="s">
        <v>104</v>
      </c>
      <c r="H25" s="18" t="s">
        <v>105</v>
      </c>
      <c r="I25" s="19">
        <v>42912</v>
      </c>
      <c r="J25" s="19">
        <v>42912</v>
      </c>
      <c r="K25" s="19">
        <v>42912</v>
      </c>
      <c r="L25" s="18">
        <v>14.13</v>
      </c>
      <c r="M25" s="18" t="s">
        <v>106</v>
      </c>
      <c r="N25" s="18" t="s">
        <v>107</v>
      </c>
      <c r="O25" s="20" t="s">
        <v>108</v>
      </c>
    </row>
    <row r="26" spans="1:15" x14ac:dyDescent="0.25">
      <c r="G26" s="17" t="s">
        <v>109</v>
      </c>
      <c r="H26" s="18" t="s">
        <v>110</v>
      </c>
      <c r="I26" s="19">
        <v>42904</v>
      </c>
      <c r="J26" s="19">
        <v>42904</v>
      </c>
      <c r="K26" s="19">
        <v>42906</v>
      </c>
      <c r="L26" s="18">
        <v>123.04</v>
      </c>
      <c r="M26" s="18" t="s">
        <v>111</v>
      </c>
      <c r="N26" s="18" t="s">
        <v>112</v>
      </c>
      <c r="O26" s="20" t="s">
        <v>113</v>
      </c>
    </row>
    <row r="27" spans="1:15" x14ac:dyDescent="0.25">
      <c r="G27" s="17" t="s">
        <v>114</v>
      </c>
      <c r="H27" s="18" t="s">
        <v>115</v>
      </c>
      <c r="I27" s="19">
        <v>42888</v>
      </c>
      <c r="J27" s="19">
        <v>42888</v>
      </c>
      <c r="K27" s="19">
        <v>42891</v>
      </c>
      <c r="L27" s="18">
        <v>121.98</v>
      </c>
      <c r="M27" s="18" t="s">
        <v>116</v>
      </c>
      <c r="N27" s="18" t="s">
        <v>117</v>
      </c>
      <c r="O27" s="20" t="s">
        <v>118</v>
      </c>
    </row>
    <row r="28" spans="1:15" x14ac:dyDescent="0.25">
      <c r="G28" s="17" t="s">
        <v>119</v>
      </c>
      <c r="H28" s="18" t="s">
        <v>120</v>
      </c>
      <c r="I28" s="19">
        <v>42911</v>
      </c>
      <c r="J28" s="19">
        <v>42911</v>
      </c>
      <c r="K28" s="19">
        <v>42913</v>
      </c>
      <c r="L28" s="18">
        <v>164.41</v>
      </c>
      <c r="M28" s="18" t="s">
        <v>121</v>
      </c>
      <c r="N28" s="18" t="s">
        <v>122</v>
      </c>
      <c r="O28" s="20" t="s">
        <v>123</v>
      </c>
    </row>
    <row r="29" spans="1:15" x14ac:dyDescent="0.25">
      <c r="G29" s="17" t="s">
        <v>124</v>
      </c>
      <c r="H29" s="18" t="s">
        <v>125</v>
      </c>
      <c r="I29" s="19">
        <v>42888</v>
      </c>
      <c r="J29" s="19">
        <v>42888</v>
      </c>
      <c r="K29" s="19">
        <v>42891</v>
      </c>
      <c r="L29" s="18">
        <v>150.22</v>
      </c>
      <c r="M29" s="18" t="s">
        <v>126</v>
      </c>
      <c r="N29" s="18" t="s">
        <v>127</v>
      </c>
      <c r="O29" s="20" t="s">
        <v>128</v>
      </c>
    </row>
    <row r="30" spans="1:15" x14ac:dyDescent="0.25">
      <c r="G30" s="17" t="s">
        <v>129</v>
      </c>
      <c r="H30" s="18" t="s">
        <v>130</v>
      </c>
      <c r="I30" s="19">
        <v>42907</v>
      </c>
      <c r="J30" s="19">
        <v>42907</v>
      </c>
      <c r="K30" s="19">
        <v>42908</v>
      </c>
      <c r="L30" s="18">
        <v>226.53</v>
      </c>
      <c r="M30" s="18" t="s">
        <v>131</v>
      </c>
      <c r="N30" s="18" t="s">
        <v>132</v>
      </c>
      <c r="O30" s="20" t="s">
        <v>133</v>
      </c>
    </row>
    <row r="31" spans="1:15" x14ac:dyDescent="0.25">
      <c r="G31" s="17" t="s">
        <v>134</v>
      </c>
      <c r="H31" s="18" t="s">
        <v>135</v>
      </c>
      <c r="I31" s="19">
        <v>42902</v>
      </c>
      <c r="J31" s="19">
        <v>42902</v>
      </c>
      <c r="K31" s="19">
        <v>42905</v>
      </c>
      <c r="L31" s="18">
        <v>84.69</v>
      </c>
      <c r="M31" s="18" t="s">
        <v>136</v>
      </c>
      <c r="N31" s="18" t="s">
        <v>137</v>
      </c>
      <c r="O31" s="20" t="s">
        <v>138</v>
      </c>
    </row>
    <row r="32" spans="1:15" x14ac:dyDescent="0.25">
      <c r="G32" s="17" t="s">
        <v>139</v>
      </c>
      <c r="H32" s="18" t="s">
        <v>140</v>
      </c>
      <c r="I32" s="19">
        <v>42912</v>
      </c>
      <c r="J32" s="19">
        <v>42912</v>
      </c>
      <c r="K32" s="19">
        <v>42912</v>
      </c>
      <c r="L32" s="18">
        <v>144.66</v>
      </c>
      <c r="M32" s="18" t="s">
        <v>141</v>
      </c>
      <c r="N32" s="18" t="s">
        <v>142</v>
      </c>
      <c r="O32" s="20" t="s">
        <v>143</v>
      </c>
    </row>
    <row r="33" spans="7:15" x14ac:dyDescent="0.25">
      <c r="G33" s="17" t="s">
        <v>144</v>
      </c>
      <c r="H33" s="18" t="s">
        <v>145</v>
      </c>
      <c r="I33" s="19">
        <v>42907</v>
      </c>
      <c r="J33" s="19">
        <v>42907</v>
      </c>
      <c r="K33" s="19">
        <v>42908</v>
      </c>
      <c r="L33" s="18">
        <v>168.35</v>
      </c>
      <c r="M33" s="18" t="s">
        <v>146</v>
      </c>
      <c r="N33" s="18" t="s">
        <v>147</v>
      </c>
      <c r="O33" s="20" t="s">
        <v>148</v>
      </c>
    </row>
    <row r="34" spans="7:15" x14ac:dyDescent="0.25">
      <c r="G34" s="17" t="s">
        <v>149</v>
      </c>
      <c r="H34" s="18" t="s">
        <v>150</v>
      </c>
      <c r="I34" s="19">
        <v>42897</v>
      </c>
      <c r="J34" s="19">
        <v>42897</v>
      </c>
      <c r="K34" s="19">
        <v>42899</v>
      </c>
      <c r="L34" s="18">
        <v>223.52</v>
      </c>
      <c r="M34" s="18" t="s">
        <v>56</v>
      </c>
      <c r="N34" s="18" t="s">
        <v>151</v>
      </c>
      <c r="O34" s="20" t="s">
        <v>152</v>
      </c>
    </row>
    <row r="35" spans="7:15" x14ac:dyDescent="0.25">
      <c r="G35" s="17" t="s">
        <v>153</v>
      </c>
      <c r="H35" s="18" t="s">
        <v>154</v>
      </c>
      <c r="I35" s="19">
        <v>42911</v>
      </c>
      <c r="J35" s="19">
        <v>42911</v>
      </c>
      <c r="K35" s="19">
        <v>42913</v>
      </c>
      <c r="L35" s="18">
        <v>15.85</v>
      </c>
      <c r="M35" s="18" t="s">
        <v>155</v>
      </c>
      <c r="N35" s="18" t="s">
        <v>156</v>
      </c>
      <c r="O35" s="20" t="s">
        <v>157</v>
      </c>
    </row>
    <row r="36" spans="7:15" x14ac:dyDescent="0.25">
      <c r="G36" s="17" t="s">
        <v>158</v>
      </c>
      <c r="H36" s="18" t="s">
        <v>159</v>
      </c>
      <c r="I36" s="19">
        <v>42903</v>
      </c>
      <c r="J36" s="19">
        <v>42903</v>
      </c>
      <c r="K36" s="19">
        <v>42902</v>
      </c>
      <c r="L36" s="18">
        <v>3998.4</v>
      </c>
      <c r="M36" s="18" t="s">
        <v>121</v>
      </c>
      <c r="N36" s="18" t="s">
        <v>160</v>
      </c>
      <c r="O36" s="20" t="s">
        <v>161</v>
      </c>
    </row>
    <row r="37" spans="7:15" x14ac:dyDescent="0.25">
      <c r="G37" s="17" t="s">
        <v>162</v>
      </c>
      <c r="H37" s="18" t="s">
        <v>163</v>
      </c>
      <c r="I37" s="19">
        <v>42899</v>
      </c>
      <c r="J37" s="19">
        <v>42899</v>
      </c>
      <c r="K37" s="19">
        <v>42900</v>
      </c>
      <c r="L37" s="18">
        <v>106.19</v>
      </c>
      <c r="M37" s="18" t="s">
        <v>66</v>
      </c>
      <c r="N37" s="18" t="s">
        <v>164</v>
      </c>
      <c r="O37" s="20" t="s">
        <v>165</v>
      </c>
    </row>
    <row r="38" spans="7:15" x14ac:dyDescent="0.25">
      <c r="G38" s="17" t="s">
        <v>166</v>
      </c>
      <c r="H38" s="18" t="s">
        <v>167</v>
      </c>
      <c r="I38" s="19">
        <v>42898</v>
      </c>
      <c r="J38" s="19">
        <v>42898</v>
      </c>
      <c r="K38" s="19">
        <v>42899</v>
      </c>
      <c r="L38" s="18">
        <v>52.84</v>
      </c>
      <c r="M38" s="18" t="s">
        <v>168</v>
      </c>
      <c r="N38" s="18" t="s">
        <v>169</v>
      </c>
      <c r="O38" s="20" t="s">
        <v>170</v>
      </c>
    </row>
    <row r="39" spans="7:15" x14ac:dyDescent="0.25">
      <c r="G39" s="17" t="s">
        <v>171</v>
      </c>
      <c r="H39" s="18" t="s">
        <v>172</v>
      </c>
      <c r="I39" s="19">
        <v>42897</v>
      </c>
      <c r="J39" s="19">
        <v>42897</v>
      </c>
      <c r="K39" s="19">
        <v>42915</v>
      </c>
      <c r="L39" s="18">
        <v>159.56</v>
      </c>
      <c r="M39" s="18" t="s">
        <v>173</v>
      </c>
      <c r="N39" s="18" t="s">
        <v>174</v>
      </c>
      <c r="O39" s="20" t="s">
        <v>175</v>
      </c>
    </row>
    <row r="40" spans="7:15" x14ac:dyDescent="0.25">
      <c r="G40" s="17" t="s">
        <v>176</v>
      </c>
      <c r="H40" s="18" t="s">
        <v>177</v>
      </c>
      <c r="I40" s="19">
        <v>42891</v>
      </c>
      <c r="J40" s="19">
        <v>42891</v>
      </c>
      <c r="K40" s="19">
        <v>42892</v>
      </c>
      <c r="L40" s="18">
        <v>524.17999999999995</v>
      </c>
      <c r="M40" s="18" t="s">
        <v>178</v>
      </c>
      <c r="N40" s="18" t="s">
        <v>179</v>
      </c>
      <c r="O40" s="20" t="s">
        <v>180</v>
      </c>
    </row>
    <row r="41" spans="7:15" x14ac:dyDescent="0.25">
      <c r="G41" s="17" t="s">
        <v>181</v>
      </c>
      <c r="H41" s="18" t="s">
        <v>182</v>
      </c>
      <c r="I41" s="19">
        <v>42905</v>
      </c>
      <c r="J41" s="19">
        <v>42905</v>
      </c>
      <c r="K41" s="19">
        <v>42906</v>
      </c>
      <c r="L41" s="18">
        <v>228.21</v>
      </c>
      <c r="M41" s="18" t="s">
        <v>183</v>
      </c>
      <c r="N41" s="18" t="s">
        <v>184</v>
      </c>
      <c r="O41" s="20" t="s">
        <v>185</v>
      </c>
    </row>
    <row r="42" spans="7:15" x14ac:dyDescent="0.25">
      <c r="G42" s="17" t="s">
        <v>186</v>
      </c>
      <c r="H42" s="18" t="s">
        <v>187</v>
      </c>
      <c r="I42" s="19">
        <v>42911</v>
      </c>
      <c r="J42" s="19">
        <v>42911</v>
      </c>
      <c r="K42" s="19">
        <v>42913</v>
      </c>
      <c r="L42" s="18">
        <v>45.79</v>
      </c>
      <c r="M42" s="18" t="s">
        <v>188</v>
      </c>
      <c r="N42" s="18" t="s">
        <v>189</v>
      </c>
      <c r="O42" s="20" t="s">
        <v>190</v>
      </c>
    </row>
    <row r="43" spans="7:15" x14ac:dyDescent="0.25">
      <c r="G43" s="17" t="s">
        <v>191</v>
      </c>
      <c r="H43" s="18" t="s">
        <v>192</v>
      </c>
      <c r="I43" s="19">
        <v>42889</v>
      </c>
      <c r="J43" s="19">
        <v>42889</v>
      </c>
      <c r="K43" s="19">
        <v>42889</v>
      </c>
      <c r="L43" s="18">
        <v>27.69</v>
      </c>
      <c r="M43" s="18" t="s">
        <v>193</v>
      </c>
      <c r="N43" s="18" t="s">
        <v>194</v>
      </c>
      <c r="O43" s="20" t="s">
        <v>195</v>
      </c>
    </row>
    <row r="44" spans="7:15" x14ac:dyDescent="0.25">
      <c r="G44" s="17" t="s">
        <v>196</v>
      </c>
      <c r="H44" s="18" t="s">
        <v>197</v>
      </c>
      <c r="I44" s="19">
        <v>42910</v>
      </c>
      <c r="J44" s="19">
        <v>42910</v>
      </c>
      <c r="K44" s="19">
        <v>42913</v>
      </c>
      <c r="L44" s="18">
        <v>101.33</v>
      </c>
      <c r="M44" s="18" t="s">
        <v>198</v>
      </c>
      <c r="N44" s="18" t="s">
        <v>199</v>
      </c>
      <c r="O44" s="20" t="s">
        <v>200</v>
      </c>
    </row>
    <row r="45" spans="7:15" x14ac:dyDescent="0.25">
      <c r="G45" s="17" t="s">
        <v>201</v>
      </c>
      <c r="H45" s="18" t="s">
        <v>202</v>
      </c>
      <c r="I45" s="19">
        <v>42891</v>
      </c>
      <c r="J45" s="19">
        <v>42891</v>
      </c>
      <c r="K45" s="19">
        <v>42892</v>
      </c>
      <c r="L45" s="18">
        <v>177.48</v>
      </c>
      <c r="M45" s="18" t="s">
        <v>203</v>
      </c>
      <c r="N45" s="18" t="s">
        <v>204</v>
      </c>
      <c r="O45" s="20" t="s">
        <v>205</v>
      </c>
    </row>
    <row r="46" spans="7:15" x14ac:dyDescent="0.25">
      <c r="G46" s="17" t="s">
        <v>206</v>
      </c>
      <c r="H46" s="18" t="s">
        <v>207</v>
      </c>
      <c r="I46" s="19">
        <v>42908</v>
      </c>
      <c r="J46" s="19">
        <v>42908</v>
      </c>
      <c r="K46" s="19">
        <v>42909</v>
      </c>
      <c r="L46" s="18">
        <v>515.41</v>
      </c>
      <c r="M46" s="18" t="s">
        <v>87</v>
      </c>
      <c r="N46" s="18" t="s">
        <v>208</v>
      </c>
      <c r="O46" s="20" t="s">
        <v>209</v>
      </c>
    </row>
    <row r="47" spans="7:15" x14ac:dyDescent="0.25">
      <c r="G47" s="17" t="s">
        <v>210</v>
      </c>
      <c r="H47" s="18" t="s">
        <v>211</v>
      </c>
      <c r="I47" s="19">
        <v>42907</v>
      </c>
      <c r="J47" s="19">
        <v>42907</v>
      </c>
      <c r="K47" s="19">
        <v>42908</v>
      </c>
      <c r="L47" s="18">
        <v>116.41</v>
      </c>
      <c r="M47" s="18" t="s">
        <v>212</v>
      </c>
      <c r="N47" s="18" t="s">
        <v>213</v>
      </c>
      <c r="O47" s="20" t="s">
        <v>214</v>
      </c>
    </row>
    <row r="48" spans="7:15" x14ac:dyDescent="0.25">
      <c r="G48" s="17" t="s">
        <v>215</v>
      </c>
      <c r="H48" s="18" t="s">
        <v>216</v>
      </c>
      <c r="I48" s="19">
        <v>42904</v>
      </c>
      <c r="J48" s="19">
        <v>42904</v>
      </c>
      <c r="K48" s="19">
        <v>42906</v>
      </c>
      <c r="L48" s="18">
        <v>73.650000000000006</v>
      </c>
      <c r="M48" s="18" t="s">
        <v>217</v>
      </c>
      <c r="N48" s="18" t="s">
        <v>218</v>
      </c>
      <c r="O48" s="20" t="s">
        <v>219</v>
      </c>
    </row>
    <row r="49" spans="7:15" x14ac:dyDescent="0.25">
      <c r="G49" s="17" t="s">
        <v>220</v>
      </c>
      <c r="H49" s="18" t="s">
        <v>221</v>
      </c>
      <c r="I49" s="19">
        <v>42891</v>
      </c>
      <c r="J49" s="19">
        <v>42891</v>
      </c>
      <c r="K49" s="19">
        <v>42912</v>
      </c>
      <c r="L49" s="18">
        <v>86.94</v>
      </c>
      <c r="M49" s="18" t="s">
        <v>222</v>
      </c>
      <c r="N49" s="18" t="s">
        <v>223</v>
      </c>
      <c r="O49" s="20" t="s">
        <v>224</v>
      </c>
    </row>
    <row r="50" spans="7:15" x14ac:dyDescent="0.25">
      <c r="G50" s="17" t="s">
        <v>225</v>
      </c>
      <c r="H50" s="18" t="s">
        <v>226</v>
      </c>
      <c r="I50" s="19">
        <v>42897</v>
      </c>
      <c r="J50" s="19">
        <v>42897</v>
      </c>
      <c r="K50" s="19">
        <v>42914</v>
      </c>
      <c r="L50" s="18">
        <v>189.38</v>
      </c>
      <c r="M50" s="18" t="s">
        <v>227</v>
      </c>
      <c r="N50" s="18" t="s">
        <v>228</v>
      </c>
      <c r="O50" s="20" t="s">
        <v>229</v>
      </c>
    </row>
    <row r="51" spans="7:15" x14ac:dyDescent="0.25">
      <c r="G51" s="17" t="s">
        <v>230</v>
      </c>
      <c r="H51" s="18" t="s">
        <v>231</v>
      </c>
      <c r="I51" s="19">
        <v>42896</v>
      </c>
      <c r="J51" s="19">
        <v>42896</v>
      </c>
      <c r="K51" s="19">
        <v>42899</v>
      </c>
      <c r="L51" s="18">
        <v>165.44</v>
      </c>
      <c r="M51" s="18" t="s">
        <v>232</v>
      </c>
      <c r="N51" s="18" t="s">
        <v>233</v>
      </c>
      <c r="O51" s="20" t="s">
        <v>234</v>
      </c>
    </row>
    <row r="52" spans="7:15" x14ac:dyDescent="0.25">
      <c r="G52" s="17" t="s">
        <v>235</v>
      </c>
      <c r="H52" s="18" t="s">
        <v>236</v>
      </c>
      <c r="I52" s="19">
        <v>42902</v>
      </c>
      <c r="J52" s="19">
        <v>42902</v>
      </c>
      <c r="K52" s="19">
        <v>42901</v>
      </c>
      <c r="L52" s="18">
        <v>87.56</v>
      </c>
      <c r="M52" s="18" t="s">
        <v>237</v>
      </c>
      <c r="N52" s="18" t="s">
        <v>238</v>
      </c>
      <c r="O52" s="20" t="s">
        <v>239</v>
      </c>
    </row>
    <row r="53" spans="7:15" x14ac:dyDescent="0.25">
      <c r="G53" s="17" t="s">
        <v>240</v>
      </c>
      <c r="H53" s="18" t="s">
        <v>241</v>
      </c>
      <c r="I53" s="19">
        <v>42912</v>
      </c>
      <c r="J53" s="19">
        <v>42912</v>
      </c>
      <c r="K53" s="19">
        <v>42913</v>
      </c>
      <c r="L53" s="18">
        <v>103.64</v>
      </c>
      <c r="M53" s="18" t="s">
        <v>106</v>
      </c>
      <c r="N53" s="18" t="s">
        <v>242</v>
      </c>
      <c r="O53" s="20" t="s">
        <v>243</v>
      </c>
    </row>
    <row r="54" spans="7:15" x14ac:dyDescent="0.25">
      <c r="G54" s="17" t="s">
        <v>244</v>
      </c>
      <c r="H54" s="18" t="s">
        <v>245</v>
      </c>
      <c r="I54" s="19">
        <v>42896</v>
      </c>
      <c r="J54" s="19">
        <v>42896</v>
      </c>
      <c r="K54" s="19">
        <v>42899</v>
      </c>
      <c r="L54" s="18">
        <v>164.43</v>
      </c>
      <c r="M54" s="18" t="s">
        <v>246</v>
      </c>
      <c r="N54" s="18" t="s">
        <v>247</v>
      </c>
      <c r="O54" s="20" t="s">
        <v>248</v>
      </c>
    </row>
    <row r="55" spans="7:15" x14ac:dyDescent="0.25">
      <c r="G55" s="17" t="s">
        <v>249</v>
      </c>
      <c r="H55" s="18" t="s">
        <v>250</v>
      </c>
      <c r="I55" s="19">
        <v>42904</v>
      </c>
      <c r="J55" s="19">
        <v>42904</v>
      </c>
      <c r="K55" s="19">
        <v>42906</v>
      </c>
      <c r="L55" s="18">
        <v>113.67</v>
      </c>
      <c r="M55" s="18" t="s">
        <v>251</v>
      </c>
      <c r="N55" s="18" t="s">
        <v>252</v>
      </c>
      <c r="O55" s="20" t="s">
        <v>253</v>
      </c>
    </row>
    <row r="56" spans="7:15" x14ac:dyDescent="0.25">
      <c r="G56" s="17" t="s">
        <v>254</v>
      </c>
      <c r="H56" s="18" t="s">
        <v>255</v>
      </c>
      <c r="I56" s="19">
        <v>42888</v>
      </c>
      <c r="J56" s="19">
        <v>42888</v>
      </c>
      <c r="K56" s="19">
        <v>42908</v>
      </c>
      <c r="L56" s="18">
        <v>41.08</v>
      </c>
      <c r="M56" s="18" t="s">
        <v>256</v>
      </c>
      <c r="N56" s="18" t="s">
        <v>257</v>
      </c>
      <c r="O56" s="20" t="s">
        <v>258</v>
      </c>
    </row>
    <row r="57" spans="7:15" x14ac:dyDescent="0.25">
      <c r="G57" s="17" t="s">
        <v>259</v>
      </c>
      <c r="H57" s="18" t="s">
        <v>260</v>
      </c>
      <c r="I57" s="19">
        <v>42897</v>
      </c>
      <c r="J57" s="19">
        <v>42897</v>
      </c>
      <c r="K57" s="19">
        <v>42899</v>
      </c>
      <c r="L57" s="18">
        <v>224.54</v>
      </c>
      <c r="M57" s="18" t="s">
        <v>261</v>
      </c>
      <c r="N57" s="18" t="s">
        <v>262</v>
      </c>
      <c r="O57" s="20" t="s">
        <v>263</v>
      </c>
    </row>
    <row r="58" spans="7:15" x14ac:dyDescent="0.25">
      <c r="G58" s="17" t="s">
        <v>264</v>
      </c>
      <c r="H58" s="18" t="s">
        <v>265</v>
      </c>
      <c r="I58" s="19">
        <v>42891</v>
      </c>
      <c r="J58" s="19">
        <v>42891</v>
      </c>
      <c r="K58" s="19">
        <v>42890</v>
      </c>
      <c r="L58" s="18">
        <v>174.13</v>
      </c>
      <c r="M58" s="18" t="s">
        <v>266</v>
      </c>
      <c r="N58" s="18" t="s">
        <v>267</v>
      </c>
      <c r="O58" s="20" t="s">
        <v>268</v>
      </c>
    </row>
    <row r="59" spans="7:15" x14ac:dyDescent="0.25">
      <c r="G59" s="17" t="s">
        <v>269</v>
      </c>
      <c r="H59" s="18" t="s">
        <v>270</v>
      </c>
      <c r="I59" s="19">
        <v>42896</v>
      </c>
      <c r="J59" s="19">
        <v>42896</v>
      </c>
      <c r="K59" s="19">
        <v>42899</v>
      </c>
      <c r="L59" s="18">
        <v>46.38</v>
      </c>
      <c r="M59" s="18" t="s">
        <v>271</v>
      </c>
      <c r="N59" s="18" t="s">
        <v>272</v>
      </c>
      <c r="O59" s="20" t="s">
        <v>273</v>
      </c>
    </row>
    <row r="60" spans="7:15" x14ac:dyDescent="0.25">
      <c r="G60" s="17" t="s">
        <v>274</v>
      </c>
      <c r="H60" s="18" t="s">
        <v>275</v>
      </c>
      <c r="I60" s="19">
        <v>42904</v>
      </c>
      <c r="J60" s="19">
        <v>42904</v>
      </c>
      <c r="K60" s="19">
        <v>42907</v>
      </c>
      <c r="L60" s="18">
        <v>123.6</v>
      </c>
      <c r="M60" s="18" t="s">
        <v>276</v>
      </c>
      <c r="N60" s="18" t="s">
        <v>277</v>
      </c>
      <c r="O60" s="20" t="s">
        <v>278</v>
      </c>
    </row>
    <row r="61" spans="7:15" x14ac:dyDescent="0.25">
      <c r="G61" s="17" t="s">
        <v>279</v>
      </c>
      <c r="H61" s="18" t="s">
        <v>280</v>
      </c>
      <c r="I61" s="19">
        <v>42909</v>
      </c>
      <c r="J61" s="19">
        <v>42909</v>
      </c>
      <c r="K61" s="19">
        <v>42920</v>
      </c>
      <c r="L61" s="18">
        <v>119.83</v>
      </c>
      <c r="M61" s="18" t="s">
        <v>281</v>
      </c>
      <c r="N61" s="18" t="s">
        <v>282</v>
      </c>
      <c r="O61" s="20" t="s">
        <v>283</v>
      </c>
    </row>
    <row r="62" spans="7:15" x14ac:dyDescent="0.25">
      <c r="G62" s="17" t="s">
        <v>284</v>
      </c>
      <c r="H62" s="18" t="s">
        <v>285</v>
      </c>
      <c r="I62" s="19">
        <v>42888</v>
      </c>
      <c r="J62" s="19">
        <v>42888</v>
      </c>
      <c r="K62" s="19">
        <v>42891</v>
      </c>
      <c r="L62" s="18">
        <v>230.52</v>
      </c>
      <c r="M62" s="18" t="s">
        <v>286</v>
      </c>
      <c r="N62" s="18" t="s">
        <v>287</v>
      </c>
      <c r="O62" s="20" t="s">
        <v>288</v>
      </c>
    </row>
    <row r="63" spans="7:15" x14ac:dyDescent="0.25">
      <c r="G63" s="17" t="s">
        <v>289</v>
      </c>
      <c r="H63" s="18" t="s">
        <v>290</v>
      </c>
      <c r="I63" s="19">
        <v>42911</v>
      </c>
      <c r="J63" s="19">
        <v>42911</v>
      </c>
      <c r="K63" s="19">
        <v>42913</v>
      </c>
      <c r="L63" s="18">
        <v>275.07</v>
      </c>
      <c r="M63" s="18" t="s">
        <v>121</v>
      </c>
      <c r="N63" s="18" t="s">
        <v>291</v>
      </c>
      <c r="O63" s="20" t="s">
        <v>292</v>
      </c>
    </row>
    <row r="64" spans="7:15" x14ac:dyDescent="0.25">
      <c r="G64" s="17" t="s">
        <v>293</v>
      </c>
      <c r="H64" s="18" t="s">
        <v>294</v>
      </c>
      <c r="I64" s="19">
        <v>42911</v>
      </c>
      <c r="J64" s="19">
        <v>42911</v>
      </c>
      <c r="K64" s="19">
        <v>42913</v>
      </c>
      <c r="L64" s="18">
        <v>108.4</v>
      </c>
      <c r="M64" s="18" t="s">
        <v>87</v>
      </c>
      <c r="N64" s="18" t="s">
        <v>295</v>
      </c>
      <c r="O64" s="20" t="s">
        <v>296</v>
      </c>
    </row>
    <row r="65" spans="7:15" x14ac:dyDescent="0.25">
      <c r="G65" s="17" t="s">
        <v>297</v>
      </c>
      <c r="H65" s="18" t="s">
        <v>298</v>
      </c>
      <c r="I65" s="19">
        <v>42909</v>
      </c>
      <c r="J65" s="19">
        <v>42909</v>
      </c>
      <c r="K65" s="19">
        <v>42916</v>
      </c>
      <c r="L65" s="18">
        <v>123.77</v>
      </c>
      <c r="M65" s="18" t="s">
        <v>299</v>
      </c>
      <c r="N65" s="18" t="s">
        <v>300</v>
      </c>
      <c r="O65" s="20" t="s">
        <v>301</v>
      </c>
    </row>
    <row r="66" spans="7:15" x14ac:dyDescent="0.25">
      <c r="G66" s="17" t="s">
        <v>302</v>
      </c>
      <c r="H66" s="18" t="s">
        <v>303</v>
      </c>
      <c r="I66" s="19">
        <v>42889</v>
      </c>
      <c r="J66" s="19">
        <v>42889</v>
      </c>
      <c r="K66" s="19">
        <v>42916</v>
      </c>
      <c r="L66" s="18">
        <v>40.85</v>
      </c>
      <c r="M66" s="18" t="s">
        <v>304</v>
      </c>
      <c r="N66" s="18" t="s">
        <v>305</v>
      </c>
      <c r="O66" s="20" t="s">
        <v>306</v>
      </c>
    </row>
    <row r="67" spans="7:15" x14ac:dyDescent="0.25">
      <c r="G67" s="17" t="s">
        <v>307</v>
      </c>
      <c r="H67" s="18" t="s">
        <v>308</v>
      </c>
      <c r="I67" s="19">
        <v>42904</v>
      </c>
      <c r="J67" s="19">
        <v>42904</v>
      </c>
      <c r="K67" s="19">
        <v>42906</v>
      </c>
      <c r="L67" s="18">
        <v>76.37</v>
      </c>
      <c r="M67" s="18" t="s">
        <v>309</v>
      </c>
      <c r="N67" s="18" t="s">
        <v>310</v>
      </c>
      <c r="O67" s="20" t="s">
        <v>229</v>
      </c>
    </row>
    <row r="68" spans="7:15" x14ac:dyDescent="0.25">
      <c r="G68" s="17" t="s">
        <v>311</v>
      </c>
      <c r="H68" s="18" t="s">
        <v>312</v>
      </c>
      <c r="I68" s="19">
        <v>42911</v>
      </c>
      <c r="J68" s="19">
        <v>42911</v>
      </c>
      <c r="K68" s="19">
        <v>42913</v>
      </c>
      <c r="L68" s="18">
        <v>98.6</v>
      </c>
      <c r="M68" s="18" t="s">
        <v>56</v>
      </c>
      <c r="N68" s="18" t="s">
        <v>313</v>
      </c>
      <c r="O68" s="20" t="s">
        <v>314</v>
      </c>
    </row>
    <row r="69" spans="7:15" x14ac:dyDescent="0.25">
      <c r="G69" s="17" t="s">
        <v>315</v>
      </c>
      <c r="H69" s="18" t="s">
        <v>316</v>
      </c>
      <c r="I69" s="19">
        <v>42889</v>
      </c>
      <c r="J69" s="19">
        <v>42889</v>
      </c>
      <c r="K69" s="19">
        <v>42889</v>
      </c>
      <c r="L69" s="18">
        <v>133.22</v>
      </c>
      <c r="M69" s="18" t="s">
        <v>317</v>
      </c>
      <c r="N69" s="18" t="s">
        <v>318</v>
      </c>
      <c r="O69" s="20" t="s">
        <v>18</v>
      </c>
    </row>
    <row r="70" spans="7:15" x14ac:dyDescent="0.25">
      <c r="G70" s="17" t="s">
        <v>319</v>
      </c>
      <c r="H70" s="18" t="s">
        <v>320</v>
      </c>
      <c r="I70" s="19">
        <v>42902</v>
      </c>
      <c r="J70" s="19">
        <v>42902</v>
      </c>
      <c r="K70" s="19">
        <v>42902</v>
      </c>
      <c r="L70" s="18">
        <v>331.29</v>
      </c>
      <c r="M70" s="18" t="s">
        <v>321</v>
      </c>
      <c r="N70" s="18" t="s">
        <v>322</v>
      </c>
      <c r="O70" s="20" t="s">
        <v>323</v>
      </c>
    </row>
    <row r="71" spans="7:15" x14ac:dyDescent="0.25">
      <c r="G71" s="17" t="s">
        <v>324</v>
      </c>
      <c r="H71" s="18" t="s">
        <v>325</v>
      </c>
      <c r="I71" s="19">
        <v>42907</v>
      </c>
      <c r="J71" s="19">
        <v>42907</v>
      </c>
      <c r="K71" s="19">
        <v>42908</v>
      </c>
      <c r="L71" s="18">
        <v>37.89</v>
      </c>
      <c r="M71" s="18" t="s">
        <v>326</v>
      </c>
      <c r="N71" s="18" t="s">
        <v>327</v>
      </c>
      <c r="O71" s="20" t="s">
        <v>296</v>
      </c>
    </row>
    <row r="72" spans="7:15" x14ac:dyDescent="0.25">
      <c r="G72" s="17" t="s">
        <v>328</v>
      </c>
      <c r="H72" s="18" t="s">
        <v>329</v>
      </c>
      <c r="I72" s="19">
        <v>42897</v>
      </c>
      <c r="J72" s="19">
        <v>42897</v>
      </c>
      <c r="K72" s="19">
        <v>42899</v>
      </c>
      <c r="L72" s="18">
        <v>232.8</v>
      </c>
      <c r="M72" s="18" t="s">
        <v>330</v>
      </c>
      <c r="N72" s="18" t="s">
        <v>331</v>
      </c>
      <c r="O72" s="20" t="s">
        <v>332</v>
      </c>
    </row>
    <row r="73" spans="7:15" x14ac:dyDescent="0.25">
      <c r="G73" s="17" t="s">
        <v>333</v>
      </c>
      <c r="H73" s="18" t="s">
        <v>334</v>
      </c>
      <c r="I73" s="19">
        <v>42903</v>
      </c>
      <c r="J73" s="19">
        <v>42903</v>
      </c>
      <c r="K73" s="19">
        <v>42920</v>
      </c>
      <c r="L73" s="18">
        <v>217.89</v>
      </c>
      <c r="M73" s="18" t="s">
        <v>121</v>
      </c>
      <c r="N73" s="18" t="s">
        <v>335</v>
      </c>
      <c r="O73" s="20" t="s">
        <v>336</v>
      </c>
    </row>
    <row r="74" spans="7:15" x14ac:dyDescent="0.25">
      <c r="G74" s="17" t="s">
        <v>337</v>
      </c>
      <c r="H74" s="18" t="s">
        <v>338</v>
      </c>
      <c r="I74" s="19">
        <v>42892</v>
      </c>
      <c r="J74" s="19">
        <v>42892</v>
      </c>
      <c r="K74" s="19">
        <v>42893</v>
      </c>
      <c r="L74" s="18">
        <v>52.12</v>
      </c>
      <c r="M74" s="18" t="s">
        <v>339</v>
      </c>
      <c r="N74" s="18" t="s">
        <v>340</v>
      </c>
      <c r="O74" s="20" t="s">
        <v>341</v>
      </c>
    </row>
    <row r="75" spans="7:15" x14ac:dyDescent="0.25">
      <c r="G75" s="17" t="s">
        <v>342</v>
      </c>
      <c r="H75" s="18" t="s">
        <v>343</v>
      </c>
      <c r="I75" s="19">
        <v>42890</v>
      </c>
      <c r="J75" s="19">
        <v>42890</v>
      </c>
      <c r="K75" s="19">
        <v>42890</v>
      </c>
      <c r="L75" s="18">
        <v>115.32</v>
      </c>
      <c r="M75" s="18" t="s">
        <v>344</v>
      </c>
      <c r="N75" s="18" t="s">
        <v>345</v>
      </c>
      <c r="O75" s="20" t="s">
        <v>346</v>
      </c>
    </row>
    <row r="76" spans="7:15" x14ac:dyDescent="0.25">
      <c r="G76" s="17" t="s">
        <v>347</v>
      </c>
      <c r="H76" s="18" t="s">
        <v>348</v>
      </c>
      <c r="I76" s="19">
        <v>42912</v>
      </c>
      <c r="J76" s="19">
        <v>42912</v>
      </c>
      <c r="K76" s="19">
        <v>42920</v>
      </c>
      <c r="L76" s="18">
        <v>74.48</v>
      </c>
      <c r="M76" s="18" t="s">
        <v>349</v>
      </c>
      <c r="N76" s="18" t="s">
        <v>350</v>
      </c>
      <c r="O76" s="20" t="s">
        <v>351</v>
      </c>
    </row>
    <row r="77" spans="7:15" x14ac:dyDescent="0.25">
      <c r="G77" s="17" t="s">
        <v>352</v>
      </c>
      <c r="H77" s="18" t="s">
        <v>353</v>
      </c>
      <c r="I77" s="19">
        <v>42888</v>
      </c>
      <c r="J77" s="19">
        <v>42888</v>
      </c>
      <c r="K77" s="19">
        <v>42891</v>
      </c>
      <c r="L77" s="18">
        <v>114.33</v>
      </c>
      <c r="M77" s="18" t="s">
        <v>354</v>
      </c>
      <c r="N77" s="18" t="s">
        <v>355</v>
      </c>
      <c r="O77" s="20" t="s">
        <v>356</v>
      </c>
    </row>
    <row r="78" spans="7:15" x14ac:dyDescent="0.25">
      <c r="G78" s="17" t="s">
        <v>357</v>
      </c>
      <c r="H78" s="18" t="s">
        <v>358</v>
      </c>
      <c r="I78" s="19">
        <v>42911</v>
      </c>
      <c r="J78" s="19">
        <v>42911</v>
      </c>
      <c r="K78" s="19">
        <v>42913</v>
      </c>
      <c r="L78" s="18">
        <v>134.66999999999999</v>
      </c>
      <c r="M78" s="18" t="s">
        <v>359</v>
      </c>
      <c r="N78" s="18" t="s">
        <v>360</v>
      </c>
      <c r="O78" s="20" t="s">
        <v>224</v>
      </c>
    </row>
    <row r="79" spans="7:15" x14ac:dyDescent="0.25">
      <c r="G79" s="17" t="s">
        <v>361</v>
      </c>
      <c r="H79" s="18" t="s">
        <v>362</v>
      </c>
      <c r="I79" s="19">
        <v>42905</v>
      </c>
      <c r="J79" s="19">
        <v>42905</v>
      </c>
      <c r="K79" s="19">
        <v>42906</v>
      </c>
      <c r="L79" s="18">
        <v>10.4</v>
      </c>
      <c r="M79" s="18" t="s">
        <v>363</v>
      </c>
      <c r="N79" s="18" t="s">
        <v>364</v>
      </c>
      <c r="O79" s="20" t="s">
        <v>229</v>
      </c>
    </row>
    <row r="80" spans="7:15" x14ac:dyDescent="0.25">
      <c r="G80" s="17" t="s">
        <v>365</v>
      </c>
      <c r="H80" s="18" t="s">
        <v>366</v>
      </c>
      <c r="I80" s="19">
        <v>42904</v>
      </c>
      <c r="J80" s="19">
        <v>42904</v>
      </c>
      <c r="K80" s="19">
        <v>42906</v>
      </c>
      <c r="L80" s="18">
        <v>156.16</v>
      </c>
      <c r="M80" s="18" t="s">
        <v>367</v>
      </c>
      <c r="N80" s="18" t="s">
        <v>368</v>
      </c>
      <c r="O80" s="20" t="s">
        <v>369</v>
      </c>
    </row>
    <row r="81" spans="7:15" x14ac:dyDescent="0.25">
      <c r="G81" s="17" t="s">
        <v>370</v>
      </c>
      <c r="H81" s="18" t="s">
        <v>371</v>
      </c>
      <c r="I81" s="19">
        <v>42888</v>
      </c>
      <c r="J81" s="19">
        <v>42888</v>
      </c>
      <c r="K81" s="19">
        <v>42891</v>
      </c>
      <c r="L81" s="18">
        <v>96.97</v>
      </c>
      <c r="M81" s="18" t="s">
        <v>372</v>
      </c>
      <c r="N81" s="18" t="s">
        <v>373</v>
      </c>
      <c r="O81" s="20" t="s">
        <v>374</v>
      </c>
    </row>
    <row r="82" spans="7:15" x14ac:dyDescent="0.25">
      <c r="G82" s="17" t="s">
        <v>375</v>
      </c>
      <c r="H82" s="18" t="s">
        <v>376</v>
      </c>
      <c r="I82" s="19">
        <v>42911</v>
      </c>
      <c r="J82" s="19">
        <v>42911</v>
      </c>
      <c r="K82" s="19">
        <v>42913</v>
      </c>
      <c r="L82" s="18">
        <v>97.33</v>
      </c>
      <c r="M82" s="18" t="s">
        <v>32</v>
      </c>
      <c r="N82" s="18" t="s">
        <v>377</v>
      </c>
      <c r="O82" s="20" t="s">
        <v>378</v>
      </c>
    </row>
    <row r="83" spans="7:15" x14ac:dyDescent="0.25">
      <c r="G83" s="17" t="s">
        <v>379</v>
      </c>
      <c r="H83" s="18" t="s">
        <v>380</v>
      </c>
      <c r="I83" s="19">
        <v>42905</v>
      </c>
      <c r="J83" s="19">
        <v>42905</v>
      </c>
      <c r="K83" s="19">
        <v>42906</v>
      </c>
      <c r="L83" s="18">
        <v>47.96</v>
      </c>
      <c r="M83" s="18" t="s">
        <v>381</v>
      </c>
      <c r="N83" s="18" t="s">
        <v>382</v>
      </c>
      <c r="O83" s="20" t="s">
        <v>383</v>
      </c>
    </row>
    <row r="84" spans="7:15" x14ac:dyDescent="0.25">
      <c r="G84" s="17" t="s">
        <v>384</v>
      </c>
      <c r="H84" s="18" t="s">
        <v>385</v>
      </c>
      <c r="I84" s="19">
        <v>42887</v>
      </c>
      <c r="J84" s="19">
        <v>42887</v>
      </c>
      <c r="K84" s="19">
        <v>42888</v>
      </c>
      <c r="L84" s="18">
        <v>201.89</v>
      </c>
      <c r="M84" s="18" t="s">
        <v>386</v>
      </c>
      <c r="N84" s="18" t="s">
        <v>387</v>
      </c>
      <c r="O84" s="20" t="s">
        <v>388</v>
      </c>
    </row>
    <row r="85" spans="7:15" x14ac:dyDescent="0.25">
      <c r="G85" s="17" t="s">
        <v>389</v>
      </c>
      <c r="H85" s="18" t="s">
        <v>390</v>
      </c>
      <c r="I85" s="19">
        <v>42905</v>
      </c>
      <c r="J85" s="19">
        <v>42905</v>
      </c>
      <c r="K85" s="19">
        <v>42906</v>
      </c>
      <c r="L85" s="18">
        <v>107.77</v>
      </c>
      <c r="M85" s="18" t="s">
        <v>391</v>
      </c>
      <c r="N85" s="18" t="s">
        <v>392</v>
      </c>
      <c r="O85" s="20" t="s">
        <v>393</v>
      </c>
    </row>
    <row r="86" spans="7:15" x14ac:dyDescent="0.25">
      <c r="G86" s="17" t="s">
        <v>394</v>
      </c>
      <c r="H86" s="18" t="s">
        <v>395</v>
      </c>
      <c r="I86" s="19">
        <v>42903</v>
      </c>
      <c r="J86" s="19">
        <v>42903</v>
      </c>
      <c r="K86" s="19">
        <v>42906</v>
      </c>
      <c r="L86" s="18">
        <v>228.27</v>
      </c>
      <c r="M86" s="18" t="s">
        <v>396</v>
      </c>
      <c r="N86" s="18" t="s">
        <v>397</v>
      </c>
      <c r="O86" s="20" t="s">
        <v>398</v>
      </c>
    </row>
    <row r="87" spans="7:15" x14ac:dyDescent="0.25">
      <c r="G87" s="17" t="s">
        <v>399</v>
      </c>
      <c r="H87" s="18" t="s">
        <v>400</v>
      </c>
      <c r="I87" s="19">
        <v>42899</v>
      </c>
      <c r="J87" s="19">
        <v>42899</v>
      </c>
      <c r="K87" s="19">
        <v>42900</v>
      </c>
      <c r="L87" s="18">
        <v>23.13</v>
      </c>
      <c r="M87" s="18" t="s">
        <v>401</v>
      </c>
      <c r="N87" s="18" t="s">
        <v>402</v>
      </c>
      <c r="O87" s="20" t="s">
        <v>403</v>
      </c>
    </row>
    <row r="88" spans="7:15" x14ac:dyDescent="0.25">
      <c r="G88" s="17" t="s">
        <v>404</v>
      </c>
      <c r="H88" s="18" t="s">
        <v>405</v>
      </c>
      <c r="I88" s="19">
        <v>42889</v>
      </c>
      <c r="J88" s="19">
        <v>42889</v>
      </c>
      <c r="K88" s="19">
        <v>42892</v>
      </c>
      <c r="L88" s="18">
        <v>48.54</v>
      </c>
      <c r="M88" s="18" t="s">
        <v>406</v>
      </c>
      <c r="N88" s="18" t="s">
        <v>407</v>
      </c>
      <c r="O88" s="20" t="s">
        <v>408</v>
      </c>
    </row>
    <row r="89" spans="7:15" x14ac:dyDescent="0.25">
      <c r="G89" s="17" t="s">
        <v>409</v>
      </c>
      <c r="H89" s="18" t="s">
        <v>410</v>
      </c>
      <c r="I89" s="19">
        <v>42892</v>
      </c>
      <c r="J89" s="19">
        <v>42892</v>
      </c>
      <c r="K89" s="19">
        <v>42893</v>
      </c>
      <c r="L89" s="18">
        <v>269.89</v>
      </c>
      <c r="M89" s="18" t="s">
        <v>411</v>
      </c>
      <c r="N89" s="18" t="s">
        <v>412</v>
      </c>
      <c r="O89" s="20" t="s">
        <v>413</v>
      </c>
    </row>
    <row r="90" spans="7:15" x14ac:dyDescent="0.25">
      <c r="G90" s="17" t="s">
        <v>414</v>
      </c>
      <c r="H90" s="18" t="s">
        <v>415</v>
      </c>
      <c r="I90" s="19">
        <v>42912</v>
      </c>
      <c r="J90" s="19">
        <v>42912</v>
      </c>
      <c r="K90" s="19">
        <v>42913</v>
      </c>
      <c r="L90" s="18">
        <v>379.49</v>
      </c>
      <c r="M90" s="18" t="s">
        <v>416</v>
      </c>
      <c r="N90" s="18" t="s">
        <v>417</v>
      </c>
      <c r="O90" s="20" t="s">
        <v>418</v>
      </c>
    </row>
    <row r="91" spans="7:15" x14ac:dyDescent="0.25">
      <c r="G91" s="17" t="s">
        <v>419</v>
      </c>
      <c r="H91" s="18" t="s">
        <v>420</v>
      </c>
      <c r="I91" s="19">
        <v>42899</v>
      </c>
      <c r="J91" s="19">
        <v>42899</v>
      </c>
      <c r="K91" s="19">
        <v>42900</v>
      </c>
      <c r="L91" s="18">
        <v>208.53</v>
      </c>
      <c r="M91" s="18" t="s">
        <v>421</v>
      </c>
      <c r="N91" s="18" t="s">
        <v>422</v>
      </c>
      <c r="O91" s="20" t="s">
        <v>423</v>
      </c>
    </row>
    <row r="92" spans="7:15" x14ac:dyDescent="0.25">
      <c r="G92" s="17" t="s">
        <v>424</v>
      </c>
      <c r="H92" s="18" t="s">
        <v>425</v>
      </c>
      <c r="I92" s="19">
        <v>42895</v>
      </c>
      <c r="J92" s="19">
        <v>42895</v>
      </c>
      <c r="K92" s="19">
        <v>42898</v>
      </c>
      <c r="L92" s="18">
        <v>65.62</v>
      </c>
      <c r="M92" s="18" t="s">
        <v>271</v>
      </c>
      <c r="N92" s="18" t="s">
        <v>426</v>
      </c>
      <c r="O92" s="20" t="s">
        <v>427</v>
      </c>
    </row>
    <row r="93" spans="7:15" x14ac:dyDescent="0.25">
      <c r="G93" s="17" t="s">
        <v>428</v>
      </c>
      <c r="H93" s="18" t="s">
        <v>429</v>
      </c>
      <c r="I93" s="19">
        <v>42912</v>
      </c>
      <c r="J93" s="19">
        <v>42912</v>
      </c>
      <c r="K93" s="19">
        <v>42915</v>
      </c>
      <c r="L93" s="18">
        <v>111.38</v>
      </c>
      <c r="M93" s="18" t="s">
        <v>430</v>
      </c>
      <c r="N93" s="18" t="s">
        <v>431</v>
      </c>
      <c r="O93" s="20" t="s">
        <v>432</v>
      </c>
    </row>
    <row r="94" spans="7:15" x14ac:dyDescent="0.25">
      <c r="G94" s="17" t="s">
        <v>433</v>
      </c>
      <c r="H94" s="18" t="s">
        <v>434</v>
      </c>
      <c r="I94" s="19">
        <v>42898</v>
      </c>
      <c r="J94" s="19">
        <v>42898</v>
      </c>
      <c r="K94" s="19">
        <v>42899</v>
      </c>
      <c r="L94" s="18">
        <v>120.18</v>
      </c>
      <c r="M94" s="18" t="s">
        <v>435</v>
      </c>
      <c r="N94" s="18" t="s">
        <v>436</v>
      </c>
      <c r="O94" s="20" t="s">
        <v>437</v>
      </c>
    </row>
    <row r="95" spans="7:15" x14ac:dyDescent="0.25">
      <c r="G95" s="17" t="s">
        <v>438</v>
      </c>
      <c r="H95" s="18" t="s">
        <v>439</v>
      </c>
      <c r="I95" s="19">
        <v>42888</v>
      </c>
      <c r="J95" s="19">
        <v>42888</v>
      </c>
      <c r="K95" s="19">
        <v>42891</v>
      </c>
      <c r="L95" s="18">
        <v>66.88</v>
      </c>
      <c r="M95" s="18" t="s">
        <v>440</v>
      </c>
      <c r="N95" s="18" t="s">
        <v>441</v>
      </c>
      <c r="O95" s="20" t="s">
        <v>442</v>
      </c>
    </row>
    <row r="96" spans="7:15" x14ac:dyDescent="0.25">
      <c r="G96" s="17" t="s">
        <v>443</v>
      </c>
      <c r="H96" s="18" t="s">
        <v>444</v>
      </c>
      <c r="I96" s="19">
        <v>42899</v>
      </c>
      <c r="J96" s="19">
        <v>42899</v>
      </c>
      <c r="K96" s="19">
        <v>42900</v>
      </c>
      <c r="L96" s="18">
        <v>177.04</v>
      </c>
      <c r="M96" s="18" t="s">
        <v>445</v>
      </c>
      <c r="N96" s="18" t="s">
        <v>446</v>
      </c>
      <c r="O96" s="20" t="s">
        <v>447</v>
      </c>
    </row>
    <row r="97" spans="7:15" x14ac:dyDescent="0.25">
      <c r="G97" s="17" t="s">
        <v>448</v>
      </c>
      <c r="H97" s="18" t="s">
        <v>449</v>
      </c>
      <c r="I97" s="19">
        <v>42912</v>
      </c>
      <c r="J97" s="19">
        <v>42912</v>
      </c>
      <c r="K97" s="19">
        <v>42913</v>
      </c>
      <c r="L97" s="18">
        <v>300.22000000000003</v>
      </c>
      <c r="M97" s="18" t="s">
        <v>450</v>
      </c>
      <c r="N97" s="18" t="s">
        <v>451</v>
      </c>
      <c r="O97" s="20" t="s">
        <v>452</v>
      </c>
    </row>
    <row r="98" spans="7:15" x14ac:dyDescent="0.25">
      <c r="G98" s="17" t="s">
        <v>453</v>
      </c>
      <c r="H98" s="18" t="s">
        <v>454</v>
      </c>
      <c r="I98" s="19">
        <v>42894</v>
      </c>
      <c r="J98" s="19">
        <v>42894</v>
      </c>
      <c r="K98" s="19">
        <v>42895</v>
      </c>
      <c r="L98" s="18">
        <v>33.549999999999997</v>
      </c>
      <c r="M98" s="18" t="s">
        <v>87</v>
      </c>
      <c r="N98" s="18" t="s">
        <v>455</v>
      </c>
      <c r="O98" s="20" t="s">
        <v>456</v>
      </c>
    </row>
    <row r="99" spans="7:15" x14ac:dyDescent="0.25">
      <c r="G99" s="17" t="s">
        <v>457</v>
      </c>
      <c r="H99" s="18" t="s">
        <v>458</v>
      </c>
      <c r="I99" s="19">
        <v>42892</v>
      </c>
      <c r="J99" s="19">
        <v>42892</v>
      </c>
      <c r="K99" s="19">
        <v>42892</v>
      </c>
      <c r="L99" s="18">
        <v>69.37</v>
      </c>
      <c r="M99" s="18" t="s">
        <v>459</v>
      </c>
      <c r="N99" s="18" t="s">
        <v>460</v>
      </c>
      <c r="O99" s="20" t="s">
        <v>461</v>
      </c>
    </row>
    <row r="100" spans="7:15" x14ac:dyDescent="0.25">
      <c r="G100" s="17" t="s">
        <v>462</v>
      </c>
      <c r="H100" s="18" t="s">
        <v>463</v>
      </c>
      <c r="I100" s="19">
        <v>42902</v>
      </c>
      <c r="J100" s="19">
        <v>42902</v>
      </c>
      <c r="K100" s="19">
        <v>42905</v>
      </c>
      <c r="L100" s="18">
        <v>177.88</v>
      </c>
      <c r="M100" s="18" t="s">
        <v>464</v>
      </c>
      <c r="N100" s="18" t="s">
        <v>465</v>
      </c>
      <c r="O100" s="20" t="s">
        <v>224</v>
      </c>
    </row>
    <row r="101" spans="7:15" x14ac:dyDescent="0.25">
      <c r="G101" s="17" t="s">
        <v>466</v>
      </c>
      <c r="H101" s="18" t="s">
        <v>467</v>
      </c>
      <c r="I101" s="19">
        <v>42899</v>
      </c>
      <c r="J101" s="19">
        <v>42899</v>
      </c>
      <c r="K101" s="19">
        <v>42913</v>
      </c>
      <c r="L101" s="18">
        <v>116.84</v>
      </c>
      <c r="M101" s="18" t="s">
        <v>468</v>
      </c>
      <c r="N101" s="18" t="s">
        <v>469</v>
      </c>
      <c r="O101" s="20" t="s">
        <v>470</v>
      </c>
    </row>
    <row r="102" spans="7:15" x14ac:dyDescent="0.25">
      <c r="G102" s="17" t="s">
        <v>471</v>
      </c>
      <c r="H102" s="18" t="s">
        <v>472</v>
      </c>
      <c r="I102" s="19">
        <v>42897</v>
      </c>
      <c r="J102" s="19">
        <v>42897</v>
      </c>
      <c r="K102" s="19">
        <v>42899</v>
      </c>
      <c r="L102" s="18">
        <v>59.63</v>
      </c>
      <c r="M102" s="18" t="s">
        <v>261</v>
      </c>
      <c r="N102" s="18" t="s">
        <v>473</v>
      </c>
      <c r="O102" s="20" t="s">
        <v>474</v>
      </c>
    </row>
    <row r="103" spans="7:15" x14ac:dyDescent="0.25">
      <c r="G103" s="17" t="s">
        <v>475</v>
      </c>
      <c r="H103" s="18" t="s">
        <v>476</v>
      </c>
      <c r="I103" s="19">
        <v>42890</v>
      </c>
      <c r="J103" s="19">
        <v>42890</v>
      </c>
      <c r="K103" s="19">
        <v>42907</v>
      </c>
      <c r="L103" s="18">
        <v>42.63</v>
      </c>
      <c r="M103" s="18" t="s">
        <v>477</v>
      </c>
      <c r="N103" s="18" t="s">
        <v>478</v>
      </c>
      <c r="O103" s="20" t="s">
        <v>234</v>
      </c>
    </row>
    <row r="104" spans="7:15" x14ac:dyDescent="0.25">
      <c r="G104" s="17" t="s">
        <v>479</v>
      </c>
      <c r="H104" s="18" t="s">
        <v>480</v>
      </c>
      <c r="I104" s="19">
        <v>42910</v>
      </c>
      <c r="J104" s="19">
        <v>42910</v>
      </c>
      <c r="K104" s="19">
        <v>42913</v>
      </c>
      <c r="L104" s="18">
        <v>177.71</v>
      </c>
      <c r="M104" s="18" t="s">
        <v>481</v>
      </c>
      <c r="N104" s="18" t="s">
        <v>482</v>
      </c>
      <c r="O104" s="20" t="s">
        <v>483</v>
      </c>
    </row>
    <row r="105" spans="7:15" x14ac:dyDescent="0.25">
      <c r="G105" s="21" t="s">
        <v>484</v>
      </c>
      <c r="H105" s="22" t="s">
        <v>485</v>
      </c>
      <c r="I105" s="23">
        <v>42911</v>
      </c>
      <c r="J105" s="23">
        <v>42911</v>
      </c>
      <c r="K105" s="23">
        <v>42913</v>
      </c>
      <c r="L105" s="22">
        <v>133.47999999999999</v>
      </c>
      <c r="M105" s="22" t="s">
        <v>486</v>
      </c>
      <c r="N105" s="22" t="s">
        <v>487</v>
      </c>
      <c r="O105" s="24" t="s">
        <v>488</v>
      </c>
    </row>
  </sheetData>
  <mergeCells count="4">
    <mergeCell ref="A3:A4"/>
    <mergeCell ref="B4:F4"/>
    <mergeCell ref="A10:A17"/>
    <mergeCell ref="B10:F17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Adrielle Ambrosio dos Santos</dc:creator>
  <cp:lastModifiedBy>Sousa, Caio</cp:lastModifiedBy>
  <dcterms:created xsi:type="dcterms:W3CDTF">2021-02-10T22:44:11Z</dcterms:created>
  <dcterms:modified xsi:type="dcterms:W3CDTF">2021-03-20T11:21:21Z</dcterms:modified>
</cp:coreProperties>
</file>