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 Line files\USGS planning\Journal\"/>
    </mc:Choice>
  </mc:AlternateContent>
  <xr:revisionPtr revIDLastSave="0" documentId="13_ncr:1_{0D47B78D-3D17-4318-95CD-282B118790A5}" xr6:coauthVersionLast="44" xr6:coauthVersionMax="44" xr10:uidLastSave="{00000000-0000-0000-0000-000000000000}"/>
  <bookViews>
    <workbookView xWindow="795" yWindow="135" windowWidth="19095" windowHeight="10455" activeTab="4" xr2:uid="{72932C03-B20B-4295-9672-856A0948D684}"/>
  </bookViews>
  <sheets>
    <sheet name="Title page" sheetId="7" r:id="rId1"/>
    <sheet name="Table S-1" sheetId="1" r:id="rId2"/>
    <sheet name="Table S-2" sheetId="8" r:id="rId3"/>
    <sheet name="Table S-3" sheetId="2" r:id="rId4"/>
    <sheet name="Table S-4" sheetId="6" r:id="rId5"/>
    <sheet name="Table S-5" sheetId="4" r:id="rId6"/>
  </sheets>
  <definedNames>
    <definedName name="_xlnm._FilterDatabase" localSheetId="1" hidden="1">'Table S-1'!$A$5:$F$208</definedName>
    <definedName name="_xlnm._FilterDatabase" localSheetId="3" hidden="1">'Table S-3'!$A$4:$AA$167</definedName>
    <definedName name="_xlnm._FilterDatabase" localSheetId="5" hidden="1">'Table S-5'!$A$5:$Q$168</definedName>
    <definedName name="_Hlk528241390" localSheetId="0">'Title page'!$B$3</definedName>
    <definedName name="CB_HUC6_WU_and_monitoring" localSheetId="5">#REF!</definedName>
    <definedName name="CB_HUC6_WU_and_monitoring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6" i="2" l="1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5" i="2"/>
  <c r="AF113" i="2" l="1"/>
  <c r="AF11" i="2"/>
  <c r="AF28" i="2"/>
  <c r="AF93" i="2"/>
  <c r="AF150" i="2"/>
  <c r="AF108" i="2"/>
  <c r="AF47" i="2"/>
  <c r="AF109" i="2"/>
  <c r="AF114" i="2"/>
  <c r="AF92" i="2"/>
  <c r="AF7" i="2"/>
  <c r="AF54" i="2"/>
  <c r="AF157" i="2"/>
  <c r="AF115" i="2"/>
  <c r="AF95" i="2"/>
  <c r="AF29" i="2"/>
  <c r="AF123" i="2"/>
  <c r="AF5" i="2"/>
  <c r="AF69" i="2"/>
  <c r="AF36" i="2"/>
  <c r="AF84" i="2"/>
  <c r="AF117" i="2"/>
  <c r="AF53" i="2"/>
  <c r="AF58" i="2"/>
  <c r="AF68" i="2"/>
  <c r="AF33" i="2"/>
  <c r="AF149" i="2"/>
  <c r="AF124" i="2"/>
  <c r="AF35" i="2"/>
  <c r="AF91" i="2"/>
  <c r="AF34" i="2"/>
  <c r="AF127" i="2"/>
  <c r="AF104" i="2"/>
  <c r="AF52" i="2"/>
  <c r="AF128" i="2"/>
  <c r="AF100" i="2"/>
  <c r="AF56" i="2"/>
  <c r="AF55" i="2"/>
  <c r="AF97" i="2"/>
  <c r="AF48" i="2"/>
  <c r="AF66" i="2"/>
  <c r="AF49" i="2"/>
  <c r="AF39" i="2"/>
  <c r="AF126" i="2"/>
  <c r="AF111" i="2"/>
  <c r="AF112" i="2"/>
  <c r="AF87" i="2"/>
  <c r="AF151" i="2"/>
  <c r="AF118" i="2"/>
  <c r="AF106" i="2"/>
  <c r="AF51" i="2"/>
  <c r="AF57" i="2"/>
  <c r="AF67" i="2"/>
  <c r="AF105" i="2"/>
  <c r="AF99" i="2"/>
  <c r="AF38" i="2"/>
  <c r="AF94" i="2"/>
  <c r="AF50" i="2"/>
  <c r="AF31" i="2"/>
  <c r="AF136" i="2"/>
  <c r="AF8" i="2"/>
  <c r="AF134" i="2"/>
  <c r="AF82" i="2"/>
  <c r="AF152" i="2"/>
  <c r="AF122" i="2"/>
  <c r="AF32" i="2"/>
  <c r="AF120" i="2"/>
  <c r="AF12" i="2"/>
  <c r="AF102" i="2"/>
  <c r="AF147" i="2"/>
  <c r="AF101" i="2"/>
  <c r="AF131" i="2"/>
  <c r="AF145" i="2"/>
  <c r="AF6" i="2"/>
  <c r="AF61" i="2"/>
  <c r="AF103" i="2"/>
  <c r="AF90" i="2"/>
  <c r="AF146" i="2"/>
  <c r="AF30" i="2"/>
  <c r="AF83" i="2"/>
  <c r="AF167" i="2"/>
  <c r="AF153" i="2"/>
  <c r="AF42" i="2"/>
  <c r="AF40" i="2"/>
  <c r="AF125" i="2"/>
  <c r="AF80" i="2"/>
  <c r="AF81" i="2"/>
  <c r="AF59" i="2"/>
  <c r="AF79" i="2"/>
  <c r="AF63" i="2"/>
  <c r="AF133" i="2"/>
  <c r="AF60" i="2"/>
  <c r="AF89" i="2"/>
  <c r="AF13" i="2"/>
  <c r="AF121" i="2"/>
  <c r="AF107" i="2"/>
  <c r="AF96" i="2"/>
  <c r="AF141" i="2"/>
  <c r="AF144" i="2"/>
  <c r="AF85" i="2"/>
  <c r="AF65" i="2"/>
  <c r="AF158" i="2"/>
  <c r="AF14" i="2"/>
  <c r="AF143" i="2"/>
  <c r="AF73" i="2"/>
  <c r="AF9" i="2"/>
  <c r="AF86" i="2"/>
  <c r="AF110" i="2"/>
  <c r="AF166" i="2"/>
  <c r="AF76" i="2"/>
  <c r="AF64" i="2"/>
  <c r="AF74" i="2"/>
  <c r="AF37" i="2"/>
  <c r="AF44" i="2"/>
  <c r="AF98" i="2"/>
  <c r="AF71" i="2"/>
  <c r="AF77" i="2"/>
  <c r="AF17" i="2"/>
  <c r="AF135" i="2"/>
  <c r="AF75" i="2"/>
  <c r="AF129" i="2"/>
  <c r="AF26" i="2"/>
  <c r="AF78" i="2"/>
  <c r="AF10" i="2"/>
  <c r="AF154" i="2"/>
  <c r="AF72" i="2"/>
  <c r="AF16" i="2"/>
  <c r="AF62" i="2"/>
  <c r="AF88" i="2"/>
  <c r="AF41" i="2"/>
  <c r="AF25" i="2"/>
  <c r="AF137" i="2"/>
  <c r="AF142" i="2"/>
  <c r="AF119" i="2"/>
  <c r="AF70" i="2"/>
  <c r="AF130" i="2"/>
  <c r="AF161" i="2"/>
  <c r="AF159" i="2"/>
  <c r="AF132" i="2"/>
  <c r="AF18" i="2"/>
  <c r="AF19" i="2"/>
  <c r="AF27" i="2"/>
  <c r="AF43" i="2"/>
  <c r="AF160" i="2"/>
  <c r="AF22" i="2"/>
  <c r="AF156" i="2"/>
  <c r="AF138" i="2"/>
  <c r="AF46" i="2"/>
  <c r="AF24" i="2"/>
  <c r="AF23" i="2"/>
  <c r="AF155" i="2"/>
  <c r="AF15" i="2"/>
  <c r="AF139" i="2"/>
  <c r="AF148" i="2"/>
  <c r="AF140" i="2"/>
  <c r="AF20" i="2"/>
  <c r="AF45" i="2"/>
  <c r="AF164" i="2"/>
  <c r="AF162" i="2"/>
  <c r="AF165" i="2"/>
  <c r="AF21" i="2"/>
  <c r="AF163" i="2"/>
  <c r="AF116" i="2"/>
  <c r="X167" i="2" l="1"/>
  <c r="N167" i="2"/>
  <c r="M167" i="2"/>
  <c r="X166" i="2"/>
  <c r="N166" i="2"/>
  <c r="M166" i="2"/>
  <c r="X165" i="2"/>
  <c r="N165" i="2"/>
  <c r="M165" i="2"/>
  <c r="X164" i="2"/>
  <c r="N164" i="2"/>
  <c r="M164" i="2"/>
  <c r="X163" i="2"/>
  <c r="N163" i="2"/>
  <c r="M163" i="2"/>
  <c r="X162" i="2"/>
  <c r="N162" i="2"/>
  <c r="M162" i="2"/>
  <c r="X161" i="2"/>
  <c r="N161" i="2"/>
  <c r="M161" i="2"/>
  <c r="X160" i="2"/>
  <c r="N160" i="2"/>
  <c r="M160" i="2"/>
  <c r="X159" i="2"/>
  <c r="N159" i="2"/>
  <c r="M159" i="2"/>
  <c r="X158" i="2"/>
  <c r="N158" i="2"/>
  <c r="M158" i="2"/>
  <c r="X157" i="2"/>
  <c r="N157" i="2"/>
  <c r="M157" i="2"/>
  <c r="X156" i="2"/>
  <c r="N156" i="2"/>
  <c r="M156" i="2"/>
  <c r="X155" i="2"/>
  <c r="N155" i="2"/>
  <c r="M155" i="2"/>
  <c r="X154" i="2"/>
  <c r="N154" i="2"/>
  <c r="M154" i="2"/>
  <c r="X153" i="2"/>
  <c r="N153" i="2"/>
  <c r="M153" i="2"/>
  <c r="X152" i="2"/>
  <c r="N152" i="2"/>
  <c r="M152" i="2"/>
  <c r="X151" i="2"/>
  <c r="N151" i="2"/>
  <c r="M151" i="2"/>
  <c r="X150" i="2"/>
  <c r="N150" i="2"/>
  <c r="M150" i="2"/>
  <c r="X149" i="2"/>
  <c r="N149" i="2"/>
  <c r="M149" i="2"/>
  <c r="X148" i="2"/>
  <c r="N148" i="2"/>
  <c r="M148" i="2"/>
  <c r="X147" i="2"/>
  <c r="N147" i="2"/>
  <c r="M147" i="2"/>
  <c r="X146" i="2"/>
  <c r="N146" i="2"/>
  <c r="M146" i="2"/>
  <c r="X145" i="2"/>
  <c r="N145" i="2"/>
  <c r="M145" i="2"/>
  <c r="X144" i="2"/>
  <c r="N144" i="2"/>
  <c r="M144" i="2"/>
  <c r="X143" i="2"/>
  <c r="N143" i="2"/>
  <c r="M143" i="2"/>
  <c r="X142" i="2"/>
  <c r="N142" i="2"/>
  <c r="M142" i="2"/>
  <c r="X141" i="2"/>
  <c r="N141" i="2"/>
  <c r="M141" i="2"/>
  <c r="X140" i="2"/>
  <c r="N140" i="2"/>
  <c r="M140" i="2"/>
  <c r="X139" i="2"/>
  <c r="N139" i="2"/>
  <c r="M139" i="2"/>
  <c r="X138" i="2"/>
  <c r="N138" i="2"/>
  <c r="M138" i="2"/>
  <c r="X137" i="2"/>
  <c r="N137" i="2"/>
  <c r="M137" i="2"/>
  <c r="X136" i="2"/>
  <c r="N136" i="2"/>
  <c r="M136" i="2"/>
  <c r="X135" i="2"/>
  <c r="N135" i="2"/>
  <c r="M135" i="2"/>
  <c r="X134" i="2"/>
  <c r="N134" i="2"/>
  <c r="M134" i="2"/>
  <c r="X133" i="2"/>
  <c r="N133" i="2"/>
  <c r="M133" i="2"/>
  <c r="X132" i="2"/>
  <c r="N132" i="2"/>
  <c r="M132" i="2"/>
  <c r="X131" i="2"/>
  <c r="N131" i="2"/>
  <c r="M131" i="2"/>
  <c r="X130" i="2"/>
  <c r="N130" i="2"/>
  <c r="M130" i="2"/>
  <c r="X129" i="2"/>
  <c r="N129" i="2"/>
  <c r="M129" i="2"/>
  <c r="X128" i="2"/>
  <c r="N128" i="2"/>
  <c r="M128" i="2"/>
  <c r="X127" i="2"/>
  <c r="N127" i="2"/>
  <c r="M127" i="2"/>
  <c r="X126" i="2"/>
  <c r="N126" i="2"/>
  <c r="M126" i="2"/>
  <c r="X125" i="2"/>
  <c r="N125" i="2"/>
  <c r="M125" i="2"/>
  <c r="X124" i="2"/>
  <c r="N124" i="2"/>
  <c r="M124" i="2"/>
  <c r="X123" i="2"/>
  <c r="N123" i="2"/>
  <c r="M123" i="2"/>
  <c r="X122" i="2"/>
  <c r="N122" i="2"/>
  <c r="M122" i="2"/>
  <c r="X121" i="2"/>
  <c r="N121" i="2"/>
  <c r="M121" i="2"/>
  <c r="X120" i="2"/>
  <c r="N120" i="2"/>
  <c r="M120" i="2"/>
  <c r="X119" i="2"/>
  <c r="N119" i="2"/>
  <c r="M119" i="2"/>
  <c r="X118" i="2"/>
  <c r="N118" i="2"/>
  <c r="M118" i="2"/>
  <c r="X117" i="2"/>
  <c r="N117" i="2"/>
  <c r="M117" i="2"/>
  <c r="X116" i="2"/>
  <c r="N116" i="2"/>
  <c r="M116" i="2"/>
  <c r="X115" i="2"/>
  <c r="N115" i="2"/>
  <c r="M115" i="2"/>
  <c r="X114" i="2"/>
  <c r="N114" i="2"/>
  <c r="M114" i="2"/>
  <c r="X113" i="2"/>
  <c r="N113" i="2"/>
  <c r="M113" i="2"/>
  <c r="X112" i="2"/>
  <c r="N112" i="2"/>
  <c r="M112" i="2"/>
  <c r="X111" i="2"/>
  <c r="N111" i="2"/>
  <c r="M111" i="2"/>
  <c r="X110" i="2"/>
  <c r="N110" i="2"/>
  <c r="M110" i="2"/>
  <c r="X109" i="2"/>
  <c r="N109" i="2"/>
  <c r="M109" i="2"/>
  <c r="X108" i="2"/>
  <c r="N108" i="2"/>
  <c r="M108" i="2"/>
  <c r="X107" i="2"/>
  <c r="N107" i="2"/>
  <c r="M107" i="2"/>
  <c r="X106" i="2"/>
  <c r="N106" i="2"/>
  <c r="M106" i="2"/>
  <c r="X105" i="2"/>
  <c r="N105" i="2"/>
  <c r="M105" i="2"/>
  <c r="X104" i="2"/>
  <c r="N104" i="2"/>
  <c r="M104" i="2"/>
  <c r="X103" i="2"/>
  <c r="N103" i="2"/>
  <c r="M103" i="2"/>
  <c r="X102" i="2"/>
  <c r="N102" i="2"/>
  <c r="M102" i="2"/>
  <c r="X101" i="2"/>
  <c r="N101" i="2"/>
  <c r="M101" i="2"/>
  <c r="X100" i="2"/>
  <c r="N100" i="2"/>
  <c r="M100" i="2"/>
  <c r="X99" i="2"/>
  <c r="N99" i="2"/>
  <c r="M99" i="2"/>
  <c r="X98" i="2"/>
  <c r="N98" i="2"/>
  <c r="M98" i="2"/>
  <c r="X97" i="2"/>
  <c r="N97" i="2"/>
  <c r="M97" i="2"/>
  <c r="X96" i="2"/>
  <c r="N96" i="2"/>
  <c r="M96" i="2"/>
  <c r="X95" i="2"/>
  <c r="N95" i="2"/>
  <c r="M95" i="2"/>
  <c r="X94" i="2"/>
  <c r="N94" i="2"/>
  <c r="M94" i="2"/>
  <c r="X93" i="2"/>
  <c r="N93" i="2"/>
  <c r="M93" i="2"/>
  <c r="X92" i="2"/>
  <c r="N92" i="2"/>
  <c r="M92" i="2"/>
  <c r="X91" i="2"/>
  <c r="N91" i="2"/>
  <c r="M91" i="2"/>
  <c r="X90" i="2"/>
  <c r="N90" i="2"/>
  <c r="M90" i="2"/>
  <c r="X89" i="2"/>
  <c r="N89" i="2"/>
  <c r="M89" i="2"/>
  <c r="X88" i="2"/>
  <c r="N88" i="2"/>
  <c r="M88" i="2"/>
  <c r="X87" i="2"/>
  <c r="N87" i="2"/>
  <c r="M87" i="2"/>
  <c r="X86" i="2"/>
  <c r="N86" i="2"/>
  <c r="M86" i="2"/>
  <c r="X85" i="2"/>
  <c r="N85" i="2"/>
  <c r="M85" i="2"/>
  <c r="X84" i="2"/>
  <c r="N84" i="2"/>
  <c r="M84" i="2"/>
  <c r="X83" i="2"/>
  <c r="N83" i="2"/>
  <c r="M83" i="2"/>
  <c r="X82" i="2"/>
  <c r="N82" i="2"/>
  <c r="M82" i="2"/>
  <c r="X81" i="2"/>
  <c r="N81" i="2"/>
  <c r="M81" i="2"/>
  <c r="X80" i="2"/>
  <c r="N80" i="2"/>
  <c r="M80" i="2"/>
  <c r="X79" i="2"/>
  <c r="N79" i="2"/>
  <c r="M79" i="2"/>
  <c r="X78" i="2"/>
  <c r="N78" i="2"/>
  <c r="M78" i="2"/>
  <c r="X77" i="2"/>
  <c r="N77" i="2"/>
  <c r="M77" i="2"/>
  <c r="X76" i="2"/>
  <c r="N76" i="2"/>
  <c r="M76" i="2"/>
  <c r="X75" i="2"/>
  <c r="N75" i="2"/>
  <c r="M75" i="2"/>
  <c r="X74" i="2"/>
  <c r="N74" i="2"/>
  <c r="M74" i="2"/>
  <c r="X73" i="2"/>
  <c r="N73" i="2"/>
  <c r="M73" i="2"/>
  <c r="X72" i="2"/>
  <c r="N72" i="2"/>
  <c r="M72" i="2"/>
  <c r="X71" i="2"/>
  <c r="N71" i="2"/>
  <c r="M71" i="2"/>
  <c r="X70" i="2"/>
  <c r="N70" i="2"/>
  <c r="M70" i="2"/>
  <c r="X69" i="2"/>
  <c r="N69" i="2"/>
  <c r="M69" i="2"/>
  <c r="X68" i="2"/>
  <c r="N68" i="2"/>
  <c r="M68" i="2"/>
  <c r="X67" i="2"/>
  <c r="N67" i="2"/>
  <c r="M67" i="2"/>
  <c r="X66" i="2"/>
  <c r="N66" i="2"/>
  <c r="M66" i="2"/>
  <c r="X65" i="2"/>
  <c r="N65" i="2"/>
  <c r="M65" i="2"/>
  <c r="X64" i="2"/>
  <c r="N64" i="2"/>
  <c r="M64" i="2"/>
  <c r="X63" i="2"/>
  <c r="N63" i="2"/>
  <c r="M63" i="2"/>
  <c r="X62" i="2"/>
  <c r="N62" i="2"/>
  <c r="M62" i="2"/>
  <c r="X61" i="2"/>
  <c r="N61" i="2"/>
  <c r="M61" i="2"/>
  <c r="X60" i="2"/>
  <c r="N60" i="2"/>
  <c r="M60" i="2"/>
  <c r="X59" i="2"/>
  <c r="N59" i="2"/>
  <c r="M59" i="2"/>
  <c r="X58" i="2"/>
  <c r="N58" i="2"/>
  <c r="M58" i="2"/>
  <c r="X57" i="2"/>
  <c r="N57" i="2"/>
  <c r="M57" i="2"/>
  <c r="X56" i="2"/>
  <c r="N56" i="2"/>
  <c r="M56" i="2"/>
  <c r="X55" i="2"/>
  <c r="N55" i="2"/>
  <c r="M55" i="2"/>
  <c r="X54" i="2"/>
  <c r="N54" i="2"/>
  <c r="M54" i="2"/>
  <c r="X53" i="2"/>
  <c r="N53" i="2"/>
  <c r="M53" i="2"/>
  <c r="X52" i="2"/>
  <c r="N52" i="2"/>
  <c r="M52" i="2"/>
  <c r="X51" i="2"/>
  <c r="N51" i="2"/>
  <c r="M51" i="2"/>
  <c r="X50" i="2"/>
  <c r="N50" i="2"/>
  <c r="M50" i="2"/>
  <c r="X49" i="2"/>
  <c r="N49" i="2"/>
  <c r="M49" i="2"/>
  <c r="X48" i="2"/>
  <c r="N48" i="2"/>
  <c r="M48" i="2"/>
  <c r="X47" i="2"/>
  <c r="N47" i="2"/>
  <c r="M47" i="2"/>
  <c r="X46" i="2"/>
  <c r="N46" i="2"/>
  <c r="M46" i="2"/>
  <c r="X45" i="2"/>
  <c r="N45" i="2"/>
  <c r="M45" i="2"/>
  <c r="X44" i="2"/>
  <c r="N44" i="2"/>
  <c r="M44" i="2"/>
  <c r="X43" i="2"/>
  <c r="N43" i="2"/>
  <c r="M43" i="2"/>
  <c r="X42" i="2"/>
  <c r="N42" i="2"/>
  <c r="M42" i="2"/>
  <c r="X41" i="2"/>
  <c r="N41" i="2"/>
  <c r="M41" i="2"/>
  <c r="X40" i="2"/>
  <c r="N40" i="2"/>
  <c r="M40" i="2"/>
  <c r="X39" i="2"/>
  <c r="N39" i="2"/>
  <c r="M39" i="2"/>
  <c r="X38" i="2"/>
  <c r="N38" i="2"/>
  <c r="M38" i="2"/>
  <c r="X37" i="2"/>
  <c r="N37" i="2"/>
  <c r="M37" i="2"/>
  <c r="X36" i="2"/>
  <c r="N36" i="2"/>
  <c r="M36" i="2"/>
  <c r="X35" i="2"/>
  <c r="N35" i="2"/>
  <c r="M35" i="2"/>
  <c r="X34" i="2"/>
  <c r="N34" i="2"/>
  <c r="M34" i="2"/>
  <c r="X33" i="2"/>
  <c r="N33" i="2"/>
  <c r="M33" i="2"/>
  <c r="X32" i="2"/>
  <c r="N32" i="2"/>
  <c r="M32" i="2"/>
  <c r="X31" i="2"/>
  <c r="N31" i="2"/>
  <c r="M31" i="2"/>
  <c r="X30" i="2"/>
  <c r="N30" i="2"/>
  <c r="M30" i="2"/>
  <c r="X29" i="2"/>
  <c r="N29" i="2"/>
  <c r="M29" i="2"/>
  <c r="X28" i="2"/>
  <c r="N28" i="2"/>
  <c r="M28" i="2"/>
  <c r="X27" i="2"/>
  <c r="N27" i="2"/>
  <c r="M27" i="2"/>
  <c r="X26" i="2"/>
  <c r="N26" i="2"/>
  <c r="M26" i="2"/>
  <c r="X25" i="2"/>
  <c r="N25" i="2"/>
  <c r="M25" i="2"/>
  <c r="X24" i="2"/>
  <c r="N24" i="2"/>
  <c r="M24" i="2"/>
  <c r="X23" i="2"/>
  <c r="N23" i="2"/>
  <c r="M23" i="2"/>
  <c r="X22" i="2"/>
  <c r="N22" i="2"/>
  <c r="M22" i="2"/>
  <c r="X21" i="2"/>
  <c r="N21" i="2"/>
  <c r="M21" i="2"/>
  <c r="X20" i="2"/>
  <c r="N20" i="2"/>
  <c r="M20" i="2"/>
  <c r="X19" i="2"/>
  <c r="N19" i="2"/>
  <c r="M19" i="2"/>
  <c r="X18" i="2"/>
  <c r="N18" i="2"/>
  <c r="M18" i="2"/>
  <c r="X17" i="2"/>
  <c r="N17" i="2"/>
  <c r="M17" i="2"/>
  <c r="X16" i="2"/>
  <c r="N16" i="2"/>
  <c r="M16" i="2"/>
  <c r="X15" i="2"/>
  <c r="N15" i="2"/>
  <c r="M15" i="2"/>
  <c r="X14" i="2"/>
  <c r="N14" i="2"/>
  <c r="M14" i="2"/>
  <c r="X13" i="2"/>
  <c r="N13" i="2"/>
  <c r="M13" i="2"/>
  <c r="X12" i="2"/>
  <c r="N12" i="2"/>
  <c r="M12" i="2"/>
  <c r="X11" i="2"/>
  <c r="N11" i="2"/>
  <c r="M11" i="2"/>
  <c r="X10" i="2"/>
  <c r="N10" i="2"/>
  <c r="M10" i="2"/>
  <c r="X9" i="2"/>
  <c r="N9" i="2"/>
  <c r="M9" i="2"/>
  <c r="X8" i="2"/>
  <c r="N8" i="2"/>
  <c r="M8" i="2"/>
  <c r="X7" i="2"/>
  <c r="N7" i="2"/>
  <c r="M7" i="2"/>
  <c r="X6" i="2"/>
  <c r="N6" i="2"/>
  <c r="M6" i="2"/>
  <c r="X5" i="2"/>
  <c r="N5" i="2"/>
  <c r="M5" i="2"/>
</calcChain>
</file>

<file path=xl/sharedStrings.xml><?xml version="1.0" encoding="utf-8"?>
<sst xmlns="http://schemas.openxmlformats.org/spreadsheetml/2006/main" count="1509" uniqueCount="617">
  <si>
    <t>Candidate Basin Name</t>
  </si>
  <si>
    <t>Maine eastern</t>
  </si>
  <si>
    <t>0101</t>
  </si>
  <si>
    <t>St. John</t>
  </si>
  <si>
    <t>0102</t>
  </si>
  <si>
    <t>Penobscot</t>
  </si>
  <si>
    <t>0103</t>
  </si>
  <si>
    <t>Kennebec</t>
  </si>
  <si>
    <t>0105</t>
  </si>
  <si>
    <t>Maine Coastal</t>
  </si>
  <si>
    <t>Maine western</t>
  </si>
  <si>
    <t>0104</t>
  </si>
  <si>
    <t>Androscoggin</t>
  </si>
  <si>
    <t>0106</t>
  </si>
  <si>
    <t>Saco</t>
  </si>
  <si>
    <t>NH-MA eastern</t>
  </si>
  <si>
    <t>0107</t>
  </si>
  <si>
    <t>Merrimack</t>
  </si>
  <si>
    <t>0109</t>
  </si>
  <si>
    <t>Massachusetts-Rhode Island Coastal</t>
  </si>
  <si>
    <t>Connecticut</t>
  </si>
  <si>
    <t>0108</t>
  </si>
  <si>
    <t>0110</t>
  </si>
  <si>
    <t>Connecticut Coastal</t>
  </si>
  <si>
    <t>Hudson</t>
  </si>
  <si>
    <t>0202</t>
  </si>
  <si>
    <t>Upper Hudson</t>
  </si>
  <si>
    <t>0203</t>
  </si>
  <si>
    <t>Lower Hudson-Long Island</t>
  </si>
  <si>
    <t>0204</t>
  </si>
  <si>
    <t>Delaware-Mid Atlantic Coastal</t>
  </si>
  <si>
    <t>0205</t>
  </si>
  <si>
    <t>Susquehanna</t>
  </si>
  <si>
    <t>Potomac Chesapeake</t>
  </si>
  <si>
    <t>0206</t>
  </si>
  <si>
    <t>Upper Chesapeake</t>
  </si>
  <si>
    <t>0207</t>
  </si>
  <si>
    <t>Potomac</t>
  </si>
  <si>
    <t>0208</t>
  </si>
  <si>
    <t>Lower Chesapeake</t>
  </si>
  <si>
    <t>0301</t>
  </si>
  <si>
    <t>Chowan-Roanoke</t>
  </si>
  <si>
    <t>NC eastern</t>
  </si>
  <si>
    <t>0302</t>
  </si>
  <si>
    <t>Neuse-Pamlico</t>
  </si>
  <si>
    <t>0303</t>
  </si>
  <si>
    <t>Cape Fear</t>
  </si>
  <si>
    <t>0304</t>
  </si>
  <si>
    <t>Pee Dee</t>
  </si>
  <si>
    <t>0305</t>
  </si>
  <si>
    <t>Edisto-Santee</t>
  </si>
  <si>
    <t>0306</t>
  </si>
  <si>
    <t>Ogeechee-Savannah</t>
  </si>
  <si>
    <t>0307</t>
  </si>
  <si>
    <t>Altamaha-St. Marys</t>
  </si>
  <si>
    <t>Florida northcentral</t>
  </si>
  <si>
    <t>0308</t>
  </si>
  <si>
    <t>St. Johns</t>
  </si>
  <si>
    <t>0310</t>
  </si>
  <si>
    <t>Peace-Tampa Bay</t>
  </si>
  <si>
    <t>0309</t>
  </si>
  <si>
    <t>Southern Florida</t>
  </si>
  <si>
    <t>Suwannee</t>
  </si>
  <si>
    <t>0311</t>
  </si>
  <si>
    <t>0312</t>
  </si>
  <si>
    <t>Ochlockonee</t>
  </si>
  <si>
    <t>0313</t>
  </si>
  <si>
    <t>Apalachicola</t>
  </si>
  <si>
    <t>0314</t>
  </si>
  <si>
    <t>Choctawhatchee-Escambia</t>
  </si>
  <si>
    <t>0315</t>
  </si>
  <si>
    <t>Alabama</t>
  </si>
  <si>
    <t>0316</t>
  </si>
  <si>
    <t>Mobile-Tombigbee</t>
  </si>
  <si>
    <t>Pascagoula-Pearl</t>
  </si>
  <si>
    <t>0317</t>
  </si>
  <si>
    <t>Pascagoula</t>
  </si>
  <si>
    <t>0318</t>
  </si>
  <si>
    <t>Pearl</t>
  </si>
  <si>
    <t>Lake Superior</t>
  </si>
  <si>
    <t>0401</t>
  </si>
  <si>
    <t>Western Lake Superior</t>
  </si>
  <si>
    <t>0402</t>
  </si>
  <si>
    <t>Southern Lake Superior-Lake Superior</t>
  </si>
  <si>
    <t>Western Lake Michigan</t>
  </si>
  <si>
    <t>0403</t>
  </si>
  <si>
    <t>Northwestern Lake Michigan</t>
  </si>
  <si>
    <t>0404</t>
  </si>
  <si>
    <t>Southwestern Lake Michigan</t>
  </si>
  <si>
    <t>0420</t>
  </si>
  <si>
    <t>Northern Lake Huron</t>
  </si>
  <si>
    <t>Eastern Lake Michigan</t>
  </si>
  <si>
    <t>0405</t>
  </si>
  <si>
    <t>Southeastern Lake Michigan</t>
  </si>
  <si>
    <t>0406</t>
  </si>
  <si>
    <t>Northeastern Lake Michigan-Lake Michigan</t>
  </si>
  <si>
    <t>Lake Huron</t>
  </si>
  <si>
    <t>0407</t>
  </si>
  <si>
    <t>Northwestern Lake Huron</t>
  </si>
  <si>
    <t>0408</t>
  </si>
  <si>
    <t>Southwestern Lake Huron-Lake Huron</t>
  </si>
  <si>
    <t>Western Lake Erie</t>
  </si>
  <si>
    <t>0409</t>
  </si>
  <si>
    <t>St. Clair-Detroit</t>
  </si>
  <si>
    <t>0410</t>
  </si>
  <si>
    <t>Lake Erie and Ontario</t>
  </si>
  <si>
    <t>0411</t>
  </si>
  <si>
    <t>Southern Lake Erie</t>
  </si>
  <si>
    <t>0412</t>
  </si>
  <si>
    <t>Lake Erie</t>
  </si>
  <si>
    <t>0413</t>
  </si>
  <si>
    <t>Southwestern Lake Ontario</t>
  </si>
  <si>
    <t>0414</t>
  </si>
  <si>
    <t>Southeastern Lake Ontario</t>
  </si>
  <si>
    <t>0427</t>
  </si>
  <si>
    <t>Niagara Peninsula-Northern Lake Ontario</t>
  </si>
  <si>
    <t>0415</t>
  </si>
  <si>
    <t>Northeastern Lake Ontario-St. Lawrence</t>
  </si>
  <si>
    <t>Northeastern Lake Ontario-Lake Ontario-St. Lawrence</t>
  </si>
  <si>
    <t>Allegheny-Monongahela</t>
  </si>
  <si>
    <t>0501</t>
  </si>
  <si>
    <t>Allegheny</t>
  </si>
  <si>
    <t>0502</t>
  </si>
  <si>
    <t>Monongahela</t>
  </si>
  <si>
    <t>Upper Ohio</t>
  </si>
  <si>
    <t>0503</t>
  </si>
  <si>
    <t>0504</t>
  </si>
  <si>
    <t>Muskingum</t>
  </si>
  <si>
    <t>0505</t>
  </si>
  <si>
    <t>Kanawha</t>
  </si>
  <si>
    <t>Scioto-Great Miami</t>
  </si>
  <si>
    <t>0506</t>
  </si>
  <si>
    <t>Scioto</t>
  </si>
  <si>
    <t>0508</t>
  </si>
  <si>
    <t>Great Miami</t>
  </si>
  <si>
    <t>Ohio-Big Sandy-Guyandotte</t>
  </si>
  <si>
    <t>0507</t>
  </si>
  <si>
    <t>Big Sandy-Guyandotte</t>
  </si>
  <si>
    <t>0509</t>
  </si>
  <si>
    <t>Middle Ohio</t>
  </si>
  <si>
    <t>0510</t>
  </si>
  <si>
    <t>Kentucky-Licking</t>
  </si>
  <si>
    <t>0511</t>
  </si>
  <si>
    <t>Green</t>
  </si>
  <si>
    <t>0512</t>
  </si>
  <si>
    <t>Wabash</t>
  </si>
  <si>
    <t>0513</t>
  </si>
  <si>
    <t>Cumberland</t>
  </si>
  <si>
    <t>0514</t>
  </si>
  <si>
    <t>Lower Ohio</t>
  </si>
  <si>
    <t>0601</t>
  </si>
  <si>
    <t>Upper Tennessee</t>
  </si>
  <si>
    <t>0602</t>
  </si>
  <si>
    <t>Middle Tennessee-Hiwassee</t>
  </si>
  <si>
    <t>Lower Tennessee</t>
  </si>
  <si>
    <t>0603</t>
  </si>
  <si>
    <t>Middle Tennessee-Elk</t>
  </si>
  <si>
    <t>0604</t>
  </si>
  <si>
    <t>0701</t>
  </si>
  <si>
    <t>Mississippi Headwaters</t>
  </si>
  <si>
    <t>0702</t>
  </si>
  <si>
    <t>Minnesota</t>
  </si>
  <si>
    <t>St. Croix-Chippewa</t>
  </si>
  <si>
    <t>0703</t>
  </si>
  <si>
    <t>St. Croix</t>
  </si>
  <si>
    <t>0705</t>
  </si>
  <si>
    <t>Chippewa</t>
  </si>
  <si>
    <t>0704</t>
  </si>
  <si>
    <t>Upper Mississippi-Black-Root</t>
  </si>
  <si>
    <t>0706</t>
  </si>
  <si>
    <t>Upper Mississippi-Maquoketa-Plum</t>
  </si>
  <si>
    <t>0707</t>
  </si>
  <si>
    <t>Wisconsin</t>
  </si>
  <si>
    <t>0708</t>
  </si>
  <si>
    <t>Upper Mississippi-Iowa-Skunk-Wapsipinicon</t>
  </si>
  <si>
    <t>0709</t>
  </si>
  <si>
    <t>Rock</t>
  </si>
  <si>
    <t>0710</t>
  </si>
  <si>
    <t>Des Moines</t>
  </si>
  <si>
    <t>0711</t>
  </si>
  <si>
    <t>Upper Mississippi-Salt</t>
  </si>
  <si>
    <t>0712</t>
  </si>
  <si>
    <t>Upper Illinois</t>
  </si>
  <si>
    <t>0713</t>
  </si>
  <si>
    <t>Lower Illinois</t>
  </si>
  <si>
    <t>0714</t>
  </si>
  <si>
    <t>Upper Mississippi-Kaskaskia-Meramec</t>
  </si>
  <si>
    <t>0801</t>
  </si>
  <si>
    <t>Lower Mississippi-Hatchie</t>
  </si>
  <si>
    <t>0802</t>
  </si>
  <si>
    <t>Lower Mississippi-St. Francis</t>
  </si>
  <si>
    <t>0803</t>
  </si>
  <si>
    <t>Lower Mississippi-Yazoo</t>
  </si>
  <si>
    <t>0804</t>
  </si>
  <si>
    <t>Lower Red-Ouachita</t>
  </si>
  <si>
    <t>Boeuf-Tensas-Big Black</t>
  </si>
  <si>
    <t>0805</t>
  </si>
  <si>
    <t>Boeuf-Tensas</t>
  </si>
  <si>
    <t>0806</t>
  </si>
  <si>
    <t>Lower Mississippi-Big Black</t>
  </si>
  <si>
    <t>Lower Mississippi</t>
  </si>
  <si>
    <t>0807</t>
  </si>
  <si>
    <t>Lower Mississippi-Lake Maurepas</t>
  </si>
  <si>
    <t>0809</t>
  </si>
  <si>
    <t>0808</t>
  </si>
  <si>
    <t>Louisiana Coastal</t>
  </si>
  <si>
    <t>0901</t>
  </si>
  <si>
    <t>Souris</t>
  </si>
  <si>
    <t>0902</t>
  </si>
  <si>
    <t>Red</t>
  </si>
  <si>
    <t>0903</t>
  </si>
  <si>
    <t>Rainy</t>
  </si>
  <si>
    <t>1002</t>
  </si>
  <si>
    <t>Missouri Headwaters</t>
  </si>
  <si>
    <t>1003</t>
  </si>
  <si>
    <t>Missouri-Marias</t>
  </si>
  <si>
    <t>1004</t>
  </si>
  <si>
    <t>Missouri-Musselshell</t>
  </si>
  <si>
    <t>1005</t>
  </si>
  <si>
    <t>Milk</t>
  </si>
  <si>
    <t>1006</t>
  </si>
  <si>
    <t>Missouri-Poplar</t>
  </si>
  <si>
    <t>1007</t>
  </si>
  <si>
    <t>Upper Yellowstone</t>
  </si>
  <si>
    <t>1008</t>
  </si>
  <si>
    <t>Big Horn</t>
  </si>
  <si>
    <t>1009</t>
  </si>
  <si>
    <t>Powder-Tongue</t>
  </si>
  <si>
    <t>1010</t>
  </si>
  <si>
    <t>Lower Yellowstone</t>
  </si>
  <si>
    <t>1011</t>
  </si>
  <si>
    <t>Missouri-Little Missouri</t>
  </si>
  <si>
    <t>1012</t>
  </si>
  <si>
    <t>Cheyenne</t>
  </si>
  <si>
    <t>1013</t>
  </si>
  <si>
    <t>Missouri-Oahe</t>
  </si>
  <si>
    <t>1014</t>
  </si>
  <si>
    <t>Missouri-White</t>
  </si>
  <si>
    <t>1015</t>
  </si>
  <si>
    <t>Niobrara</t>
  </si>
  <si>
    <t>1016</t>
  </si>
  <si>
    <t>James</t>
  </si>
  <si>
    <t>1017</t>
  </si>
  <si>
    <t>Missouri-Big Sioux</t>
  </si>
  <si>
    <t>1018</t>
  </si>
  <si>
    <t>North Platte</t>
  </si>
  <si>
    <t>1019</t>
  </si>
  <si>
    <t>South Platte</t>
  </si>
  <si>
    <t>1020</t>
  </si>
  <si>
    <t>Platte</t>
  </si>
  <si>
    <t>1021</t>
  </si>
  <si>
    <t>Loup</t>
  </si>
  <si>
    <t>Elkhorn-Little Sioux</t>
  </si>
  <si>
    <t>1022</t>
  </si>
  <si>
    <t>Elkhorn</t>
  </si>
  <si>
    <t>1023</t>
  </si>
  <si>
    <t>Missouri-Little Sioux</t>
  </si>
  <si>
    <t>1024</t>
  </si>
  <si>
    <t>Missouri-Nishnabotna</t>
  </si>
  <si>
    <t>1025</t>
  </si>
  <si>
    <t>Republican</t>
  </si>
  <si>
    <t>1026</t>
  </si>
  <si>
    <t>Smoky Hill</t>
  </si>
  <si>
    <t>1027</t>
  </si>
  <si>
    <t>Kansas</t>
  </si>
  <si>
    <t>1028</t>
  </si>
  <si>
    <t>Chariton-Grand</t>
  </si>
  <si>
    <t>1029</t>
  </si>
  <si>
    <t>Gasconade-Osage</t>
  </si>
  <si>
    <t>1030</t>
  </si>
  <si>
    <t>Lower Missouri</t>
  </si>
  <si>
    <t>1101</t>
  </si>
  <si>
    <t>Upper White</t>
  </si>
  <si>
    <t>1102</t>
  </si>
  <si>
    <t>Upper Arkansas</t>
  </si>
  <si>
    <t>1103</t>
  </si>
  <si>
    <t>Middle Arkansas</t>
  </si>
  <si>
    <t>1104</t>
  </si>
  <si>
    <t>Upper Cimarron</t>
  </si>
  <si>
    <t>Lower Cimarron-Keystone</t>
  </si>
  <si>
    <t>1105</t>
  </si>
  <si>
    <t>Lower Cimarron</t>
  </si>
  <si>
    <t>1106</t>
  </si>
  <si>
    <t>Arkansas-Keystone</t>
  </si>
  <si>
    <t>1107</t>
  </si>
  <si>
    <t>Neosho-Verdigris</t>
  </si>
  <si>
    <t>1108</t>
  </si>
  <si>
    <t>Upper Canadian</t>
  </si>
  <si>
    <t>1109</t>
  </si>
  <si>
    <t>Lower Canadian</t>
  </si>
  <si>
    <t>1110</t>
  </si>
  <si>
    <t>North Canadian</t>
  </si>
  <si>
    <t>1111</t>
  </si>
  <si>
    <t>Lower Arkansas</t>
  </si>
  <si>
    <t>1112</t>
  </si>
  <si>
    <t>Red Headwaters</t>
  </si>
  <si>
    <t>1113</t>
  </si>
  <si>
    <t>Red-Washita</t>
  </si>
  <si>
    <t>1114</t>
  </si>
  <si>
    <t>Red-Sulphur</t>
  </si>
  <si>
    <t>1201</t>
  </si>
  <si>
    <t>Sabine-Neches</t>
  </si>
  <si>
    <t>Sabine</t>
  </si>
  <si>
    <t>1202</t>
  </si>
  <si>
    <t>Neches</t>
  </si>
  <si>
    <t>1203</t>
  </si>
  <si>
    <t>Trinity-San Jacinto</t>
  </si>
  <si>
    <t>Trinity</t>
  </si>
  <si>
    <t>1204</t>
  </si>
  <si>
    <t>Galveston Bay-San Jacinto</t>
  </si>
  <si>
    <t>1205</t>
  </si>
  <si>
    <t>Brazos Headwaters</t>
  </si>
  <si>
    <t>1206</t>
  </si>
  <si>
    <t>Middle Brazos</t>
  </si>
  <si>
    <t>1207</t>
  </si>
  <si>
    <t>Lower Brazos</t>
  </si>
  <si>
    <t>1208</t>
  </si>
  <si>
    <t>Upper Colorado</t>
  </si>
  <si>
    <t>1209</t>
  </si>
  <si>
    <t>Lower Colorado-San Bernard Coastal</t>
  </si>
  <si>
    <t>1210</t>
  </si>
  <si>
    <t>Central Texas Coastal</t>
  </si>
  <si>
    <t>1211</t>
  </si>
  <si>
    <t>Nueces-Southwestern Texas Coastal</t>
  </si>
  <si>
    <t>1301</t>
  </si>
  <si>
    <t>Rio Grande Headwaters</t>
  </si>
  <si>
    <t>1302</t>
  </si>
  <si>
    <t>Rio Grande-Elephant Butte</t>
  </si>
  <si>
    <t>1303</t>
  </si>
  <si>
    <t>Rio Grande-Mimbres</t>
  </si>
  <si>
    <t>1304</t>
  </si>
  <si>
    <t>Rio Grande-Amistad</t>
  </si>
  <si>
    <t>1305</t>
  </si>
  <si>
    <t>Rio Grande Closed Basins</t>
  </si>
  <si>
    <t>1306</t>
  </si>
  <si>
    <t>Upper Pecos</t>
  </si>
  <si>
    <t>1307</t>
  </si>
  <si>
    <t>Lower Pecos</t>
  </si>
  <si>
    <t>Lower Rio Grande</t>
  </si>
  <si>
    <t>1308</t>
  </si>
  <si>
    <t>Rio Grande-Falcon</t>
  </si>
  <si>
    <t>1309</t>
  </si>
  <si>
    <t>Colorado Headwaters</t>
  </si>
  <si>
    <t>1401</t>
  </si>
  <si>
    <t>1402</t>
  </si>
  <si>
    <t>Gunnison</t>
  </si>
  <si>
    <t>1403</t>
  </si>
  <si>
    <t>Upper Colorado-Dolores</t>
  </si>
  <si>
    <t>1404</t>
  </si>
  <si>
    <t>Great Divide-Upper Green</t>
  </si>
  <si>
    <t>1405</t>
  </si>
  <si>
    <t>White-Yampa</t>
  </si>
  <si>
    <t>1406</t>
  </si>
  <si>
    <t>Lower Green</t>
  </si>
  <si>
    <t>1407</t>
  </si>
  <si>
    <t>Upper Colorado-Dirty Devil</t>
  </si>
  <si>
    <t>1408</t>
  </si>
  <si>
    <t>San Juan</t>
  </si>
  <si>
    <t>1501</t>
  </si>
  <si>
    <t>Lower Colorado-Lake Mead</t>
  </si>
  <si>
    <t>1502</t>
  </si>
  <si>
    <t>Little Colorado</t>
  </si>
  <si>
    <t>1503</t>
  </si>
  <si>
    <t>Lower Colorado</t>
  </si>
  <si>
    <t>1504</t>
  </si>
  <si>
    <t>Upper Gila</t>
  </si>
  <si>
    <t>1505</t>
  </si>
  <si>
    <t>Middle Gila</t>
  </si>
  <si>
    <t>1506</t>
  </si>
  <si>
    <t>Salt</t>
  </si>
  <si>
    <t>1507</t>
  </si>
  <si>
    <t>Lower Gila</t>
  </si>
  <si>
    <t>1508</t>
  </si>
  <si>
    <t>Sonora</t>
  </si>
  <si>
    <t>1601</t>
  </si>
  <si>
    <t>Great Salt Lake</t>
  </si>
  <si>
    <t>Bear</t>
  </si>
  <si>
    <t>1602</t>
  </si>
  <si>
    <t>1603</t>
  </si>
  <si>
    <t>Escalante Desert-Sevier Lake</t>
  </si>
  <si>
    <t>1604</t>
  </si>
  <si>
    <t>Black Rock Desert-Humboldt</t>
  </si>
  <si>
    <t>1605</t>
  </si>
  <si>
    <t>Central Lahontan</t>
  </si>
  <si>
    <t>1606</t>
  </si>
  <si>
    <t>Central Nevada Desert Basins</t>
  </si>
  <si>
    <t>1701</t>
  </si>
  <si>
    <t>Kootenai-Pend Oreille-Spokane</t>
  </si>
  <si>
    <t>1702</t>
  </si>
  <si>
    <t>Upper Columbia</t>
  </si>
  <si>
    <t>1703</t>
  </si>
  <si>
    <t>Yakima</t>
  </si>
  <si>
    <t>1704</t>
  </si>
  <si>
    <t>Upper Snake</t>
  </si>
  <si>
    <t>1705</t>
  </si>
  <si>
    <t>Middle Snake</t>
  </si>
  <si>
    <t>1706</t>
  </si>
  <si>
    <t>Lower Snake</t>
  </si>
  <si>
    <t>1707</t>
  </si>
  <si>
    <t>Middle Columbia</t>
  </si>
  <si>
    <t>Willamette</t>
  </si>
  <si>
    <t>1708</t>
  </si>
  <si>
    <t>Lower Columbia</t>
  </si>
  <si>
    <t>1709</t>
  </si>
  <si>
    <t>1710</t>
  </si>
  <si>
    <t>Oregon-Washington Coastal</t>
  </si>
  <si>
    <t>1711</t>
  </si>
  <si>
    <t>Puget Sound</t>
  </si>
  <si>
    <t>1712</t>
  </si>
  <si>
    <t>Oregon Closed Basins</t>
  </si>
  <si>
    <t>1801</t>
  </si>
  <si>
    <t>Klamath-Northern California Coastal</t>
  </si>
  <si>
    <t>1802</t>
  </si>
  <si>
    <t>Sacramento</t>
  </si>
  <si>
    <t>1808</t>
  </si>
  <si>
    <t>North Lahontan</t>
  </si>
  <si>
    <t>1803</t>
  </si>
  <si>
    <t>Tulare-Buena Vista Lakes</t>
  </si>
  <si>
    <t>1804</t>
  </si>
  <si>
    <t>San Joaquin</t>
  </si>
  <si>
    <t>1805</t>
  </si>
  <si>
    <t>San Francisco Bay</t>
  </si>
  <si>
    <t>1806</t>
  </si>
  <si>
    <t>Central California Coastal</t>
  </si>
  <si>
    <t>1807</t>
  </si>
  <si>
    <t>Southern California Coastal</t>
  </si>
  <si>
    <t>1809</t>
  </si>
  <si>
    <t>Northern Mojave-Mono Lake</t>
  </si>
  <si>
    <t>1810</t>
  </si>
  <si>
    <t>Southern Mojave-Salton Sea</t>
  </si>
  <si>
    <t>HUC04</t>
  </si>
  <si>
    <t>Candidate Basin area (km2)</t>
  </si>
  <si>
    <t>HUC04 Name</t>
  </si>
  <si>
    <t>Basin ID</t>
  </si>
  <si>
    <t>Basin name</t>
  </si>
  <si>
    <t>Region</t>
  </si>
  <si>
    <t>Catchment Area (sqkm)</t>
  </si>
  <si>
    <t>Ur2012-1974</t>
  </si>
  <si>
    <t>Ag2012-1974</t>
  </si>
  <si>
    <t>Total_WU_to_Runoff_ratio</t>
  </si>
  <si>
    <t>RateChgGW_cmyr</t>
  </si>
  <si>
    <t>Region name</t>
  </si>
  <si>
    <t>Northeast</t>
  </si>
  <si>
    <t>Atlantic Coast</t>
  </si>
  <si>
    <t>Florida</t>
  </si>
  <si>
    <t>Great Lakes</t>
  </si>
  <si>
    <t>Midwest</t>
  </si>
  <si>
    <t>Tennessee-Missouri</t>
  </si>
  <si>
    <t>Mississippi Embayment</t>
  </si>
  <si>
    <t>Gulf Coast</t>
  </si>
  <si>
    <t>Souris-Red-Rainy</t>
  </si>
  <si>
    <t>Northern High Plains</t>
  </si>
  <si>
    <t>Central High Plains</t>
  </si>
  <si>
    <t>Southern High Plains</t>
  </si>
  <si>
    <t>Texas</t>
  </si>
  <si>
    <t>Columbia-Snake</t>
  </si>
  <si>
    <t>Central Rockies</t>
  </si>
  <si>
    <t>Pacific Northwest</t>
  </si>
  <si>
    <t>California-Nevada</t>
  </si>
  <si>
    <t>Urban</t>
  </si>
  <si>
    <t>Ag</t>
  </si>
  <si>
    <t>Urban (2012)</t>
  </si>
  <si>
    <t>Ag (2012)</t>
  </si>
  <si>
    <t>Urban (1974)</t>
  </si>
  <si>
    <t>Ag (1974)</t>
  </si>
  <si>
    <t>Tot_WU</t>
  </si>
  <si>
    <t>PPT_change (mm)</t>
  </si>
  <si>
    <t>Precipitation 1981-2010 (mm)</t>
  </si>
  <si>
    <t>Elevation (m)</t>
  </si>
  <si>
    <t>Temperature 1981-2010 (Celsius)</t>
  </si>
  <si>
    <t>NormalStorage (ML/km2)</t>
  </si>
  <si>
    <t>FireHazard</t>
  </si>
  <si>
    <t>PublicSupply_GW (mgd)</t>
  </si>
  <si>
    <t>PublicSupply_SW (mgd)</t>
  </si>
  <si>
    <t>Irrigation_GW_fresh (mgd)</t>
  </si>
  <si>
    <t>Irrigation_SW_fresh (mgd)</t>
  </si>
  <si>
    <t>Total_GW_withdraw_fresh (mgd)</t>
  </si>
  <si>
    <t>Total_SW_withdraw_fresh (mgd)</t>
  </si>
  <si>
    <t>Runoff (mgd)</t>
  </si>
  <si>
    <t>Aq_plant_SAR (mean)</t>
  </si>
  <si>
    <t>Wtl_animal_SAR (mean)</t>
  </si>
  <si>
    <t>Aq_animal_SAR (mean)</t>
  </si>
  <si>
    <t>Wtl_plant_SAR (mean)</t>
  </si>
  <si>
    <t>SUM_RareArea (rank)</t>
  </si>
  <si>
    <t>Sum_SAR (rank)</t>
  </si>
  <si>
    <t>Sum_SAR</t>
  </si>
  <si>
    <t>RareArea (km2)</t>
  </si>
  <si>
    <t>RareArea (%)</t>
  </si>
  <si>
    <t>Eco_sensitivity (mean rank)</t>
  </si>
  <si>
    <t>WU_Runoff</t>
  </si>
  <si>
    <t>GW_sto_change</t>
  </si>
  <si>
    <t>ResVol</t>
  </si>
  <si>
    <t>FireHzd</t>
  </si>
  <si>
    <t>PPT_change</t>
  </si>
  <si>
    <t>Score</t>
  </si>
  <si>
    <t>Variables used for rank scores are highlighted in green. To compute these, each variable was ranked (1 to 163) and the percentile was taken.</t>
  </si>
  <si>
    <t>Variable name</t>
  </si>
  <si>
    <t>Description</t>
  </si>
  <si>
    <t>Units</t>
  </si>
  <si>
    <t>Source</t>
  </si>
  <si>
    <t>URL</t>
  </si>
  <si>
    <t>HUC04 identifying number for basin or first basin in a combined group of HUC04s</t>
  </si>
  <si>
    <t>n/a</t>
  </si>
  <si>
    <t>Name assigned to the candidate basin, generally the name of a HUC04.</t>
  </si>
  <si>
    <t xml:space="preserve">Hydrologic region number </t>
  </si>
  <si>
    <t>Name assigned to the hydrologic region</t>
  </si>
  <si>
    <t>Area of the candidate basin</t>
  </si>
  <si>
    <t>km2</t>
  </si>
  <si>
    <t>Mean elevation</t>
  </si>
  <si>
    <t>m</t>
  </si>
  <si>
    <t>mm</t>
  </si>
  <si>
    <t>Mean precipitation across basin from 1981-2010</t>
  </si>
  <si>
    <t>http://prism.nacse.org/pub/prism/maps/Precipitation/rfactor/U.S./us_maps.html, accessed November 2010</t>
  </si>
  <si>
    <t>Mean temperature across basin from 2981-2010</t>
  </si>
  <si>
    <t>degrees celsius</t>
  </si>
  <si>
    <t>Total urban land use in 2012</t>
  </si>
  <si>
    <t>Total urban land use in 1974</t>
  </si>
  <si>
    <t xml:space="preserve">percent </t>
  </si>
  <si>
    <t>Falcone et al., 2019</t>
  </si>
  <si>
    <t>Total agricultural land use in 2012</t>
  </si>
  <si>
    <t>Total agricultural land use in 1974</t>
  </si>
  <si>
    <t>Change in urban land use; difference of Urban (2012) and Urban (1974)</t>
  </si>
  <si>
    <t>Change in agricultural land use; difference of Ag (2012) and Ag (1974)</t>
  </si>
  <si>
    <t>computed</t>
  </si>
  <si>
    <t>https://climate.northwestknowledge.net/MACA/</t>
  </si>
  <si>
    <t>https://www.epa.gov/wsio</t>
  </si>
  <si>
    <t>https://nid.sec.usace.army.mil/</t>
  </si>
  <si>
    <t>Region number</t>
  </si>
  <si>
    <t>Southwest Desert</t>
  </si>
  <si>
    <t>Modified from NHD+ Watershed Boundary Dataset (HUC 4 boundaries)</t>
  </si>
  <si>
    <t>https://www.usgs.gov/core-science-systems/ngp/national-hydrography/watershed-boundary-dataset</t>
  </si>
  <si>
    <t>NHD+ Watershed Boundary Dataset (HUC 4 boundaries)</t>
  </si>
  <si>
    <t>1:1,000,000 scale terrain data from the National Map (100-m resolution)</t>
  </si>
  <si>
    <t>https://nationalmap.gov/small_scale/mld/elev100.html</t>
  </si>
  <si>
    <t>PRISM Climate Group - Oregon State University</t>
  </si>
  <si>
    <t>https://pubs.er.usgs.gov/publication/ds948</t>
  </si>
  <si>
    <t>US Army Corps of Engineers: reservoir storage volume per unit area</t>
  </si>
  <si>
    <r>
      <t xml:space="preserve"> m3/km</t>
    </r>
    <r>
      <rPr>
        <vertAlign val="superscript"/>
        <sz val="11"/>
        <color theme="1"/>
        <rFont val="Calibri"/>
        <family val="2"/>
        <scheme val="minor"/>
      </rPr>
      <t>2</t>
    </r>
  </si>
  <si>
    <t>Modified from National Inventory of Dams (NID) data (James Falcone and Sharon L. Qi, USGS, written commun.)</t>
  </si>
  <si>
    <t>USDA Forest Service: fire hazard score</t>
  </si>
  <si>
    <t>unitless</t>
  </si>
  <si>
    <t>Wildfire Hazard Potential (WHP) for the conterminous United States (270-m GRID), version 2018 classified (2nd Edition)</t>
  </si>
  <si>
    <t>https://www.fs.usda.gov/rds/archive/catalog/RDS-2015-0046-2</t>
  </si>
  <si>
    <t>Public Supply,  groundwater withdrawals, fresh</t>
  </si>
  <si>
    <t>million gallons per day (mgd)</t>
  </si>
  <si>
    <t>Dieter and others, 2018, Estimated use of water in the United States in 2015: U.S. Geological Survey Circular 1441, 65 p.</t>
  </si>
  <si>
    <t>https://pubs.er.usgs.gov/publication/cir1441</t>
  </si>
  <si>
    <t>Public Supply, surface-water withdrawals, fresh</t>
  </si>
  <si>
    <t>Irrigation, groundwater withdrawals, fresh</t>
  </si>
  <si>
    <t>Irrigation, surface-water withdrawals, fresh</t>
  </si>
  <si>
    <t>Total groundwater withdrawals, fresh</t>
  </si>
  <si>
    <t>Total surface-water withdrawals, fresh</t>
  </si>
  <si>
    <t>Total freshwater withdrawals</t>
  </si>
  <si>
    <t>Ratio of Tot_WU and Runoff</t>
  </si>
  <si>
    <t>Runoff produced within the basin estimated based on a water balance model, converted to mgd</t>
  </si>
  <si>
    <t>McCabe and Wolock, 2011, Independent effects of temperature and precipitation on modeled runoff in the conterminous United States</t>
  </si>
  <si>
    <t>https://doi.org/10.1029/2011WR010630</t>
  </si>
  <si>
    <t>Rate of change in groundwater storage expressed as length (depth) per time</t>
  </si>
  <si>
    <t>cm/y</t>
  </si>
  <si>
    <t>Velpuri and others, 2019, Gravity Recovery and Climate Experiment (GRACE) Storage Change Characteristics (2003–2016) over Major Surface Basins and Principal Aquifers in the Conterminous United States</t>
  </si>
  <si>
    <t>https://doi.org/10.3390/rs11080936</t>
  </si>
  <si>
    <t>Change in modeled precipitation from 1971-2000 versus 2070-2099. Ensemble mean of 20 global climate models</t>
  </si>
  <si>
    <t xml:space="preserve">MACA method to remove biases from global climate model outputs </t>
  </si>
  <si>
    <t>The number of at-risk animal species associated with aquatic habitat in HUC12s within the basin</t>
  </si>
  <si>
    <t>count</t>
  </si>
  <si>
    <t>Watershed Index Online Indicator Data Library</t>
  </si>
  <si>
    <t>The number of at-risk plant species associated with aquatic habitat in HUC12s within the basin</t>
  </si>
  <si>
    <t>The number of at-risk animal species associated with wetland habitat  in HUC12s within the basin</t>
  </si>
  <si>
    <t>The number of at-risk plant species associated with wetland habitat  in HUC12s within the basin</t>
  </si>
  <si>
    <t>rank</t>
  </si>
  <si>
    <t xml:space="preserve">Percent of the HUC12 classified as a rare ecosystem based on ecosystem size, shape, and type. </t>
  </si>
  <si>
    <t>*Corresponding author, pcvanmet@usgs.gov</t>
  </si>
  <si>
    <t>Priortizing river basins for intensive monitoring and assessment by the U.S. Geological Survey</t>
  </si>
  <si>
    <t>Table S-4.  Definitions and sources for variables given in Table S-3.</t>
  </si>
  <si>
    <t xml:space="preserve">Table S-3. Selected geographic characteristics of candidate basins. Variable descriptions and their sources are given in Table S-4.  </t>
  </si>
  <si>
    <t>(1)   Subhumid plains with permeable soils and bedrock (SubhumidPlains_permSoilBR)</t>
  </si>
  <si>
    <t>(2)   Humid plains with permeable soils and bedrock (HumidPlains_permSoilBR)</t>
  </si>
  <si>
    <t>(3)   Subhumid plains with impermeable soils and permeable bedrock (SubhumidPlains_impSoil_permBR)</t>
  </si>
  <si>
    <t>(4)   Humid plains with permeable soils and bedrock (HumidPlains_permSoilBR)</t>
  </si>
  <si>
    <t>(5)   Arid plains with permeable soils and bedrock (AridPlains_permSoilBR)</t>
  </si>
  <si>
    <t>(6)   Subhumid plains with impermeable soils and bedrock (SubhumidPlains_impSoilBR)</t>
  </si>
  <si>
    <t>(7)   Humid plains with permeable soils and impermeable bedrock (HumidPlains_permSoil_impBR)</t>
  </si>
  <si>
    <t>(8)   Semiarid plains with impermeable soils and bedrock (SemiaridPlains_impSoilBR)</t>
  </si>
  <si>
    <t>(9)   Humid plateaus with impermeable soils and permeable bedrock (HumidPlateau_impSoil_permBR)</t>
  </si>
  <si>
    <t>(10)  Arid plateaus with impermeable soils and permeable bedrock (AridPlateau_impSoil_permBR)</t>
  </si>
  <si>
    <t>(11)  Humid plateaus with impermeable soils and bedrock (HumidPlateau_impSoilBR)</t>
  </si>
  <si>
    <t>(12)  Semiarid plateaus with permeable soils and impermeable bedrock (semiaridPlateau_permSoil_impBR)</t>
  </si>
  <si>
    <t>(13)  Semiarid plateaus with impermeable soils and bedrock (SemiaridPlateau_impSoilBR)</t>
  </si>
  <si>
    <t>(14)  Arid playas with permeable soils and bedrock (AridPlayas_permSoilBR)</t>
  </si>
  <si>
    <t>(15)  Semiarid mountains with impermeable soils and permeable bedrock (SemiaridMtns_impSoil_permBR)</t>
  </si>
  <si>
    <t>(16)  Humid mountains with permeable soils and impermeable bedrock (HumidMtns_permSoil_impBR)</t>
  </si>
  <si>
    <t>(17)  Semiarid mountains with impermeable soils and bedrock (SemiaridMtns_impSoilBR)</t>
  </si>
  <si>
    <t>(18)  Semiarid mountains with permeable soils and impermeable bedrock (SemiaridMtns_permSoil_impBR)</t>
  </si>
  <si>
    <t>(19)  Very humid mountains with permeable soils and impermeable bedrock (VeryHumidMtns_permSoil_impBR)</t>
  </si>
  <si>
    <t>(20)  Humid mountains with permeable soils and impermeable bedrock (HumidMtns_permSoil_impBR)</t>
  </si>
  <si>
    <t>Table S-2.  Characteristics and names of the 20 Hydrologic Landscape Regions shown on Figure 1 (Wolock et al., 2004).</t>
  </si>
  <si>
    <t xml:space="preserve">Table S-5.  Percentile ranks, summary scores, and final ranks by hydrologic region for candidate basins. </t>
  </si>
  <si>
    <t>Table S-1.  HUC04s and candidate basins for the contiguous United States.  Basin ID, in column A,</t>
  </si>
  <si>
    <t>indicates which HUC04s (columns C and D) were combined to form candidate basins with more than one HUC04.</t>
  </si>
  <si>
    <t>Upper Colorado TX</t>
  </si>
  <si>
    <t>Eco_sensivity</t>
  </si>
  <si>
    <t>Runoff</t>
  </si>
  <si>
    <t>Delaware</t>
  </si>
  <si>
    <t>Rank</t>
  </si>
  <si>
    <t>HUC04 Area (km2)</t>
  </si>
  <si>
    <t>Candidate Basin name</t>
  </si>
  <si>
    <t xml:space="preserve">Areas were clipped at international boundaries and the U.S. shoreline. </t>
  </si>
  <si>
    <t>Candidate Basin Area (km2)</t>
  </si>
  <si>
    <t>Basin Area</t>
  </si>
  <si>
    <t>A 2x weighting factor was applied to four variables (Tot_WU, WU_Runoff, Runoff, and GW_sto_change) prior to calculation of summary scores.</t>
  </si>
  <si>
    <t>Colorado-Gunnison</t>
  </si>
  <si>
    <r>
      <t>Peter C. Van Metre</t>
    </r>
    <r>
      <rPr>
        <vertAlign val="superscript"/>
        <sz val="12"/>
        <color theme="1"/>
        <rFont val="Times New Roman"/>
        <family val="1"/>
      </rPr>
      <t>*</t>
    </r>
    <r>
      <rPr>
        <sz val="12"/>
        <color theme="1"/>
        <rFont val="Times New Roman"/>
        <family val="1"/>
      </rPr>
      <t>, Sharon Qi, Jeffrey Deacon, Cheryl Dieter, Jessica M. Driscoll, Michael Fienen, Terry Kenney, Patrick Lambert, David Lesmes, Christopher A. Mason, Anke Mueller-Solger, Marylynn Musgrove, Jaime Painter, Donald Rosenberry, Anthony J. Tesoriero, Lisamarie Windham-Myers, and David Wolock</t>
    </r>
  </si>
  <si>
    <t>Column headings for the 10 variables used in basin ranking are highlighted in green.</t>
  </si>
  <si>
    <t>Mean_ICI</t>
  </si>
  <si>
    <t xml:space="preserve">Index of Catchment Integrity </t>
  </si>
  <si>
    <t>U.S. Environmental Protection Agency StreamCat Dataset</t>
  </si>
  <si>
    <t>http://www2.epa.gov/national-aquatic-resource-surveys/streamcat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</si>
</sst>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1212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5" tint="0.59999389629810485"/>
        <bgColor rgb="FFC0C0C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1" fillId="0" borderId="0"/>
    <xf numFmtId="0" fontId="8" fillId="0" borderId="0"/>
    <xf numFmtId="0" fontId="11" fillId="0" borderId="0"/>
  </cellStyleXfs>
  <cellXfs count="73">
    <xf numFmtId="0" fontId="0" fillId="0" borderId="0" xfId="0"/>
    <xf numFmtId="0" fontId="0" fillId="0" borderId="0" xfId="0" applyFill="1"/>
    <xf numFmtId="49" fontId="0" fillId="0" borderId="0" xfId="0" applyNumberFormat="1"/>
    <xf numFmtId="49" fontId="0" fillId="0" borderId="0" xfId="0" applyNumberFormat="1" applyAlignment="1">
      <alignment horizontal="left"/>
    </xf>
    <xf numFmtId="4" fontId="0" fillId="0" borderId="0" xfId="0" applyNumberFormat="1"/>
    <xf numFmtId="3" fontId="0" fillId="0" borderId="0" xfId="0" applyNumberFormat="1"/>
    <xf numFmtId="0" fontId="4" fillId="2" borderId="1" xfId="3" applyFont="1" applyFill="1" applyBorder="1" applyAlignment="1" applyProtection="1">
      <alignment horizontal="center" vertical="center"/>
    </xf>
    <xf numFmtId="0" fontId="1" fillId="0" borderId="0" xfId="3"/>
    <xf numFmtId="0" fontId="6" fillId="0" borderId="2" xfId="3" applyFont="1" applyFill="1" applyBorder="1" applyAlignment="1" applyProtection="1">
      <alignment horizontal="right" vertical="center" wrapText="1"/>
    </xf>
    <xf numFmtId="0" fontId="6" fillId="0" borderId="2" xfId="3" applyFont="1" applyFill="1" applyBorder="1" applyAlignment="1" applyProtection="1">
      <alignment vertical="center" wrapText="1"/>
    </xf>
    <xf numFmtId="2" fontId="6" fillId="0" borderId="2" xfId="3" applyNumberFormat="1" applyFont="1" applyFill="1" applyBorder="1" applyAlignment="1" applyProtection="1">
      <alignment horizontal="right" vertical="center" wrapText="1"/>
    </xf>
    <xf numFmtId="0" fontId="7" fillId="0" borderId="0" xfId="4" applyNumberFormat="1" applyFont="1" applyFill="1" applyBorder="1" applyAlignment="1">
      <alignment vertical="center"/>
    </xf>
    <xf numFmtId="0" fontId="6" fillId="0" borderId="2" xfId="3" applyFont="1" applyFill="1" applyBorder="1" applyAlignment="1" applyProtection="1">
      <alignment horizontal="center" vertical="center" wrapText="1"/>
    </xf>
    <xf numFmtId="0" fontId="0" fillId="0" borderId="0" xfId="3" applyFont="1"/>
    <xf numFmtId="0" fontId="4" fillId="3" borderId="1" xfId="3" applyFont="1" applyFill="1" applyBorder="1" applyAlignment="1" applyProtection="1">
      <alignment horizontal="center" vertical="center"/>
    </xf>
    <xf numFmtId="1" fontId="6" fillId="0" borderId="2" xfId="3" applyNumberFormat="1" applyFont="1" applyFill="1" applyBorder="1" applyAlignment="1" applyProtection="1">
      <alignment horizontal="right" vertical="center" wrapText="1"/>
    </xf>
    <xf numFmtId="0" fontId="10" fillId="2" borderId="1" xfId="3" applyFont="1" applyFill="1" applyBorder="1" applyAlignment="1" applyProtection="1">
      <alignment horizontal="center" vertical="center"/>
    </xf>
    <xf numFmtId="0" fontId="10" fillId="3" borderId="1" xfId="3" applyFont="1" applyFill="1" applyBorder="1" applyAlignment="1" applyProtection="1">
      <alignment horizontal="center" vertical="center"/>
    </xf>
    <xf numFmtId="2" fontId="7" fillId="0" borderId="0" xfId="4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11" fillId="0" borderId="0" xfId="8"/>
    <xf numFmtId="0" fontId="7" fillId="0" borderId="0" xfId="8" applyNumberFormat="1" applyFont="1" applyFill="1" applyBorder="1" applyAlignment="1">
      <alignment vertical="center"/>
    </xf>
    <xf numFmtId="49" fontId="7" fillId="0" borderId="0" xfId="8" applyNumberFormat="1" applyFont="1" applyFill="1" applyBorder="1" applyAlignment="1">
      <alignment horizontal="left" vertical="center"/>
    </xf>
    <xf numFmtId="0" fontId="10" fillId="4" borderId="1" xfId="8" applyFont="1" applyFill="1" applyBorder="1" applyAlignment="1" applyProtection="1">
      <alignment horizontal="left" vertical="center"/>
    </xf>
    <xf numFmtId="0" fontId="0" fillId="0" borderId="0" xfId="0" applyAlignment="1">
      <alignment wrapText="1"/>
    </xf>
    <xf numFmtId="0" fontId="1" fillId="0" borderId="0" xfId="3" applyAlignment="1">
      <alignment horizontal="center"/>
    </xf>
    <xf numFmtId="0" fontId="6" fillId="0" borderId="3" xfId="3" applyFont="1" applyFill="1" applyBorder="1" applyAlignment="1" applyProtection="1">
      <alignment horizontal="center" vertical="center" wrapText="1"/>
    </xf>
    <xf numFmtId="166" fontId="6" fillId="0" borderId="2" xfId="3" applyNumberFormat="1" applyFont="1" applyFill="1" applyBorder="1" applyAlignment="1" applyProtection="1">
      <alignment horizontal="right" vertical="center" wrapText="1"/>
    </xf>
    <xf numFmtId="0" fontId="6" fillId="0" borderId="2" xfId="3" applyFont="1" applyFill="1" applyBorder="1" applyAlignment="1" applyProtection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12" fillId="0" borderId="0" xfId="3" applyFont="1" applyFill="1" applyBorder="1" applyAlignment="1" applyProtection="1">
      <alignment horizontal="left" vertical="center"/>
    </xf>
    <xf numFmtId="0" fontId="12" fillId="0" borderId="0" xfId="0" applyFont="1" applyAlignment="1">
      <alignment vertical="center" wrapText="1"/>
    </xf>
    <xf numFmtId="0" fontId="12" fillId="0" borderId="0" xfId="0" applyFont="1"/>
    <xf numFmtId="0" fontId="12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 indent="3"/>
    </xf>
    <xf numFmtId="0" fontId="17" fillId="0" borderId="0" xfId="0" applyFont="1" applyAlignment="1">
      <alignment horizontal="left" vertical="center" indent="4"/>
    </xf>
    <xf numFmtId="0" fontId="3" fillId="0" borderId="0" xfId="2" applyAlignment="1">
      <alignment horizontal="left" vertical="center" indent="4"/>
    </xf>
    <xf numFmtId="0" fontId="10" fillId="5" borderId="1" xfId="8" applyFont="1" applyFill="1" applyBorder="1" applyAlignment="1">
      <alignment horizontal="center" vertical="center"/>
    </xf>
    <xf numFmtId="0" fontId="12" fillId="0" borderId="0" xfId="4" applyFont="1"/>
    <xf numFmtId="0" fontId="19" fillId="3" borderId="1" xfId="3" applyFont="1" applyFill="1" applyBorder="1" applyAlignment="1" applyProtection="1">
      <alignment horizontal="center" vertical="center"/>
    </xf>
    <xf numFmtId="2" fontId="12" fillId="0" borderId="0" xfId="4" applyNumberFormat="1" applyFont="1" applyAlignment="1">
      <alignment vertical="center"/>
    </xf>
    <xf numFmtId="1" fontId="1" fillId="0" borderId="0" xfId="3" applyNumberFormat="1" applyAlignment="1">
      <alignment vertical="center"/>
    </xf>
    <xf numFmtId="164" fontId="1" fillId="0" borderId="0" xfId="3" applyNumberFormat="1" applyAlignment="1">
      <alignment vertical="center"/>
    </xf>
    <xf numFmtId="2" fontId="1" fillId="0" borderId="0" xfId="5" applyNumberFormat="1" applyAlignment="1">
      <alignment vertical="center"/>
    </xf>
    <xf numFmtId="2" fontId="1" fillId="0" borderId="0" xfId="3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9" fillId="0" borderId="0" xfId="7" applyNumberFormat="1" applyFont="1" applyAlignment="1">
      <alignment vertical="center"/>
    </xf>
    <xf numFmtId="2" fontId="12" fillId="0" borderId="0" xfId="4" applyNumberFormat="1" applyFont="1" applyFill="1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10" fillId="4" borderId="1" xfId="8" applyFont="1" applyFill="1" applyBorder="1" applyAlignment="1">
      <alignment horizontal="center" vertical="center"/>
    </xf>
    <xf numFmtId="0" fontId="10" fillId="3" borderId="1" xfId="8" applyFont="1" applyFill="1" applyBorder="1" applyAlignment="1">
      <alignment horizontal="center" vertical="center"/>
    </xf>
    <xf numFmtId="3" fontId="6" fillId="0" borderId="2" xfId="3" applyNumberFormat="1" applyFont="1" applyBorder="1" applyAlignment="1">
      <alignment horizontal="right" vertical="center" wrapText="1"/>
    </xf>
    <xf numFmtId="1" fontId="0" fillId="0" borderId="0" xfId="0" applyNumberFormat="1"/>
    <xf numFmtId="1" fontId="0" fillId="0" borderId="0" xfId="0" applyNumberFormat="1" applyAlignment="1">
      <alignment vertical="center"/>
    </xf>
    <xf numFmtId="0" fontId="6" fillId="0" borderId="0" xfId="8" applyNumberFormat="1" applyFont="1" applyFill="1" applyBorder="1" applyAlignment="1">
      <alignment vertical="center"/>
    </xf>
    <xf numFmtId="2" fontId="6" fillId="0" borderId="0" xfId="8" applyNumberFormat="1" applyFont="1" applyAlignment="1">
      <alignment vertical="center"/>
    </xf>
    <xf numFmtId="2" fontId="6" fillId="0" borderId="0" xfId="0" applyNumberFormat="1" applyFont="1" applyAlignment="1">
      <alignment horizontal="right" vertical="center"/>
    </xf>
    <xf numFmtId="164" fontId="6" fillId="0" borderId="0" xfId="8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8" applyNumberFormat="1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</cellXfs>
  <cellStyles count="9">
    <cellStyle name="Hyperlink" xfId="2" builtinId="8"/>
    <cellStyle name="Normal" xfId="0" builtinId="0"/>
    <cellStyle name="Normal 2" xfId="3" xr:uid="{1D66BBB5-8D2B-47E8-A2BA-DCF3F920A0AC}"/>
    <cellStyle name="Normal 3" xfId="4" xr:uid="{84F1741D-3198-4922-B23B-E71BB5E82BC6}"/>
    <cellStyle name="Normal 3 2" xfId="5" xr:uid="{02B268F4-0953-4F2C-A1D3-2DF980BEBC5A}"/>
    <cellStyle name="Normal 4" xfId="6" xr:uid="{0E0B1F3D-E540-4B9A-8600-611B8F1EAA8B}"/>
    <cellStyle name="Normal 5" xfId="8" xr:uid="{E3FA0B97-1726-43D4-A56F-3346F6EC7C53}"/>
    <cellStyle name="Normal_Sheet1" xfId="7" xr:uid="{67DDB345-C33C-4C4D-9D47-AD8F3977E5C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858D-6FA9-4A0E-BF69-589384E0D9A9}">
  <dimension ref="B2:B7"/>
  <sheetViews>
    <sheetView workbookViewId="0">
      <selection activeCell="B3" sqref="B3"/>
    </sheetView>
  </sheetViews>
  <sheetFormatPr defaultRowHeight="15" x14ac:dyDescent="0.25"/>
  <cols>
    <col min="2" max="2" width="116.28515625" customWidth="1"/>
  </cols>
  <sheetData>
    <row r="2" spans="2:2" ht="18.75" x14ac:dyDescent="0.25">
      <c r="B2" s="40" t="s">
        <v>572</v>
      </c>
    </row>
    <row r="3" spans="2:2" ht="50.25" x14ac:dyDescent="0.25">
      <c r="B3" s="41" t="s">
        <v>611</v>
      </c>
    </row>
    <row r="5" spans="2:2" ht="15.75" x14ac:dyDescent="0.25">
      <c r="B5" s="42" t="s">
        <v>571</v>
      </c>
    </row>
    <row r="6" spans="2:2" ht="15.75" x14ac:dyDescent="0.25">
      <c r="B6" s="42"/>
    </row>
    <row r="7" spans="2:2" x14ac:dyDescent="0.25">
      <c r="B7" s="4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849E-7CE8-41B5-A924-17987C375314}">
  <dimension ref="A1:F212"/>
  <sheetViews>
    <sheetView topLeftCell="A154" zoomScale="110" zoomScaleNormal="110" workbookViewId="0">
      <selection activeCell="B165" sqref="B165"/>
    </sheetView>
  </sheetViews>
  <sheetFormatPr defaultRowHeight="15" x14ac:dyDescent="0.25"/>
  <cols>
    <col min="1" max="1" width="18" customWidth="1"/>
    <col min="2" max="2" width="23.28515625" customWidth="1"/>
    <col min="3" max="3" width="11.85546875" customWidth="1"/>
    <col min="4" max="4" width="37.85546875" customWidth="1"/>
    <col min="5" max="5" width="17.28515625" customWidth="1"/>
    <col min="6" max="6" width="26.5703125" customWidth="1"/>
  </cols>
  <sheetData>
    <row r="1" spans="1:6" x14ac:dyDescent="0.25">
      <c r="A1" t="s">
        <v>597</v>
      </c>
    </row>
    <row r="2" spans="1:6" x14ac:dyDescent="0.25">
      <c r="A2" t="s">
        <v>598</v>
      </c>
    </row>
    <row r="3" spans="1:6" x14ac:dyDescent="0.25">
      <c r="A3" t="s">
        <v>606</v>
      </c>
    </row>
    <row r="5" spans="1:6" x14ac:dyDescent="0.25">
      <c r="A5" s="55" t="s">
        <v>433</v>
      </c>
      <c r="B5" s="55" t="s">
        <v>0</v>
      </c>
      <c r="C5" s="55" t="s">
        <v>430</v>
      </c>
      <c r="D5" s="55" t="s">
        <v>432</v>
      </c>
      <c r="E5" s="56" t="s">
        <v>604</v>
      </c>
      <c r="F5" s="55" t="s">
        <v>607</v>
      </c>
    </row>
    <row r="6" spans="1:6" x14ac:dyDescent="0.25">
      <c r="A6" s="57">
        <v>101</v>
      </c>
      <c r="B6" s="58" t="s">
        <v>1</v>
      </c>
      <c r="C6" s="2" t="s">
        <v>2</v>
      </c>
      <c r="D6" s="2" t="s">
        <v>3</v>
      </c>
      <c r="E6" s="59">
        <v>18905.137455688218</v>
      </c>
      <c r="F6" s="60">
        <v>70419.905920749603</v>
      </c>
    </row>
    <row r="7" spans="1:6" x14ac:dyDescent="0.25">
      <c r="A7" s="57">
        <v>101</v>
      </c>
      <c r="B7" s="58"/>
      <c r="C7" s="2" t="s">
        <v>4</v>
      </c>
      <c r="D7" s="2" t="s">
        <v>5</v>
      </c>
      <c r="E7" s="59">
        <v>22231.209785627296</v>
      </c>
      <c r="F7" s="59"/>
    </row>
    <row r="8" spans="1:6" x14ac:dyDescent="0.25">
      <c r="A8" s="57">
        <v>101</v>
      </c>
      <c r="B8" s="58"/>
      <c r="C8" s="2" t="s">
        <v>6</v>
      </c>
      <c r="D8" s="2" t="s">
        <v>7</v>
      </c>
      <c r="E8" s="59">
        <v>15265.932656862167</v>
      </c>
      <c r="F8" s="59"/>
    </row>
    <row r="9" spans="1:6" x14ac:dyDescent="0.25">
      <c r="A9" s="57">
        <v>101</v>
      </c>
      <c r="B9" s="58"/>
      <c r="C9" s="2" t="s">
        <v>8</v>
      </c>
      <c r="D9" s="2" t="s">
        <v>9</v>
      </c>
      <c r="E9" s="59">
        <v>14017.62602257192</v>
      </c>
      <c r="F9" s="59"/>
    </row>
    <row r="10" spans="1:6" x14ac:dyDescent="0.25">
      <c r="A10" s="57">
        <v>104</v>
      </c>
      <c r="B10" s="58" t="s">
        <v>10</v>
      </c>
      <c r="C10" s="2" t="s">
        <v>11</v>
      </c>
      <c r="D10" s="2" t="s">
        <v>12</v>
      </c>
      <c r="E10" s="59">
        <v>9126.7750502379058</v>
      </c>
      <c r="F10" s="60">
        <v>19941.678253075701</v>
      </c>
    </row>
    <row r="11" spans="1:6" x14ac:dyDescent="0.25">
      <c r="A11" s="57">
        <v>104</v>
      </c>
      <c r="B11" s="2"/>
      <c r="C11" s="2" t="s">
        <v>13</v>
      </c>
      <c r="D11" s="2" t="s">
        <v>14</v>
      </c>
      <c r="E11" s="59">
        <v>10814.903202837813</v>
      </c>
      <c r="F11" s="59"/>
    </row>
    <row r="12" spans="1:6" x14ac:dyDescent="0.25">
      <c r="A12" s="57">
        <v>107</v>
      </c>
      <c r="B12" s="58" t="s">
        <v>15</v>
      </c>
      <c r="C12" s="2" t="s">
        <v>16</v>
      </c>
      <c r="D12" s="2" t="s">
        <v>17</v>
      </c>
      <c r="E12" s="59">
        <v>12952.057988167899</v>
      </c>
      <c r="F12" s="60">
        <v>24193.7896661263</v>
      </c>
    </row>
    <row r="13" spans="1:6" x14ac:dyDescent="0.25">
      <c r="A13" s="57">
        <v>107</v>
      </c>
      <c r="B13" s="58"/>
      <c r="C13" s="2" t="s">
        <v>18</v>
      </c>
      <c r="D13" s="2" t="s">
        <v>19</v>
      </c>
      <c r="E13" s="59">
        <v>11241.731677958398</v>
      </c>
      <c r="F13" s="59"/>
    </row>
    <row r="14" spans="1:6" x14ac:dyDescent="0.25">
      <c r="A14" s="57">
        <v>108</v>
      </c>
      <c r="B14" s="2" t="s">
        <v>20</v>
      </c>
      <c r="C14" s="2" t="s">
        <v>21</v>
      </c>
      <c r="D14" s="2" t="s">
        <v>20</v>
      </c>
      <c r="E14" s="59">
        <v>28865.206480740988</v>
      </c>
      <c r="F14" s="60">
        <v>40620.612061052198</v>
      </c>
    </row>
    <row r="15" spans="1:6" x14ac:dyDescent="0.25">
      <c r="A15" s="57">
        <v>108</v>
      </c>
      <c r="B15" s="2"/>
      <c r="C15" s="2" t="s">
        <v>22</v>
      </c>
      <c r="D15" s="2" t="s">
        <v>23</v>
      </c>
      <c r="E15" s="59">
        <v>11755.405580311204</v>
      </c>
      <c r="F15" s="59"/>
    </row>
    <row r="16" spans="1:6" x14ac:dyDescent="0.25">
      <c r="A16" s="57">
        <v>202</v>
      </c>
      <c r="B16" s="2" t="s">
        <v>24</v>
      </c>
      <c r="C16" s="2" t="s">
        <v>25</v>
      </c>
      <c r="D16" s="2" t="s">
        <v>26</v>
      </c>
      <c r="E16" s="59">
        <v>32802.127904473593</v>
      </c>
      <c r="F16" s="60">
        <v>45463.9824141063</v>
      </c>
    </row>
    <row r="17" spans="1:6" x14ac:dyDescent="0.25">
      <c r="A17" s="57">
        <v>202</v>
      </c>
      <c r="B17" s="2"/>
      <c r="C17" s="2" t="s">
        <v>27</v>
      </c>
      <c r="D17" s="2" t="s">
        <v>28</v>
      </c>
      <c r="E17" s="59">
        <v>12661.854509632749</v>
      </c>
      <c r="F17" s="59"/>
    </row>
    <row r="18" spans="1:6" x14ac:dyDescent="0.25">
      <c r="A18" s="57">
        <v>204</v>
      </c>
      <c r="B18" s="2" t="s">
        <v>602</v>
      </c>
      <c r="C18" s="2" t="s">
        <v>29</v>
      </c>
      <c r="D18" s="2" t="s">
        <v>30</v>
      </c>
      <c r="E18" s="59">
        <v>40869.365530621391</v>
      </c>
      <c r="F18" s="60">
        <v>40869.365530621399</v>
      </c>
    </row>
    <row r="19" spans="1:6" x14ac:dyDescent="0.25">
      <c r="A19" s="57">
        <v>205</v>
      </c>
      <c r="B19" s="2" t="s">
        <v>32</v>
      </c>
      <c r="C19" s="2" t="s">
        <v>31</v>
      </c>
      <c r="D19" s="2" t="s">
        <v>32</v>
      </c>
      <c r="E19" s="59">
        <v>71223.789764698304</v>
      </c>
      <c r="F19" s="60">
        <v>71223.789764698304</v>
      </c>
    </row>
    <row r="20" spans="1:6" x14ac:dyDescent="0.25">
      <c r="A20" s="57">
        <v>206</v>
      </c>
      <c r="B20" s="2" t="s">
        <v>33</v>
      </c>
      <c r="C20" s="2" t="s">
        <v>34</v>
      </c>
      <c r="D20" s="2" t="s">
        <v>35</v>
      </c>
      <c r="E20" s="59">
        <v>11236.248699295787</v>
      </c>
      <c r="F20" s="60">
        <v>47936.379489123603</v>
      </c>
    </row>
    <row r="21" spans="1:6" x14ac:dyDescent="0.25">
      <c r="A21" s="57">
        <v>206</v>
      </c>
      <c r="B21" s="2"/>
      <c r="C21" s="2" t="s">
        <v>36</v>
      </c>
      <c r="D21" s="2" t="s">
        <v>37</v>
      </c>
      <c r="E21" s="59">
        <v>36700.130789827774</v>
      </c>
      <c r="F21" s="59"/>
    </row>
    <row r="22" spans="1:6" x14ac:dyDescent="0.25">
      <c r="A22" s="57">
        <v>208</v>
      </c>
      <c r="B22" s="2" t="s">
        <v>39</v>
      </c>
      <c r="C22" s="2" t="s">
        <v>38</v>
      </c>
      <c r="D22" s="2" t="s">
        <v>39</v>
      </c>
      <c r="E22" s="59">
        <v>47263.074919805738</v>
      </c>
      <c r="F22" s="60">
        <v>47263.074919805702</v>
      </c>
    </row>
    <row r="23" spans="1:6" x14ac:dyDescent="0.25">
      <c r="A23" s="57">
        <v>301</v>
      </c>
      <c r="B23" s="2" t="s">
        <v>41</v>
      </c>
      <c r="C23" s="2" t="s">
        <v>40</v>
      </c>
      <c r="D23" s="2" t="s">
        <v>41</v>
      </c>
      <c r="E23" s="59">
        <v>44977.265791918246</v>
      </c>
      <c r="F23" s="60">
        <v>44977.265791918202</v>
      </c>
    </row>
    <row r="24" spans="1:6" x14ac:dyDescent="0.25">
      <c r="A24" s="57">
        <v>302</v>
      </c>
      <c r="B24" s="2" t="s">
        <v>42</v>
      </c>
      <c r="C24" s="2" t="s">
        <v>43</v>
      </c>
      <c r="D24" s="2" t="s">
        <v>44</v>
      </c>
      <c r="E24" s="59">
        <v>29801.066812877383</v>
      </c>
      <c r="F24" s="60">
        <v>53427.836706989699</v>
      </c>
    </row>
    <row r="25" spans="1:6" x14ac:dyDescent="0.25">
      <c r="A25" s="57">
        <v>302</v>
      </c>
      <c r="B25" s="2"/>
      <c r="C25" s="2" t="s">
        <v>45</v>
      </c>
      <c r="D25" s="2" t="s">
        <v>46</v>
      </c>
      <c r="E25" s="59">
        <v>23626.769894112298</v>
      </c>
      <c r="F25" s="59"/>
    </row>
    <row r="26" spans="1:6" x14ac:dyDescent="0.25">
      <c r="A26" s="57">
        <v>304</v>
      </c>
      <c r="B26" s="2" t="s">
        <v>48</v>
      </c>
      <c r="C26" s="2" t="s">
        <v>47</v>
      </c>
      <c r="D26" s="2" t="s">
        <v>48</v>
      </c>
      <c r="E26" s="59">
        <v>47851.339759991235</v>
      </c>
      <c r="F26" s="60">
        <v>47851.339759991199</v>
      </c>
    </row>
    <row r="27" spans="1:6" x14ac:dyDescent="0.25">
      <c r="A27" s="57">
        <v>305</v>
      </c>
      <c r="B27" s="2" t="s">
        <v>50</v>
      </c>
      <c r="C27" s="2" t="s">
        <v>49</v>
      </c>
      <c r="D27" s="2" t="s">
        <v>50</v>
      </c>
      <c r="E27" s="59">
        <v>59422.733086781838</v>
      </c>
      <c r="F27" s="60">
        <v>59422.733086781802</v>
      </c>
    </row>
    <row r="28" spans="1:6" x14ac:dyDescent="0.25">
      <c r="A28" s="57">
        <v>306</v>
      </c>
      <c r="B28" s="2" t="s">
        <v>52</v>
      </c>
      <c r="C28" s="2" t="s">
        <v>51</v>
      </c>
      <c r="D28" s="2" t="s">
        <v>52</v>
      </c>
      <c r="E28" s="59">
        <v>42682.307838178218</v>
      </c>
      <c r="F28" s="60">
        <v>42682.307838178203</v>
      </c>
    </row>
    <row r="29" spans="1:6" x14ac:dyDescent="0.25">
      <c r="A29" s="57">
        <v>307</v>
      </c>
      <c r="B29" s="2" t="s">
        <v>54</v>
      </c>
      <c r="C29" s="2" t="s">
        <v>53</v>
      </c>
      <c r="D29" s="2" t="s">
        <v>54</v>
      </c>
      <c r="E29" s="59">
        <v>52853.757271121001</v>
      </c>
      <c r="F29" s="60">
        <v>52853.757271121001</v>
      </c>
    </row>
    <row r="30" spans="1:6" x14ac:dyDescent="0.25">
      <c r="A30" s="57">
        <v>308</v>
      </c>
      <c r="B30" s="2" t="s">
        <v>55</v>
      </c>
      <c r="C30" s="2" t="s">
        <v>56</v>
      </c>
      <c r="D30" s="2" t="s">
        <v>57</v>
      </c>
      <c r="E30" s="59">
        <v>28229.359840118159</v>
      </c>
      <c r="F30" s="60">
        <v>51555.705019787703</v>
      </c>
    </row>
    <row r="31" spans="1:6" x14ac:dyDescent="0.25">
      <c r="A31" s="57">
        <v>308</v>
      </c>
      <c r="C31" s="2" t="s">
        <v>58</v>
      </c>
      <c r="D31" s="2" t="s">
        <v>59</v>
      </c>
      <c r="E31" s="59">
        <v>23326.345179669548</v>
      </c>
      <c r="F31" s="59"/>
    </row>
    <row r="32" spans="1:6" x14ac:dyDescent="0.25">
      <c r="A32" s="57">
        <v>309</v>
      </c>
      <c r="B32" s="2" t="s">
        <v>61</v>
      </c>
      <c r="C32" s="2" t="s">
        <v>60</v>
      </c>
      <c r="D32" s="2" t="s">
        <v>61</v>
      </c>
      <c r="E32" s="59">
        <v>42396.606440470401</v>
      </c>
      <c r="F32" s="60">
        <v>42396.606440470401</v>
      </c>
    </row>
    <row r="33" spans="1:6" x14ac:dyDescent="0.25">
      <c r="A33" s="57">
        <v>311</v>
      </c>
      <c r="B33" s="2" t="s">
        <v>62</v>
      </c>
      <c r="C33" s="2" t="s">
        <v>63</v>
      </c>
      <c r="D33" s="2" t="s">
        <v>62</v>
      </c>
      <c r="E33" s="59">
        <v>34917.634627646628</v>
      </c>
      <c r="F33" s="60">
        <v>44349.150788924599</v>
      </c>
    </row>
    <row r="34" spans="1:6" x14ac:dyDescent="0.25">
      <c r="A34" s="57">
        <v>311</v>
      </c>
      <c r="B34" s="2"/>
      <c r="C34" s="2" t="s">
        <v>64</v>
      </c>
      <c r="D34" s="2" t="s">
        <v>65</v>
      </c>
      <c r="E34" s="59">
        <v>9431.5161612780175</v>
      </c>
      <c r="F34" s="59"/>
    </row>
    <row r="35" spans="1:6" x14ac:dyDescent="0.25">
      <c r="A35" s="57">
        <v>313</v>
      </c>
      <c r="B35" s="2" t="s">
        <v>67</v>
      </c>
      <c r="C35" s="2" t="s">
        <v>66</v>
      </c>
      <c r="D35" s="2" t="s">
        <v>67</v>
      </c>
      <c r="E35" s="59">
        <v>52180.94267378941</v>
      </c>
      <c r="F35" s="60">
        <v>52180.942673789403</v>
      </c>
    </row>
    <row r="36" spans="1:6" x14ac:dyDescent="0.25">
      <c r="A36" s="57">
        <v>314</v>
      </c>
      <c r="B36" s="2" t="s">
        <v>69</v>
      </c>
      <c r="C36" s="2" t="s">
        <v>68</v>
      </c>
      <c r="D36" s="2" t="s">
        <v>69</v>
      </c>
      <c r="E36" s="59">
        <v>37297.439575017263</v>
      </c>
      <c r="F36" s="60">
        <v>37297.439575017299</v>
      </c>
    </row>
    <row r="37" spans="1:6" x14ac:dyDescent="0.25">
      <c r="A37" s="57">
        <v>315</v>
      </c>
      <c r="B37" s="2" t="s">
        <v>71</v>
      </c>
      <c r="C37" s="2" t="s">
        <v>70</v>
      </c>
      <c r="D37" s="2" t="s">
        <v>71</v>
      </c>
      <c r="E37" s="59">
        <v>58896.442753038478</v>
      </c>
      <c r="F37" s="60">
        <v>58896.4427530385</v>
      </c>
    </row>
    <row r="38" spans="1:6" x14ac:dyDescent="0.25">
      <c r="A38" s="57">
        <v>316</v>
      </c>
      <c r="B38" s="2" t="s">
        <v>73</v>
      </c>
      <c r="C38" s="2" t="s">
        <v>72</v>
      </c>
      <c r="D38" s="2" t="s">
        <v>73</v>
      </c>
      <c r="E38" s="59">
        <v>55520.491894216299</v>
      </c>
      <c r="F38" s="60">
        <v>55520.491894216299</v>
      </c>
    </row>
    <row r="39" spans="1:6" x14ac:dyDescent="0.25">
      <c r="A39" s="57">
        <v>317</v>
      </c>
      <c r="B39" s="2" t="s">
        <v>74</v>
      </c>
      <c r="C39" s="2" t="s">
        <v>75</v>
      </c>
      <c r="D39" s="2" t="s">
        <v>76</v>
      </c>
      <c r="E39" s="59">
        <v>29107.722043383332</v>
      </c>
      <c r="F39" s="60">
        <v>51603.590125065501</v>
      </c>
    </row>
    <row r="40" spans="1:6" x14ac:dyDescent="0.25">
      <c r="A40" s="57">
        <v>317</v>
      </c>
      <c r="B40" s="2"/>
      <c r="C40" s="2" t="s">
        <v>77</v>
      </c>
      <c r="D40" s="2" t="s">
        <v>78</v>
      </c>
      <c r="E40" s="59">
        <v>22495.868081682216</v>
      </c>
      <c r="F40" s="59"/>
    </row>
    <row r="41" spans="1:6" x14ac:dyDescent="0.25">
      <c r="A41" s="57">
        <v>401</v>
      </c>
      <c r="B41" s="2" t="s">
        <v>79</v>
      </c>
      <c r="C41" s="2" t="s">
        <v>80</v>
      </c>
      <c r="D41" s="2" t="s">
        <v>81</v>
      </c>
      <c r="E41" s="59">
        <v>23579.13051647857</v>
      </c>
      <c r="F41" s="60">
        <v>42149.866546335303</v>
      </c>
    </row>
    <row r="42" spans="1:6" x14ac:dyDescent="0.25">
      <c r="A42" s="57">
        <v>401</v>
      </c>
      <c r="B42" s="2"/>
      <c r="C42" s="2" t="s">
        <v>82</v>
      </c>
      <c r="D42" s="2" t="s">
        <v>83</v>
      </c>
      <c r="E42" s="59">
        <v>18570.7360298567</v>
      </c>
      <c r="F42" s="59"/>
    </row>
    <row r="43" spans="1:6" x14ac:dyDescent="0.25">
      <c r="A43" s="57">
        <v>403</v>
      </c>
      <c r="B43" s="2" t="s">
        <v>84</v>
      </c>
      <c r="C43" s="2" t="s">
        <v>85</v>
      </c>
      <c r="D43" s="2" t="s">
        <v>86</v>
      </c>
      <c r="E43" s="59">
        <v>53605.338077303226</v>
      </c>
      <c r="F43" s="60">
        <v>62217.566424594901</v>
      </c>
    </row>
    <row r="44" spans="1:6" x14ac:dyDescent="0.25">
      <c r="A44" s="57">
        <v>403</v>
      </c>
      <c r="B44" s="2"/>
      <c r="C44" s="2" t="s">
        <v>87</v>
      </c>
      <c r="D44" s="2" t="s">
        <v>88</v>
      </c>
      <c r="E44" s="59">
        <v>5132.3052731501366</v>
      </c>
      <c r="F44" s="59"/>
    </row>
    <row r="45" spans="1:6" x14ac:dyDescent="0.25">
      <c r="A45" s="57">
        <v>403</v>
      </c>
      <c r="B45" s="2"/>
      <c r="C45" s="2" t="s">
        <v>89</v>
      </c>
      <c r="D45" s="2" t="s">
        <v>90</v>
      </c>
      <c r="E45" s="59">
        <v>3479.9230741415781</v>
      </c>
      <c r="F45" s="59"/>
    </row>
    <row r="46" spans="1:6" x14ac:dyDescent="0.25">
      <c r="A46" s="57">
        <v>405</v>
      </c>
      <c r="B46" s="2" t="s">
        <v>91</v>
      </c>
      <c r="C46" s="2" t="s">
        <v>92</v>
      </c>
      <c r="D46" s="2" t="s">
        <v>93</v>
      </c>
      <c r="E46" s="59">
        <v>33487.699120729441</v>
      </c>
      <c r="F46" s="60">
        <v>57324.830142895902</v>
      </c>
    </row>
    <row r="47" spans="1:6" x14ac:dyDescent="0.25">
      <c r="A47" s="57">
        <v>405</v>
      </c>
      <c r="B47" s="2"/>
      <c r="C47" s="2" t="s">
        <v>94</v>
      </c>
      <c r="D47" s="2" t="s">
        <v>95</v>
      </c>
      <c r="E47" s="59">
        <v>23837.131022166428</v>
      </c>
      <c r="F47" s="59"/>
    </row>
    <row r="48" spans="1:6" x14ac:dyDescent="0.25">
      <c r="A48" s="57">
        <v>407</v>
      </c>
      <c r="B48" s="2" t="s">
        <v>96</v>
      </c>
      <c r="C48" s="2" t="s">
        <v>97</v>
      </c>
      <c r="D48" s="2" t="s">
        <v>98</v>
      </c>
      <c r="E48" s="59">
        <v>14472.23347487323</v>
      </c>
      <c r="F48" s="60">
        <v>38131.812513412602</v>
      </c>
    </row>
    <row r="49" spans="1:6" x14ac:dyDescent="0.25">
      <c r="A49" s="57">
        <v>407</v>
      </c>
      <c r="B49" s="2"/>
      <c r="C49" s="2" t="s">
        <v>99</v>
      </c>
      <c r="D49" s="2" t="s">
        <v>100</v>
      </c>
      <c r="E49" s="59">
        <v>23659.579038539392</v>
      </c>
      <c r="F49" s="59"/>
    </row>
    <row r="50" spans="1:6" x14ac:dyDescent="0.25">
      <c r="A50" s="57">
        <v>409</v>
      </c>
      <c r="B50" s="2" t="s">
        <v>101</v>
      </c>
      <c r="C50" s="2" t="s">
        <v>102</v>
      </c>
      <c r="D50" s="2" t="s">
        <v>103</v>
      </c>
      <c r="E50" s="59">
        <v>9693.3386028808982</v>
      </c>
      <c r="F50" s="60">
        <v>40411.732640271002</v>
      </c>
    </row>
    <row r="51" spans="1:6" x14ac:dyDescent="0.25">
      <c r="A51" s="57">
        <v>409</v>
      </c>
      <c r="C51" s="2" t="s">
        <v>104</v>
      </c>
      <c r="D51" s="2" t="s">
        <v>101</v>
      </c>
      <c r="E51" s="59">
        <v>30718.394037390113</v>
      </c>
      <c r="F51" s="59"/>
    </row>
    <row r="52" spans="1:6" x14ac:dyDescent="0.25">
      <c r="A52" s="57">
        <v>411</v>
      </c>
      <c r="B52" s="2" t="s">
        <v>105</v>
      </c>
      <c r="C52" s="2" t="s">
        <v>106</v>
      </c>
      <c r="D52" s="2" t="s">
        <v>107</v>
      </c>
      <c r="E52" s="59">
        <v>7870.7542283616394</v>
      </c>
      <c r="F52" s="60">
        <v>42056.408460150997</v>
      </c>
    </row>
    <row r="53" spans="1:6" x14ac:dyDescent="0.25">
      <c r="A53" s="57">
        <v>411</v>
      </c>
      <c r="C53" s="2" t="s">
        <v>108</v>
      </c>
      <c r="D53" s="2" t="s">
        <v>109</v>
      </c>
      <c r="E53" s="59">
        <v>7544.4435218496465</v>
      </c>
      <c r="F53" s="59"/>
    </row>
    <row r="54" spans="1:6" x14ac:dyDescent="0.25">
      <c r="A54" s="57">
        <v>411</v>
      </c>
      <c r="B54" s="2"/>
      <c r="C54" s="2" t="s">
        <v>110</v>
      </c>
      <c r="D54" s="2" t="s">
        <v>111</v>
      </c>
      <c r="E54" s="59">
        <v>9110.8252815604683</v>
      </c>
      <c r="F54" s="59"/>
    </row>
    <row r="55" spans="1:6" x14ac:dyDescent="0.25">
      <c r="A55" s="57">
        <v>411</v>
      </c>
      <c r="B55" s="2"/>
      <c r="C55" s="2" t="s">
        <v>112</v>
      </c>
      <c r="D55" s="2" t="s">
        <v>113</v>
      </c>
      <c r="E55" s="59">
        <v>17530.385428379206</v>
      </c>
      <c r="F55" s="59"/>
    </row>
    <row r="56" spans="1:6" x14ac:dyDescent="0.25">
      <c r="A56" s="57">
        <v>411</v>
      </c>
      <c r="B56" s="2"/>
      <c r="C56" s="2" t="s">
        <v>114</v>
      </c>
      <c r="D56" s="2" t="s">
        <v>115</v>
      </c>
      <c r="E56" s="59">
        <v>0</v>
      </c>
      <c r="F56" s="59"/>
    </row>
    <row r="57" spans="1:6" x14ac:dyDescent="0.25">
      <c r="A57" s="57">
        <v>415</v>
      </c>
      <c r="B57" s="2" t="s">
        <v>117</v>
      </c>
      <c r="C57" s="2" t="s">
        <v>116</v>
      </c>
      <c r="D57" s="2" t="s">
        <v>118</v>
      </c>
      <c r="E57" s="59">
        <v>41802.2046610615</v>
      </c>
      <c r="F57" s="60">
        <v>41802.2046610615</v>
      </c>
    </row>
    <row r="58" spans="1:6" x14ac:dyDescent="0.25">
      <c r="A58" s="57">
        <v>501</v>
      </c>
      <c r="B58" s="2" t="s">
        <v>119</v>
      </c>
      <c r="C58" s="2" t="s">
        <v>120</v>
      </c>
      <c r="D58" s="2" t="s">
        <v>121</v>
      </c>
      <c r="E58" s="59">
        <v>30376.762087196166</v>
      </c>
      <c r="F58" s="60">
        <v>49481.084892043596</v>
      </c>
    </row>
    <row r="59" spans="1:6" x14ac:dyDescent="0.25">
      <c r="A59" s="57">
        <v>501</v>
      </c>
      <c r="B59" s="2"/>
      <c r="C59" s="2" t="s">
        <v>122</v>
      </c>
      <c r="D59" s="2" t="s">
        <v>123</v>
      </c>
      <c r="E59" s="59">
        <v>19104.322804847434</v>
      </c>
      <c r="F59" s="59"/>
    </row>
    <row r="60" spans="1:6" x14ac:dyDescent="0.25">
      <c r="A60" s="57">
        <v>503</v>
      </c>
      <c r="B60" s="2" t="s">
        <v>124</v>
      </c>
      <c r="C60" s="2" t="s">
        <v>125</v>
      </c>
      <c r="D60" s="2" t="s">
        <v>124</v>
      </c>
      <c r="E60" s="59">
        <v>34687.1322645849</v>
      </c>
      <c r="F60" s="60">
        <v>55536.547039980796</v>
      </c>
    </row>
    <row r="61" spans="1:6" x14ac:dyDescent="0.25">
      <c r="A61" s="57">
        <v>503</v>
      </c>
      <c r="B61" s="2"/>
      <c r="C61" s="2" t="s">
        <v>126</v>
      </c>
      <c r="D61" s="2" t="s">
        <v>127</v>
      </c>
      <c r="E61" s="59">
        <v>20849.414775395868</v>
      </c>
      <c r="F61" s="59"/>
    </row>
    <row r="62" spans="1:6" x14ac:dyDescent="0.25">
      <c r="A62" s="57">
        <v>505</v>
      </c>
      <c r="B62" s="2" t="s">
        <v>129</v>
      </c>
      <c r="C62" s="2" t="s">
        <v>128</v>
      </c>
      <c r="D62" s="2" t="s">
        <v>129</v>
      </c>
      <c r="E62" s="59">
        <v>31723.2613042208</v>
      </c>
      <c r="F62" s="60">
        <v>31723.2613042208</v>
      </c>
    </row>
    <row r="63" spans="1:6" x14ac:dyDescent="0.25">
      <c r="A63" s="57">
        <v>506</v>
      </c>
      <c r="B63" s="2" t="s">
        <v>130</v>
      </c>
      <c r="C63" s="2" t="s">
        <v>131</v>
      </c>
      <c r="D63" s="2" t="s">
        <v>132</v>
      </c>
      <c r="E63" s="59">
        <v>16866.728584692464</v>
      </c>
      <c r="F63" s="60">
        <v>30772.055436597198</v>
      </c>
    </row>
    <row r="64" spans="1:6" x14ac:dyDescent="0.25">
      <c r="A64" s="57">
        <v>506</v>
      </c>
      <c r="B64" s="2"/>
      <c r="C64" s="2" t="s">
        <v>133</v>
      </c>
      <c r="D64" s="2" t="s">
        <v>134</v>
      </c>
      <c r="E64" s="59">
        <v>13905.3268519047</v>
      </c>
      <c r="F64" s="59"/>
    </row>
    <row r="65" spans="1:6" x14ac:dyDescent="0.25">
      <c r="A65" s="57">
        <v>507</v>
      </c>
      <c r="B65" s="2" t="s">
        <v>135</v>
      </c>
      <c r="C65" s="2" t="s">
        <v>136</v>
      </c>
      <c r="D65" s="2" t="s">
        <v>137</v>
      </c>
      <c r="E65" s="59">
        <v>15469.968977009152</v>
      </c>
      <c r="F65" s="60">
        <v>38524.601449968803</v>
      </c>
    </row>
    <row r="66" spans="1:6" x14ac:dyDescent="0.25">
      <c r="A66" s="57">
        <v>507</v>
      </c>
      <c r="B66" s="2"/>
      <c r="C66" s="2" t="s">
        <v>138</v>
      </c>
      <c r="D66" s="2" t="s">
        <v>139</v>
      </c>
      <c r="E66" s="59">
        <v>23054.632472959674</v>
      </c>
      <c r="F66" s="59"/>
    </row>
    <row r="67" spans="1:6" x14ac:dyDescent="0.25">
      <c r="A67" s="57">
        <v>510</v>
      </c>
      <c r="B67" s="2" t="s">
        <v>141</v>
      </c>
      <c r="C67" s="2" t="s">
        <v>140</v>
      </c>
      <c r="D67" s="2" t="s">
        <v>141</v>
      </c>
      <c r="E67" s="59">
        <v>27638.64714149381</v>
      </c>
      <c r="F67" s="60">
        <v>27638.647141493799</v>
      </c>
    </row>
    <row r="68" spans="1:6" x14ac:dyDescent="0.25">
      <c r="A68" s="57">
        <v>511</v>
      </c>
      <c r="B68" s="2" t="s">
        <v>143</v>
      </c>
      <c r="C68" s="2" t="s">
        <v>142</v>
      </c>
      <c r="D68" s="2" t="s">
        <v>143</v>
      </c>
      <c r="E68" s="59">
        <v>23916.81140438281</v>
      </c>
      <c r="F68" s="60">
        <v>23916.811404382799</v>
      </c>
    </row>
    <row r="69" spans="1:6" x14ac:dyDescent="0.25">
      <c r="A69" s="57">
        <v>512</v>
      </c>
      <c r="B69" s="2" t="s">
        <v>145</v>
      </c>
      <c r="C69" s="2" t="s">
        <v>144</v>
      </c>
      <c r="D69" s="2" t="s">
        <v>145</v>
      </c>
      <c r="E69" s="59">
        <v>85349.068246071096</v>
      </c>
      <c r="F69" s="60">
        <v>85349.068246071096</v>
      </c>
    </row>
    <row r="70" spans="1:6" x14ac:dyDescent="0.25">
      <c r="A70" s="57">
        <v>513</v>
      </c>
      <c r="B70" s="2" t="s">
        <v>147</v>
      </c>
      <c r="C70" s="2" t="s">
        <v>146</v>
      </c>
      <c r="D70" s="2" t="s">
        <v>147</v>
      </c>
      <c r="E70" s="59">
        <v>46390.074518424844</v>
      </c>
      <c r="F70" s="60">
        <v>46390.074518424801</v>
      </c>
    </row>
    <row r="71" spans="1:6" x14ac:dyDescent="0.25">
      <c r="A71" s="57">
        <v>514</v>
      </c>
      <c r="B71" s="2" t="s">
        <v>149</v>
      </c>
      <c r="C71" s="2" t="s">
        <v>148</v>
      </c>
      <c r="D71" s="2" t="s">
        <v>149</v>
      </c>
      <c r="E71" s="59">
        <v>32633.660704638805</v>
      </c>
      <c r="F71" s="60">
        <v>32633.660704638802</v>
      </c>
    </row>
    <row r="72" spans="1:6" x14ac:dyDescent="0.25">
      <c r="A72" s="57">
        <v>601</v>
      </c>
      <c r="B72" s="2" t="s">
        <v>151</v>
      </c>
      <c r="C72" s="2" t="s">
        <v>150</v>
      </c>
      <c r="D72" s="2" t="s">
        <v>151</v>
      </c>
      <c r="E72" s="59">
        <v>44787.887225761013</v>
      </c>
      <c r="F72" s="60">
        <v>58153.5864707656</v>
      </c>
    </row>
    <row r="73" spans="1:6" x14ac:dyDescent="0.25">
      <c r="A73" s="57">
        <v>601</v>
      </c>
      <c r="B73" s="2"/>
      <c r="C73" s="2" t="s">
        <v>152</v>
      </c>
      <c r="D73" s="2" t="s">
        <v>153</v>
      </c>
      <c r="E73" s="59">
        <v>13365.699245004618</v>
      </c>
      <c r="F73" s="59"/>
    </row>
    <row r="74" spans="1:6" x14ac:dyDescent="0.25">
      <c r="A74" s="57">
        <v>603</v>
      </c>
      <c r="B74" s="2" t="s">
        <v>154</v>
      </c>
      <c r="C74" s="2" t="s">
        <v>155</v>
      </c>
      <c r="D74" s="2" t="s">
        <v>156</v>
      </c>
      <c r="E74" s="59">
        <v>26843.683657221096</v>
      </c>
      <c r="F74" s="60">
        <v>47795.389085424897</v>
      </c>
    </row>
    <row r="75" spans="1:6" x14ac:dyDescent="0.25">
      <c r="A75" s="57">
        <v>603</v>
      </c>
      <c r="B75" s="2"/>
      <c r="C75" s="2" t="s">
        <v>157</v>
      </c>
      <c r="D75" s="2" t="s">
        <v>154</v>
      </c>
      <c r="E75" s="59">
        <v>20951.705428203837</v>
      </c>
      <c r="F75" s="59"/>
    </row>
    <row r="76" spans="1:6" x14ac:dyDescent="0.25">
      <c r="A76" s="57">
        <v>701</v>
      </c>
      <c r="B76" s="2" t="s">
        <v>159</v>
      </c>
      <c r="C76" s="2" t="s">
        <v>158</v>
      </c>
      <c r="D76" s="2" t="s">
        <v>159</v>
      </c>
      <c r="E76" s="59">
        <v>52085.577781131811</v>
      </c>
      <c r="F76" s="60">
        <v>52085.577781131797</v>
      </c>
    </row>
    <row r="77" spans="1:6" x14ac:dyDescent="0.25">
      <c r="A77" s="57">
        <v>702</v>
      </c>
      <c r="B77" s="2" t="s">
        <v>161</v>
      </c>
      <c r="C77" s="2" t="s">
        <v>160</v>
      </c>
      <c r="D77" s="2" t="s">
        <v>161</v>
      </c>
      <c r="E77" s="59">
        <v>44050.817937754662</v>
      </c>
      <c r="F77" s="60">
        <v>44050.817937754699</v>
      </c>
    </row>
    <row r="78" spans="1:6" x14ac:dyDescent="0.25">
      <c r="A78" s="57">
        <v>703</v>
      </c>
      <c r="B78" s="2" t="s">
        <v>162</v>
      </c>
      <c r="C78" s="2" t="s">
        <v>163</v>
      </c>
      <c r="D78" s="2" t="s">
        <v>164</v>
      </c>
      <c r="E78" s="59">
        <v>19994.596999947011</v>
      </c>
      <c r="F78" s="60">
        <v>44700.730259016498</v>
      </c>
    </row>
    <row r="79" spans="1:6" x14ac:dyDescent="0.25">
      <c r="A79" s="57">
        <v>703</v>
      </c>
      <c r="B79" s="2"/>
      <c r="C79" s="2" t="s">
        <v>165</v>
      </c>
      <c r="D79" s="2" t="s">
        <v>166</v>
      </c>
      <c r="E79" s="59">
        <v>24706.133259069513</v>
      </c>
      <c r="F79" s="59"/>
    </row>
    <row r="80" spans="1:6" x14ac:dyDescent="0.25">
      <c r="A80" s="57">
        <v>704</v>
      </c>
      <c r="B80" s="2" t="s">
        <v>168</v>
      </c>
      <c r="C80" s="2" t="s">
        <v>167</v>
      </c>
      <c r="D80" s="2" t="s">
        <v>168</v>
      </c>
      <c r="E80" s="59">
        <v>27869.507461000405</v>
      </c>
      <c r="F80" s="60">
        <v>27869.507461000401</v>
      </c>
    </row>
    <row r="81" spans="1:6" x14ac:dyDescent="0.25">
      <c r="A81" s="57">
        <v>706</v>
      </c>
      <c r="B81" s="2" t="s">
        <v>170</v>
      </c>
      <c r="C81" s="2" t="s">
        <v>169</v>
      </c>
      <c r="D81" s="2" t="s">
        <v>170</v>
      </c>
      <c r="E81" s="59">
        <v>22257.931352698597</v>
      </c>
      <c r="F81" s="60">
        <v>22257.931352698601</v>
      </c>
    </row>
    <row r="82" spans="1:6" x14ac:dyDescent="0.25">
      <c r="A82" s="57">
        <v>707</v>
      </c>
      <c r="B82" s="2" t="s">
        <v>172</v>
      </c>
      <c r="C82" s="2" t="s">
        <v>171</v>
      </c>
      <c r="D82" s="2" t="s">
        <v>172</v>
      </c>
      <c r="E82" s="59">
        <v>30905.699655619046</v>
      </c>
      <c r="F82" s="60">
        <v>30905.699655618999</v>
      </c>
    </row>
    <row r="83" spans="1:6" x14ac:dyDescent="0.25">
      <c r="A83" s="57">
        <v>708</v>
      </c>
      <c r="B83" s="2" t="s">
        <v>174</v>
      </c>
      <c r="C83" s="2" t="s">
        <v>173</v>
      </c>
      <c r="D83" s="2" t="s">
        <v>174</v>
      </c>
      <c r="E83" s="59">
        <v>59402.740401689865</v>
      </c>
      <c r="F83" s="60">
        <v>59402.740401689902</v>
      </c>
    </row>
    <row r="84" spans="1:6" x14ac:dyDescent="0.25">
      <c r="A84" s="57">
        <v>709</v>
      </c>
      <c r="B84" s="2" t="s">
        <v>176</v>
      </c>
      <c r="C84" s="2" t="s">
        <v>175</v>
      </c>
      <c r="D84" s="2" t="s">
        <v>176</v>
      </c>
      <c r="E84" s="59">
        <v>28275.928036538888</v>
      </c>
      <c r="F84" s="60">
        <v>28275.928036538899</v>
      </c>
    </row>
    <row r="85" spans="1:6" x14ac:dyDescent="0.25">
      <c r="A85" s="57">
        <v>710</v>
      </c>
      <c r="B85" s="2" t="s">
        <v>178</v>
      </c>
      <c r="C85" s="2" t="s">
        <v>177</v>
      </c>
      <c r="D85" s="2" t="s">
        <v>178</v>
      </c>
      <c r="E85" s="59">
        <v>37442.322907069356</v>
      </c>
      <c r="F85" s="60">
        <v>37442.3229070694</v>
      </c>
    </row>
    <row r="86" spans="1:6" x14ac:dyDescent="0.25">
      <c r="A86" s="57">
        <v>711</v>
      </c>
      <c r="B86" s="2" t="s">
        <v>180</v>
      </c>
      <c r="C86" s="2" t="s">
        <v>179</v>
      </c>
      <c r="D86" s="2" t="s">
        <v>180</v>
      </c>
      <c r="E86" s="59">
        <v>26110.088514276933</v>
      </c>
      <c r="F86" s="60">
        <v>26110.0885142769</v>
      </c>
    </row>
    <row r="87" spans="1:6" x14ac:dyDescent="0.25">
      <c r="A87" s="57">
        <v>712</v>
      </c>
      <c r="B87" s="2" t="s">
        <v>182</v>
      </c>
      <c r="C87" s="2" t="s">
        <v>181</v>
      </c>
      <c r="D87" s="2" t="s">
        <v>182</v>
      </c>
      <c r="E87" s="59">
        <v>28314.203942202646</v>
      </c>
      <c r="F87" s="60">
        <v>28314.203942202599</v>
      </c>
    </row>
    <row r="88" spans="1:6" x14ac:dyDescent="0.25">
      <c r="A88" s="57">
        <v>713</v>
      </c>
      <c r="B88" s="2" t="s">
        <v>184</v>
      </c>
      <c r="C88" s="2" t="s">
        <v>183</v>
      </c>
      <c r="D88" s="2" t="s">
        <v>184</v>
      </c>
      <c r="E88" s="59">
        <v>46353.903932776077</v>
      </c>
      <c r="F88" s="60">
        <v>46353.903932776098</v>
      </c>
    </row>
    <row r="89" spans="1:6" x14ac:dyDescent="0.25">
      <c r="A89" s="57">
        <v>714</v>
      </c>
      <c r="B89" s="2" t="s">
        <v>186</v>
      </c>
      <c r="C89" s="2" t="s">
        <v>185</v>
      </c>
      <c r="D89" s="2" t="s">
        <v>186</v>
      </c>
      <c r="E89" s="59">
        <v>44263.06128670898</v>
      </c>
      <c r="F89" s="60">
        <v>44263.061286709002</v>
      </c>
    </row>
    <row r="90" spans="1:6" x14ac:dyDescent="0.25">
      <c r="A90" s="57">
        <v>801</v>
      </c>
      <c r="B90" s="2" t="s">
        <v>188</v>
      </c>
      <c r="C90" s="2" t="s">
        <v>187</v>
      </c>
      <c r="D90" s="2" t="s">
        <v>188</v>
      </c>
      <c r="E90" s="59">
        <v>30463.236378233654</v>
      </c>
      <c r="F90" s="60">
        <v>30463.236378233702</v>
      </c>
    </row>
    <row r="91" spans="1:6" x14ac:dyDescent="0.25">
      <c r="A91" s="57">
        <v>802</v>
      </c>
      <c r="B91" s="2" t="s">
        <v>190</v>
      </c>
      <c r="C91" s="2" t="s">
        <v>189</v>
      </c>
      <c r="D91" s="2" t="s">
        <v>190</v>
      </c>
      <c r="E91" s="59">
        <v>41892.337902128013</v>
      </c>
      <c r="F91" s="60">
        <v>41892.337902127998</v>
      </c>
    </row>
    <row r="92" spans="1:6" x14ac:dyDescent="0.25">
      <c r="A92" s="57">
        <v>803</v>
      </c>
      <c r="B92" s="2" t="s">
        <v>192</v>
      </c>
      <c r="C92" s="2" t="s">
        <v>191</v>
      </c>
      <c r="D92" s="2" t="s">
        <v>192</v>
      </c>
      <c r="E92" s="59">
        <v>36393.064783940768</v>
      </c>
      <c r="F92" s="60">
        <v>36393.064783940797</v>
      </c>
    </row>
    <row r="93" spans="1:6" x14ac:dyDescent="0.25">
      <c r="A93" s="57">
        <v>804</v>
      </c>
      <c r="B93" s="2" t="s">
        <v>194</v>
      </c>
      <c r="C93" s="2" t="s">
        <v>193</v>
      </c>
      <c r="D93" s="2" t="s">
        <v>194</v>
      </c>
      <c r="E93" s="59">
        <v>53114.18699901049</v>
      </c>
      <c r="F93" s="60">
        <v>53114.186999010497</v>
      </c>
    </row>
    <row r="94" spans="1:6" x14ac:dyDescent="0.25">
      <c r="A94" s="57">
        <v>805</v>
      </c>
      <c r="B94" s="2" t="s">
        <v>195</v>
      </c>
      <c r="C94" s="2" t="s">
        <v>196</v>
      </c>
      <c r="D94" s="2" t="s">
        <v>197</v>
      </c>
      <c r="E94" s="59">
        <v>13713.643253851167</v>
      </c>
      <c r="F94" s="60">
        <v>32047.940544744801</v>
      </c>
    </row>
    <row r="95" spans="1:6" x14ac:dyDescent="0.25">
      <c r="A95" s="57">
        <v>805</v>
      </c>
      <c r="B95" s="2"/>
      <c r="C95" s="2" t="s">
        <v>198</v>
      </c>
      <c r="D95" s="2" t="s">
        <v>199</v>
      </c>
      <c r="E95" s="59">
        <v>18334.297290893628</v>
      </c>
      <c r="F95" s="59"/>
    </row>
    <row r="96" spans="1:6" x14ac:dyDescent="0.25">
      <c r="A96" s="57">
        <v>807</v>
      </c>
      <c r="B96" s="2" t="s">
        <v>200</v>
      </c>
      <c r="C96" s="2" t="s">
        <v>201</v>
      </c>
      <c r="D96" s="2" t="s">
        <v>202</v>
      </c>
      <c r="E96" s="59">
        <v>15074.338313670614</v>
      </c>
      <c r="F96" s="60">
        <v>34091.419280640999</v>
      </c>
    </row>
    <row r="97" spans="1:6" x14ac:dyDescent="0.25">
      <c r="A97" s="57">
        <v>807</v>
      </c>
      <c r="C97" s="2" t="s">
        <v>203</v>
      </c>
      <c r="D97" s="2" t="s">
        <v>200</v>
      </c>
      <c r="E97" s="59">
        <v>19017.080966970399</v>
      </c>
      <c r="F97" s="59"/>
    </row>
    <row r="98" spans="1:6" x14ac:dyDescent="0.25">
      <c r="A98" s="57">
        <v>808</v>
      </c>
      <c r="B98" s="2" t="s">
        <v>205</v>
      </c>
      <c r="C98" s="2" t="s">
        <v>204</v>
      </c>
      <c r="D98" s="2" t="s">
        <v>205</v>
      </c>
      <c r="E98" s="59">
        <v>34374.862438338016</v>
      </c>
      <c r="F98" s="60">
        <v>34374.862438338001</v>
      </c>
    </row>
    <row r="99" spans="1:6" x14ac:dyDescent="0.25">
      <c r="A99" s="57">
        <v>901</v>
      </c>
      <c r="B99" s="2" t="s">
        <v>207</v>
      </c>
      <c r="C99" s="2" t="s">
        <v>206</v>
      </c>
      <c r="D99" s="2" t="s">
        <v>207</v>
      </c>
      <c r="E99" s="59">
        <v>22632.031895724587</v>
      </c>
      <c r="F99" s="60">
        <v>22632.031895724602</v>
      </c>
    </row>
    <row r="100" spans="1:6" x14ac:dyDescent="0.25">
      <c r="A100" s="57">
        <v>902</v>
      </c>
      <c r="B100" s="2" t="s">
        <v>209</v>
      </c>
      <c r="C100" s="2" t="s">
        <v>208</v>
      </c>
      <c r="D100" s="2" t="s">
        <v>209</v>
      </c>
      <c r="E100" s="59">
        <v>101436.6179759908</v>
      </c>
      <c r="F100" s="60">
        <v>101436.617975991</v>
      </c>
    </row>
    <row r="101" spans="1:6" x14ac:dyDescent="0.25">
      <c r="A101" s="57">
        <v>903</v>
      </c>
      <c r="B101" s="2" t="s">
        <v>211</v>
      </c>
      <c r="C101" s="2" t="s">
        <v>210</v>
      </c>
      <c r="D101" s="2" t="s">
        <v>211</v>
      </c>
      <c r="E101" s="59">
        <v>29270.801722142722</v>
      </c>
      <c r="F101" s="60">
        <v>29270.8017221427</v>
      </c>
    </row>
    <row r="102" spans="1:6" x14ac:dyDescent="0.25">
      <c r="A102" s="57">
        <v>1002</v>
      </c>
      <c r="B102" s="2" t="s">
        <v>213</v>
      </c>
      <c r="C102" s="2" t="s">
        <v>212</v>
      </c>
      <c r="D102" s="2" t="s">
        <v>213</v>
      </c>
      <c r="E102" s="59">
        <v>36350.369157280169</v>
      </c>
      <c r="F102" s="60">
        <v>36350.369157280198</v>
      </c>
    </row>
    <row r="103" spans="1:6" x14ac:dyDescent="0.25">
      <c r="A103" s="57">
        <v>1003</v>
      </c>
      <c r="B103" s="2" t="s">
        <v>215</v>
      </c>
      <c r="C103" s="2" t="s">
        <v>214</v>
      </c>
      <c r="D103" s="2" t="s">
        <v>215</v>
      </c>
      <c r="E103" s="59">
        <v>51433.456593987059</v>
      </c>
      <c r="F103" s="60">
        <v>51433.456593987103</v>
      </c>
    </row>
    <row r="104" spans="1:6" x14ac:dyDescent="0.25">
      <c r="A104" s="57">
        <v>1004</v>
      </c>
      <c r="B104" s="2" t="s">
        <v>217</v>
      </c>
      <c r="C104" s="2" t="s">
        <v>216</v>
      </c>
      <c r="D104" s="2" t="s">
        <v>217</v>
      </c>
      <c r="E104" s="59">
        <v>60806.623280759588</v>
      </c>
      <c r="F104" s="60">
        <v>60806.623280759602</v>
      </c>
    </row>
    <row r="105" spans="1:6" x14ac:dyDescent="0.25">
      <c r="A105" s="57">
        <v>1005</v>
      </c>
      <c r="B105" s="2" t="s">
        <v>219</v>
      </c>
      <c r="C105" s="2" t="s">
        <v>218</v>
      </c>
      <c r="D105" s="2" t="s">
        <v>219</v>
      </c>
      <c r="E105" s="59">
        <v>38828.626054845918</v>
      </c>
      <c r="F105" s="60">
        <v>38828.626054845903</v>
      </c>
    </row>
    <row r="106" spans="1:6" x14ac:dyDescent="0.25">
      <c r="A106" s="57">
        <v>1006</v>
      </c>
      <c r="B106" s="2" t="s">
        <v>221</v>
      </c>
      <c r="C106" s="2" t="s">
        <v>220</v>
      </c>
      <c r="D106" s="2" t="s">
        <v>221</v>
      </c>
      <c r="E106" s="59">
        <v>28155.316814792579</v>
      </c>
      <c r="F106" s="60">
        <v>28155.316814792601</v>
      </c>
    </row>
    <row r="107" spans="1:6" x14ac:dyDescent="0.25">
      <c r="A107" s="57">
        <v>1007</v>
      </c>
      <c r="B107" s="2" t="s">
        <v>223</v>
      </c>
      <c r="C107" s="2" t="s">
        <v>222</v>
      </c>
      <c r="D107" s="2" t="s">
        <v>223</v>
      </c>
      <c r="E107" s="59">
        <v>37452.870606266217</v>
      </c>
      <c r="F107" s="60">
        <v>37452.870606266202</v>
      </c>
    </row>
    <row r="108" spans="1:6" x14ac:dyDescent="0.25">
      <c r="A108" s="57">
        <v>1008</v>
      </c>
      <c r="B108" s="2" t="s">
        <v>225</v>
      </c>
      <c r="C108" s="2" t="s">
        <v>224</v>
      </c>
      <c r="D108" s="2" t="s">
        <v>225</v>
      </c>
      <c r="E108" s="59">
        <v>59250.344891827444</v>
      </c>
      <c r="F108" s="60">
        <v>59250.344891827401</v>
      </c>
    </row>
    <row r="109" spans="1:6" x14ac:dyDescent="0.25">
      <c r="A109" s="57">
        <v>1009</v>
      </c>
      <c r="B109" s="2" t="s">
        <v>227</v>
      </c>
      <c r="C109" s="2" t="s">
        <v>226</v>
      </c>
      <c r="D109" s="2" t="s">
        <v>227</v>
      </c>
      <c r="E109" s="59">
        <v>48698.101395158621</v>
      </c>
      <c r="F109" s="60">
        <v>48698.101395158599</v>
      </c>
    </row>
    <row r="110" spans="1:6" x14ac:dyDescent="0.25">
      <c r="A110" s="57">
        <v>1010</v>
      </c>
      <c r="B110" s="2" t="s">
        <v>229</v>
      </c>
      <c r="C110" s="2" t="s">
        <v>228</v>
      </c>
      <c r="D110" s="2" t="s">
        <v>229</v>
      </c>
      <c r="E110" s="59">
        <v>35974.51719615786</v>
      </c>
      <c r="F110" s="60">
        <v>35974.517196157904</v>
      </c>
    </row>
    <row r="111" spans="1:6" x14ac:dyDescent="0.25">
      <c r="A111" s="57">
        <v>1011</v>
      </c>
      <c r="B111" s="2" t="s">
        <v>231</v>
      </c>
      <c r="C111" s="2" t="s">
        <v>230</v>
      </c>
      <c r="D111" s="2" t="s">
        <v>231</v>
      </c>
      <c r="E111" s="59">
        <v>44637.85773121137</v>
      </c>
      <c r="F111" s="60">
        <v>44637.857731211399</v>
      </c>
    </row>
    <row r="112" spans="1:6" x14ac:dyDescent="0.25">
      <c r="A112" s="57">
        <v>1012</v>
      </c>
      <c r="B112" s="2" t="s">
        <v>233</v>
      </c>
      <c r="C112" s="2" t="s">
        <v>232</v>
      </c>
      <c r="D112" s="2" t="s">
        <v>233</v>
      </c>
      <c r="E112" s="59">
        <v>62732.393963334995</v>
      </c>
      <c r="F112" s="60">
        <v>62732.393963335002</v>
      </c>
    </row>
    <row r="113" spans="1:6" x14ac:dyDescent="0.25">
      <c r="A113" s="57">
        <v>1013</v>
      </c>
      <c r="B113" s="2" t="s">
        <v>235</v>
      </c>
      <c r="C113" s="2" t="s">
        <v>234</v>
      </c>
      <c r="D113" s="2" t="s">
        <v>235</v>
      </c>
      <c r="E113" s="59">
        <v>96052.022015699054</v>
      </c>
      <c r="F113" s="60">
        <v>96052.022015699098</v>
      </c>
    </row>
    <row r="114" spans="1:6" x14ac:dyDescent="0.25">
      <c r="A114" s="57">
        <v>1014</v>
      </c>
      <c r="B114" s="2" t="s">
        <v>237</v>
      </c>
      <c r="C114" s="2" t="s">
        <v>236</v>
      </c>
      <c r="D114" s="2" t="s">
        <v>237</v>
      </c>
      <c r="E114" s="59">
        <v>52031.079498043153</v>
      </c>
      <c r="F114" s="60">
        <v>52031.079498043197</v>
      </c>
    </row>
    <row r="115" spans="1:6" x14ac:dyDescent="0.25">
      <c r="A115" s="57">
        <v>1015</v>
      </c>
      <c r="B115" s="2" t="s">
        <v>239</v>
      </c>
      <c r="C115" s="2" t="s">
        <v>238</v>
      </c>
      <c r="D115" s="2" t="s">
        <v>239</v>
      </c>
      <c r="E115" s="59">
        <v>37098.009898959062</v>
      </c>
      <c r="F115" s="60">
        <v>37098.009898959099</v>
      </c>
    </row>
    <row r="116" spans="1:6" x14ac:dyDescent="0.25">
      <c r="A116" s="57">
        <v>1016</v>
      </c>
      <c r="B116" s="2" t="s">
        <v>241</v>
      </c>
      <c r="C116" s="2" t="s">
        <v>240</v>
      </c>
      <c r="D116" s="2" t="s">
        <v>241</v>
      </c>
      <c r="E116" s="59">
        <v>54742.821345084223</v>
      </c>
      <c r="F116" s="60">
        <v>54742.821345084201</v>
      </c>
    </row>
    <row r="117" spans="1:6" x14ac:dyDescent="0.25">
      <c r="A117" s="57">
        <v>1017</v>
      </c>
      <c r="B117" s="2" t="s">
        <v>243</v>
      </c>
      <c r="C117" s="2" t="s">
        <v>242</v>
      </c>
      <c r="D117" s="2" t="s">
        <v>243</v>
      </c>
      <c r="E117" s="59">
        <v>37994.885551071762</v>
      </c>
      <c r="F117" s="60">
        <v>37994.885551071799</v>
      </c>
    </row>
    <row r="118" spans="1:6" x14ac:dyDescent="0.25">
      <c r="A118" s="57">
        <v>1018</v>
      </c>
      <c r="B118" s="2" t="s">
        <v>245</v>
      </c>
      <c r="C118" s="2" t="s">
        <v>244</v>
      </c>
      <c r="D118" s="2" t="s">
        <v>245</v>
      </c>
      <c r="E118" s="59">
        <v>80471.946508902009</v>
      </c>
      <c r="F118" s="60">
        <v>80471.946508901994</v>
      </c>
    </row>
    <row r="119" spans="1:6" x14ac:dyDescent="0.25">
      <c r="A119" s="57">
        <v>1019</v>
      </c>
      <c r="B119" s="2" t="s">
        <v>247</v>
      </c>
      <c r="C119" s="2" t="s">
        <v>246</v>
      </c>
      <c r="D119" s="2" t="s">
        <v>247</v>
      </c>
      <c r="E119" s="59">
        <v>62582.33236780818</v>
      </c>
      <c r="F119" s="60">
        <v>62582.332367808202</v>
      </c>
    </row>
    <row r="120" spans="1:6" x14ac:dyDescent="0.25">
      <c r="A120" s="57">
        <v>1020</v>
      </c>
      <c r="B120" s="2" t="s">
        <v>249</v>
      </c>
      <c r="C120" s="2" t="s">
        <v>248</v>
      </c>
      <c r="D120" s="2" t="s">
        <v>249</v>
      </c>
      <c r="E120" s="59">
        <v>21251.652044968225</v>
      </c>
      <c r="F120" s="60">
        <v>21251.652044968199</v>
      </c>
    </row>
    <row r="121" spans="1:6" x14ac:dyDescent="0.25">
      <c r="A121" s="57">
        <v>1021</v>
      </c>
      <c r="B121" s="2" t="s">
        <v>251</v>
      </c>
      <c r="C121" s="2" t="s">
        <v>250</v>
      </c>
      <c r="D121" s="2" t="s">
        <v>251</v>
      </c>
      <c r="E121" s="59">
        <v>39094.555856359533</v>
      </c>
      <c r="F121" s="60">
        <v>39094.555856359497</v>
      </c>
    </row>
    <row r="122" spans="1:6" x14ac:dyDescent="0.25">
      <c r="A122" s="57">
        <v>1022</v>
      </c>
      <c r="B122" s="2" t="s">
        <v>252</v>
      </c>
      <c r="C122" s="2" t="s">
        <v>253</v>
      </c>
      <c r="D122" s="2" t="s">
        <v>254</v>
      </c>
      <c r="E122" s="59">
        <v>18126.610143080838</v>
      </c>
      <c r="F122" s="60">
        <v>42386.347505195299</v>
      </c>
    </row>
    <row r="123" spans="1:6" x14ac:dyDescent="0.25">
      <c r="A123" s="57">
        <v>1022</v>
      </c>
      <c r="B123" s="2"/>
      <c r="C123" s="2" t="s">
        <v>255</v>
      </c>
      <c r="D123" s="2" t="s">
        <v>256</v>
      </c>
      <c r="E123" s="59">
        <v>24259.73736211448</v>
      </c>
      <c r="F123" s="59"/>
    </row>
    <row r="124" spans="1:6" x14ac:dyDescent="0.25">
      <c r="A124" s="57">
        <v>1024</v>
      </c>
      <c r="B124" s="2" t="s">
        <v>258</v>
      </c>
      <c r="C124" s="2" t="s">
        <v>257</v>
      </c>
      <c r="D124" s="2" t="s">
        <v>258</v>
      </c>
      <c r="E124" s="59">
        <v>35236.903087546438</v>
      </c>
      <c r="F124" s="60">
        <v>35236.903087546401</v>
      </c>
    </row>
    <row r="125" spans="1:6" x14ac:dyDescent="0.25">
      <c r="A125" s="57">
        <v>1025</v>
      </c>
      <c r="B125" s="2" t="s">
        <v>260</v>
      </c>
      <c r="C125" s="2" t="s">
        <v>259</v>
      </c>
      <c r="D125" s="2" t="s">
        <v>260</v>
      </c>
      <c r="E125" s="59">
        <v>64520.964100725883</v>
      </c>
      <c r="F125" s="60">
        <v>64520.964100725898</v>
      </c>
    </row>
    <row r="126" spans="1:6" x14ac:dyDescent="0.25">
      <c r="A126" s="57">
        <v>1026</v>
      </c>
      <c r="B126" s="2" t="s">
        <v>262</v>
      </c>
      <c r="C126" s="2" t="s">
        <v>261</v>
      </c>
      <c r="D126" s="2" t="s">
        <v>262</v>
      </c>
      <c r="E126" s="59">
        <v>51569.810064671656</v>
      </c>
      <c r="F126" s="60">
        <v>51569.810064671699</v>
      </c>
    </row>
    <row r="127" spans="1:6" x14ac:dyDescent="0.25">
      <c r="A127" s="57">
        <v>1027</v>
      </c>
      <c r="B127" s="2" t="s">
        <v>264</v>
      </c>
      <c r="C127" s="2" t="s">
        <v>263</v>
      </c>
      <c r="D127" s="2" t="s">
        <v>264</v>
      </c>
      <c r="E127" s="59">
        <v>39531.869382065124</v>
      </c>
      <c r="F127" s="60">
        <v>39531.869382065102</v>
      </c>
    </row>
    <row r="128" spans="1:6" x14ac:dyDescent="0.25">
      <c r="A128" s="57">
        <v>1028</v>
      </c>
      <c r="B128" s="2" t="s">
        <v>266</v>
      </c>
      <c r="C128" s="2" t="s">
        <v>265</v>
      </c>
      <c r="D128" s="2" t="s">
        <v>266</v>
      </c>
      <c r="E128" s="59">
        <v>28382.263649455545</v>
      </c>
      <c r="F128" s="60">
        <v>28382.263649455501</v>
      </c>
    </row>
    <row r="129" spans="1:6" x14ac:dyDescent="0.25">
      <c r="A129" s="57">
        <v>1029</v>
      </c>
      <c r="B129" s="2" t="s">
        <v>268</v>
      </c>
      <c r="C129" s="2" t="s">
        <v>267</v>
      </c>
      <c r="D129" s="2" t="s">
        <v>268</v>
      </c>
      <c r="E129" s="59">
        <v>48204.067696185972</v>
      </c>
      <c r="F129" s="60">
        <v>48204.067696186001</v>
      </c>
    </row>
    <row r="130" spans="1:6" x14ac:dyDescent="0.25">
      <c r="A130" s="57">
        <v>1030</v>
      </c>
      <c r="B130" s="2" t="s">
        <v>270</v>
      </c>
      <c r="C130" s="2" t="s">
        <v>269</v>
      </c>
      <c r="D130" s="2" t="s">
        <v>270</v>
      </c>
      <c r="E130" s="59">
        <v>26797.720072938781</v>
      </c>
      <c r="F130" s="60">
        <v>26797.720072938799</v>
      </c>
    </row>
    <row r="131" spans="1:6" x14ac:dyDescent="0.25">
      <c r="A131" s="57">
        <v>1101</v>
      </c>
      <c r="B131" s="2" t="s">
        <v>272</v>
      </c>
      <c r="C131" s="2" t="s">
        <v>271</v>
      </c>
      <c r="D131" s="2" t="s">
        <v>272</v>
      </c>
      <c r="E131" s="59">
        <v>57880.232906961282</v>
      </c>
      <c r="F131" s="60">
        <v>57880.232906961297</v>
      </c>
    </row>
    <row r="132" spans="1:6" x14ac:dyDescent="0.25">
      <c r="A132" s="57">
        <v>1102</v>
      </c>
      <c r="B132" s="2" t="s">
        <v>274</v>
      </c>
      <c r="C132" s="2" t="s">
        <v>273</v>
      </c>
      <c r="D132" s="2" t="s">
        <v>274</v>
      </c>
      <c r="E132" s="59">
        <v>64556.094206740781</v>
      </c>
      <c r="F132" s="60">
        <v>64556.094206740803</v>
      </c>
    </row>
    <row r="133" spans="1:6" x14ac:dyDescent="0.25">
      <c r="A133" s="57">
        <v>1103</v>
      </c>
      <c r="B133" s="2" t="s">
        <v>276</v>
      </c>
      <c r="C133" s="2" t="s">
        <v>275</v>
      </c>
      <c r="D133" s="2" t="s">
        <v>276</v>
      </c>
      <c r="E133" s="59">
        <v>53187.830046772084</v>
      </c>
      <c r="F133" s="60">
        <v>53187.830046772098</v>
      </c>
    </row>
    <row r="134" spans="1:6" x14ac:dyDescent="0.25">
      <c r="A134" s="57">
        <v>1104</v>
      </c>
      <c r="B134" s="2" t="s">
        <v>278</v>
      </c>
      <c r="C134" s="2" t="s">
        <v>277</v>
      </c>
      <c r="D134" s="2" t="s">
        <v>278</v>
      </c>
      <c r="E134" s="59">
        <v>31136.008906667656</v>
      </c>
      <c r="F134" s="60">
        <v>31136.008906667699</v>
      </c>
    </row>
    <row r="135" spans="1:6" x14ac:dyDescent="0.25">
      <c r="A135" s="57">
        <v>1105</v>
      </c>
      <c r="B135" s="2" t="s">
        <v>279</v>
      </c>
      <c r="C135" s="2" t="s">
        <v>280</v>
      </c>
      <c r="D135" s="2" t="s">
        <v>281</v>
      </c>
      <c r="E135" s="59">
        <v>18240.664081571911</v>
      </c>
      <c r="F135" s="60">
        <v>43635.080773561604</v>
      </c>
    </row>
    <row r="136" spans="1:6" x14ac:dyDescent="0.25">
      <c r="A136" s="57">
        <v>1105</v>
      </c>
      <c r="B136" s="2"/>
      <c r="C136" s="2" t="s">
        <v>282</v>
      </c>
      <c r="D136" s="2" t="s">
        <v>283</v>
      </c>
      <c r="E136" s="59">
        <v>25394.416691989736</v>
      </c>
      <c r="F136" s="59"/>
    </row>
    <row r="137" spans="1:6" x14ac:dyDescent="0.25">
      <c r="A137" s="57">
        <v>1107</v>
      </c>
      <c r="B137" s="2" t="s">
        <v>285</v>
      </c>
      <c r="C137" s="2" t="s">
        <v>284</v>
      </c>
      <c r="D137" s="2" t="s">
        <v>285</v>
      </c>
      <c r="E137" s="59">
        <v>53851.369757493085</v>
      </c>
      <c r="F137" s="60">
        <v>53851.369757493099</v>
      </c>
    </row>
    <row r="138" spans="1:6" x14ac:dyDescent="0.25">
      <c r="A138" s="57">
        <v>1108</v>
      </c>
      <c r="B138" s="2" t="s">
        <v>287</v>
      </c>
      <c r="C138" s="2" t="s">
        <v>286</v>
      </c>
      <c r="D138" s="2" t="s">
        <v>287</v>
      </c>
      <c r="E138" s="59">
        <v>32307.059690778315</v>
      </c>
      <c r="F138" s="60">
        <v>32307.0596907783</v>
      </c>
    </row>
    <row r="139" spans="1:6" x14ac:dyDescent="0.25">
      <c r="A139" s="57">
        <v>1109</v>
      </c>
      <c r="B139" s="2" t="s">
        <v>289</v>
      </c>
      <c r="C139" s="2" t="s">
        <v>288</v>
      </c>
      <c r="D139" s="2" t="s">
        <v>289</v>
      </c>
      <c r="E139" s="59">
        <v>43951.41361656833</v>
      </c>
      <c r="F139" s="60">
        <v>43951.413616568301</v>
      </c>
    </row>
    <row r="140" spans="1:6" x14ac:dyDescent="0.25">
      <c r="A140" s="57">
        <v>1110</v>
      </c>
      <c r="B140" s="2" t="s">
        <v>291</v>
      </c>
      <c r="C140" s="2" t="s">
        <v>290</v>
      </c>
      <c r="D140" s="2" t="s">
        <v>291</v>
      </c>
      <c r="E140" s="59">
        <v>46502.907588114533</v>
      </c>
      <c r="F140" s="60">
        <v>46502.907588114504</v>
      </c>
    </row>
    <row r="141" spans="1:6" x14ac:dyDescent="0.25">
      <c r="A141" s="57">
        <v>1111</v>
      </c>
      <c r="B141" s="2" t="s">
        <v>293</v>
      </c>
      <c r="C141" s="2" t="s">
        <v>292</v>
      </c>
      <c r="D141" s="2" t="s">
        <v>293</v>
      </c>
      <c r="E141" s="59">
        <v>40924.949273032937</v>
      </c>
      <c r="F141" s="60">
        <v>40924.9492730329</v>
      </c>
    </row>
    <row r="142" spans="1:6" x14ac:dyDescent="0.25">
      <c r="A142" s="57">
        <v>1112</v>
      </c>
      <c r="B142" s="2" t="s">
        <v>295</v>
      </c>
      <c r="C142" s="2" t="s">
        <v>294</v>
      </c>
      <c r="D142" s="2" t="s">
        <v>295</v>
      </c>
      <c r="E142" s="59">
        <v>38639.737119582787</v>
      </c>
      <c r="F142" s="60">
        <v>38639.737119582802</v>
      </c>
    </row>
    <row r="143" spans="1:6" x14ac:dyDescent="0.25">
      <c r="A143" s="57">
        <v>1113</v>
      </c>
      <c r="B143" s="2" t="s">
        <v>297</v>
      </c>
      <c r="C143" s="2" t="s">
        <v>296</v>
      </c>
      <c r="D143" s="2" t="s">
        <v>297</v>
      </c>
      <c r="E143" s="59">
        <v>64018.329921963239</v>
      </c>
      <c r="F143" s="60">
        <v>64018.329921963203</v>
      </c>
    </row>
    <row r="144" spans="1:6" x14ac:dyDescent="0.25">
      <c r="A144" s="57">
        <v>1114</v>
      </c>
      <c r="B144" s="2" t="s">
        <v>299</v>
      </c>
      <c r="C144" s="2" t="s">
        <v>298</v>
      </c>
      <c r="D144" s="2" t="s">
        <v>299</v>
      </c>
      <c r="E144" s="59">
        <v>71620.885150532893</v>
      </c>
      <c r="F144" s="60">
        <v>71620.885150532893</v>
      </c>
    </row>
    <row r="145" spans="1:6" x14ac:dyDescent="0.25">
      <c r="A145" s="57">
        <v>1201</v>
      </c>
      <c r="B145" s="2" t="s">
        <v>301</v>
      </c>
      <c r="C145" s="2" t="s">
        <v>300</v>
      </c>
      <c r="D145" s="2" t="s">
        <v>302</v>
      </c>
      <c r="E145" s="59">
        <v>25499.257942496824</v>
      </c>
      <c r="F145" s="60">
        <v>51522.473796890998</v>
      </c>
    </row>
    <row r="146" spans="1:6" x14ac:dyDescent="0.25">
      <c r="A146" s="57">
        <v>1201</v>
      </c>
      <c r="B146" s="2"/>
      <c r="C146" s="2" t="s">
        <v>303</v>
      </c>
      <c r="D146" s="2" t="s">
        <v>304</v>
      </c>
      <c r="E146" s="59">
        <v>26023.21585439413</v>
      </c>
      <c r="F146" s="59"/>
    </row>
    <row r="147" spans="1:6" x14ac:dyDescent="0.25">
      <c r="A147" s="57">
        <v>1203</v>
      </c>
      <c r="B147" s="2" t="s">
        <v>306</v>
      </c>
      <c r="C147" s="2" t="s">
        <v>305</v>
      </c>
      <c r="D147" s="2" t="s">
        <v>307</v>
      </c>
      <c r="E147" s="59">
        <v>46384.218259768546</v>
      </c>
      <c r="F147" s="60">
        <v>65437.880623317797</v>
      </c>
    </row>
    <row r="148" spans="1:6" x14ac:dyDescent="0.25">
      <c r="A148" s="57">
        <v>1203</v>
      </c>
      <c r="B148" s="2"/>
      <c r="C148" s="2" t="s">
        <v>308</v>
      </c>
      <c r="D148" s="2" t="s">
        <v>309</v>
      </c>
      <c r="E148" s="59">
        <v>19053.662363549302</v>
      </c>
      <c r="F148" s="59"/>
    </row>
    <row r="149" spans="1:6" x14ac:dyDescent="0.25">
      <c r="A149" s="57">
        <v>1205</v>
      </c>
      <c r="B149" s="2" t="s">
        <v>311</v>
      </c>
      <c r="C149" s="2" t="s">
        <v>310</v>
      </c>
      <c r="D149" s="2" t="s">
        <v>311</v>
      </c>
      <c r="E149" s="59">
        <v>37558.920090787724</v>
      </c>
      <c r="F149" s="60">
        <v>37558.920090787702</v>
      </c>
    </row>
    <row r="150" spans="1:6" x14ac:dyDescent="0.25">
      <c r="A150" s="57">
        <v>1206</v>
      </c>
      <c r="B150" s="2" t="s">
        <v>313</v>
      </c>
      <c r="C150" s="2" t="s">
        <v>312</v>
      </c>
      <c r="D150" s="2" t="s">
        <v>313</v>
      </c>
      <c r="E150" s="59">
        <v>40429.627333428834</v>
      </c>
      <c r="F150" s="60">
        <v>40429.627333428798</v>
      </c>
    </row>
    <row r="151" spans="1:6" x14ac:dyDescent="0.25">
      <c r="A151" s="57">
        <v>1207</v>
      </c>
      <c r="B151" s="2" t="s">
        <v>315</v>
      </c>
      <c r="C151" s="2" t="s">
        <v>314</v>
      </c>
      <c r="D151" s="2" t="s">
        <v>315</v>
      </c>
      <c r="E151" s="59">
        <v>40243.682098744219</v>
      </c>
      <c r="F151" s="60">
        <v>40243.682098744197</v>
      </c>
    </row>
    <row r="152" spans="1:6" x14ac:dyDescent="0.25">
      <c r="A152" s="57">
        <v>1208</v>
      </c>
      <c r="B152" s="2" t="s">
        <v>599</v>
      </c>
      <c r="C152" s="2" t="s">
        <v>316</v>
      </c>
      <c r="D152" s="2" t="s">
        <v>317</v>
      </c>
      <c r="E152" s="59">
        <v>41643.844765422065</v>
      </c>
      <c r="F152" s="60">
        <v>41643.844765422102</v>
      </c>
    </row>
    <row r="153" spans="1:6" x14ac:dyDescent="0.25">
      <c r="A153" s="57">
        <v>1209</v>
      </c>
      <c r="B153" s="2" t="s">
        <v>319</v>
      </c>
      <c r="C153" s="2" t="s">
        <v>318</v>
      </c>
      <c r="D153" s="2" t="s">
        <v>319</v>
      </c>
      <c r="E153" s="59">
        <v>73022.467127265991</v>
      </c>
      <c r="F153" s="60">
        <v>73022.467127266005</v>
      </c>
    </row>
    <row r="154" spans="1:6" x14ac:dyDescent="0.25">
      <c r="A154" s="57">
        <v>1210</v>
      </c>
      <c r="B154" s="2" t="s">
        <v>321</v>
      </c>
      <c r="C154" s="2" t="s">
        <v>320</v>
      </c>
      <c r="D154" s="2" t="s">
        <v>321</v>
      </c>
      <c r="E154" s="59">
        <v>44841.71570396312</v>
      </c>
      <c r="F154" s="60">
        <v>44841.715703963098</v>
      </c>
    </row>
    <row r="155" spans="1:6" x14ac:dyDescent="0.25">
      <c r="A155" s="57">
        <v>1211</v>
      </c>
      <c r="B155" s="2" t="s">
        <v>323</v>
      </c>
      <c r="C155" s="2" t="s">
        <v>322</v>
      </c>
      <c r="D155" s="2" t="s">
        <v>323</v>
      </c>
      <c r="E155" s="59">
        <v>70881.949462673234</v>
      </c>
      <c r="F155" s="60">
        <v>70881.949462673205</v>
      </c>
    </row>
    <row r="156" spans="1:6" x14ac:dyDescent="0.25">
      <c r="A156" s="57">
        <v>1301</v>
      </c>
      <c r="B156" s="2" t="s">
        <v>325</v>
      </c>
      <c r="C156" s="2" t="s">
        <v>324</v>
      </c>
      <c r="D156" s="2" t="s">
        <v>325</v>
      </c>
      <c r="E156" s="59">
        <v>19714.509224426063</v>
      </c>
      <c r="F156" s="60">
        <v>19714.5092244261</v>
      </c>
    </row>
    <row r="157" spans="1:6" x14ac:dyDescent="0.25">
      <c r="A157" s="57">
        <v>1302</v>
      </c>
      <c r="B157" s="2" t="s">
        <v>327</v>
      </c>
      <c r="C157" s="2" t="s">
        <v>326</v>
      </c>
      <c r="D157" s="2" t="s">
        <v>327</v>
      </c>
      <c r="E157" s="59">
        <v>70247.368963330475</v>
      </c>
      <c r="F157" s="60">
        <v>70247.368963330504</v>
      </c>
    </row>
    <row r="158" spans="1:6" x14ac:dyDescent="0.25">
      <c r="A158" s="57">
        <v>1303</v>
      </c>
      <c r="B158" s="2" t="s">
        <v>329</v>
      </c>
      <c r="C158" s="2" t="s">
        <v>328</v>
      </c>
      <c r="D158" s="2" t="s">
        <v>329</v>
      </c>
      <c r="E158" s="59">
        <v>28819.984587146351</v>
      </c>
      <c r="F158" s="60">
        <v>28819.984587146399</v>
      </c>
    </row>
    <row r="159" spans="1:6" x14ac:dyDescent="0.25">
      <c r="A159" s="57">
        <v>1304</v>
      </c>
      <c r="B159" s="2" t="s">
        <v>331</v>
      </c>
      <c r="C159" s="2" t="s">
        <v>330</v>
      </c>
      <c r="D159" s="2" t="s">
        <v>331</v>
      </c>
      <c r="E159" s="59">
        <v>48159.635822510143</v>
      </c>
      <c r="F159" s="60">
        <v>48159.635822510099</v>
      </c>
    </row>
    <row r="160" spans="1:6" x14ac:dyDescent="0.25">
      <c r="A160" s="57">
        <v>1305</v>
      </c>
      <c r="B160" s="2" t="s">
        <v>333</v>
      </c>
      <c r="C160" s="2" t="s">
        <v>332</v>
      </c>
      <c r="D160" s="2" t="s">
        <v>333</v>
      </c>
      <c r="E160" s="59">
        <v>45513.174028257854</v>
      </c>
      <c r="F160" s="60">
        <v>45513.174028257898</v>
      </c>
    </row>
    <row r="161" spans="1:6" x14ac:dyDescent="0.25">
      <c r="A161" s="57">
        <v>1306</v>
      </c>
      <c r="B161" s="2" t="s">
        <v>335</v>
      </c>
      <c r="C161" s="2" t="s">
        <v>334</v>
      </c>
      <c r="D161" s="2" t="s">
        <v>335</v>
      </c>
      <c r="E161" s="59">
        <v>60947.618840862335</v>
      </c>
      <c r="F161" s="60">
        <v>60947.618840862298</v>
      </c>
    </row>
    <row r="162" spans="1:6" x14ac:dyDescent="0.25">
      <c r="A162" s="57">
        <v>1307</v>
      </c>
      <c r="B162" s="2" t="s">
        <v>337</v>
      </c>
      <c r="C162" s="2" t="s">
        <v>336</v>
      </c>
      <c r="D162" s="2" t="s">
        <v>337</v>
      </c>
      <c r="E162" s="59">
        <v>53424.946946912183</v>
      </c>
      <c r="F162" s="60">
        <v>53424.946946912198</v>
      </c>
    </row>
    <row r="163" spans="1:6" x14ac:dyDescent="0.25">
      <c r="A163" s="57">
        <v>1308</v>
      </c>
      <c r="B163" s="2" t="s">
        <v>338</v>
      </c>
      <c r="C163" s="2" t="s">
        <v>339</v>
      </c>
      <c r="D163" s="2" t="s">
        <v>340</v>
      </c>
      <c r="E163" s="59">
        <v>13275.999605829706</v>
      </c>
      <c r="F163" s="60">
        <v>16468.279272092499</v>
      </c>
    </row>
    <row r="164" spans="1:6" x14ac:dyDescent="0.25">
      <c r="A164" s="57">
        <v>1308</v>
      </c>
      <c r="B164" s="2"/>
      <c r="C164" s="2" t="s">
        <v>341</v>
      </c>
      <c r="D164" s="2" t="s">
        <v>338</v>
      </c>
      <c r="E164" s="59">
        <v>3192.2796662627652</v>
      </c>
      <c r="F164" s="59"/>
    </row>
    <row r="165" spans="1:6" x14ac:dyDescent="0.25">
      <c r="A165" s="57">
        <v>1401</v>
      </c>
      <c r="B165" s="2" t="s">
        <v>610</v>
      </c>
      <c r="C165" s="2" t="s">
        <v>343</v>
      </c>
      <c r="D165" s="2" t="s">
        <v>342</v>
      </c>
      <c r="E165" s="59">
        <v>25480.43712443846</v>
      </c>
      <c r="F165" s="60">
        <v>46270.796327456599</v>
      </c>
    </row>
    <row r="166" spans="1:6" x14ac:dyDescent="0.25">
      <c r="A166" s="57">
        <v>1401</v>
      </c>
      <c r="B166" s="2"/>
      <c r="C166" s="2" t="s">
        <v>344</v>
      </c>
      <c r="D166" s="2" t="s">
        <v>345</v>
      </c>
      <c r="E166" s="59">
        <v>20790.359203018124</v>
      </c>
      <c r="F166" s="59"/>
    </row>
    <row r="167" spans="1:6" x14ac:dyDescent="0.25">
      <c r="A167" s="57">
        <v>1403</v>
      </c>
      <c r="B167" s="2" t="s">
        <v>347</v>
      </c>
      <c r="C167" s="2" t="s">
        <v>346</v>
      </c>
      <c r="D167" s="2" t="s">
        <v>347</v>
      </c>
      <c r="E167" s="59">
        <v>21661.924810434495</v>
      </c>
      <c r="F167" s="60">
        <v>21661.924810434499</v>
      </c>
    </row>
    <row r="168" spans="1:6" x14ac:dyDescent="0.25">
      <c r="A168" s="57">
        <v>1404</v>
      </c>
      <c r="B168" s="2" t="s">
        <v>349</v>
      </c>
      <c r="C168" s="2" t="s">
        <v>348</v>
      </c>
      <c r="D168" s="2" t="s">
        <v>349</v>
      </c>
      <c r="E168" s="59">
        <v>53758.420080327065</v>
      </c>
      <c r="F168" s="60">
        <v>53758.420080327101</v>
      </c>
    </row>
    <row r="169" spans="1:6" x14ac:dyDescent="0.25">
      <c r="A169" s="57">
        <v>1405</v>
      </c>
      <c r="B169" s="2" t="s">
        <v>351</v>
      </c>
      <c r="C169" s="2" t="s">
        <v>350</v>
      </c>
      <c r="D169" s="2" t="s">
        <v>351</v>
      </c>
      <c r="E169" s="59">
        <v>34342.526727097167</v>
      </c>
      <c r="F169" s="60">
        <v>34342.526727097204</v>
      </c>
    </row>
    <row r="170" spans="1:6" x14ac:dyDescent="0.25">
      <c r="A170" s="57">
        <v>1406</v>
      </c>
      <c r="B170" s="2" t="s">
        <v>353</v>
      </c>
      <c r="C170" s="2" t="s">
        <v>352</v>
      </c>
      <c r="D170" s="2" t="s">
        <v>353</v>
      </c>
      <c r="E170" s="59">
        <v>37701.433064366989</v>
      </c>
      <c r="F170" s="60">
        <v>37701.433064366996</v>
      </c>
    </row>
    <row r="171" spans="1:6" x14ac:dyDescent="0.25">
      <c r="A171" s="57">
        <v>1407</v>
      </c>
      <c r="B171" s="2" t="s">
        <v>355</v>
      </c>
      <c r="C171" s="2" t="s">
        <v>354</v>
      </c>
      <c r="D171" s="2" t="s">
        <v>355</v>
      </c>
      <c r="E171" s="59">
        <v>35264.398880846697</v>
      </c>
      <c r="F171" s="60">
        <v>35264.398880846697</v>
      </c>
    </row>
    <row r="172" spans="1:6" x14ac:dyDescent="0.25">
      <c r="A172" s="57">
        <v>1408</v>
      </c>
      <c r="B172" s="2" t="s">
        <v>357</v>
      </c>
      <c r="C172" s="2" t="s">
        <v>356</v>
      </c>
      <c r="D172" s="2" t="s">
        <v>357</v>
      </c>
      <c r="E172" s="59">
        <v>64569.264203405161</v>
      </c>
      <c r="F172" s="60">
        <v>64569.264203405197</v>
      </c>
    </row>
    <row r="173" spans="1:6" x14ac:dyDescent="0.25">
      <c r="A173" s="57">
        <v>1501</v>
      </c>
      <c r="B173" s="2" t="s">
        <v>359</v>
      </c>
      <c r="C173" s="2" t="s">
        <v>358</v>
      </c>
      <c r="D173" s="2" t="s">
        <v>359</v>
      </c>
      <c r="E173" s="59">
        <v>78401.61416685507</v>
      </c>
      <c r="F173" s="60">
        <v>78401.614166855099</v>
      </c>
    </row>
    <row r="174" spans="1:6" x14ac:dyDescent="0.25">
      <c r="A174" s="57">
        <v>1502</v>
      </c>
      <c r="B174" s="2" t="s">
        <v>361</v>
      </c>
      <c r="C174" s="2" t="s">
        <v>360</v>
      </c>
      <c r="D174" s="2" t="s">
        <v>361</v>
      </c>
      <c r="E174" s="59">
        <v>70077.45103170324</v>
      </c>
      <c r="F174" s="60">
        <v>70077.451031703196</v>
      </c>
    </row>
    <row r="175" spans="1:6" x14ac:dyDescent="0.25">
      <c r="A175" s="57">
        <v>1503</v>
      </c>
      <c r="B175" s="2" t="s">
        <v>363</v>
      </c>
      <c r="C175" s="2" t="s">
        <v>362</v>
      </c>
      <c r="D175" s="2" t="s">
        <v>363</v>
      </c>
      <c r="E175" s="59">
        <v>44539.027143289764</v>
      </c>
      <c r="F175" s="60">
        <v>44539.027143289801</v>
      </c>
    </row>
    <row r="176" spans="1:6" x14ac:dyDescent="0.25">
      <c r="A176" s="57">
        <v>1504</v>
      </c>
      <c r="B176" s="2" t="s">
        <v>365</v>
      </c>
      <c r="C176" s="2" t="s">
        <v>364</v>
      </c>
      <c r="D176" s="2" t="s">
        <v>365</v>
      </c>
      <c r="E176" s="59">
        <v>39347.300323657808</v>
      </c>
      <c r="F176" s="60">
        <v>39347.300323657801</v>
      </c>
    </row>
    <row r="177" spans="1:6" x14ac:dyDescent="0.25">
      <c r="A177" s="57">
        <v>1505</v>
      </c>
      <c r="B177" s="2" t="s">
        <v>367</v>
      </c>
      <c r="C177" s="2" t="s">
        <v>366</v>
      </c>
      <c r="D177" s="2" t="s">
        <v>367</v>
      </c>
      <c r="E177" s="59">
        <v>43769.044187401669</v>
      </c>
      <c r="F177" s="60">
        <v>43769.044187401698</v>
      </c>
    </row>
    <row r="178" spans="1:6" x14ac:dyDescent="0.25">
      <c r="A178" s="57">
        <v>1506</v>
      </c>
      <c r="B178" s="2" t="s">
        <v>369</v>
      </c>
      <c r="C178" s="2" t="s">
        <v>368</v>
      </c>
      <c r="D178" s="2" t="s">
        <v>369</v>
      </c>
      <c r="E178" s="59">
        <v>34892.436763233811</v>
      </c>
      <c r="F178" s="60">
        <v>34892.436763233804</v>
      </c>
    </row>
    <row r="179" spans="1:6" x14ac:dyDescent="0.25">
      <c r="A179" s="57">
        <v>1507</v>
      </c>
      <c r="B179" s="2" t="s">
        <v>371</v>
      </c>
      <c r="C179" s="2" t="s">
        <v>370</v>
      </c>
      <c r="D179" s="2" t="s">
        <v>371</v>
      </c>
      <c r="E179" s="59">
        <v>39054.896604485759</v>
      </c>
      <c r="F179" s="60">
        <v>39054.896604485803</v>
      </c>
    </row>
    <row r="180" spans="1:6" x14ac:dyDescent="0.25">
      <c r="A180" s="57">
        <v>1508</v>
      </c>
      <c r="B180" s="2" t="s">
        <v>373</v>
      </c>
      <c r="C180" s="2" t="s">
        <v>372</v>
      </c>
      <c r="D180" s="2" t="s">
        <v>373</v>
      </c>
      <c r="E180" s="59">
        <v>12938.275641808856</v>
      </c>
      <c r="F180" s="60">
        <v>12938.275641808899</v>
      </c>
    </row>
    <row r="181" spans="1:6" x14ac:dyDescent="0.25">
      <c r="A181" s="57">
        <v>1601</v>
      </c>
      <c r="B181" s="2" t="s">
        <v>375</v>
      </c>
      <c r="C181" s="2" t="s">
        <v>374</v>
      </c>
      <c r="D181" s="2" t="s">
        <v>376</v>
      </c>
      <c r="E181" s="59">
        <v>19462.547913480637</v>
      </c>
      <c r="F181" s="60">
        <v>93757.513807797004</v>
      </c>
    </row>
    <row r="182" spans="1:6" x14ac:dyDescent="0.25">
      <c r="A182" s="57">
        <v>1601</v>
      </c>
      <c r="B182" s="2"/>
      <c r="C182" s="2" t="s">
        <v>377</v>
      </c>
      <c r="D182" s="2" t="s">
        <v>375</v>
      </c>
      <c r="E182" s="59">
        <v>74294.965894316381</v>
      </c>
      <c r="F182" s="59"/>
    </row>
    <row r="183" spans="1:6" x14ac:dyDescent="0.25">
      <c r="A183" s="57">
        <v>1603</v>
      </c>
      <c r="B183" s="2" t="s">
        <v>379</v>
      </c>
      <c r="C183" s="2" t="s">
        <v>378</v>
      </c>
      <c r="D183" s="2" t="s">
        <v>379</v>
      </c>
      <c r="E183" s="59">
        <v>42670.024953841108</v>
      </c>
      <c r="F183" s="60">
        <v>42670.024953841101</v>
      </c>
    </row>
    <row r="184" spans="1:6" x14ac:dyDescent="0.25">
      <c r="A184" s="57">
        <v>1604</v>
      </c>
      <c r="B184" s="2" t="s">
        <v>381</v>
      </c>
      <c r="C184" s="2" t="s">
        <v>380</v>
      </c>
      <c r="D184" s="2" t="s">
        <v>381</v>
      </c>
      <c r="E184" s="59">
        <v>74176.583606336324</v>
      </c>
      <c r="F184" s="60">
        <v>74176.583606336295</v>
      </c>
    </row>
    <row r="185" spans="1:6" x14ac:dyDescent="0.25">
      <c r="A185" s="57">
        <v>1605</v>
      </c>
      <c r="B185" s="2" t="s">
        <v>383</v>
      </c>
      <c r="C185" s="2" t="s">
        <v>382</v>
      </c>
      <c r="D185" s="2" t="s">
        <v>383</v>
      </c>
      <c r="E185" s="59">
        <v>32840.51132766813</v>
      </c>
      <c r="F185" s="60">
        <v>32840.5113276681</v>
      </c>
    </row>
    <row r="186" spans="1:6" x14ac:dyDescent="0.25">
      <c r="A186" s="57">
        <v>1606</v>
      </c>
      <c r="B186" s="2" t="s">
        <v>385</v>
      </c>
      <c r="C186" s="2" t="s">
        <v>384</v>
      </c>
      <c r="D186" s="2" t="s">
        <v>385</v>
      </c>
      <c r="E186" s="59">
        <v>123604.02116017591</v>
      </c>
      <c r="F186" s="60">
        <v>123604.02116017599</v>
      </c>
    </row>
    <row r="187" spans="1:6" x14ac:dyDescent="0.25">
      <c r="A187" s="57">
        <v>1701</v>
      </c>
      <c r="B187" s="2" t="s">
        <v>387</v>
      </c>
      <c r="C187" s="2" t="s">
        <v>386</v>
      </c>
      <c r="D187" s="2" t="s">
        <v>387</v>
      </c>
      <c r="E187" s="59">
        <v>94043.647712385093</v>
      </c>
      <c r="F187" s="60">
        <v>94043.647712385093</v>
      </c>
    </row>
    <row r="188" spans="1:6" x14ac:dyDescent="0.25">
      <c r="A188" s="57">
        <v>1702</v>
      </c>
      <c r="B188" s="2" t="s">
        <v>389</v>
      </c>
      <c r="C188" s="2" t="s">
        <v>388</v>
      </c>
      <c r="D188" s="2" t="s">
        <v>389</v>
      </c>
      <c r="E188" s="59">
        <v>57669.869963766847</v>
      </c>
      <c r="F188" s="60">
        <v>57669.869963766803</v>
      </c>
    </row>
    <row r="189" spans="1:6" x14ac:dyDescent="0.25">
      <c r="A189" s="57">
        <v>1703</v>
      </c>
      <c r="B189" s="2" t="s">
        <v>391</v>
      </c>
      <c r="C189" s="2" t="s">
        <v>390</v>
      </c>
      <c r="D189" s="2" t="s">
        <v>391</v>
      </c>
      <c r="E189" s="59">
        <v>15928.185233325108</v>
      </c>
      <c r="F189" s="60">
        <v>15928.185233325101</v>
      </c>
    </row>
    <row r="190" spans="1:6" x14ac:dyDescent="0.25">
      <c r="A190" s="57">
        <v>1704</v>
      </c>
      <c r="B190" s="2" t="s">
        <v>393</v>
      </c>
      <c r="C190" s="2" t="s">
        <v>392</v>
      </c>
      <c r="D190" s="2" t="s">
        <v>393</v>
      </c>
      <c r="E190" s="59">
        <v>92909.821351257488</v>
      </c>
      <c r="F190" s="60">
        <v>92909.821351257502</v>
      </c>
    </row>
    <row r="191" spans="1:6" x14ac:dyDescent="0.25">
      <c r="A191" s="57">
        <v>1705</v>
      </c>
      <c r="B191" s="2" t="s">
        <v>395</v>
      </c>
      <c r="C191" s="2" t="s">
        <v>394</v>
      </c>
      <c r="D191" s="2" t="s">
        <v>395</v>
      </c>
      <c r="E191" s="59">
        <v>95795.595689358044</v>
      </c>
      <c r="F191" s="60">
        <v>95795.595689358001</v>
      </c>
    </row>
    <row r="192" spans="1:6" x14ac:dyDescent="0.25">
      <c r="A192" s="57">
        <v>1706</v>
      </c>
      <c r="B192" s="2" t="s">
        <v>397</v>
      </c>
      <c r="C192" s="2" t="s">
        <v>396</v>
      </c>
      <c r="D192" s="2" t="s">
        <v>397</v>
      </c>
      <c r="E192" s="59">
        <v>90764.223378413371</v>
      </c>
      <c r="F192" s="60">
        <v>90764.2233784134</v>
      </c>
    </row>
    <row r="193" spans="1:6" x14ac:dyDescent="0.25">
      <c r="A193" s="57">
        <v>1707</v>
      </c>
      <c r="B193" s="2" t="s">
        <v>399</v>
      </c>
      <c r="C193" s="2" t="s">
        <v>398</v>
      </c>
      <c r="D193" s="2" t="s">
        <v>399</v>
      </c>
      <c r="E193" s="59">
        <v>77448.604704735189</v>
      </c>
      <c r="F193" s="60">
        <v>77448.604704735204</v>
      </c>
    </row>
    <row r="194" spans="1:6" x14ac:dyDescent="0.25">
      <c r="A194" s="57">
        <v>1708</v>
      </c>
      <c r="B194" s="2" t="s">
        <v>400</v>
      </c>
      <c r="C194" s="2" t="s">
        <v>401</v>
      </c>
      <c r="D194" s="2" t="s">
        <v>402</v>
      </c>
      <c r="E194" s="59">
        <v>15447.342019013706</v>
      </c>
      <c r="F194" s="60">
        <v>45133.658891414198</v>
      </c>
    </row>
    <row r="195" spans="1:6" x14ac:dyDescent="0.25">
      <c r="A195" s="57">
        <v>1708</v>
      </c>
      <c r="C195" s="2" t="s">
        <v>403</v>
      </c>
      <c r="D195" s="2" t="s">
        <v>400</v>
      </c>
      <c r="E195" s="59">
        <v>29686.316872400519</v>
      </c>
      <c r="F195" s="59"/>
    </row>
    <row r="196" spans="1:6" x14ac:dyDescent="0.25">
      <c r="A196" s="57">
        <v>1710</v>
      </c>
      <c r="B196" s="2" t="s">
        <v>405</v>
      </c>
      <c r="C196" s="2" t="s">
        <v>404</v>
      </c>
      <c r="D196" s="2" t="s">
        <v>405</v>
      </c>
      <c r="E196" s="59">
        <v>59364.130476041188</v>
      </c>
      <c r="F196" s="60">
        <v>59364.130476041202</v>
      </c>
    </row>
    <row r="197" spans="1:6" x14ac:dyDescent="0.25">
      <c r="A197" s="57">
        <v>1711</v>
      </c>
      <c r="B197" s="2" t="s">
        <v>407</v>
      </c>
      <c r="C197" s="2" t="s">
        <v>406</v>
      </c>
      <c r="D197" s="2" t="s">
        <v>407</v>
      </c>
      <c r="E197" s="59">
        <v>42883.385762023136</v>
      </c>
      <c r="F197" s="60">
        <v>42883.385762023099</v>
      </c>
    </row>
    <row r="198" spans="1:6" x14ac:dyDescent="0.25">
      <c r="A198" s="57">
        <v>1712</v>
      </c>
      <c r="B198" s="2" t="s">
        <v>409</v>
      </c>
      <c r="C198" s="2" t="s">
        <v>408</v>
      </c>
      <c r="D198" s="2" t="s">
        <v>409</v>
      </c>
      <c r="E198" s="59">
        <v>45143.302572330431</v>
      </c>
      <c r="F198" s="60">
        <v>45143.302572330402</v>
      </c>
    </row>
    <row r="199" spans="1:6" x14ac:dyDescent="0.25">
      <c r="A199" s="57">
        <v>1801</v>
      </c>
      <c r="B199" s="2" t="s">
        <v>411</v>
      </c>
      <c r="C199" s="2" t="s">
        <v>410</v>
      </c>
      <c r="D199" s="2" t="s">
        <v>411</v>
      </c>
      <c r="E199" s="59">
        <v>64621.483041861029</v>
      </c>
      <c r="F199" s="60">
        <v>64621.483041861</v>
      </c>
    </row>
    <row r="200" spans="1:6" x14ac:dyDescent="0.25">
      <c r="A200" s="57">
        <v>1802</v>
      </c>
      <c r="B200" s="2" t="s">
        <v>413</v>
      </c>
      <c r="C200" s="2" t="s">
        <v>412</v>
      </c>
      <c r="D200" s="2" t="s">
        <v>413</v>
      </c>
      <c r="E200" s="59">
        <v>71980.52338750854</v>
      </c>
      <c r="F200" s="60">
        <v>83771.532481061193</v>
      </c>
    </row>
    <row r="201" spans="1:6" x14ac:dyDescent="0.25">
      <c r="A201" s="57">
        <v>1802</v>
      </c>
      <c r="B201" s="2"/>
      <c r="C201" s="2" t="s">
        <v>414</v>
      </c>
      <c r="D201" s="2" t="s">
        <v>415</v>
      </c>
      <c r="E201" s="59">
        <v>11791.009093552635</v>
      </c>
      <c r="F201" s="59"/>
    </row>
    <row r="202" spans="1:6" x14ac:dyDescent="0.25">
      <c r="A202" s="57">
        <v>1803</v>
      </c>
      <c r="B202" s="2" t="s">
        <v>417</v>
      </c>
      <c r="C202" s="2" t="s">
        <v>416</v>
      </c>
      <c r="D202" s="2" t="s">
        <v>417</v>
      </c>
      <c r="E202" s="59">
        <v>42497.494851626769</v>
      </c>
      <c r="F202" s="60">
        <v>42497.494851626798</v>
      </c>
    </row>
    <row r="203" spans="1:6" x14ac:dyDescent="0.25">
      <c r="A203" s="57">
        <v>1804</v>
      </c>
      <c r="B203" s="2" t="s">
        <v>419</v>
      </c>
      <c r="C203" s="2" t="s">
        <v>418</v>
      </c>
      <c r="D203" s="2" t="s">
        <v>419</v>
      </c>
      <c r="E203" s="59">
        <v>40918.95504636845</v>
      </c>
      <c r="F203" s="60">
        <v>40918.955046368501</v>
      </c>
    </row>
    <row r="204" spans="1:6" x14ac:dyDescent="0.25">
      <c r="A204" s="57">
        <v>1805</v>
      </c>
      <c r="B204" s="2" t="s">
        <v>421</v>
      </c>
      <c r="C204" s="2" t="s">
        <v>420</v>
      </c>
      <c r="D204" s="2" t="s">
        <v>421</v>
      </c>
      <c r="E204" s="59">
        <v>11208.315102628252</v>
      </c>
      <c r="F204" s="60">
        <v>11208.315102628299</v>
      </c>
    </row>
    <row r="205" spans="1:6" x14ac:dyDescent="0.25">
      <c r="A205" s="57">
        <v>1806</v>
      </c>
      <c r="B205" s="2" t="s">
        <v>423</v>
      </c>
      <c r="C205" s="2" t="s">
        <v>422</v>
      </c>
      <c r="D205" s="2" t="s">
        <v>423</v>
      </c>
      <c r="E205" s="59">
        <v>29381.498748340826</v>
      </c>
      <c r="F205" s="60">
        <v>29381.4987483408</v>
      </c>
    </row>
    <row r="206" spans="1:6" x14ac:dyDescent="0.25">
      <c r="A206" s="57">
        <v>1807</v>
      </c>
      <c r="B206" s="2" t="s">
        <v>425</v>
      </c>
      <c r="C206" s="2" t="s">
        <v>424</v>
      </c>
      <c r="D206" s="2" t="s">
        <v>425</v>
      </c>
      <c r="E206" s="59">
        <v>28842.95996521127</v>
      </c>
      <c r="F206" s="60">
        <v>28842.959965211299</v>
      </c>
    </row>
    <row r="207" spans="1:6" x14ac:dyDescent="0.25">
      <c r="A207" s="57">
        <v>1809</v>
      </c>
      <c r="B207" s="2" t="s">
        <v>427</v>
      </c>
      <c r="C207" s="2" t="s">
        <v>426</v>
      </c>
      <c r="D207" s="2" t="s">
        <v>427</v>
      </c>
      <c r="E207" s="59">
        <v>73269.242830463772</v>
      </c>
      <c r="F207" s="60">
        <v>73269.242830463802</v>
      </c>
    </row>
    <row r="208" spans="1:6" x14ac:dyDescent="0.25">
      <c r="A208" s="57">
        <v>1810</v>
      </c>
      <c r="B208" s="2" t="s">
        <v>429</v>
      </c>
      <c r="C208" s="2" t="s">
        <v>428</v>
      </c>
      <c r="D208" s="2" t="s">
        <v>429</v>
      </c>
      <c r="E208" s="59">
        <v>41540.419702978434</v>
      </c>
      <c r="F208" s="60">
        <v>41540.419702978397</v>
      </c>
    </row>
    <row r="209" spans="1:6" x14ac:dyDescent="0.25">
      <c r="A209" s="3"/>
      <c r="B209" s="3"/>
      <c r="C209" s="2"/>
      <c r="D209" s="2"/>
      <c r="E209" s="4"/>
      <c r="F209" s="5"/>
    </row>
    <row r="210" spans="1:6" x14ac:dyDescent="0.25">
      <c r="A210" s="3"/>
      <c r="B210" s="3"/>
      <c r="C210" s="2"/>
      <c r="D210" s="2"/>
      <c r="E210" s="4"/>
      <c r="F210" s="5"/>
    </row>
    <row r="211" spans="1:6" x14ac:dyDescent="0.25">
      <c r="A211" s="3"/>
      <c r="B211" s="3"/>
      <c r="C211" s="2"/>
      <c r="D211" s="2"/>
      <c r="E211" s="4"/>
      <c r="F211" s="5"/>
    </row>
    <row r="212" spans="1:6" x14ac:dyDescent="0.25">
      <c r="A212" s="3"/>
      <c r="B212" s="3"/>
      <c r="C212" s="2"/>
      <c r="D212" s="2"/>
      <c r="E212" s="4"/>
      <c r="F212" s="5"/>
    </row>
  </sheetData>
  <autoFilter ref="A5:F208" xr:uid="{CDF9AFEC-ECCC-45F4-B1D7-E507964C4979}">
    <sortState xmlns:xlrd2="http://schemas.microsoft.com/office/spreadsheetml/2017/richdata2" ref="A6:F208">
      <sortCondition ref="A6:A208"/>
    </sortState>
  </autoFilter>
  <sortState xmlns:xlrd2="http://schemas.microsoft.com/office/spreadsheetml/2017/richdata2" ref="A6:F208">
    <sortCondition ref="A6:A208"/>
    <sortCondition ref="C6:C20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9BB4-F4AA-4136-B5C1-89D040806F44}">
  <dimension ref="A1:A22"/>
  <sheetViews>
    <sheetView workbookViewId="0">
      <selection activeCell="A8" sqref="A8"/>
    </sheetView>
  </sheetViews>
  <sheetFormatPr defaultRowHeight="15" x14ac:dyDescent="0.25"/>
  <cols>
    <col min="1" max="1" width="103.140625" customWidth="1"/>
  </cols>
  <sheetData>
    <row r="1" spans="1:1" x14ac:dyDescent="0.25">
      <c r="A1" t="s">
        <v>595</v>
      </c>
    </row>
    <row r="3" spans="1:1" x14ac:dyDescent="0.25">
      <c r="A3" t="s">
        <v>575</v>
      </c>
    </row>
    <row r="4" spans="1:1" x14ac:dyDescent="0.25">
      <c r="A4" t="s">
        <v>576</v>
      </c>
    </row>
    <row r="5" spans="1:1" x14ac:dyDescent="0.25">
      <c r="A5" t="s">
        <v>577</v>
      </c>
    </row>
    <row r="6" spans="1:1" x14ac:dyDescent="0.25">
      <c r="A6" t="s">
        <v>578</v>
      </c>
    </row>
    <row r="7" spans="1:1" x14ac:dyDescent="0.25">
      <c r="A7" t="s">
        <v>579</v>
      </c>
    </row>
    <row r="8" spans="1:1" x14ac:dyDescent="0.25">
      <c r="A8" t="s">
        <v>580</v>
      </c>
    </row>
    <row r="9" spans="1:1" x14ac:dyDescent="0.25">
      <c r="A9" t="s">
        <v>581</v>
      </c>
    </row>
    <row r="10" spans="1:1" x14ac:dyDescent="0.25">
      <c r="A10" t="s">
        <v>582</v>
      </c>
    </row>
    <row r="11" spans="1:1" x14ac:dyDescent="0.25">
      <c r="A11" t="s">
        <v>583</v>
      </c>
    </row>
    <row r="12" spans="1:1" x14ac:dyDescent="0.25">
      <c r="A12" t="s">
        <v>584</v>
      </c>
    </row>
    <row r="13" spans="1:1" x14ac:dyDescent="0.25">
      <c r="A13" t="s">
        <v>585</v>
      </c>
    </row>
    <row r="14" spans="1:1" x14ac:dyDescent="0.25">
      <c r="A14" t="s">
        <v>586</v>
      </c>
    </row>
    <row r="15" spans="1:1" x14ac:dyDescent="0.25">
      <c r="A15" t="s">
        <v>587</v>
      </c>
    </row>
    <row r="16" spans="1:1" x14ac:dyDescent="0.25">
      <c r="A16" t="s">
        <v>588</v>
      </c>
    </row>
    <row r="17" spans="1:1" x14ac:dyDescent="0.25">
      <c r="A17" t="s">
        <v>589</v>
      </c>
    </row>
    <row r="18" spans="1:1" x14ac:dyDescent="0.25">
      <c r="A18" t="s">
        <v>590</v>
      </c>
    </row>
    <row r="19" spans="1:1" x14ac:dyDescent="0.25">
      <c r="A19" t="s">
        <v>591</v>
      </c>
    </row>
    <row r="20" spans="1:1" x14ac:dyDescent="0.25">
      <c r="A20" t="s">
        <v>592</v>
      </c>
    </row>
    <row r="21" spans="1:1" x14ac:dyDescent="0.25">
      <c r="A21" t="s">
        <v>593</v>
      </c>
    </row>
    <row r="22" spans="1:1" x14ac:dyDescent="0.25">
      <c r="A22" t="s">
        <v>594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E8B4-3C68-4D88-ABFF-EA58F9ADE184}">
  <dimension ref="A1:AL167"/>
  <sheetViews>
    <sheetView zoomScale="90" zoomScaleNormal="90" workbookViewId="0">
      <pane xSplit="2" ySplit="4" topLeftCell="AD160" activePane="bottomRight" state="frozen"/>
      <selection pane="topRight" activeCell="C1" sqref="C1"/>
      <selection pane="bottomLeft" activeCell="A5" sqref="A5"/>
      <selection pane="bottomRight" activeCell="AL167" sqref="AL167"/>
    </sheetView>
  </sheetViews>
  <sheetFormatPr defaultColWidth="9.140625" defaultRowHeight="15" x14ac:dyDescent="0.25"/>
  <cols>
    <col min="1" max="1" width="8" style="7" bestFit="1" customWidth="1"/>
    <col min="2" max="2" width="26.28515625" style="7" bestFit="1" customWidth="1"/>
    <col min="3" max="3" width="17" style="25" customWidth="1"/>
    <col min="4" max="4" width="22.140625" style="25" bestFit="1" customWidth="1"/>
    <col min="5" max="5" width="24.7109375" style="7" customWidth="1"/>
    <col min="6" max="6" width="12.85546875" style="7" bestFit="1" customWidth="1"/>
    <col min="7" max="7" width="27.42578125" style="7" bestFit="1" customWidth="1"/>
    <col min="8" max="8" width="30.5703125" style="7" bestFit="1" customWidth="1"/>
    <col min="9" max="9" width="12.28515625" style="7" bestFit="1" customWidth="1"/>
    <col min="10" max="10" width="9.140625" style="7" bestFit="1" customWidth="1"/>
    <col min="11" max="11" width="12.28515625" style="7" bestFit="1" customWidth="1"/>
    <col min="12" max="12" width="9.140625" style="7" bestFit="1" customWidth="1"/>
    <col min="13" max="13" width="11.85546875" style="7" bestFit="1" customWidth="1"/>
    <col min="14" max="14" width="12" style="7" bestFit="1" customWidth="1"/>
    <col min="15" max="15" width="23.85546875" style="45" bestFit="1" customWidth="1"/>
    <col min="16" max="16" width="10.42578125" style="7" bestFit="1" customWidth="1"/>
    <col min="17" max="17" width="23" style="7" bestFit="1" customWidth="1"/>
    <col min="18" max="18" width="22.5703125" style="7" bestFit="1" customWidth="1"/>
    <col min="19" max="19" width="25.28515625" style="7" bestFit="1" customWidth="1"/>
    <col min="20" max="20" width="24.85546875" style="7" bestFit="1" customWidth="1"/>
    <col min="21" max="21" width="31.28515625" style="7" bestFit="1" customWidth="1"/>
    <col min="22" max="22" width="30.85546875" style="7" bestFit="1" customWidth="1"/>
    <col min="23" max="23" width="8.28515625" style="7" bestFit="1" customWidth="1"/>
    <col min="24" max="24" width="25.28515625" style="7" bestFit="1" customWidth="1"/>
    <col min="25" max="25" width="12.7109375" style="7" bestFit="1" customWidth="1"/>
    <col min="26" max="26" width="17.28515625" style="7" bestFit="1" customWidth="1"/>
    <col min="27" max="27" width="17" style="7" bestFit="1" customWidth="1"/>
    <col min="28" max="28" width="22.140625" style="7" bestFit="1" customWidth="1"/>
    <col min="29" max="29" width="20.5703125" style="7" bestFit="1" customWidth="1"/>
    <col min="30" max="30" width="23" style="7" bestFit="1" customWidth="1"/>
    <col min="31" max="31" width="21.5703125" style="7" bestFit="1" customWidth="1"/>
    <col min="32" max="32" width="9.28515625" style="7" bestFit="1" customWidth="1"/>
    <col min="33" max="33" width="15.140625" style="7" bestFit="1" customWidth="1"/>
    <col min="34" max="34" width="14.85546875" style="7" bestFit="1" customWidth="1"/>
    <col min="35" max="35" width="12.5703125" style="7" bestFit="1" customWidth="1"/>
    <col min="36" max="36" width="20.42578125" style="7" bestFit="1" customWidth="1"/>
    <col min="37" max="37" width="26.5703125" style="7" customWidth="1"/>
    <col min="38" max="16384" width="9.140625" style="7"/>
  </cols>
  <sheetData>
    <row r="1" spans="1:38" x14ac:dyDescent="0.25">
      <c r="A1" s="13" t="s">
        <v>574</v>
      </c>
    </row>
    <row r="2" spans="1:38" x14ac:dyDescent="0.25">
      <c r="A2" s="13" t="s">
        <v>612</v>
      </c>
    </row>
    <row r="4" spans="1:38" x14ac:dyDescent="0.25">
      <c r="A4" s="6" t="s">
        <v>433</v>
      </c>
      <c r="B4" s="16" t="s">
        <v>605</v>
      </c>
      <c r="C4" s="6" t="s">
        <v>527</v>
      </c>
      <c r="D4" s="6" t="s">
        <v>441</v>
      </c>
      <c r="E4" s="6" t="s">
        <v>431</v>
      </c>
      <c r="F4" s="16" t="s">
        <v>468</v>
      </c>
      <c r="G4" s="16" t="s">
        <v>467</v>
      </c>
      <c r="H4" s="16" t="s">
        <v>469</v>
      </c>
      <c r="I4" s="14" t="s">
        <v>461</v>
      </c>
      <c r="J4" s="14" t="s">
        <v>462</v>
      </c>
      <c r="K4" s="6" t="s">
        <v>463</v>
      </c>
      <c r="L4" s="6" t="s">
        <v>464</v>
      </c>
      <c r="M4" s="14" t="s">
        <v>437</v>
      </c>
      <c r="N4" s="14" t="s">
        <v>438</v>
      </c>
      <c r="O4" s="46" t="s">
        <v>470</v>
      </c>
      <c r="P4" s="17" t="s">
        <v>471</v>
      </c>
      <c r="Q4" s="6" t="s">
        <v>472</v>
      </c>
      <c r="R4" s="6" t="s">
        <v>473</v>
      </c>
      <c r="S4" s="6" t="s">
        <v>474</v>
      </c>
      <c r="T4" s="6" t="s">
        <v>475</v>
      </c>
      <c r="U4" s="6" t="s">
        <v>476</v>
      </c>
      <c r="V4" s="6" t="s">
        <v>477</v>
      </c>
      <c r="W4" s="14" t="s">
        <v>465</v>
      </c>
      <c r="X4" s="14" t="s">
        <v>439</v>
      </c>
      <c r="Y4" s="14" t="s">
        <v>478</v>
      </c>
      <c r="Z4" s="14" t="s">
        <v>440</v>
      </c>
      <c r="AA4" s="17" t="s">
        <v>466</v>
      </c>
      <c r="AB4" s="6" t="s">
        <v>481</v>
      </c>
      <c r="AC4" s="6" t="s">
        <v>479</v>
      </c>
      <c r="AD4" s="6" t="s">
        <v>480</v>
      </c>
      <c r="AE4" s="6" t="s">
        <v>482</v>
      </c>
      <c r="AF4" s="16" t="s">
        <v>485</v>
      </c>
      <c r="AG4" s="16" t="s">
        <v>484</v>
      </c>
      <c r="AH4" s="16" t="s">
        <v>486</v>
      </c>
      <c r="AI4" s="16" t="s">
        <v>487</v>
      </c>
      <c r="AJ4" s="16" t="s">
        <v>483</v>
      </c>
      <c r="AK4" s="17" t="s">
        <v>488</v>
      </c>
      <c r="AL4" s="6" t="s">
        <v>613</v>
      </c>
    </row>
    <row r="5" spans="1:38" x14ac:dyDescent="0.25">
      <c r="A5" s="8">
        <v>101</v>
      </c>
      <c r="B5" s="9" t="s">
        <v>1</v>
      </c>
      <c r="C5" s="12">
        <v>1</v>
      </c>
      <c r="D5" s="12" t="s">
        <v>442</v>
      </c>
      <c r="E5" s="59">
        <v>70419.905919208264</v>
      </c>
      <c r="F5" s="15">
        <v>224.199207321036</v>
      </c>
      <c r="G5" s="15">
        <v>1142.52652390501</v>
      </c>
      <c r="H5" s="27">
        <v>4.9922226811985499</v>
      </c>
      <c r="I5" s="10">
        <v>4.4842483660130696</v>
      </c>
      <c r="J5" s="10">
        <v>3.6686274509803898</v>
      </c>
      <c r="K5" s="10">
        <v>1.83751633986928</v>
      </c>
      <c r="L5" s="10">
        <v>3.8924836601307198</v>
      </c>
      <c r="M5" s="10">
        <f t="shared" ref="M5:M36" si="0">ABS(I5-K5)</f>
        <v>2.6467320261437894</v>
      </c>
      <c r="N5" s="10">
        <f t="shared" ref="N5:N36" si="1">ABS(J5-L5)</f>
        <v>0.22385620915033</v>
      </c>
      <c r="O5" s="47">
        <v>93.147030123462358</v>
      </c>
      <c r="P5" s="48">
        <v>45.971217045400003</v>
      </c>
      <c r="Q5" s="48">
        <v>14.50913274</v>
      </c>
      <c r="R5" s="48">
        <v>17.670760659999999</v>
      </c>
      <c r="S5" s="48">
        <v>4.5575037500000004</v>
      </c>
      <c r="T5" s="48">
        <v>11.05730866</v>
      </c>
      <c r="U5" s="64">
        <v>48.610759760000001</v>
      </c>
      <c r="V5" s="64">
        <v>186.0967139</v>
      </c>
      <c r="W5" s="64">
        <v>234.70747366000001</v>
      </c>
      <c r="X5" s="49">
        <f t="shared" ref="X5:X36" si="2">W5/Y5</f>
        <v>6.6657111812047695E-3</v>
      </c>
      <c r="Y5" s="15">
        <v>35211.167612812569</v>
      </c>
      <c r="Z5" s="50">
        <v>5.9439203262329103</v>
      </c>
      <c r="AA5" s="51">
        <v>151.55422864380591</v>
      </c>
      <c r="AB5" s="11">
        <v>4.2427120318442098E-2</v>
      </c>
      <c r="AC5" s="11">
        <v>1.3009137031280199E-2</v>
      </c>
      <c r="AD5" s="11">
        <v>3.2154468978204898E-2</v>
      </c>
      <c r="AE5" s="11">
        <v>3.8066364148831001E-2</v>
      </c>
      <c r="AF5" s="18">
        <f t="shared" ref="AF5:AF36" si="3">SUM(AB5:AE5)</f>
        <v>0.12565709047675819</v>
      </c>
      <c r="AG5" s="11">
        <v>19</v>
      </c>
      <c r="AH5" s="19">
        <v>41</v>
      </c>
      <c r="AI5" s="52">
        <v>4.9628993676442354E-4</v>
      </c>
      <c r="AJ5" s="53">
        <v>112</v>
      </c>
      <c r="AK5" s="11">
        <f>AVERAGE(AG5,AJ5)</f>
        <v>65.5</v>
      </c>
      <c r="AL5" s="72">
        <v>0.78611182358854303</v>
      </c>
    </row>
    <row r="6" spans="1:38" x14ac:dyDescent="0.25">
      <c r="A6" s="8">
        <v>104</v>
      </c>
      <c r="B6" s="9" t="s">
        <v>10</v>
      </c>
      <c r="C6" s="12">
        <v>1</v>
      </c>
      <c r="D6" s="12" t="s">
        <v>442</v>
      </c>
      <c r="E6" s="59">
        <v>19941.678246935906</v>
      </c>
      <c r="F6" s="15">
        <v>240.113422121382</v>
      </c>
      <c r="G6" s="15">
        <v>1247.8135424100401</v>
      </c>
      <c r="H6" s="27">
        <v>6.5217089727852997</v>
      </c>
      <c r="I6" s="10">
        <v>31.114090909090901</v>
      </c>
      <c r="J6" s="10">
        <v>4.6620454545454502</v>
      </c>
      <c r="K6" s="10">
        <v>10.294090909090899</v>
      </c>
      <c r="L6" s="10">
        <v>5.1665909090909103</v>
      </c>
      <c r="M6" s="10">
        <f t="shared" si="0"/>
        <v>20.82</v>
      </c>
      <c r="N6" s="10">
        <f t="shared" si="1"/>
        <v>0.50454545454546018</v>
      </c>
      <c r="O6" s="47">
        <v>129.24963303409615</v>
      </c>
      <c r="P6" s="48">
        <v>52.666312168600001</v>
      </c>
      <c r="Q6" s="48">
        <v>25.070540789999999</v>
      </c>
      <c r="R6" s="48">
        <v>50.188350030000002</v>
      </c>
      <c r="S6" s="48">
        <v>0.75407502999999998</v>
      </c>
      <c r="T6" s="48">
        <v>3.85484844</v>
      </c>
      <c r="U6" s="64">
        <v>59.722915870000001</v>
      </c>
      <c r="V6" s="64">
        <v>136.81777095999999</v>
      </c>
      <c r="W6" s="64">
        <v>196.54068683</v>
      </c>
      <c r="X6" s="49">
        <f t="shared" si="2"/>
        <v>1.9962561412586375E-2</v>
      </c>
      <c r="Y6" s="15">
        <v>9845.464355394859</v>
      </c>
      <c r="Z6" s="50">
        <v>3.3936642408370901</v>
      </c>
      <c r="AA6" s="51">
        <v>152.23149593750369</v>
      </c>
      <c r="AB6" s="11">
        <v>3.6404990454417002E-2</v>
      </c>
      <c r="AC6" s="11">
        <v>9.4738644100029995E-2</v>
      </c>
      <c r="AD6" s="11">
        <v>0.158312546359408</v>
      </c>
      <c r="AE6" s="11">
        <v>0.111708638909452</v>
      </c>
      <c r="AF6" s="18">
        <f t="shared" si="3"/>
        <v>0.40116481982330698</v>
      </c>
      <c r="AG6" s="11">
        <v>75</v>
      </c>
      <c r="AH6" s="19">
        <v>12</v>
      </c>
      <c r="AI6" s="52">
        <v>6.0189426658845352E-4</v>
      </c>
      <c r="AJ6" s="53">
        <v>116</v>
      </c>
      <c r="AK6" s="11">
        <f t="shared" ref="AK6:AK69" si="4">AVERAGE(AG6,AJ6)</f>
        <v>95.5</v>
      </c>
      <c r="AL6" s="72">
        <v>0.745395171509875</v>
      </c>
    </row>
    <row r="7" spans="1:38" x14ac:dyDescent="0.25">
      <c r="A7" s="8">
        <v>107</v>
      </c>
      <c r="B7" s="9" t="s">
        <v>15</v>
      </c>
      <c r="C7" s="12">
        <v>1</v>
      </c>
      <c r="D7" s="12" t="s">
        <v>442</v>
      </c>
      <c r="E7" s="59">
        <v>24193.789657019504</v>
      </c>
      <c r="F7" s="15">
        <v>141.969010876639</v>
      </c>
      <c r="G7" s="15">
        <v>1223.09568296169</v>
      </c>
      <c r="H7" s="27">
        <v>8.7608861740856607</v>
      </c>
      <c r="I7" s="10">
        <v>48.350588235294097</v>
      </c>
      <c r="J7" s="10">
        <v>4.5245588235294099</v>
      </c>
      <c r="K7" s="10">
        <v>31.294264705882402</v>
      </c>
      <c r="L7" s="10">
        <v>5.3525</v>
      </c>
      <c r="M7" s="10">
        <f t="shared" si="0"/>
        <v>17.056323529411696</v>
      </c>
      <c r="N7" s="10">
        <f t="shared" si="1"/>
        <v>0.82794117647059018</v>
      </c>
      <c r="O7" s="47">
        <v>91.050920725540607</v>
      </c>
      <c r="P7" s="48">
        <v>29.120177982800001</v>
      </c>
      <c r="Q7" s="48">
        <v>197.69600272</v>
      </c>
      <c r="R7" s="48">
        <v>388.46582360000002</v>
      </c>
      <c r="S7" s="48">
        <v>116.58157371999999</v>
      </c>
      <c r="T7" s="48">
        <v>25.651986650000001</v>
      </c>
      <c r="U7" s="64">
        <v>390.47435158000002</v>
      </c>
      <c r="V7" s="64">
        <v>554.98158139999998</v>
      </c>
      <c r="W7" s="64">
        <v>945.45593297999994</v>
      </c>
      <c r="X7" s="49">
        <f t="shared" si="2"/>
        <v>8.728354979860567E-2</v>
      </c>
      <c r="Y7" s="15">
        <v>10832.00597548455</v>
      </c>
      <c r="Z7" s="50">
        <v>3.9625022241047452</v>
      </c>
      <c r="AA7" s="51">
        <v>138.55602404136118</v>
      </c>
      <c r="AB7" s="11">
        <v>5.0750496867867497E-3</v>
      </c>
      <c r="AC7" s="11">
        <v>1.92146735022907E-2</v>
      </c>
      <c r="AD7" s="11">
        <v>5.40683511199588E-2</v>
      </c>
      <c r="AE7" s="11">
        <v>1.9216933095372001E-2</v>
      </c>
      <c r="AF7" s="18">
        <f t="shared" si="3"/>
        <v>9.7575007404408248E-2</v>
      </c>
      <c r="AG7" s="11">
        <v>12</v>
      </c>
      <c r="AH7" s="19">
        <v>164</v>
      </c>
      <c r="AI7" s="52">
        <v>6.7861777955493443E-3</v>
      </c>
      <c r="AJ7" s="53">
        <v>137</v>
      </c>
      <c r="AK7" s="11">
        <f t="shared" si="4"/>
        <v>74.5</v>
      </c>
      <c r="AL7" s="72">
        <v>0.67536971166002602</v>
      </c>
    </row>
    <row r="8" spans="1:38" x14ac:dyDescent="0.25">
      <c r="A8" s="8">
        <v>108</v>
      </c>
      <c r="B8" s="9" t="s">
        <v>20</v>
      </c>
      <c r="C8" s="12">
        <v>1</v>
      </c>
      <c r="D8" s="12" t="s">
        <v>442</v>
      </c>
      <c r="E8" s="59">
        <v>40620.612058305502</v>
      </c>
      <c r="F8" s="15">
        <v>287.806165469174</v>
      </c>
      <c r="G8" s="15">
        <v>1216.5649474174299</v>
      </c>
      <c r="H8" s="27">
        <v>7.6737312606199204</v>
      </c>
      <c r="I8" s="10">
        <v>29.683909090909101</v>
      </c>
      <c r="J8" s="10">
        <v>7.2451818181818197</v>
      </c>
      <c r="K8" s="10">
        <v>17.603272727272699</v>
      </c>
      <c r="L8" s="10">
        <v>8.3133636363636292</v>
      </c>
      <c r="M8" s="10">
        <f t="shared" si="0"/>
        <v>12.080636363636401</v>
      </c>
      <c r="N8" s="10">
        <f t="shared" si="1"/>
        <v>1.0681818181818095</v>
      </c>
      <c r="O8" s="47">
        <v>203.61396537020795</v>
      </c>
      <c r="P8" s="48">
        <v>41.920586624999999</v>
      </c>
      <c r="Q8" s="48">
        <v>145.39313154999999</v>
      </c>
      <c r="R8" s="48">
        <v>598.27077252000004</v>
      </c>
      <c r="S8" s="48">
        <v>9.2223144599999998</v>
      </c>
      <c r="T8" s="48">
        <v>17.709731560000002</v>
      </c>
      <c r="U8" s="64">
        <v>221.53101745000001</v>
      </c>
      <c r="V8" s="64">
        <v>719.62215307999998</v>
      </c>
      <c r="W8" s="64">
        <v>941.15317053000001</v>
      </c>
      <c r="X8" s="49">
        <f t="shared" si="2"/>
        <v>5.0323442173418276E-2</v>
      </c>
      <c r="Y8" s="15">
        <v>18702.082565948433</v>
      </c>
      <c r="Z8" s="50">
        <v>4.428154843194144</v>
      </c>
      <c r="AA8" s="51">
        <v>142.74834573892275</v>
      </c>
      <c r="AB8" s="11">
        <v>0.13484841382555299</v>
      </c>
      <c r="AC8" s="11">
        <v>2.38158975773132E-2</v>
      </c>
      <c r="AD8" s="11">
        <v>0.107992155287572</v>
      </c>
      <c r="AE8" s="11">
        <v>7.5198540232567404E-2</v>
      </c>
      <c r="AF8" s="18">
        <f t="shared" si="3"/>
        <v>0.34185500692300558</v>
      </c>
      <c r="AG8" s="11">
        <v>62</v>
      </c>
      <c r="AH8" s="19">
        <v>5</v>
      </c>
      <c r="AI8" s="52">
        <v>1.2309385200395305E-4</v>
      </c>
      <c r="AJ8" s="53">
        <v>98</v>
      </c>
      <c r="AK8" s="11">
        <f t="shared" si="4"/>
        <v>80</v>
      </c>
      <c r="AL8" s="72">
        <v>0.68544690650215501</v>
      </c>
    </row>
    <row r="9" spans="1:38" x14ac:dyDescent="0.25">
      <c r="A9" s="8">
        <v>202</v>
      </c>
      <c r="B9" s="9" t="s">
        <v>24</v>
      </c>
      <c r="C9" s="12">
        <v>1</v>
      </c>
      <c r="D9" s="12" t="s">
        <v>442</v>
      </c>
      <c r="E9" s="59">
        <v>45463.982403304341</v>
      </c>
      <c r="F9" s="15">
        <v>239.596139213892</v>
      </c>
      <c r="G9" s="15">
        <v>1192.8057763941399</v>
      </c>
      <c r="H9" s="27">
        <v>8.9011101916814397</v>
      </c>
      <c r="I9" s="10">
        <v>33.742912621359203</v>
      </c>
      <c r="J9" s="10">
        <v>12.782135922330101</v>
      </c>
      <c r="K9" s="10">
        <v>26.355922330097101</v>
      </c>
      <c r="L9" s="10">
        <v>15.110873786407801</v>
      </c>
      <c r="M9" s="10">
        <f t="shared" si="0"/>
        <v>7.3869902912621015</v>
      </c>
      <c r="N9" s="10">
        <f t="shared" si="1"/>
        <v>2.3287378640777003</v>
      </c>
      <c r="O9" s="47">
        <v>121.12807968870166</v>
      </c>
      <c r="P9" s="48">
        <v>161.70719585000001</v>
      </c>
      <c r="Q9" s="48">
        <v>1295.46103111</v>
      </c>
      <c r="R9" s="48">
        <v>2155.4854706599999</v>
      </c>
      <c r="S9" s="48">
        <v>37.65737592</v>
      </c>
      <c r="T9" s="48">
        <v>23.790049119999999</v>
      </c>
      <c r="U9" s="64">
        <v>824.65608259999999</v>
      </c>
      <c r="V9" s="64">
        <v>2027.3383827299999</v>
      </c>
      <c r="W9" s="64">
        <v>2851.9944653299999</v>
      </c>
      <c r="X9" s="49">
        <f t="shared" si="2"/>
        <v>0.14721703614189111</v>
      </c>
      <c r="Y9" s="15">
        <v>19372.720305149895</v>
      </c>
      <c r="Z9" s="50">
        <v>3.7393194712125339</v>
      </c>
      <c r="AA9" s="51">
        <v>136.97733951570493</v>
      </c>
      <c r="AB9" s="11">
        <v>0.24848101953514101</v>
      </c>
      <c r="AC9" s="11">
        <v>4.3328682806337997E-2</v>
      </c>
      <c r="AD9" s="11">
        <v>0.31489008318861</v>
      </c>
      <c r="AE9" s="11">
        <v>3.8267507377984802E-2</v>
      </c>
      <c r="AF9" s="18">
        <f t="shared" si="3"/>
        <v>0.64496729290807386</v>
      </c>
      <c r="AG9" s="11">
        <v>107</v>
      </c>
      <c r="AH9" s="19">
        <v>123</v>
      </c>
      <c r="AI9" s="52">
        <v>2.7118996715651679E-3</v>
      </c>
      <c r="AJ9" s="53">
        <v>128</v>
      </c>
      <c r="AK9" s="11">
        <f t="shared" si="4"/>
        <v>117.5</v>
      </c>
      <c r="AL9" s="72">
        <v>0.63233503642186395</v>
      </c>
    </row>
    <row r="10" spans="1:38" x14ac:dyDescent="0.25">
      <c r="A10" s="8">
        <v>204</v>
      </c>
      <c r="B10" s="9" t="s">
        <v>602</v>
      </c>
      <c r="C10" s="12">
        <v>1</v>
      </c>
      <c r="D10" s="12" t="s">
        <v>442</v>
      </c>
      <c r="E10" s="59">
        <v>40869.365514049554</v>
      </c>
      <c r="F10" s="15">
        <v>176.92278961323299</v>
      </c>
      <c r="G10" s="15">
        <v>1176.0827985061201</v>
      </c>
      <c r="H10" s="27">
        <v>11.016865056567401</v>
      </c>
      <c r="I10" s="10">
        <v>31.3377272727273</v>
      </c>
      <c r="J10" s="10">
        <v>19.048727272727302</v>
      </c>
      <c r="K10" s="10">
        <v>18.992090909090901</v>
      </c>
      <c r="L10" s="10">
        <v>22.843636363636399</v>
      </c>
      <c r="M10" s="10">
        <f t="shared" si="0"/>
        <v>12.345636363636398</v>
      </c>
      <c r="N10" s="10">
        <f t="shared" si="1"/>
        <v>3.7949090909090977</v>
      </c>
      <c r="O10" s="47">
        <v>58.060652002523085</v>
      </c>
      <c r="P10" s="48">
        <v>294.30062138099998</v>
      </c>
      <c r="Q10" s="48">
        <v>1097.75619972</v>
      </c>
      <c r="R10" s="48">
        <v>3361.6848335700001</v>
      </c>
      <c r="S10" s="48">
        <v>335.83035525000003</v>
      </c>
      <c r="T10" s="48">
        <v>171.26958758999999</v>
      </c>
      <c r="U10" s="64">
        <v>706.21498610000003</v>
      </c>
      <c r="V10" s="64">
        <v>2318.2351420999998</v>
      </c>
      <c r="W10" s="64">
        <v>3024.4501282000001</v>
      </c>
      <c r="X10" s="49">
        <f t="shared" si="2"/>
        <v>0.19386412757801277</v>
      </c>
      <c r="Y10" s="15">
        <v>15600.875551269446</v>
      </c>
      <c r="Z10" s="50">
        <v>4.1365091970988681</v>
      </c>
      <c r="AA10" s="51">
        <v>119.36496647647181</v>
      </c>
      <c r="AB10" s="11">
        <v>0.24127069972606199</v>
      </c>
      <c r="AC10" s="11">
        <v>0.209210097609631</v>
      </c>
      <c r="AD10" s="11">
        <v>0.27277220949273301</v>
      </c>
      <c r="AE10" s="11">
        <v>0.27039309252778598</v>
      </c>
      <c r="AF10" s="18">
        <f t="shared" si="3"/>
        <v>0.99364609935621195</v>
      </c>
      <c r="AG10" s="11">
        <v>125</v>
      </c>
      <c r="AH10" s="19">
        <v>198</v>
      </c>
      <c r="AI10" s="52">
        <v>4.8859322484210458E-3</v>
      </c>
      <c r="AJ10" s="53">
        <v>134</v>
      </c>
      <c r="AK10" s="11">
        <f t="shared" si="4"/>
        <v>129.5</v>
      </c>
      <c r="AL10" s="72">
        <v>0.63044672345298003</v>
      </c>
    </row>
    <row r="11" spans="1:38" x14ac:dyDescent="0.25">
      <c r="A11" s="8">
        <v>205</v>
      </c>
      <c r="B11" s="9" t="s">
        <v>32</v>
      </c>
      <c r="C11" s="12">
        <v>1</v>
      </c>
      <c r="D11" s="12" t="s">
        <v>442</v>
      </c>
      <c r="E11" s="59">
        <v>71223.789764704721</v>
      </c>
      <c r="F11" s="15">
        <v>388.41265569109299</v>
      </c>
      <c r="G11" s="15">
        <v>1073.0508487721199</v>
      </c>
      <c r="H11" s="27">
        <v>8.8559770551872194</v>
      </c>
      <c r="I11" s="10">
        <v>8.76376470588235</v>
      </c>
      <c r="J11" s="10">
        <v>28.4010588235294</v>
      </c>
      <c r="K11" s="10">
        <v>4.7027647058823501</v>
      </c>
      <c r="L11" s="10">
        <v>29.9078235294118</v>
      </c>
      <c r="M11" s="10">
        <f t="shared" si="0"/>
        <v>4.0609999999999999</v>
      </c>
      <c r="N11" s="10">
        <f t="shared" si="1"/>
        <v>1.5067647058824001</v>
      </c>
      <c r="O11" s="47">
        <v>41.739283164224702</v>
      </c>
      <c r="P11" s="48">
        <v>29.376551543400002</v>
      </c>
      <c r="Q11" s="48">
        <v>321.59703105</v>
      </c>
      <c r="R11" s="48">
        <v>1094.6374641299999</v>
      </c>
      <c r="S11" s="48">
        <v>22.681303410000002</v>
      </c>
      <c r="T11" s="48">
        <v>27.310031519999999</v>
      </c>
      <c r="U11" s="64">
        <v>326.11365675000002</v>
      </c>
      <c r="V11" s="64">
        <v>3257.4236071</v>
      </c>
      <c r="W11" s="64">
        <v>3583.5372638500003</v>
      </c>
      <c r="X11" s="49">
        <f t="shared" si="2"/>
        <v>0.15102055906356807</v>
      </c>
      <c r="Y11" s="15">
        <v>23728.804118263171</v>
      </c>
      <c r="Z11" s="50">
        <v>3.2574427581968761</v>
      </c>
      <c r="AA11" s="51">
        <v>115.9937042585408</v>
      </c>
      <c r="AB11" s="11">
        <v>8.9818138030912792E-3</v>
      </c>
      <c r="AC11" s="11">
        <v>0</v>
      </c>
      <c r="AD11" s="11">
        <v>5.1818609767281098E-3</v>
      </c>
      <c r="AE11" s="11">
        <v>0</v>
      </c>
      <c r="AF11" s="18">
        <f t="shared" si="3"/>
        <v>1.4163674779819389E-2</v>
      </c>
      <c r="AG11" s="11">
        <v>3</v>
      </c>
      <c r="AH11" s="19">
        <v>0</v>
      </c>
      <c r="AI11" s="52">
        <v>0</v>
      </c>
      <c r="AJ11" s="53">
        <v>43.5</v>
      </c>
      <c r="AK11" s="11">
        <f t="shared" si="4"/>
        <v>23.25</v>
      </c>
      <c r="AL11" s="72">
        <v>0.57495175475910498</v>
      </c>
    </row>
    <row r="12" spans="1:38" x14ac:dyDescent="0.25">
      <c r="A12" s="8">
        <v>206</v>
      </c>
      <c r="B12" s="9" t="s">
        <v>33</v>
      </c>
      <c r="C12" s="12">
        <v>1</v>
      </c>
      <c r="D12" s="12" t="s">
        <v>442</v>
      </c>
      <c r="E12" s="59">
        <v>47936.379488379098</v>
      </c>
      <c r="F12" s="15">
        <v>233.02698928167999</v>
      </c>
      <c r="G12" s="15">
        <v>1059.2147727096899</v>
      </c>
      <c r="H12" s="27">
        <v>12.1606521668203</v>
      </c>
      <c r="I12" s="10">
        <v>23.003884297520699</v>
      </c>
      <c r="J12" s="10">
        <v>29.627603305785101</v>
      </c>
      <c r="K12" s="10">
        <v>13.413305785124001</v>
      </c>
      <c r="L12" s="10">
        <v>32.997685950413199</v>
      </c>
      <c r="M12" s="10">
        <f t="shared" si="0"/>
        <v>9.5905785123966982</v>
      </c>
      <c r="N12" s="10">
        <f t="shared" si="1"/>
        <v>3.3700826446280985</v>
      </c>
      <c r="O12" s="47">
        <v>18.05158798933121</v>
      </c>
      <c r="P12" s="48">
        <v>53.241338500099999</v>
      </c>
      <c r="Q12" s="48">
        <v>106.54938309000001</v>
      </c>
      <c r="R12" s="48">
        <v>808.48873089999995</v>
      </c>
      <c r="S12" s="48">
        <v>37.186503260000002</v>
      </c>
      <c r="T12" s="48">
        <v>23.396216240000001</v>
      </c>
      <c r="U12" s="64">
        <v>353.08368430000002</v>
      </c>
      <c r="V12" s="64">
        <v>2293.1577960999998</v>
      </c>
      <c r="W12" s="64">
        <v>2646.2414804</v>
      </c>
      <c r="X12" s="49">
        <f t="shared" si="2"/>
        <v>0.18951187164431774</v>
      </c>
      <c r="Y12" s="15">
        <v>13963.460217239346</v>
      </c>
      <c r="Z12" s="50">
        <v>2.4333987917218889</v>
      </c>
      <c r="AA12" s="51">
        <v>107.26878851086241</v>
      </c>
      <c r="AB12" s="11">
        <v>0.11791147208312699</v>
      </c>
      <c r="AC12" s="11">
        <v>4.6401781193708802E-2</v>
      </c>
      <c r="AD12" s="11">
        <v>0.11634769661034799</v>
      </c>
      <c r="AE12" s="11">
        <v>8.3277663609002295E-2</v>
      </c>
      <c r="AF12" s="18">
        <f t="shared" si="3"/>
        <v>0.36393861349618611</v>
      </c>
      <c r="AG12" s="11">
        <v>69</v>
      </c>
      <c r="AH12" s="19">
        <v>48</v>
      </c>
      <c r="AI12" s="52">
        <v>9.5379261654949382E-4</v>
      </c>
      <c r="AJ12" s="53">
        <v>121</v>
      </c>
      <c r="AK12" s="11">
        <f t="shared" si="4"/>
        <v>95</v>
      </c>
      <c r="AL12" s="72">
        <v>0.51103915977293801</v>
      </c>
    </row>
    <row r="13" spans="1:38" x14ac:dyDescent="0.25">
      <c r="A13" s="8">
        <v>208</v>
      </c>
      <c r="B13" s="9" t="s">
        <v>39</v>
      </c>
      <c r="C13" s="12">
        <v>2</v>
      </c>
      <c r="D13" s="12" t="s">
        <v>443</v>
      </c>
      <c r="E13" s="59">
        <v>47263.074917716011</v>
      </c>
      <c r="F13" s="15">
        <v>173.324193320945</v>
      </c>
      <c r="G13" s="15">
        <v>1121.2412498399301</v>
      </c>
      <c r="H13" s="27">
        <v>13.550694855695699</v>
      </c>
      <c r="I13" s="10">
        <v>12.7245038167939</v>
      </c>
      <c r="J13" s="10">
        <v>20.766717557251901</v>
      </c>
      <c r="K13" s="10">
        <v>6.4774809160305296</v>
      </c>
      <c r="L13" s="10">
        <v>21.592519083969499</v>
      </c>
      <c r="M13" s="10">
        <f t="shared" si="0"/>
        <v>6.2470229007633709</v>
      </c>
      <c r="N13" s="10">
        <f t="shared" si="1"/>
        <v>0.82580152671759777</v>
      </c>
      <c r="O13" s="47">
        <v>28.696123222631215</v>
      </c>
      <c r="P13" s="48">
        <v>150.89952360300001</v>
      </c>
      <c r="Q13" s="48">
        <v>81.23803814</v>
      </c>
      <c r="R13" s="48">
        <v>708.76134162000005</v>
      </c>
      <c r="S13" s="48">
        <v>113.68880072</v>
      </c>
      <c r="T13" s="48">
        <v>55.628793700000003</v>
      </c>
      <c r="U13" s="64">
        <v>204.71157647000001</v>
      </c>
      <c r="V13" s="64">
        <v>3497.37059</v>
      </c>
      <c r="W13" s="64">
        <v>3702.0821664700002</v>
      </c>
      <c r="X13" s="49">
        <f t="shared" si="2"/>
        <v>0.26351898330072082</v>
      </c>
      <c r="Y13" s="15">
        <v>14048.635586322382</v>
      </c>
      <c r="Z13" s="50">
        <v>3.5852234789303372</v>
      </c>
      <c r="AA13" s="51">
        <v>104.40889859496222</v>
      </c>
      <c r="AB13" s="11">
        <v>0.30301581085625701</v>
      </c>
      <c r="AC13" s="11">
        <v>0.100102603165757</v>
      </c>
      <c r="AD13" s="11">
        <v>5.9918076623084598E-2</v>
      </c>
      <c r="AE13" s="11">
        <v>8.8939891462710294E-2</v>
      </c>
      <c r="AF13" s="18">
        <f t="shared" si="3"/>
        <v>0.55197638210780886</v>
      </c>
      <c r="AG13" s="11">
        <v>95</v>
      </c>
      <c r="AH13" s="19">
        <v>782</v>
      </c>
      <c r="AI13" s="52">
        <v>1.6021079151005056E-2</v>
      </c>
      <c r="AJ13" s="53">
        <v>148</v>
      </c>
      <c r="AK13" s="11">
        <f t="shared" si="4"/>
        <v>121.5</v>
      </c>
      <c r="AL13" s="72">
        <v>0.595584032919527</v>
      </c>
    </row>
    <row r="14" spans="1:38" x14ac:dyDescent="0.25">
      <c r="A14" s="8">
        <v>301</v>
      </c>
      <c r="B14" s="9" t="s">
        <v>41</v>
      </c>
      <c r="C14" s="12">
        <v>2</v>
      </c>
      <c r="D14" s="12" t="s">
        <v>443</v>
      </c>
      <c r="E14" s="59">
        <v>44977.265786329088</v>
      </c>
      <c r="F14" s="15">
        <v>130.553022325054</v>
      </c>
      <c r="G14" s="15">
        <v>1170.95117961759</v>
      </c>
      <c r="H14" s="27">
        <v>14.6514322511358</v>
      </c>
      <c r="I14" s="10">
        <v>8.7623148148148093</v>
      </c>
      <c r="J14" s="10">
        <v>23.302129629629601</v>
      </c>
      <c r="K14" s="10">
        <v>4.4086111111111101</v>
      </c>
      <c r="L14" s="10">
        <v>24.2668518518519</v>
      </c>
      <c r="M14" s="10">
        <f t="shared" si="0"/>
        <v>4.3537037037036992</v>
      </c>
      <c r="N14" s="10">
        <f t="shared" si="1"/>
        <v>0.96472222222229931</v>
      </c>
      <c r="O14" s="47">
        <v>99.541737175532987</v>
      </c>
      <c r="P14" s="48">
        <v>118.383876332</v>
      </c>
      <c r="Q14" s="48">
        <v>110.22552075999999</v>
      </c>
      <c r="R14" s="48">
        <v>221.35573416</v>
      </c>
      <c r="S14" s="48">
        <v>28.647144860000001</v>
      </c>
      <c r="T14" s="48">
        <v>59.111577760000003</v>
      </c>
      <c r="U14" s="64">
        <v>131.46496787999999</v>
      </c>
      <c r="V14" s="64">
        <v>1770.53068134</v>
      </c>
      <c r="W14" s="64">
        <v>1901.9956492199999</v>
      </c>
      <c r="X14" s="49">
        <f t="shared" si="2"/>
        <v>0.14670910745961285</v>
      </c>
      <c r="Y14" s="15">
        <v>12964.40065756378</v>
      </c>
      <c r="Z14" s="50">
        <v>4.7382640946995132</v>
      </c>
      <c r="AA14" s="51">
        <v>100.43594487043291</v>
      </c>
      <c r="AB14" s="11">
        <v>0.34323757305160202</v>
      </c>
      <c r="AC14" s="11">
        <v>1.4937181711569599E-2</v>
      </c>
      <c r="AD14" s="11">
        <v>0.17059327611543601</v>
      </c>
      <c r="AE14" s="11">
        <v>9.1354587673726895E-2</v>
      </c>
      <c r="AF14" s="18">
        <f t="shared" si="3"/>
        <v>0.62012261855233453</v>
      </c>
      <c r="AG14" s="11">
        <v>104</v>
      </c>
      <c r="AH14" s="19">
        <v>873</v>
      </c>
      <c r="AI14" s="52">
        <v>1.9154684045955425E-2</v>
      </c>
      <c r="AJ14" s="53">
        <v>153</v>
      </c>
      <c r="AK14" s="11">
        <f t="shared" si="4"/>
        <v>128.5</v>
      </c>
      <c r="AL14" s="72">
        <v>0.52148163217729404</v>
      </c>
    </row>
    <row r="15" spans="1:38" x14ac:dyDescent="0.25">
      <c r="A15" s="8">
        <v>302</v>
      </c>
      <c r="B15" s="9" t="s">
        <v>42</v>
      </c>
      <c r="C15" s="12">
        <v>2</v>
      </c>
      <c r="D15" s="12" t="s">
        <v>443</v>
      </c>
      <c r="E15" s="59">
        <v>53427.836692950987</v>
      </c>
      <c r="F15" s="15">
        <v>54.127960213543702</v>
      </c>
      <c r="G15" s="15">
        <v>1247.7364884173101</v>
      </c>
      <c r="H15" s="27">
        <v>16.174549659515399</v>
      </c>
      <c r="I15" s="10">
        <v>18.3229921259843</v>
      </c>
      <c r="J15" s="10">
        <v>24.360393700787402</v>
      </c>
      <c r="K15" s="10">
        <v>7.4818110236220496</v>
      </c>
      <c r="L15" s="10">
        <v>25.708188976378</v>
      </c>
      <c r="M15" s="10">
        <f t="shared" si="0"/>
        <v>10.841181102362249</v>
      </c>
      <c r="N15" s="10">
        <f t="shared" si="1"/>
        <v>1.3477952755905989</v>
      </c>
      <c r="O15" s="47">
        <v>21.413590187890122</v>
      </c>
      <c r="P15" s="48">
        <v>326.73637265299999</v>
      </c>
      <c r="Q15" s="48">
        <v>212.39860978999999</v>
      </c>
      <c r="R15" s="48">
        <v>621.00417220999998</v>
      </c>
      <c r="S15" s="48">
        <v>119.93710452000001</v>
      </c>
      <c r="T15" s="48">
        <v>196.78995265</v>
      </c>
      <c r="U15" s="64">
        <v>285.09091018999999</v>
      </c>
      <c r="V15" s="64">
        <v>853.11754455000005</v>
      </c>
      <c r="W15" s="64">
        <v>1138.20845474</v>
      </c>
      <c r="X15" s="49">
        <f t="shared" si="2"/>
        <v>7.2905016088111257E-2</v>
      </c>
      <c r="Y15" s="15">
        <v>15612.210459762995</v>
      </c>
      <c r="Z15" s="50">
        <v>4.481231493108413</v>
      </c>
      <c r="AA15" s="51">
        <v>98.184456376248662</v>
      </c>
      <c r="AB15" s="11">
        <v>0.956930445809409</v>
      </c>
      <c r="AC15" s="11">
        <v>4.7204500347619999E-2</v>
      </c>
      <c r="AD15" s="11">
        <v>0.58686446907061496</v>
      </c>
      <c r="AE15" s="11">
        <v>0.25049273816471401</v>
      </c>
      <c r="AF15" s="18">
        <f t="shared" si="3"/>
        <v>1.8414921533923578</v>
      </c>
      <c r="AG15" s="11">
        <v>153</v>
      </c>
      <c r="AH15" s="19">
        <v>763</v>
      </c>
      <c r="AI15" s="52">
        <v>1.4064744042700472E-2</v>
      </c>
      <c r="AJ15" s="53">
        <v>145</v>
      </c>
      <c r="AK15" s="11">
        <f t="shared" si="4"/>
        <v>149</v>
      </c>
      <c r="AL15" s="72">
        <v>0.508027216887174</v>
      </c>
    </row>
    <row r="16" spans="1:38" x14ac:dyDescent="0.25">
      <c r="A16" s="8">
        <v>304</v>
      </c>
      <c r="B16" s="9" t="s">
        <v>48</v>
      </c>
      <c r="C16" s="12">
        <v>2</v>
      </c>
      <c r="D16" s="12" t="s">
        <v>443</v>
      </c>
      <c r="E16" s="59">
        <v>47851.339753586988</v>
      </c>
      <c r="F16" s="15">
        <v>127.899494783931</v>
      </c>
      <c r="G16" s="15">
        <v>1196.20213859863</v>
      </c>
      <c r="H16" s="27">
        <v>16.2439825172635</v>
      </c>
      <c r="I16" s="10">
        <v>16.784761904761901</v>
      </c>
      <c r="J16" s="10">
        <v>25.468476190476199</v>
      </c>
      <c r="K16" s="10">
        <v>6.76028571428572</v>
      </c>
      <c r="L16" s="10">
        <v>27.8380952380952</v>
      </c>
      <c r="M16" s="10">
        <f t="shared" si="0"/>
        <v>10.024476190476181</v>
      </c>
      <c r="N16" s="10">
        <f t="shared" si="1"/>
        <v>2.3696190476190004</v>
      </c>
      <c r="O16" s="47">
        <v>23.963897948773742</v>
      </c>
      <c r="P16" s="48">
        <v>348.95141927499998</v>
      </c>
      <c r="Q16" s="48">
        <v>177.23471843999999</v>
      </c>
      <c r="R16" s="48">
        <v>504.5413949</v>
      </c>
      <c r="S16" s="48">
        <v>64.74606636</v>
      </c>
      <c r="T16" s="48">
        <v>113.61376332</v>
      </c>
      <c r="U16" s="64">
        <v>220.15308808</v>
      </c>
      <c r="V16" s="64">
        <v>2262.8107679999998</v>
      </c>
      <c r="W16" s="64">
        <v>2482.9638560799999</v>
      </c>
      <c r="X16" s="49">
        <f t="shared" si="2"/>
        <v>0.19568857249049587</v>
      </c>
      <c r="Y16" s="15">
        <v>12688.343649706942</v>
      </c>
      <c r="Z16" s="50">
        <v>5.0901019255320232</v>
      </c>
      <c r="AA16" s="51">
        <v>96.424018084218872</v>
      </c>
      <c r="AB16" s="11">
        <v>0.46403038217132198</v>
      </c>
      <c r="AC16" s="11">
        <v>4.17217307628929E-2</v>
      </c>
      <c r="AD16" s="11">
        <v>0.24449604609355399</v>
      </c>
      <c r="AE16" s="11">
        <v>0.32188602428625801</v>
      </c>
      <c r="AF16" s="18">
        <f t="shared" si="3"/>
        <v>1.0721341833140268</v>
      </c>
      <c r="AG16" s="11">
        <v>128</v>
      </c>
      <c r="AH16" s="19">
        <v>607</v>
      </c>
      <c r="AI16" s="52">
        <v>1.2683585709107298E-2</v>
      </c>
      <c r="AJ16" s="53">
        <v>144</v>
      </c>
      <c r="AK16" s="11">
        <f t="shared" si="4"/>
        <v>136</v>
      </c>
      <c r="AL16" s="72">
        <v>0.556154886878796</v>
      </c>
    </row>
    <row r="17" spans="1:38" x14ac:dyDescent="0.25">
      <c r="A17" s="8">
        <v>305</v>
      </c>
      <c r="B17" s="9" t="s">
        <v>50</v>
      </c>
      <c r="C17" s="12">
        <v>2</v>
      </c>
      <c r="D17" s="12" t="s">
        <v>443</v>
      </c>
      <c r="E17" s="59">
        <v>59422.733076817705</v>
      </c>
      <c r="F17" s="15">
        <v>173.34446351957999</v>
      </c>
      <c r="G17" s="15">
        <v>1208.9897982416001</v>
      </c>
      <c r="H17" s="27">
        <v>16.597920870178701</v>
      </c>
      <c r="I17" s="10">
        <v>23.034573643410901</v>
      </c>
      <c r="J17" s="10">
        <v>15.0951937984496</v>
      </c>
      <c r="K17" s="10">
        <v>9.5737209302325592</v>
      </c>
      <c r="L17" s="10">
        <v>18.794806201550401</v>
      </c>
      <c r="M17" s="10">
        <f t="shared" si="0"/>
        <v>13.460852713178342</v>
      </c>
      <c r="N17" s="10">
        <f t="shared" si="1"/>
        <v>3.6996124031008009</v>
      </c>
      <c r="O17" s="47">
        <v>171.2361718945053</v>
      </c>
      <c r="P17" s="48">
        <v>335.48112380399999</v>
      </c>
      <c r="Q17" s="48">
        <v>100.42250012</v>
      </c>
      <c r="R17" s="48">
        <v>1089.3099854</v>
      </c>
      <c r="S17" s="48">
        <v>129.84838113999999</v>
      </c>
      <c r="T17" s="48">
        <v>120.1343749</v>
      </c>
      <c r="U17" s="64">
        <v>255.05077019999999</v>
      </c>
      <c r="V17" s="64">
        <v>5405.1849904999999</v>
      </c>
      <c r="W17" s="64">
        <v>5660.2357606999994</v>
      </c>
      <c r="X17" s="49">
        <f t="shared" si="2"/>
        <v>0.34538952403552214</v>
      </c>
      <c r="Y17" s="15">
        <v>16387.977534946494</v>
      </c>
      <c r="Z17" s="50">
        <v>4.916181476492631</v>
      </c>
      <c r="AA17" s="51">
        <v>86.443531256230855</v>
      </c>
      <c r="AB17" s="11">
        <v>0.21851510106475799</v>
      </c>
      <c r="AC17" s="11">
        <v>5.8286090540109997E-2</v>
      </c>
      <c r="AD17" s="11">
        <v>0.189002144337445</v>
      </c>
      <c r="AE17" s="11">
        <v>0.35881514807869402</v>
      </c>
      <c r="AF17" s="18">
        <f t="shared" si="3"/>
        <v>0.82461848402100701</v>
      </c>
      <c r="AG17" s="11">
        <v>119</v>
      </c>
      <c r="AH17" s="19">
        <v>2197</v>
      </c>
      <c r="AI17" s="52">
        <v>3.6853328422867405E-2</v>
      </c>
      <c r="AJ17" s="53">
        <v>158</v>
      </c>
      <c r="AK17" s="11">
        <f t="shared" si="4"/>
        <v>138.5</v>
      </c>
      <c r="AL17" s="72">
        <v>0.62884094085651099</v>
      </c>
    </row>
    <row r="18" spans="1:38" x14ac:dyDescent="0.25">
      <c r="A18" s="8">
        <v>306</v>
      </c>
      <c r="B18" s="9" t="s">
        <v>52</v>
      </c>
      <c r="C18" s="12">
        <v>2</v>
      </c>
      <c r="D18" s="12" t="s">
        <v>443</v>
      </c>
      <c r="E18" s="59">
        <v>42682.307833040701</v>
      </c>
      <c r="F18" s="15">
        <v>143.26565403411399</v>
      </c>
      <c r="G18" s="15">
        <v>1233.9412376381699</v>
      </c>
      <c r="H18" s="27">
        <v>17.419064734349099</v>
      </c>
      <c r="I18" s="10">
        <v>13.600875</v>
      </c>
      <c r="J18" s="10">
        <v>14.498749999999999</v>
      </c>
      <c r="K18" s="10">
        <v>5.3419999999999996</v>
      </c>
      <c r="L18" s="10">
        <v>18.061875000000001</v>
      </c>
      <c r="M18" s="10">
        <f t="shared" si="0"/>
        <v>8.2588749999999997</v>
      </c>
      <c r="N18" s="10">
        <f t="shared" si="1"/>
        <v>3.5631250000000012</v>
      </c>
      <c r="O18" s="47">
        <v>346.33011880793606</v>
      </c>
      <c r="P18" s="48">
        <v>471.381377396</v>
      </c>
      <c r="Q18" s="48">
        <v>148.32366228000001</v>
      </c>
      <c r="R18" s="48">
        <v>364.93210011999997</v>
      </c>
      <c r="S18" s="48">
        <v>127.67580826</v>
      </c>
      <c r="T18" s="48">
        <v>56.539997120000002</v>
      </c>
      <c r="U18" s="64">
        <v>231.34832399999999</v>
      </c>
      <c r="V18" s="64">
        <v>3209.77136169</v>
      </c>
      <c r="W18" s="64">
        <v>3441.1196856900001</v>
      </c>
      <c r="X18" s="49">
        <f t="shared" si="2"/>
        <v>0.28204780482634206</v>
      </c>
      <c r="Y18" s="15">
        <v>12200.483842831931</v>
      </c>
      <c r="Z18" s="50">
        <v>5.8452530950307846</v>
      </c>
      <c r="AA18" s="51">
        <v>68.779234377252465</v>
      </c>
      <c r="AB18" s="11">
        <v>0.55224658440366103</v>
      </c>
      <c r="AC18" s="11">
        <v>8.8714171523681204E-2</v>
      </c>
      <c r="AD18" s="11">
        <v>0.40333750108384497</v>
      </c>
      <c r="AE18" s="11">
        <v>0.29984566566097198</v>
      </c>
      <c r="AF18" s="18">
        <f t="shared" si="3"/>
        <v>1.3441439226721592</v>
      </c>
      <c r="AG18" s="11">
        <v>141</v>
      </c>
      <c r="AH18" s="19">
        <v>1791</v>
      </c>
      <c r="AI18" s="52">
        <v>4.1796156866480409E-2</v>
      </c>
      <c r="AJ18" s="53">
        <v>161</v>
      </c>
      <c r="AK18" s="11">
        <f t="shared" si="4"/>
        <v>151</v>
      </c>
      <c r="AL18" s="72">
        <v>0.61601018556335196</v>
      </c>
    </row>
    <row r="19" spans="1:38" x14ac:dyDescent="0.25">
      <c r="A19" s="8">
        <v>307</v>
      </c>
      <c r="B19" s="9" t="s">
        <v>54</v>
      </c>
      <c r="C19" s="12">
        <v>2</v>
      </c>
      <c r="D19" s="12" t="s">
        <v>443</v>
      </c>
      <c r="E19" s="59">
        <v>52853.757265358428</v>
      </c>
      <c r="F19" s="15">
        <v>107.889040473915</v>
      </c>
      <c r="G19" s="15">
        <v>1217.92683021269</v>
      </c>
      <c r="H19" s="27">
        <v>18.2597134796289</v>
      </c>
      <c r="I19" s="10">
        <v>14.312115384615399</v>
      </c>
      <c r="J19" s="10">
        <v>15.2724038461538</v>
      </c>
      <c r="K19" s="10">
        <v>5.6260576923076897</v>
      </c>
      <c r="L19" s="10">
        <v>18.5183653846154</v>
      </c>
      <c r="M19" s="10">
        <f t="shared" si="0"/>
        <v>8.6860576923077097</v>
      </c>
      <c r="N19" s="10">
        <f t="shared" si="1"/>
        <v>3.2459615384616001</v>
      </c>
      <c r="O19" s="47">
        <v>30.836240334433352</v>
      </c>
      <c r="P19" s="48">
        <v>535.79307018099996</v>
      </c>
      <c r="Q19" s="48">
        <v>206.73696998</v>
      </c>
      <c r="R19" s="48">
        <v>352.90849020000002</v>
      </c>
      <c r="S19" s="48">
        <v>181.64866648</v>
      </c>
      <c r="T19" s="48">
        <v>88.008453959999997</v>
      </c>
      <c r="U19" s="64">
        <v>411.3410457</v>
      </c>
      <c r="V19" s="64">
        <v>548.03663302999996</v>
      </c>
      <c r="W19" s="64">
        <v>959.37767872999996</v>
      </c>
      <c r="X19" s="49">
        <f t="shared" si="2"/>
        <v>7.2564159916213025E-2</v>
      </c>
      <c r="Y19" s="15">
        <v>13221.095370466021</v>
      </c>
      <c r="Z19" s="50">
        <v>8.7841101487477626</v>
      </c>
      <c r="AA19" s="51">
        <v>43.166826763187103</v>
      </c>
      <c r="AB19" s="11">
        <v>0.45860443038363902</v>
      </c>
      <c r="AC19" s="11">
        <v>0.13363627678620499</v>
      </c>
      <c r="AD19" s="11">
        <v>0.374962016117032</v>
      </c>
      <c r="AE19" s="11">
        <v>0.387008549372578</v>
      </c>
      <c r="AF19" s="18">
        <f t="shared" si="3"/>
        <v>1.354211272659454</v>
      </c>
      <c r="AG19" s="11">
        <v>142</v>
      </c>
      <c r="AH19" s="19">
        <v>1731</v>
      </c>
      <c r="AI19" s="52">
        <v>3.26336281891937E-2</v>
      </c>
      <c r="AJ19" s="53">
        <v>156</v>
      </c>
      <c r="AK19" s="11">
        <f t="shared" si="4"/>
        <v>149</v>
      </c>
      <c r="AL19" s="72">
        <v>0.60328661124102401</v>
      </c>
    </row>
    <row r="20" spans="1:38" x14ac:dyDescent="0.25">
      <c r="A20" s="8">
        <v>308</v>
      </c>
      <c r="B20" s="9" t="s">
        <v>55</v>
      </c>
      <c r="C20" s="12">
        <v>3</v>
      </c>
      <c r="D20" s="12" t="s">
        <v>444</v>
      </c>
      <c r="E20" s="59">
        <v>51555.705018177163</v>
      </c>
      <c r="F20" s="15">
        <v>16.158868467525998</v>
      </c>
      <c r="G20" s="15">
        <v>1314.3551266967299</v>
      </c>
      <c r="H20" s="27">
        <v>21.994800283147701</v>
      </c>
      <c r="I20" s="10">
        <v>25.961008403361301</v>
      </c>
      <c r="J20" s="10">
        <v>16.319411764705901</v>
      </c>
      <c r="K20" s="10">
        <v>15.1648739495798</v>
      </c>
      <c r="L20" s="10">
        <v>19.030336134453801</v>
      </c>
      <c r="M20" s="10">
        <f t="shared" si="0"/>
        <v>10.796134453781502</v>
      </c>
      <c r="N20" s="10">
        <f t="shared" si="1"/>
        <v>2.7109243697479002</v>
      </c>
      <c r="O20" s="47">
        <v>97.691821367485659</v>
      </c>
      <c r="P20" s="48">
        <v>1156.0502911399999</v>
      </c>
      <c r="Q20" s="48">
        <v>1568.7853075999999</v>
      </c>
      <c r="R20" s="48">
        <v>439.10778606000002</v>
      </c>
      <c r="S20" s="48">
        <v>1007.65484608</v>
      </c>
      <c r="T20" s="48">
        <v>232.44508382000001</v>
      </c>
      <c r="U20" s="64">
        <v>1499.09772757</v>
      </c>
      <c r="V20" s="64">
        <v>403.67442080000001</v>
      </c>
      <c r="W20" s="64">
        <v>1902.77214837</v>
      </c>
      <c r="X20" s="49">
        <f t="shared" si="2"/>
        <v>0.18859143220829286</v>
      </c>
      <c r="Y20" s="15">
        <v>10089.388081365501</v>
      </c>
      <c r="Z20" s="50">
        <v>9.8210259033367038</v>
      </c>
      <c r="AA20" s="51">
        <v>-41.526538030874953</v>
      </c>
      <c r="AB20" s="11">
        <v>0.87627595665920499</v>
      </c>
      <c r="AC20" s="11">
        <v>1.6875208374362301E-2</v>
      </c>
      <c r="AD20" s="11">
        <v>1.0951013725977401</v>
      </c>
      <c r="AE20" s="11">
        <v>0.34398043350377699</v>
      </c>
      <c r="AF20" s="18">
        <f t="shared" si="3"/>
        <v>2.3322329711350842</v>
      </c>
      <c r="AG20" s="11">
        <v>157</v>
      </c>
      <c r="AH20" s="19">
        <v>877</v>
      </c>
      <c r="AI20" s="52">
        <v>1.7943712391106776E-2</v>
      </c>
      <c r="AJ20" s="53">
        <v>150</v>
      </c>
      <c r="AK20" s="11">
        <f t="shared" si="4"/>
        <v>153.5</v>
      </c>
      <c r="AL20" s="72">
        <v>0.62806683325170998</v>
      </c>
    </row>
    <row r="21" spans="1:38" x14ac:dyDescent="0.25">
      <c r="A21" s="8">
        <v>309</v>
      </c>
      <c r="B21" s="9" t="s">
        <v>61</v>
      </c>
      <c r="C21" s="12">
        <v>3</v>
      </c>
      <c r="D21" s="12" t="s">
        <v>444</v>
      </c>
      <c r="E21" s="59">
        <v>42396.606433207118</v>
      </c>
      <c r="F21" s="15">
        <v>11.845749589116</v>
      </c>
      <c r="G21" s="15">
        <v>1297.8700959319001</v>
      </c>
      <c r="H21" s="27">
        <v>23.204014788788299</v>
      </c>
      <c r="I21" s="10">
        <v>18.594310344827601</v>
      </c>
      <c r="J21" s="10">
        <v>24.4877586206897</v>
      </c>
      <c r="K21" s="10">
        <v>11.2094827586207</v>
      </c>
      <c r="L21" s="10">
        <v>26.673965517241399</v>
      </c>
      <c r="M21" s="10">
        <f t="shared" si="0"/>
        <v>7.3848275862069013</v>
      </c>
      <c r="N21" s="10">
        <f t="shared" si="1"/>
        <v>2.186206896551699</v>
      </c>
      <c r="O21" s="54">
        <v>319.33</v>
      </c>
      <c r="P21" s="48">
        <v>6057.4367432500003</v>
      </c>
      <c r="Q21" s="48">
        <v>1883.4969986000001</v>
      </c>
      <c r="R21" s="48">
        <v>78.032322359999995</v>
      </c>
      <c r="S21" s="48">
        <v>990.30885920000003</v>
      </c>
      <c r="T21" s="48">
        <v>2323.8569744599999</v>
      </c>
      <c r="U21" s="64">
        <v>1540.8398855</v>
      </c>
      <c r="V21" s="64">
        <v>1273.0150834000001</v>
      </c>
      <c r="W21" s="64">
        <v>2813.8549689000001</v>
      </c>
      <c r="X21" s="49">
        <f t="shared" si="2"/>
        <v>0.36131548195171326</v>
      </c>
      <c r="Y21" s="15">
        <v>7787.8062509262963</v>
      </c>
      <c r="Z21" s="50">
        <v>9.1668548996631909</v>
      </c>
      <c r="AA21" s="51">
        <v>-121.27548215047216</v>
      </c>
      <c r="AB21" s="11">
        <v>1.2411364243357299</v>
      </c>
      <c r="AC21" s="11">
        <v>1.38580195365778E-2</v>
      </c>
      <c r="AD21" s="11">
        <v>2.6561588853562901</v>
      </c>
      <c r="AE21" s="11">
        <v>0.72388953258174105</v>
      </c>
      <c r="AF21" s="18">
        <f t="shared" si="3"/>
        <v>4.635042861810339</v>
      </c>
      <c r="AG21" s="11">
        <v>162</v>
      </c>
      <c r="AH21" s="19">
        <v>1278</v>
      </c>
      <c r="AI21" s="52">
        <v>3.078354194783332E-2</v>
      </c>
      <c r="AJ21" s="53">
        <v>155</v>
      </c>
      <c r="AK21" s="11">
        <f t="shared" si="4"/>
        <v>158.5</v>
      </c>
      <c r="AL21" s="72">
        <v>0.66352129752029598</v>
      </c>
    </row>
    <row r="22" spans="1:38" x14ac:dyDescent="0.25">
      <c r="A22" s="8">
        <v>311</v>
      </c>
      <c r="B22" s="9" t="s">
        <v>62</v>
      </c>
      <c r="C22" s="12">
        <v>3</v>
      </c>
      <c r="D22" s="12" t="s">
        <v>444</v>
      </c>
      <c r="E22" s="59">
        <v>44349.150788790605</v>
      </c>
      <c r="F22" s="15">
        <v>45.142991896337698</v>
      </c>
      <c r="G22" s="15">
        <v>1349.0614482306601</v>
      </c>
      <c r="H22" s="27">
        <v>19.773761900366502</v>
      </c>
      <c r="I22" s="10">
        <v>6.6362626262626199</v>
      </c>
      <c r="J22" s="10">
        <v>17.580909090909099</v>
      </c>
      <c r="K22" s="10">
        <v>2.8195959595959601</v>
      </c>
      <c r="L22" s="10">
        <v>20.249494949494999</v>
      </c>
      <c r="M22" s="10">
        <f t="shared" si="0"/>
        <v>3.8166666666666598</v>
      </c>
      <c r="N22" s="10">
        <f t="shared" si="1"/>
        <v>2.6685858585858995</v>
      </c>
      <c r="O22" s="47">
        <v>36.861531692289624</v>
      </c>
      <c r="P22" s="48">
        <v>582.15076005499998</v>
      </c>
      <c r="Q22" s="48">
        <v>148.06972442</v>
      </c>
      <c r="R22" s="48">
        <v>0</v>
      </c>
      <c r="S22" s="48">
        <v>384.55177443000002</v>
      </c>
      <c r="T22" s="48">
        <v>77.670943530000002</v>
      </c>
      <c r="U22" s="64">
        <v>442.97048515</v>
      </c>
      <c r="V22" s="64">
        <v>184.33995141</v>
      </c>
      <c r="W22" s="64">
        <v>627.31043655999997</v>
      </c>
      <c r="X22" s="49">
        <f t="shared" si="2"/>
        <v>5.2726736528189162E-2</v>
      </c>
      <c r="Y22" s="15">
        <v>11897.387888298807</v>
      </c>
      <c r="Z22" s="50">
        <v>8.778017020473877</v>
      </c>
      <c r="AA22" s="51">
        <v>9.3734431905072704</v>
      </c>
      <c r="AB22" s="11">
        <v>0.58584228628408397</v>
      </c>
      <c r="AC22" s="11">
        <v>9.8995789706947404E-2</v>
      </c>
      <c r="AD22" s="11">
        <v>0.63622486155853597</v>
      </c>
      <c r="AE22" s="11">
        <v>0.28655405999844102</v>
      </c>
      <c r="AF22" s="18">
        <f t="shared" si="3"/>
        <v>1.6076169975480084</v>
      </c>
      <c r="AG22" s="11">
        <v>146</v>
      </c>
      <c r="AH22" s="19">
        <v>21</v>
      </c>
      <c r="AI22" s="52">
        <v>4.9268397725897681E-4</v>
      </c>
      <c r="AJ22" s="53">
        <v>111</v>
      </c>
      <c r="AK22" s="11">
        <f t="shared" si="4"/>
        <v>128.5</v>
      </c>
      <c r="AL22" s="72">
        <v>0.56066142513637696</v>
      </c>
    </row>
    <row r="23" spans="1:38" x14ac:dyDescent="0.25">
      <c r="A23" s="8">
        <v>313</v>
      </c>
      <c r="B23" s="9" t="s">
        <v>67</v>
      </c>
      <c r="C23" s="12">
        <v>2</v>
      </c>
      <c r="D23" s="12" t="s">
        <v>443</v>
      </c>
      <c r="E23" s="59">
        <v>52180.942670104705</v>
      </c>
      <c r="F23" s="15">
        <v>141.59238403176201</v>
      </c>
      <c r="G23" s="15">
        <v>1324.50373110593</v>
      </c>
      <c r="H23" s="27">
        <v>18.0770913639616</v>
      </c>
      <c r="I23" s="10">
        <v>11.917596899224799</v>
      </c>
      <c r="J23" s="10">
        <v>21.090387596899198</v>
      </c>
      <c r="K23" s="10">
        <v>6.2005426356589197</v>
      </c>
      <c r="L23" s="10">
        <v>23.877441860465101</v>
      </c>
      <c r="M23" s="10">
        <f t="shared" si="0"/>
        <v>5.7170542635658794</v>
      </c>
      <c r="N23" s="10">
        <f t="shared" si="1"/>
        <v>2.7870542635659028</v>
      </c>
      <c r="O23" s="47">
        <v>112.69385837450031</v>
      </c>
      <c r="P23" s="48">
        <v>285.17776395200002</v>
      </c>
      <c r="Q23" s="48">
        <v>68.665391889999995</v>
      </c>
      <c r="R23" s="48">
        <v>398.7013379</v>
      </c>
      <c r="S23" s="48">
        <v>349.39952340000002</v>
      </c>
      <c r="T23" s="48">
        <v>84.975458829999994</v>
      </c>
      <c r="U23" s="64">
        <v>489.41898129999998</v>
      </c>
      <c r="V23" s="64">
        <v>822.78357689999996</v>
      </c>
      <c r="W23" s="64">
        <v>1312.2025581999999</v>
      </c>
      <c r="X23" s="49">
        <f t="shared" si="2"/>
        <v>7.6442969051046819E-2</v>
      </c>
      <c r="Y23" s="15">
        <v>17165.771744471906</v>
      </c>
      <c r="Z23" s="50">
        <v>5.5100972334543874</v>
      </c>
      <c r="AA23" s="51">
        <v>22.497761073644298</v>
      </c>
      <c r="AB23" s="11">
        <v>0.85535608703255706</v>
      </c>
      <c r="AC23" s="11">
        <v>0.12063912812946501</v>
      </c>
      <c r="AD23" s="11">
        <v>0.29417085212363497</v>
      </c>
      <c r="AE23" s="11">
        <v>0.55033107371037204</v>
      </c>
      <c r="AF23" s="18">
        <f t="shared" si="3"/>
        <v>1.8204971409960291</v>
      </c>
      <c r="AG23" s="11">
        <v>151</v>
      </c>
      <c r="AH23" s="19">
        <v>974</v>
      </c>
      <c r="AI23" s="52">
        <v>1.8710182309231528E-2</v>
      </c>
      <c r="AJ23" s="53">
        <v>152</v>
      </c>
      <c r="AK23" s="11">
        <f t="shared" si="4"/>
        <v>151.5</v>
      </c>
      <c r="AL23" s="72">
        <v>0.58377220326019097</v>
      </c>
    </row>
    <row r="24" spans="1:38" x14ac:dyDescent="0.25">
      <c r="A24" s="8">
        <v>314</v>
      </c>
      <c r="B24" s="9" t="s">
        <v>69</v>
      </c>
      <c r="C24" s="12">
        <v>2</v>
      </c>
      <c r="D24" s="12" t="s">
        <v>443</v>
      </c>
      <c r="E24" s="59">
        <v>37297.43956950595</v>
      </c>
      <c r="F24" s="15">
        <v>64.159966333592493</v>
      </c>
      <c r="G24" s="15">
        <v>1540.0729357085099</v>
      </c>
      <c r="H24" s="27">
        <v>18.9678072429057</v>
      </c>
      <c r="I24" s="10">
        <v>9.0073076923076894</v>
      </c>
      <c r="J24" s="10">
        <v>13.8457692307692</v>
      </c>
      <c r="K24" s="10">
        <v>5.5459615384615404</v>
      </c>
      <c r="L24" s="10">
        <v>17.191730769230801</v>
      </c>
      <c r="M24" s="10">
        <f t="shared" si="0"/>
        <v>3.461346153846149</v>
      </c>
      <c r="N24" s="10">
        <f t="shared" si="1"/>
        <v>3.3459615384616015</v>
      </c>
      <c r="O24" s="47">
        <v>3.483478034688881</v>
      </c>
      <c r="P24" s="48">
        <v>209.49736370599999</v>
      </c>
      <c r="Q24" s="48">
        <v>422.98118084999999</v>
      </c>
      <c r="R24" s="48">
        <v>143.40399273</v>
      </c>
      <c r="S24" s="48">
        <v>135.31106610000001</v>
      </c>
      <c r="T24" s="48">
        <v>81.376259759999996</v>
      </c>
      <c r="U24" s="64">
        <v>240.26015426000001</v>
      </c>
      <c r="V24" s="64">
        <v>331.98786123000002</v>
      </c>
      <c r="W24" s="64">
        <v>572.24801549000006</v>
      </c>
      <c r="X24" s="49">
        <f t="shared" si="2"/>
        <v>3.5745908751568876E-2</v>
      </c>
      <c r="Y24" s="15">
        <v>16008.769548064274</v>
      </c>
      <c r="Z24" s="50">
        <v>4.0645720064640054</v>
      </c>
      <c r="AA24" s="51">
        <v>-18.894854258297766</v>
      </c>
      <c r="AB24" s="11">
        <v>0.59255520500540904</v>
      </c>
      <c r="AC24" s="11">
        <v>0.15257279368432</v>
      </c>
      <c r="AD24" s="11">
        <v>0.36562471860740098</v>
      </c>
      <c r="AE24" s="11">
        <v>0.65594251244510704</v>
      </c>
      <c r="AF24" s="18">
        <f t="shared" si="3"/>
        <v>1.7666952297422369</v>
      </c>
      <c r="AG24" s="11">
        <v>150</v>
      </c>
      <c r="AH24" s="19">
        <v>102</v>
      </c>
      <c r="AI24" s="52">
        <v>2.7539660959234082E-3</v>
      </c>
      <c r="AJ24" s="53">
        <v>129</v>
      </c>
      <c r="AK24" s="11">
        <f t="shared" si="4"/>
        <v>139.5</v>
      </c>
      <c r="AL24" s="72">
        <v>0.58705705874480896</v>
      </c>
    </row>
    <row r="25" spans="1:38" x14ac:dyDescent="0.25">
      <c r="A25" s="8">
        <v>315</v>
      </c>
      <c r="B25" s="9" t="s">
        <v>71</v>
      </c>
      <c r="C25" s="12">
        <v>6</v>
      </c>
      <c r="D25" s="12" t="s">
        <v>447</v>
      </c>
      <c r="E25" s="59">
        <v>58896.442753039875</v>
      </c>
      <c r="F25" s="15">
        <v>219.51296101066899</v>
      </c>
      <c r="G25" s="15">
        <v>1378.2030578833801</v>
      </c>
      <c r="H25" s="27">
        <v>16.4598325408557</v>
      </c>
      <c r="I25" s="10">
        <v>16.107759999999999</v>
      </c>
      <c r="J25" s="10">
        <v>15.349360000000001</v>
      </c>
      <c r="K25" s="10">
        <v>5.7230400000000001</v>
      </c>
      <c r="L25" s="10">
        <v>17.646000000000001</v>
      </c>
      <c r="M25" s="10">
        <f t="shared" si="0"/>
        <v>10.384719999999998</v>
      </c>
      <c r="N25" s="10">
        <f t="shared" si="1"/>
        <v>2.29664</v>
      </c>
      <c r="O25" s="47">
        <v>125.73353270612016</v>
      </c>
      <c r="P25" s="48">
        <v>225.233071827</v>
      </c>
      <c r="Q25" s="48">
        <v>234.05274076000001</v>
      </c>
      <c r="R25" s="48">
        <v>522.03147053999999</v>
      </c>
      <c r="S25" s="48">
        <v>44.454939500000002</v>
      </c>
      <c r="T25" s="48">
        <v>97.94292154</v>
      </c>
      <c r="U25" s="64">
        <v>207.74182282999999</v>
      </c>
      <c r="V25" s="64">
        <v>1364.3312767</v>
      </c>
      <c r="W25" s="64">
        <v>1572.07309953</v>
      </c>
      <c r="X25" s="49">
        <f t="shared" si="2"/>
        <v>6.8124662131808844E-2</v>
      </c>
      <c r="Y25" s="15">
        <v>23076.416826674667</v>
      </c>
      <c r="Z25" s="50">
        <v>2.0602654955889048</v>
      </c>
      <c r="AA25" s="51">
        <v>21.77510642045506</v>
      </c>
      <c r="AB25" s="11">
        <v>0.74582083244653397</v>
      </c>
      <c r="AC25" s="11">
        <v>9.4494072840425505E-2</v>
      </c>
      <c r="AD25" s="11">
        <v>2.7451996871455501E-2</v>
      </c>
      <c r="AE25" s="11">
        <v>0.26262448960219997</v>
      </c>
      <c r="AF25" s="18">
        <f t="shared" si="3"/>
        <v>1.130391391760615</v>
      </c>
      <c r="AG25" s="11">
        <v>132</v>
      </c>
      <c r="AH25" s="19">
        <v>879</v>
      </c>
      <c r="AI25" s="52">
        <v>1.4928710515968384E-2</v>
      </c>
      <c r="AJ25" s="53">
        <v>147</v>
      </c>
      <c r="AK25" s="11">
        <f t="shared" si="4"/>
        <v>139.5</v>
      </c>
      <c r="AL25" s="72">
        <v>0.60486489486892303</v>
      </c>
    </row>
    <row r="26" spans="1:38" x14ac:dyDescent="0.25">
      <c r="A26" s="8">
        <v>316</v>
      </c>
      <c r="B26" s="9" t="s">
        <v>73</v>
      </c>
      <c r="C26" s="12">
        <v>8</v>
      </c>
      <c r="D26" s="12" t="s">
        <v>449</v>
      </c>
      <c r="E26" s="59">
        <v>55520.491894116814</v>
      </c>
      <c r="F26" s="15">
        <v>100.337140663836</v>
      </c>
      <c r="G26" s="15">
        <v>1441.1583685999899</v>
      </c>
      <c r="H26" s="27">
        <v>17.1487748317311</v>
      </c>
      <c r="I26" s="10">
        <v>6.9201680672268902</v>
      </c>
      <c r="J26" s="10">
        <v>17.723277310924399</v>
      </c>
      <c r="K26" s="10">
        <v>4.0684873949579803</v>
      </c>
      <c r="L26" s="10">
        <v>19.892521008403399</v>
      </c>
      <c r="M26" s="10">
        <f t="shared" si="0"/>
        <v>2.8516806722689099</v>
      </c>
      <c r="N26" s="10">
        <f t="shared" si="1"/>
        <v>2.1692436974790006</v>
      </c>
      <c r="O26" s="47">
        <v>65.069497563069518</v>
      </c>
      <c r="P26" s="48">
        <v>146.389178364</v>
      </c>
      <c r="Q26" s="48">
        <v>177.56724344</v>
      </c>
      <c r="R26" s="48">
        <v>464.48262804000001</v>
      </c>
      <c r="S26" s="48">
        <v>57.681487679999996</v>
      </c>
      <c r="T26" s="48">
        <v>93.415023599999998</v>
      </c>
      <c r="U26" s="64">
        <v>192.90286219999999</v>
      </c>
      <c r="V26" s="64">
        <v>1920.634335</v>
      </c>
      <c r="W26" s="64">
        <v>2113.5371971999998</v>
      </c>
      <c r="X26" s="49">
        <f t="shared" si="2"/>
        <v>8.9611508939336712E-2</v>
      </c>
      <c r="Y26" s="15">
        <v>23585.555273160026</v>
      </c>
      <c r="Z26" s="50">
        <v>1.4780532857951001</v>
      </c>
      <c r="AA26" s="51">
        <v>-1.9805625897794839</v>
      </c>
      <c r="AB26" s="11">
        <v>0.64830671461109302</v>
      </c>
      <c r="AC26" s="11">
        <v>2.0885065959557199E-2</v>
      </c>
      <c r="AD26" s="11">
        <v>0.144159796410085</v>
      </c>
      <c r="AE26" s="11">
        <v>9.5820056645964602E-2</v>
      </c>
      <c r="AF26" s="18">
        <f t="shared" si="3"/>
        <v>0.90917163362669984</v>
      </c>
      <c r="AG26" s="11">
        <v>123</v>
      </c>
      <c r="AH26" s="19">
        <v>51</v>
      </c>
      <c r="AI26" s="52">
        <v>9.1904331267325451E-4</v>
      </c>
      <c r="AJ26" s="53">
        <v>120</v>
      </c>
      <c r="AK26" s="11">
        <f t="shared" si="4"/>
        <v>121.5</v>
      </c>
      <c r="AL26" s="72">
        <v>0.60312987418337405</v>
      </c>
    </row>
    <row r="27" spans="1:38" x14ac:dyDescent="0.25">
      <c r="A27" s="8">
        <v>317</v>
      </c>
      <c r="B27" s="9" t="s">
        <v>74</v>
      </c>
      <c r="C27" s="12">
        <v>8</v>
      </c>
      <c r="D27" s="12" t="s">
        <v>449</v>
      </c>
      <c r="E27" s="59">
        <v>51603.590120757792</v>
      </c>
      <c r="F27" s="15">
        <v>84.556375671406897</v>
      </c>
      <c r="G27" s="15">
        <v>1525.0073682586999</v>
      </c>
      <c r="H27" s="27">
        <v>18.446842561479901</v>
      </c>
      <c r="I27" s="10">
        <v>8.3007142857142799</v>
      </c>
      <c r="J27" s="10">
        <v>14.1363392857143</v>
      </c>
      <c r="K27" s="10">
        <v>4.6627678571428604</v>
      </c>
      <c r="L27" s="10">
        <v>18.543214285714299</v>
      </c>
      <c r="M27" s="10">
        <f t="shared" si="0"/>
        <v>3.6379464285714196</v>
      </c>
      <c r="N27" s="10">
        <f t="shared" si="1"/>
        <v>4.4068749999999994</v>
      </c>
      <c r="O27" s="47">
        <v>17.243304169484148</v>
      </c>
      <c r="P27" s="48">
        <v>424.34470832800002</v>
      </c>
      <c r="Q27" s="48">
        <v>178.20756617000001</v>
      </c>
      <c r="R27" s="48">
        <v>31.78266318</v>
      </c>
      <c r="S27" s="48">
        <v>6.6992120000000002</v>
      </c>
      <c r="T27" s="48">
        <v>7.8813095899999999</v>
      </c>
      <c r="U27" s="64">
        <v>278.12573049999997</v>
      </c>
      <c r="V27" s="64">
        <v>447.6864865</v>
      </c>
      <c r="W27" s="64">
        <v>725.81221699999992</v>
      </c>
      <c r="X27" s="49">
        <f t="shared" si="2"/>
        <v>3.2139277487213909E-2</v>
      </c>
      <c r="Y27" s="15">
        <v>22583.339569122316</v>
      </c>
      <c r="Z27" s="50">
        <v>1.3433197011550271</v>
      </c>
      <c r="AA27" s="51">
        <v>-69.657286159701258</v>
      </c>
      <c r="AB27" s="11">
        <v>0.68719066890329905</v>
      </c>
      <c r="AC27" s="11">
        <v>5.6607126089610001E-2</v>
      </c>
      <c r="AD27" s="11">
        <v>0.43510405894830601</v>
      </c>
      <c r="AE27" s="11">
        <v>0.192543485072627</v>
      </c>
      <c r="AF27" s="18">
        <f t="shared" si="3"/>
        <v>1.3714453390138421</v>
      </c>
      <c r="AG27" s="11">
        <v>143</v>
      </c>
      <c r="AH27" s="19">
        <v>39</v>
      </c>
      <c r="AI27" s="52">
        <v>7.5739701452858931E-4</v>
      </c>
      <c r="AJ27" s="53">
        <v>118</v>
      </c>
      <c r="AK27" s="11">
        <f t="shared" si="4"/>
        <v>130.5</v>
      </c>
      <c r="AL27" s="72">
        <v>0.62097992872712304</v>
      </c>
    </row>
    <row r="28" spans="1:38" x14ac:dyDescent="0.25">
      <c r="A28" s="8">
        <v>401</v>
      </c>
      <c r="B28" s="9" t="s">
        <v>79</v>
      </c>
      <c r="C28" s="12">
        <v>4</v>
      </c>
      <c r="D28" s="12" t="s">
        <v>445</v>
      </c>
      <c r="E28" s="59">
        <v>41963.539830402944</v>
      </c>
      <c r="F28" s="15">
        <v>372.76672711287301</v>
      </c>
      <c r="G28" s="15">
        <v>800.13273821166194</v>
      </c>
      <c r="H28" s="27">
        <v>4.3263573117057303</v>
      </c>
      <c r="I28" s="10">
        <v>2.5779787234042599</v>
      </c>
      <c r="J28" s="10">
        <v>3.2371276595744698</v>
      </c>
      <c r="K28" s="10">
        <v>2.15191489361702</v>
      </c>
      <c r="L28" s="10">
        <v>2.9956382978723402</v>
      </c>
      <c r="M28" s="10">
        <f t="shared" si="0"/>
        <v>0.42606382978723989</v>
      </c>
      <c r="N28" s="10">
        <f t="shared" si="1"/>
        <v>0.24148936170212965</v>
      </c>
      <c r="O28" s="47">
        <v>31.908003825481494</v>
      </c>
      <c r="P28" s="48">
        <v>91.4172726388</v>
      </c>
      <c r="Q28" s="48">
        <v>34.915248210000001</v>
      </c>
      <c r="R28" s="48">
        <v>53.966651730000002</v>
      </c>
      <c r="S28" s="48">
        <v>4.2605273099999996</v>
      </c>
      <c r="T28" s="48">
        <v>4.2056779500000001</v>
      </c>
      <c r="U28" s="64">
        <v>26.157380669999998</v>
      </c>
      <c r="V28" s="64">
        <v>373.26327801000002</v>
      </c>
      <c r="W28" s="64">
        <v>399.42065868000003</v>
      </c>
      <c r="X28" s="49">
        <f t="shared" si="2"/>
        <v>4.9213299047011244E-2</v>
      </c>
      <c r="Y28" s="15">
        <v>8116.1122382478661</v>
      </c>
      <c r="Z28" s="50">
        <v>0.89147665245192387</v>
      </c>
      <c r="AA28" s="51">
        <v>97.334374214758327</v>
      </c>
      <c r="AB28" s="11">
        <v>1.6541761448570998E-2</v>
      </c>
      <c r="AC28" s="11">
        <v>1.04768397332448E-3</v>
      </c>
      <c r="AD28" s="11">
        <v>1.6541761448570998E-2</v>
      </c>
      <c r="AE28" s="11">
        <v>2.0953679466489601E-3</v>
      </c>
      <c r="AF28" s="18">
        <f t="shared" si="3"/>
        <v>3.6226574817115435E-2</v>
      </c>
      <c r="AG28" s="11">
        <v>4</v>
      </c>
      <c r="AH28" s="19">
        <v>32</v>
      </c>
      <c r="AI28" s="52">
        <v>7.714939188233471E-4</v>
      </c>
      <c r="AJ28" s="53">
        <v>119</v>
      </c>
      <c r="AK28" s="11">
        <f t="shared" si="4"/>
        <v>61.5</v>
      </c>
      <c r="AL28" s="72">
        <v>0.82466265380498105</v>
      </c>
    </row>
    <row r="29" spans="1:38" x14ac:dyDescent="0.25">
      <c r="A29" s="8">
        <v>403</v>
      </c>
      <c r="B29" s="9" t="s">
        <v>84</v>
      </c>
      <c r="C29" s="12">
        <v>4</v>
      </c>
      <c r="D29" s="12" t="s">
        <v>445</v>
      </c>
      <c r="E29" s="59">
        <v>62159.251187545837</v>
      </c>
      <c r="F29" s="15">
        <v>287.57142030025898</v>
      </c>
      <c r="G29" s="15">
        <v>809.81693559548603</v>
      </c>
      <c r="H29" s="27">
        <v>6.7377781322838803</v>
      </c>
      <c r="I29" s="10">
        <v>9.9503448275862105</v>
      </c>
      <c r="J29" s="10">
        <v>34.985862068965503</v>
      </c>
      <c r="K29" s="10">
        <v>6.89310344827586</v>
      </c>
      <c r="L29" s="10">
        <v>36.795344827586199</v>
      </c>
      <c r="M29" s="10">
        <f t="shared" si="0"/>
        <v>3.0572413793103506</v>
      </c>
      <c r="N29" s="10">
        <f t="shared" si="1"/>
        <v>1.8094827586206961</v>
      </c>
      <c r="O29" s="47">
        <v>81.034933865024442</v>
      </c>
      <c r="P29" s="48">
        <v>44.301497876799999</v>
      </c>
      <c r="Q29" s="48">
        <v>112.68634446999999</v>
      </c>
      <c r="R29" s="48">
        <v>346.30541915999999</v>
      </c>
      <c r="S29" s="48">
        <v>191.40205257</v>
      </c>
      <c r="T29" s="48">
        <v>23.94187672</v>
      </c>
      <c r="U29" s="64">
        <v>257.05991988</v>
      </c>
      <c r="V29" s="64">
        <v>5659.7645320000001</v>
      </c>
      <c r="W29" s="64">
        <v>5916.8244518800002</v>
      </c>
      <c r="X29" s="49">
        <f t="shared" si="2"/>
        <v>0.66278395884210173</v>
      </c>
      <c r="Y29" s="15">
        <v>8927.229413060666</v>
      </c>
      <c r="Z29" s="50">
        <v>11.3546041008778</v>
      </c>
      <c r="AA29" s="51">
        <v>77.873517845109717</v>
      </c>
      <c r="AB29" s="11">
        <v>3.8090133482194602E-2</v>
      </c>
      <c r="AC29" s="11">
        <v>1.4658384647206299E-3</v>
      </c>
      <c r="AD29" s="11">
        <v>4.4913693143620301E-2</v>
      </c>
      <c r="AE29" s="11">
        <v>3.9380685133457501E-2</v>
      </c>
      <c r="AF29" s="18">
        <f t="shared" si="3"/>
        <v>0.12385035022399302</v>
      </c>
      <c r="AG29" s="11">
        <v>17</v>
      </c>
      <c r="AH29" s="19">
        <v>470</v>
      </c>
      <c r="AI29" s="52">
        <v>9.1298748493267665E-3</v>
      </c>
      <c r="AJ29" s="53">
        <v>141</v>
      </c>
      <c r="AK29" s="11">
        <f t="shared" si="4"/>
        <v>79</v>
      </c>
      <c r="AL29" s="72">
        <v>0.499936329732518</v>
      </c>
    </row>
    <row r="30" spans="1:38" x14ac:dyDescent="0.25">
      <c r="A30" s="8">
        <v>405</v>
      </c>
      <c r="B30" s="9" t="s">
        <v>91</v>
      </c>
      <c r="C30" s="12">
        <v>4</v>
      </c>
      <c r="D30" s="12" t="s">
        <v>445</v>
      </c>
      <c r="E30" s="59">
        <v>57324.648982656516</v>
      </c>
      <c r="F30" s="15">
        <v>265.29202359943099</v>
      </c>
      <c r="G30" s="15">
        <v>902.17393678709198</v>
      </c>
      <c r="H30" s="27">
        <v>8.4024402590459104</v>
      </c>
      <c r="I30" s="10">
        <v>14.026899999999999</v>
      </c>
      <c r="J30" s="10">
        <v>42.365900000000003</v>
      </c>
      <c r="K30" s="10">
        <v>7.1929999999999996</v>
      </c>
      <c r="L30" s="10">
        <v>42.338500000000003</v>
      </c>
      <c r="M30" s="10">
        <f t="shared" si="0"/>
        <v>6.8338999999999999</v>
      </c>
      <c r="N30" s="10">
        <f t="shared" si="1"/>
        <v>2.7400000000000091E-2</v>
      </c>
      <c r="O30" s="47">
        <v>13.334070291280517</v>
      </c>
      <c r="P30" s="48">
        <v>16.114608782099999</v>
      </c>
      <c r="Q30" s="48">
        <v>181.94659745999999</v>
      </c>
      <c r="R30" s="48">
        <v>145.01455374</v>
      </c>
      <c r="S30" s="48">
        <v>290.24221935999998</v>
      </c>
      <c r="T30" s="48">
        <v>63.787328469999999</v>
      </c>
      <c r="U30" s="64">
        <v>590.28777945000002</v>
      </c>
      <c r="V30" s="64">
        <v>2988.6760413400002</v>
      </c>
      <c r="W30" s="64">
        <v>3578.9638207900002</v>
      </c>
      <c r="X30" s="49">
        <f t="shared" si="2"/>
        <v>0.2552969296738774</v>
      </c>
      <c r="Y30" s="15">
        <v>14018.828292850436</v>
      </c>
      <c r="Z30" s="50">
        <v>11.853325021621361</v>
      </c>
      <c r="AA30" s="51">
        <v>85.580452803915094</v>
      </c>
      <c r="AB30" s="11">
        <v>4.3143012520433899E-2</v>
      </c>
      <c r="AC30" s="11">
        <v>5.0706525129902503E-3</v>
      </c>
      <c r="AD30" s="11">
        <v>0.344764771653575</v>
      </c>
      <c r="AE30" s="11">
        <v>2.98076301864869E-2</v>
      </c>
      <c r="AF30" s="18">
        <f t="shared" si="3"/>
        <v>0.42278606687348608</v>
      </c>
      <c r="AG30" s="11">
        <v>80</v>
      </c>
      <c r="AH30" s="19">
        <v>0</v>
      </c>
      <c r="AI30" s="52">
        <v>0</v>
      </c>
      <c r="AJ30" s="53">
        <v>43.5</v>
      </c>
      <c r="AK30" s="11">
        <f t="shared" si="4"/>
        <v>61.75</v>
      </c>
      <c r="AL30" s="72">
        <v>0.52922371967753301</v>
      </c>
    </row>
    <row r="31" spans="1:38" x14ac:dyDescent="0.25">
      <c r="A31" s="8">
        <v>407</v>
      </c>
      <c r="B31" s="9" t="s">
        <v>96</v>
      </c>
      <c r="C31" s="12">
        <v>4</v>
      </c>
      <c r="D31" s="12" t="s">
        <v>445</v>
      </c>
      <c r="E31" s="59">
        <v>38131.812511557189</v>
      </c>
      <c r="F31" s="15">
        <v>249.37697220910599</v>
      </c>
      <c r="G31" s="15">
        <v>798.00154321880495</v>
      </c>
      <c r="H31" s="27">
        <v>7.3836347466221603</v>
      </c>
      <c r="I31" s="10">
        <v>10.3196774193548</v>
      </c>
      <c r="J31" s="10">
        <v>33.0346774193548</v>
      </c>
      <c r="K31" s="10">
        <v>5.78790322580645</v>
      </c>
      <c r="L31" s="10">
        <v>32.388064516128999</v>
      </c>
      <c r="M31" s="10">
        <f t="shared" si="0"/>
        <v>4.5317741935483502</v>
      </c>
      <c r="N31" s="10">
        <f t="shared" si="1"/>
        <v>0.64661290322580101</v>
      </c>
      <c r="O31" s="47">
        <v>18.915488528561326</v>
      </c>
      <c r="P31" s="48">
        <v>33.341279355399998</v>
      </c>
      <c r="Q31" s="48">
        <v>73.238324259999999</v>
      </c>
      <c r="R31" s="48">
        <v>195.0619379</v>
      </c>
      <c r="S31" s="48">
        <v>68.668402580000006</v>
      </c>
      <c r="T31" s="48">
        <v>26.80068417</v>
      </c>
      <c r="U31" s="64">
        <v>110.68251085</v>
      </c>
      <c r="V31" s="64">
        <v>811.57350408000002</v>
      </c>
      <c r="W31" s="64">
        <v>922.25601492999999</v>
      </c>
      <c r="X31" s="49">
        <f t="shared" si="2"/>
        <v>0.13177027256662149</v>
      </c>
      <c r="Y31" s="15">
        <v>6998.9687124895208</v>
      </c>
      <c r="Z31" s="50">
        <v>23.561918698824371</v>
      </c>
      <c r="AA31" s="51">
        <v>79.2102764602203</v>
      </c>
      <c r="AB31" s="11">
        <v>2.2193297091077899E-2</v>
      </c>
      <c r="AC31" s="11">
        <v>1.1662740179753999E-2</v>
      </c>
      <c r="AD31" s="11">
        <v>0.25175604314517902</v>
      </c>
      <c r="AE31" s="11">
        <v>4.0665582082490603E-2</v>
      </c>
      <c r="AF31" s="18">
        <f t="shared" si="3"/>
        <v>0.32627766249850154</v>
      </c>
      <c r="AG31" s="11">
        <v>60</v>
      </c>
      <c r="AH31" s="19">
        <v>13</v>
      </c>
      <c r="AI31" s="52">
        <v>3.2306887839422165E-4</v>
      </c>
      <c r="AJ31" s="53">
        <v>105</v>
      </c>
      <c r="AK31" s="11">
        <f t="shared" si="4"/>
        <v>82.5</v>
      </c>
      <c r="AL31" s="72">
        <v>0.57294001214080503</v>
      </c>
    </row>
    <row r="32" spans="1:38" x14ac:dyDescent="0.25">
      <c r="A32" s="8">
        <v>409</v>
      </c>
      <c r="B32" s="9" t="s">
        <v>101</v>
      </c>
      <c r="C32" s="26">
        <v>5</v>
      </c>
      <c r="D32" s="12" t="s">
        <v>446</v>
      </c>
      <c r="E32" s="59">
        <v>40411.732634791457</v>
      </c>
      <c r="F32" s="15">
        <v>238.88792362709299</v>
      </c>
      <c r="G32" s="15">
        <v>910.48576322805297</v>
      </c>
      <c r="H32" s="27">
        <v>9.8243887678632404</v>
      </c>
      <c r="I32" s="10">
        <v>15.48</v>
      </c>
      <c r="J32" s="10">
        <v>67.378557692307695</v>
      </c>
      <c r="K32" s="10">
        <v>11.9133653846154</v>
      </c>
      <c r="L32" s="10">
        <v>70.337115384615402</v>
      </c>
      <c r="M32" s="10">
        <f t="shared" si="0"/>
        <v>3.5666346153846007</v>
      </c>
      <c r="N32" s="10">
        <f t="shared" si="1"/>
        <v>2.958557692307707</v>
      </c>
      <c r="O32" s="47">
        <v>12.419269271654329</v>
      </c>
      <c r="P32" s="48">
        <v>0.23537779189800001</v>
      </c>
      <c r="Q32" s="48">
        <v>54.197341340000001</v>
      </c>
      <c r="R32" s="48">
        <v>812.516661</v>
      </c>
      <c r="S32" s="48">
        <v>12.803039950000001</v>
      </c>
      <c r="T32" s="48">
        <v>15.370620710000001</v>
      </c>
      <c r="U32" s="64">
        <v>215.65342697</v>
      </c>
      <c r="V32" s="64">
        <v>5050.1969090000002</v>
      </c>
      <c r="W32" s="64">
        <v>5265.8503359699998</v>
      </c>
      <c r="X32" s="49">
        <f t="shared" si="2"/>
        <v>0.66175691028736483</v>
      </c>
      <c r="Y32" s="15">
        <v>7957.378690134613</v>
      </c>
      <c r="Z32" s="50">
        <v>6.4932513420398417</v>
      </c>
      <c r="AA32" s="51">
        <v>86.143767137620586</v>
      </c>
      <c r="AB32" s="11">
        <v>0.142252036720285</v>
      </c>
      <c r="AC32" s="11">
        <v>0</v>
      </c>
      <c r="AD32" s="11">
        <v>0.17558790069258201</v>
      </c>
      <c r="AE32" s="11">
        <v>4.2887623032482503E-2</v>
      </c>
      <c r="AF32" s="18">
        <f t="shared" si="3"/>
        <v>0.36072756044534948</v>
      </c>
      <c r="AG32" s="11">
        <v>67</v>
      </c>
      <c r="AH32" s="19">
        <v>47</v>
      </c>
      <c r="AI32" s="52">
        <v>1.180880415443792E-3</v>
      </c>
      <c r="AJ32" s="53">
        <v>124</v>
      </c>
      <c r="AK32" s="11">
        <f t="shared" si="4"/>
        <v>95.5</v>
      </c>
      <c r="AL32" s="72">
        <v>0.346573000322414</v>
      </c>
    </row>
    <row r="33" spans="1:38" x14ac:dyDescent="0.25">
      <c r="A33" s="8">
        <v>411</v>
      </c>
      <c r="B33" s="9" t="s">
        <v>105</v>
      </c>
      <c r="C33" s="26">
        <v>1</v>
      </c>
      <c r="D33" s="12" t="s">
        <v>442</v>
      </c>
      <c r="E33" s="59">
        <v>42056.408464052707</v>
      </c>
      <c r="F33" s="15">
        <v>278.80475186479202</v>
      </c>
      <c r="G33" s="15">
        <v>1028.3850500564499</v>
      </c>
      <c r="H33" s="27">
        <v>8.5838392907208991</v>
      </c>
      <c r="I33" s="10">
        <v>20.495963302752301</v>
      </c>
      <c r="J33" s="10">
        <v>36.411834862385298</v>
      </c>
      <c r="K33" s="10">
        <v>12.612844036697201</v>
      </c>
      <c r="L33" s="10">
        <v>40.572477064220202</v>
      </c>
      <c r="M33" s="10">
        <f t="shared" si="0"/>
        <v>7.8831192660551004</v>
      </c>
      <c r="N33" s="10">
        <f t="shared" si="1"/>
        <v>4.1606422018349036</v>
      </c>
      <c r="O33" s="47">
        <v>59.71988723974998</v>
      </c>
      <c r="P33" s="48">
        <v>52.349250796699998</v>
      </c>
      <c r="Q33" s="48">
        <v>56.566651499999999</v>
      </c>
      <c r="R33" s="48">
        <v>1171.2503991799999</v>
      </c>
      <c r="S33" s="48">
        <v>4.9545533199999996</v>
      </c>
      <c r="T33" s="48">
        <v>46.25515352</v>
      </c>
      <c r="U33" s="64">
        <v>179.69425365000001</v>
      </c>
      <c r="V33" s="64">
        <v>3719.7705460699999</v>
      </c>
      <c r="W33" s="64">
        <v>3899.46479972</v>
      </c>
      <c r="X33" s="49">
        <f t="shared" si="2"/>
        <v>0.30944200281840323</v>
      </c>
      <c r="Y33" s="15">
        <v>12601.601476863534</v>
      </c>
      <c r="Z33" s="50">
        <v>4.6078556913595934</v>
      </c>
      <c r="AA33" s="51">
        <v>115.80493139864485</v>
      </c>
      <c r="AB33" s="11">
        <v>2.2293930663645899E-2</v>
      </c>
      <c r="AC33" s="11">
        <v>4.1989854789109002E-3</v>
      </c>
      <c r="AD33" s="11">
        <v>0.11230165271374901</v>
      </c>
      <c r="AE33" s="11">
        <v>1.42647909087885E-2</v>
      </c>
      <c r="AF33" s="18">
        <f t="shared" si="3"/>
        <v>0.1530593597650943</v>
      </c>
      <c r="AG33" s="11">
        <v>27</v>
      </c>
      <c r="AH33" s="19">
        <v>19</v>
      </c>
      <c r="AI33" s="52">
        <v>4.6510134800715358E-4</v>
      </c>
      <c r="AJ33" s="53">
        <v>110</v>
      </c>
      <c r="AK33" s="11">
        <f t="shared" si="4"/>
        <v>68.5</v>
      </c>
      <c r="AL33" s="72">
        <v>0.46912682671085698</v>
      </c>
    </row>
    <row r="34" spans="1:38" ht="30" x14ac:dyDescent="0.25">
      <c r="A34" s="8">
        <v>415</v>
      </c>
      <c r="B34" s="9" t="s">
        <v>117</v>
      </c>
      <c r="C34" s="26">
        <v>1</v>
      </c>
      <c r="D34" s="12" t="s">
        <v>442</v>
      </c>
      <c r="E34" s="59">
        <v>41802.204695420354</v>
      </c>
      <c r="F34" s="15">
        <v>311.27962299896399</v>
      </c>
      <c r="G34" s="15">
        <v>1095.7272607216501</v>
      </c>
      <c r="H34" s="27">
        <v>6.1697235119401403</v>
      </c>
      <c r="I34" s="10">
        <v>4.9413793103448302</v>
      </c>
      <c r="J34" s="10">
        <v>17.060258620689702</v>
      </c>
      <c r="K34" s="10">
        <v>2.2755172413793101</v>
      </c>
      <c r="L34" s="10">
        <v>19.45</v>
      </c>
      <c r="M34" s="10">
        <f t="shared" si="0"/>
        <v>2.6658620689655201</v>
      </c>
      <c r="N34" s="10">
        <f t="shared" si="1"/>
        <v>2.3897413793102977</v>
      </c>
      <c r="O34" s="47">
        <v>122.65543490130594</v>
      </c>
      <c r="P34" s="48">
        <v>31.1646917733</v>
      </c>
      <c r="Q34" s="48">
        <v>120.60586644</v>
      </c>
      <c r="R34" s="48">
        <v>359.91342689999999</v>
      </c>
      <c r="S34" s="48">
        <v>5.0549434199999999</v>
      </c>
      <c r="T34" s="48">
        <v>19.778889660000001</v>
      </c>
      <c r="U34" s="64">
        <v>54.661379410000002</v>
      </c>
      <c r="V34" s="64">
        <v>151.94172325</v>
      </c>
      <c r="W34" s="64">
        <v>206.60310265999999</v>
      </c>
      <c r="X34" s="49">
        <f t="shared" si="2"/>
        <v>1.2192768887002554E-2</v>
      </c>
      <c r="Y34" s="15">
        <v>16944.723924049616</v>
      </c>
      <c r="Z34" s="50">
        <v>4.9389838438767653</v>
      </c>
      <c r="AA34" s="51">
        <v>135.99935464813902</v>
      </c>
      <c r="AB34" s="11">
        <v>4.6357839443794298E-3</v>
      </c>
      <c r="AC34" s="11">
        <v>6.0534630856045697E-3</v>
      </c>
      <c r="AD34" s="11">
        <v>0.101611662870032</v>
      </c>
      <c r="AE34" s="11">
        <v>5.7960408307549699E-2</v>
      </c>
      <c r="AF34" s="18">
        <f t="shared" si="3"/>
        <v>0.17026131820756568</v>
      </c>
      <c r="AG34" s="11">
        <v>32</v>
      </c>
      <c r="AH34" s="19">
        <v>31</v>
      </c>
      <c r="AI34" s="52">
        <v>7.2397331633332058E-4</v>
      </c>
      <c r="AJ34" s="53">
        <v>117</v>
      </c>
      <c r="AK34" s="11">
        <f t="shared" si="4"/>
        <v>74.5</v>
      </c>
      <c r="AL34" s="72">
        <v>0.72674278157819405</v>
      </c>
    </row>
    <row r="35" spans="1:38" x14ac:dyDescent="0.25">
      <c r="A35" s="8">
        <v>501</v>
      </c>
      <c r="B35" s="9" t="s">
        <v>119</v>
      </c>
      <c r="C35" s="26">
        <v>1</v>
      </c>
      <c r="D35" s="12" t="s">
        <v>442</v>
      </c>
      <c r="E35" s="59">
        <v>49481.084892055536</v>
      </c>
      <c r="F35" s="15">
        <v>511.48533802081403</v>
      </c>
      <c r="G35" s="15">
        <v>1165.32604775461</v>
      </c>
      <c r="H35" s="27">
        <v>8.8614539276176103</v>
      </c>
      <c r="I35" s="10">
        <v>12.598333333333301</v>
      </c>
      <c r="J35" s="10">
        <v>18.609912280701799</v>
      </c>
      <c r="K35" s="10">
        <v>8.3990350877192999</v>
      </c>
      <c r="L35" s="10">
        <v>19.001315789473701</v>
      </c>
      <c r="M35" s="10">
        <f t="shared" si="0"/>
        <v>4.1992982456140009</v>
      </c>
      <c r="N35" s="10">
        <f t="shared" si="1"/>
        <v>0.39140350877190144</v>
      </c>
      <c r="O35" s="47">
        <v>48.623072833145741</v>
      </c>
      <c r="P35" s="48">
        <v>16.425658970699999</v>
      </c>
      <c r="Q35" s="48">
        <v>45.615695049999999</v>
      </c>
      <c r="R35" s="48">
        <v>299.09480000000002</v>
      </c>
      <c r="S35" s="48">
        <v>2.9628396499999998</v>
      </c>
      <c r="T35" s="48">
        <v>4.9815690300000002</v>
      </c>
      <c r="U35" s="64">
        <v>131.64760802000001</v>
      </c>
      <c r="V35" s="64">
        <v>838.8978922</v>
      </c>
      <c r="W35" s="64">
        <v>970.54550022000001</v>
      </c>
      <c r="X35" s="49">
        <f t="shared" si="2"/>
        <v>4.8683742171699719E-2</v>
      </c>
      <c r="Y35" s="15">
        <v>19935.720980466998</v>
      </c>
      <c r="Z35" s="50">
        <v>3.078170463442802</v>
      </c>
      <c r="AA35" s="51">
        <v>111.9844697268021</v>
      </c>
      <c r="AB35" s="11">
        <v>8.5398635439504295E-2</v>
      </c>
      <c r="AC35" s="11">
        <v>2.41430291027513E-2</v>
      </c>
      <c r="AD35" s="11">
        <v>3.3978080771219298E-2</v>
      </c>
      <c r="AE35" s="11">
        <v>1.7842963157009901E-2</v>
      </c>
      <c r="AF35" s="18">
        <f t="shared" si="3"/>
        <v>0.16136270847048478</v>
      </c>
      <c r="AG35" s="11">
        <v>30</v>
      </c>
      <c r="AH35" s="19">
        <v>0</v>
      </c>
      <c r="AI35" s="52">
        <v>0</v>
      </c>
      <c r="AJ35" s="53">
        <v>43.5</v>
      </c>
      <c r="AK35" s="11">
        <f t="shared" si="4"/>
        <v>36.75</v>
      </c>
      <c r="AL35" s="72">
        <v>0.64347872597017597</v>
      </c>
    </row>
    <row r="36" spans="1:38" x14ac:dyDescent="0.25">
      <c r="A36" s="8">
        <v>503</v>
      </c>
      <c r="B36" s="9" t="s">
        <v>124</v>
      </c>
      <c r="C36" s="26">
        <v>5</v>
      </c>
      <c r="D36" s="12" t="s">
        <v>446</v>
      </c>
      <c r="E36" s="59">
        <v>55536.54703994083</v>
      </c>
      <c r="F36" s="15">
        <v>313.83969644328801</v>
      </c>
      <c r="G36" s="15">
        <v>1043.0411335502599</v>
      </c>
      <c r="H36" s="27">
        <v>10.5569509537049</v>
      </c>
      <c r="I36" s="10">
        <v>13.2745833333333</v>
      </c>
      <c r="J36" s="10">
        <v>30.989722222222198</v>
      </c>
      <c r="K36" s="10">
        <v>8.9055555555555603</v>
      </c>
      <c r="L36" s="10">
        <v>31.173819444444401</v>
      </c>
      <c r="M36" s="10">
        <f t="shared" si="0"/>
        <v>4.36902777777774</v>
      </c>
      <c r="N36" s="10">
        <f t="shared" si="1"/>
        <v>0.18409722222220282</v>
      </c>
      <c r="O36" s="47">
        <v>51.195387315500369</v>
      </c>
      <c r="P36" s="48">
        <v>5.5870292024700001</v>
      </c>
      <c r="Q36" s="48">
        <v>245.83250050999999</v>
      </c>
      <c r="R36" s="48">
        <v>443.7872701</v>
      </c>
      <c r="S36" s="48">
        <v>5.79158916</v>
      </c>
      <c r="T36" s="48">
        <v>8.2149771699999992</v>
      </c>
      <c r="U36" s="64">
        <v>342.08012646999998</v>
      </c>
      <c r="V36" s="64">
        <v>3126.4618309000002</v>
      </c>
      <c r="W36" s="64">
        <v>3468.5419573700001</v>
      </c>
      <c r="X36" s="49">
        <f t="shared" si="2"/>
        <v>0.21964216512441181</v>
      </c>
      <c r="Y36" s="15">
        <v>15791.785495309225</v>
      </c>
      <c r="Z36" s="50">
        <v>2.74000034481287</v>
      </c>
      <c r="AA36" s="51">
        <v>90.887388731699502</v>
      </c>
      <c r="AB36" s="11">
        <v>9.7435087184104693E-2</v>
      </c>
      <c r="AC36" s="11">
        <v>5.3052113017114202E-12</v>
      </c>
      <c r="AD36" s="11">
        <v>2.82337673996516E-2</v>
      </c>
      <c r="AE36" s="11">
        <v>4.5699519198533801E-3</v>
      </c>
      <c r="AF36" s="18">
        <f t="shared" si="3"/>
        <v>0.13023880650891489</v>
      </c>
      <c r="AG36" s="11">
        <v>21</v>
      </c>
      <c r="AH36" s="19">
        <v>0</v>
      </c>
      <c r="AI36" s="52">
        <v>0</v>
      </c>
      <c r="AJ36" s="53">
        <v>43.5</v>
      </c>
      <c r="AK36" s="11">
        <f t="shared" si="4"/>
        <v>32.25</v>
      </c>
      <c r="AL36" s="72">
        <v>0.509121636963768</v>
      </c>
    </row>
    <row r="37" spans="1:38" x14ac:dyDescent="0.25">
      <c r="A37" s="8">
        <v>505</v>
      </c>
      <c r="B37" s="9" t="s">
        <v>129</v>
      </c>
      <c r="C37" s="26">
        <v>6</v>
      </c>
      <c r="D37" s="12" t="s">
        <v>447</v>
      </c>
      <c r="E37" s="59">
        <v>31723.261304205687</v>
      </c>
      <c r="F37" s="15">
        <v>665.23456080727306</v>
      </c>
      <c r="G37" s="15">
        <v>1158.0377393322699</v>
      </c>
      <c r="H37" s="27">
        <v>11.009712281963401</v>
      </c>
      <c r="I37" s="10">
        <v>7.5591780821917798</v>
      </c>
      <c r="J37" s="10">
        <v>15.0667123287671</v>
      </c>
      <c r="K37" s="10">
        <v>4.5131506849315102</v>
      </c>
      <c r="L37" s="10">
        <v>15.6579452054795</v>
      </c>
      <c r="M37" s="10">
        <f t="shared" ref="M37:M68" si="5">ABS(I37-K37)</f>
        <v>3.0460273972602696</v>
      </c>
      <c r="N37" s="10">
        <f t="shared" ref="N37:N68" si="6">ABS(J37-L37)</f>
        <v>0.59123287671240021</v>
      </c>
      <c r="O37" s="47">
        <v>30.383733337467454</v>
      </c>
      <c r="P37" s="48">
        <v>41.7676519997</v>
      </c>
      <c r="Q37" s="48">
        <v>9.2470676300000001</v>
      </c>
      <c r="R37" s="48">
        <v>78.022758859999996</v>
      </c>
      <c r="S37" s="48">
        <v>0.67448308999999995</v>
      </c>
      <c r="T37" s="48">
        <v>6.7388154</v>
      </c>
      <c r="U37" s="64">
        <v>49.90690498</v>
      </c>
      <c r="V37" s="64">
        <v>603.77425419999997</v>
      </c>
      <c r="W37" s="64">
        <v>653.68115918000001</v>
      </c>
      <c r="X37" s="49">
        <f t="shared" ref="X37:X68" si="7">W37/Y37</f>
        <v>5.5065190848518054E-2</v>
      </c>
      <c r="Y37" s="15">
        <v>11871.041380356757</v>
      </c>
      <c r="Z37" s="50">
        <v>1.7828425710851501</v>
      </c>
      <c r="AA37" s="51">
        <v>90.831322143075568</v>
      </c>
      <c r="AB37" s="11">
        <v>0.353278817895816</v>
      </c>
      <c r="AC37" s="11">
        <v>9.1203962255951204E-2</v>
      </c>
      <c r="AD37" s="11">
        <v>0.20978064295815599</v>
      </c>
      <c r="AE37" s="11">
        <v>9.7706140355908605E-2</v>
      </c>
      <c r="AF37" s="18">
        <f t="shared" ref="AF37:AF68" si="8">SUM(AB37:AE37)</f>
        <v>0.75196956346583188</v>
      </c>
      <c r="AG37" s="11">
        <v>114</v>
      </c>
      <c r="AH37" s="19">
        <v>0</v>
      </c>
      <c r="AI37" s="52">
        <v>0</v>
      </c>
      <c r="AJ37" s="53">
        <v>43.5</v>
      </c>
      <c r="AK37" s="11">
        <f t="shared" si="4"/>
        <v>78.75</v>
      </c>
      <c r="AL37" s="72">
        <v>0.65450436540941903</v>
      </c>
    </row>
    <row r="38" spans="1:38" x14ac:dyDescent="0.25">
      <c r="A38" s="8">
        <v>506</v>
      </c>
      <c r="B38" s="9" t="s">
        <v>130</v>
      </c>
      <c r="C38" s="26">
        <v>5</v>
      </c>
      <c r="D38" s="12" t="s">
        <v>446</v>
      </c>
      <c r="E38" s="59">
        <v>30772.055436600975</v>
      </c>
      <c r="F38" s="15">
        <v>290.56841915891499</v>
      </c>
      <c r="G38" s="15">
        <v>1014.67678132008</v>
      </c>
      <c r="H38" s="27">
        <v>10.996231718734199</v>
      </c>
      <c r="I38" s="10">
        <v>11.173023255814</v>
      </c>
      <c r="J38" s="10">
        <v>64.322558139534905</v>
      </c>
      <c r="K38" s="10">
        <v>7.2604651162790699</v>
      </c>
      <c r="L38" s="10">
        <v>67.831976744185994</v>
      </c>
      <c r="M38" s="10">
        <f t="shared" si="5"/>
        <v>3.91255813953493</v>
      </c>
      <c r="N38" s="10">
        <f t="shared" si="6"/>
        <v>3.5094186046510885</v>
      </c>
      <c r="O38" s="47">
        <v>25.819505242579886</v>
      </c>
      <c r="P38" s="48">
        <v>1.98060573039</v>
      </c>
      <c r="Q38" s="48">
        <v>227.21101557</v>
      </c>
      <c r="R38" s="48">
        <v>200.16735939</v>
      </c>
      <c r="S38" s="48">
        <v>10.400576989999999</v>
      </c>
      <c r="T38" s="48">
        <v>6.3108379000000001</v>
      </c>
      <c r="U38" s="64">
        <v>385.51153110000001</v>
      </c>
      <c r="V38" s="64">
        <v>430.92261869999999</v>
      </c>
      <c r="W38" s="64">
        <v>816.4341498</v>
      </c>
      <c r="X38" s="49">
        <f t="shared" si="7"/>
        <v>0.10230195372559307</v>
      </c>
      <c r="Y38" s="15">
        <v>7980.6310638987443</v>
      </c>
      <c r="Z38" s="50">
        <v>3.012484947840373</v>
      </c>
      <c r="AA38" s="51">
        <v>81.495208530269721</v>
      </c>
      <c r="AB38" s="11">
        <v>0.21981595888984301</v>
      </c>
      <c r="AC38" s="11">
        <v>1.56453894668316E-2</v>
      </c>
      <c r="AD38" s="11">
        <v>7.4707918043237703E-2</v>
      </c>
      <c r="AE38" s="11">
        <v>8.5339268241542907E-3</v>
      </c>
      <c r="AF38" s="18">
        <f t="shared" si="8"/>
        <v>0.31870319322406659</v>
      </c>
      <c r="AG38" s="11">
        <v>57</v>
      </c>
      <c r="AH38" s="19">
        <v>0</v>
      </c>
      <c r="AI38" s="52">
        <v>0</v>
      </c>
      <c r="AJ38" s="53">
        <v>43.5</v>
      </c>
      <c r="AK38" s="11">
        <f t="shared" si="4"/>
        <v>50.25</v>
      </c>
      <c r="AL38" s="72">
        <v>0.338507141665985</v>
      </c>
    </row>
    <row r="39" spans="1:38" x14ac:dyDescent="0.25">
      <c r="A39" s="8">
        <v>507</v>
      </c>
      <c r="B39" s="9" t="s">
        <v>135</v>
      </c>
      <c r="C39" s="26">
        <v>6</v>
      </c>
      <c r="D39" s="12" t="s">
        <v>447</v>
      </c>
      <c r="E39" s="59">
        <v>38524.601449976704</v>
      </c>
      <c r="F39" s="15">
        <v>312.85096226689899</v>
      </c>
      <c r="G39" s="15">
        <v>1101.7118175201699</v>
      </c>
      <c r="H39" s="27">
        <v>12.1350312805552</v>
      </c>
      <c r="I39" s="10">
        <v>15.0225274725275</v>
      </c>
      <c r="J39" s="10">
        <v>23.461538461538499</v>
      </c>
      <c r="K39" s="10">
        <v>8.1671428571428599</v>
      </c>
      <c r="L39" s="10">
        <v>24.728241758241801</v>
      </c>
      <c r="M39" s="10">
        <f t="shared" si="5"/>
        <v>6.8553846153846401</v>
      </c>
      <c r="N39" s="10">
        <f t="shared" si="6"/>
        <v>1.2667032967033016</v>
      </c>
      <c r="O39" s="47">
        <v>82.540904862647182</v>
      </c>
      <c r="P39" s="48">
        <v>63.625944491399999</v>
      </c>
      <c r="Q39" s="48">
        <v>165.94886492000001</v>
      </c>
      <c r="R39" s="48">
        <v>344.61353864</v>
      </c>
      <c r="S39" s="48">
        <v>5.0361396000000003</v>
      </c>
      <c r="T39" s="48">
        <v>6.5734312399999997</v>
      </c>
      <c r="U39" s="64">
        <v>159.22862529</v>
      </c>
      <c r="V39" s="64">
        <v>1762.2633329299999</v>
      </c>
      <c r="W39" s="64">
        <v>1921.49195822</v>
      </c>
      <c r="X39" s="49">
        <f t="shared" si="7"/>
        <v>0.16245469411865651</v>
      </c>
      <c r="Y39" s="15">
        <v>11827.863569251787</v>
      </c>
      <c r="Z39" s="50">
        <v>2.3955105798585068</v>
      </c>
      <c r="AA39" s="51">
        <v>77.29160403018669</v>
      </c>
      <c r="AB39" s="11">
        <v>0.15056408832552101</v>
      </c>
      <c r="AC39" s="11">
        <v>1.44125769860175E-2</v>
      </c>
      <c r="AD39" s="11">
        <v>6.3147849373768897E-2</v>
      </c>
      <c r="AE39" s="11">
        <v>1.14933831683686E-2</v>
      </c>
      <c r="AF39" s="18">
        <f t="shared" si="8"/>
        <v>0.23961789785367602</v>
      </c>
      <c r="AG39" s="11">
        <v>44</v>
      </c>
      <c r="AH39" s="19">
        <v>0</v>
      </c>
      <c r="AI39" s="52">
        <v>0</v>
      </c>
      <c r="AJ39" s="53">
        <v>43.5</v>
      </c>
      <c r="AK39" s="11">
        <f t="shared" si="4"/>
        <v>43.75</v>
      </c>
      <c r="AL39" s="72">
        <v>0.62822416439320194</v>
      </c>
    </row>
    <row r="40" spans="1:38" x14ac:dyDescent="0.25">
      <c r="A40" s="8">
        <v>510</v>
      </c>
      <c r="B40" s="9" t="s">
        <v>141</v>
      </c>
      <c r="C40" s="26">
        <v>6</v>
      </c>
      <c r="D40" s="12" t="s">
        <v>447</v>
      </c>
      <c r="E40" s="59">
        <v>27638.64714149608</v>
      </c>
      <c r="F40" s="15">
        <v>308.253358514833</v>
      </c>
      <c r="G40" s="15">
        <v>1171.4925756871601</v>
      </c>
      <c r="H40" s="27">
        <v>12.804924905190401</v>
      </c>
      <c r="I40" s="10">
        <v>7.0776363636363699</v>
      </c>
      <c r="J40" s="10">
        <v>30.0370909090909</v>
      </c>
      <c r="K40" s="10">
        <v>3.8103636363636402</v>
      </c>
      <c r="L40" s="10">
        <v>30.744909090909101</v>
      </c>
      <c r="M40" s="10">
        <f t="shared" si="5"/>
        <v>3.2672727272727298</v>
      </c>
      <c r="N40" s="10">
        <f t="shared" si="6"/>
        <v>0.707818181818201</v>
      </c>
      <c r="O40" s="47">
        <v>37.750099952088398</v>
      </c>
      <c r="P40" s="48">
        <v>64.350682445299995</v>
      </c>
      <c r="Q40" s="48">
        <v>4.7707383400000003</v>
      </c>
      <c r="R40" s="48">
        <v>282.09818962000003</v>
      </c>
      <c r="S40" s="48">
        <v>0.44692577999999999</v>
      </c>
      <c r="T40" s="48">
        <v>12.08902406</v>
      </c>
      <c r="U40" s="64">
        <v>18.83256986</v>
      </c>
      <c r="V40" s="64">
        <v>203.29827392000001</v>
      </c>
      <c r="W40" s="64">
        <v>222.13084378000002</v>
      </c>
      <c r="X40" s="49">
        <f t="shared" si="7"/>
        <v>2.3220836372878587E-2</v>
      </c>
      <c r="Y40" s="15">
        <v>9566.0139115162892</v>
      </c>
      <c r="Z40" s="50">
        <v>3.130648647035871</v>
      </c>
      <c r="AA40" s="51">
        <v>72.414583850515683</v>
      </c>
      <c r="AB40" s="11">
        <v>0.24217570742912001</v>
      </c>
      <c r="AC40" s="11">
        <v>9.4950158736793201E-8</v>
      </c>
      <c r="AD40" s="11">
        <v>0.21707874118724399</v>
      </c>
      <c r="AE40" s="11">
        <v>3.8433437604182101E-3</v>
      </c>
      <c r="AF40" s="18">
        <f t="shared" si="8"/>
        <v>0.46309788732694096</v>
      </c>
      <c r="AG40" s="11">
        <v>85</v>
      </c>
      <c r="AH40" s="19">
        <v>0</v>
      </c>
      <c r="AI40" s="52">
        <v>0</v>
      </c>
      <c r="AJ40" s="53">
        <v>43.5</v>
      </c>
      <c r="AK40" s="11">
        <f t="shared" si="4"/>
        <v>64.25</v>
      </c>
      <c r="AL40" s="72">
        <v>0.59513116525521903</v>
      </c>
    </row>
    <row r="41" spans="1:38" x14ac:dyDescent="0.25">
      <c r="A41" s="8">
        <v>511</v>
      </c>
      <c r="B41" s="9" t="s">
        <v>143</v>
      </c>
      <c r="C41" s="26">
        <v>6</v>
      </c>
      <c r="D41" s="12" t="s">
        <v>447</v>
      </c>
      <c r="E41" s="59">
        <v>23916.811404383963</v>
      </c>
      <c r="F41" s="15">
        <v>193.47768854025199</v>
      </c>
      <c r="G41" s="15">
        <v>1252.93680374728</v>
      </c>
      <c r="H41" s="27">
        <v>13.8435836842893</v>
      </c>
      <c r="I41" s="10">
        <v>3.9295348837209301</v>
      </c>
      <c r="J41" s="10">
        <v>44.126511627907</v>
      </c>
      <c r="K41" s="10">
        <v>2.2425581395348799</v>
      </c>
      <c r="L41" s="10">
        <v>44.706279069767398</v>
      </c>
      <c r="M41" s="10">
        <f t="shared" si="5"/>
        <v>1.6869767441860501</v>
      </c>
      <c r="N41" s="10">
        <f t="shared" si="6"/>
        <v>0.57976744186039753</v>
      </c>
      <c r="O41" s="47">
        <v>44.736648531897188</v>
      </c>
      <c r="P41" s="48">
        <v>12.173492249800001</v>
      </c>
      <c r="Q41" s="48">
        <v>16.77067611</v>
      </c>
      <c r="R41" s="48">
        <v>75.877714819999994</v>
      </c>
      <c r="S41" s="48">
        <v>0.39045816</v>
      </c>
      <c r="T41" s="48">
        <v>8.2237586700000005</v>
      </c>
      <c r="U41" s="64">
        <v>34.887494019999998</v>
      </c>
      <c r="V41" s="64">
        <v>751.63229799999999</v>
      </c>
      <c r="W41" s="64">
        <v>786.51979201999995</v>
      </c>
      <c r="X41" s="49">
        <f t="shared" si="7"/>
        <v>8.9600763949359355E-2</v>
      </c>
      <c r="Y41" s="15">
        <v>8778.0478352229893</v>
      </c>
      <c r="Z41" s="50">
        <v>4.2445310056209564</v>
      </c>
      <c r="AA41" s="51">
        <v>68.213857495883204</v>
      </c>
      <c r="AB41" s="11">
        <v>0.82915256848721997</v>
      </c>
      <c r="AC41" s="11">
        <v>0</v>
      </c>
      <c r="AD41" s="11">
        <v>0.29313765908890199</v>
      </c>
      <c r="AE41" s="11">
        <v>0</v>
      </c>
      <c r="AF41" s="18">
        <f t="shared" si="8"/>
        <v>1.122290227576122</v>
      </c>
      <c r="AG41" s="11">
        <v>131</v>
      </c>
      <c r="AH41" s="19">
        <v>0</v>
      </c>
      <c r="AI41" s="52">
        <v>0</v>
      </c>
      <c r="AJ41" s="53">
        <v>43.5</v>
      </c>
      <c r="AK41" s="11">
        <f t="shared" si="4"/>
        <v>87.25</v>
      </c>
      <c r="AL41" s="72">
        <v>0.44093918996423298</v>
      </c>
    </row>
    <row r="42" spans="1:38" x14ac:dyDescent="0.25">
      <c r="A42" s="8">
        <v>512</v>
      </c>
      <c r="B42" s="9" t="s">
        <v>145</v>
      </c>
      <c r="C42" s="26">
        <v>5</v>
      </c>
      <c r="D42" s="12" t="s">
        <v>446</v>
      </c>
      <c r="E42" s="59">
        <v>85349.068246071009</v>
      </c>
      <c r="F42" s="15">
        <v>212.42893375847501</v>
      </c>
      <c r="G42" s="15">
        <v>1077.8659485923899</v>
      </c>
      <c r="H42" s="27">
        <v>11.4729735669861</v>
      </c>
      <c r="I42" s="10">
        <v>5.7077682403433503</v>
      </c>
      <c r="J42" s="10">
        <v>70.713991416309</v>
      </c>
      <c r="K42" s="10">
        <v>3.6529613733905602</v>
      </c>
      <c r="L42" s="10">
        <v>71.679313304721006</v>
      </c>
      <c r="M42" s="10">
        <f t="shared" si="5"/>
        <v>2.0548068669527901</v>
      </c>
      <c r="N42" s="10">
        <f t="shared" si="6"/>
        <v>0.9653218884120065</v>
      </c>
      <c r="O42" s="47">
        <v>18.836412729342815</v>
      </c>
      <c r="P42" s="48">
        <v>0.967491501102</v>
      </c>
      <c r="Q42" s="48">
        <v>514.71547520000001</v>
      </c>
      <c r="R42" s="48">
        <v>339.25776705999999</v>
      </c>
      <c r="S42" s="48">
        <v>168.05108243999999</v>
      </c>
      <c r="T42" s="48">
        <v>13.87552818</v>
      </c>
      <c r="U42" s="64">
        <v>530.25936939999997</v>
      </c>
      <c r="V42" s="64">
        <v>3286.7987539999999</v>
      </c>
      <c r="W42" s="64">
        <v>3817.0581234000001</v>
      </c>
      <c r="X42" s="49">
        <f t="shared" si="7"/>
        <v>0.15761430767472959</v>
      </c>
      <c r="Y42" s="15">
        <v>24217.713351742823</v>
      </c>
      <c r="Z42" s="50">
        <v>5.3253284733870938</v>
      </c>
      <c r="AA42" s="51">
        <v>82.441632903669287</v>
      </c>
      <c r="AB42" s="11">
        <v>0.281805351348418</v>
      </c>
      <c r="AC42" s="11">
        <v>0</v>
      </c>
      <c r="AD42" s="11">
        <v>0.17361257341836001</v>
      </c>
      <c r="AE42" s="11">
        <v>5.5049595739922602E-3</v>
      </c>
      <c r="AF42" s="18">
        <f t="shared" si="8"/>
        <v>0.46092288434077028</v>
      </c>
      <c r="AG42" s="11">
        <v>84</v>
      </c>
      <c r="AH42" s="19">
        <v>0</v>
      </c>
      <c r="AI42" s="52">
        <v>0</v>
      </c>
      <c r="AJ42" s="53">
        <v>43.5</v>
      </c>
      <c r="AK42" s="11">
        <f t="shared" si="4"/>
        <v>63.75</v>
      </c>
      <c r="AL42" s="72">
        <v>0.28519973752813799</v>
      </c>
    </row>
    <row r="43" spans="1:38" x14ac:dyDescent="0.25">
      <c r="A43" s="8">
        <v>513</v>
      </c>
      <c r="B43" s="9" t="s">
        <v>147</v>
      </c>
      <c r="C43" s="26">
        <v>6</v>
      </c>
      <c r="D43" s="12" t="s">
        <v>447</v>
      </c>
      <c r="E43" s="59">
        <v>46390.074518412301</v>
      </c>
      <c r="F43" s="15">
        <v>306.19189384597001</v>
      </c>
      <c r="G43" s="15">
        <v>1320.4784934459101</v>
      </c>
      <c r="H43" s="27">
        <v>13.7997483384669</v>
      </c>
      <c r="I43" s="10">
        <v>10.7226829268293</v>
      </c>
      <c r="J43" s="10">
        <v>27.839268292682899</v>
      </c>
      <c r="K43" s="10">
        <v>5.1276829268292703</v>
      </c>
      <c r="L43" s="10">
        <v>29.222073170731701</v>
      </c>
      <c r="M43" s="10">
        <f t="shared" si="5"/>
        <v>5.5950000000000299</v>
      </c>
      <c r="N43" s="10">
        <f t="shared" si="6"/>
        <v>1.3828048780488018</v>
      </c>
      <c r="O43" s="47">
        <v>174.17114571234333</v>
      </c>
      <c r="P43" s="48">
        <v>54.123930059199999</v>
      </c>
      <c r="Q43" s="48">
        <v>18.052475739999998</v>
      </c>
      <c r="R43" s="48">
        <v>651.13754358000006</v>
      </c>
      <c r="S43" s="48">
        <v>11.95299692</v>
      </c>
      <c r="T43" s="48">
        <v>18.54746248</v>
      </c>
      <c r="U43" s="64">
        <v>44.598983599999997</v>
      </c>
      <c r="V43" s="64">
        <v>1705.0692335000001</v>
      </c>
      <c r="W43" s="64">
        <v>1749.6682171000002</v>
      </c>
      <c r="X43" s="49">
        <f t="shared" si="7"/>
        <v>9.0099176185574489E-2</v>
      </c>
      <c r="Y43" s="15">
        <v>19419.358657578206</v>
      </c>
      <c r="Z43" s="50">
        <v>3.5407115391322539</v>
      </c>
      <c r="AA43" s="51">
        <v>59.522180854687356</v>
      </c>
      <c r="AB43" s="11">
        <v>0.78592795602608401</v>
      </c>
      <c r="AC43" s="11">
        <v>0.14649651557750501</v>
      </c>
      <c r="AD43" s="11">
        <v>0.239300629480723</v>
      </c>
      <c r="AE43" s="11">
        <v>0.25601515550056703</v>
      </c>
      <c r="AF43" s="18">
        <f t="shared" si="8"/>
        <v>1.4277402565848789</v>
      </c>
      <c r="AG43" s="11">
        <v>144</v>
      </c>
      <c r="AH43" s="19">
        <v>0</v>
      </c>
      <c r="AI43" s="52">
        <v>0</v>
      </c>
      <c r="AJ43" s="53">
        <v>43.5</v>
      </c>
      <c r="AK43" s="11">
        <f t="shared" si="4"/>
        <v>93.75</v>
      </c>
      <c r="AL43" s="72">
        <v>0.57865119416083799</v>
      </c>
    </row>
    <row r="44" spans="1:38" x14ac:dyDescent="0.25">
      <c r="A44" s="8">
        <v>514</v>
      </c>
      <c r="B44" s="9" t="s">
        <v>149</v>
      </c>
      <c r="C44" s="26">
        <v>6</v>
      </c>
      <c r="D44" s="12" t="s">
        <v>447</v>
      </c>
      <c r="E44" s="59">
        <v>32633.660704643298</v>
      </c>
      <c r="F44" s="15">
        <v>172.827103863193</v>
      </c>
      <c r="G44" s="15">
        <v>1185.5613887495199</v>
      </c>
      <c r="H44" s="27">
        <v>13.448184546098</v>
      </c>
      <c r="I44" s="10">
        <v>8.6351685393258393</v>
      </c>
      <c r="J44" s="10">
        <v>44.696741573033698</v>
      </c>
      <c r="K44" s="10">
        <v>5.0124719101123603</v>
      </c>
      <c r="L44" s="10">
        <v>46.153146067415697</v>
      </c>
      <c r="M44" s="10">
        <f t="shared" si="5"/>
        <v>3.622696629213479</v>
      </c>
      <c r="N44" s="10">
        <f t="shared" si="6"/>
        <v>1.4564044943819994</v>
      </c>
      <c r="O44" s="47">
        <v>97.024755166376991</v>
      </c>
      <c r="P44" s="48">
        <v>7.0833212341599996</v>
      </c>
      <c r="Q44" s="48">
        <v>189.82882613999999</v>
      </c>
      <c r="R44" s="48">
        <v>318.99534748000002</v>
      </c>
      <c r="S44" s="48">
        <v>28.500809319999998</v>
      </c>
      <c r="T44" s="48">
        <v>20.540761060000001</v>
      </c>
      <c r="U44" s="64">
        <v>188.52788566999999</v>
      </c>
      <c r="V44" s="64">
        <v>3029.3949769999999</v>
      </c>
      <c r="W44" s="64">
        <v>3217.9228626700001</v>
      </c>
      <c r="X44" s="49">
        <f t="shared" si="7"/>
        <v>0.29165278872988859</v>
      </c>
      <c r="Y44" s="15">
        <v>11033.403372152387</v>
      </c>
      <c r="Z44" s="50">
        <v>4.5667891502380371</v>
      </c>
      <c r="AA44" s="51">
        <v>76.21035290991631</v>
      </c>
      <c r="AB44" s="11">
        <v>0.42814596478012501</v>
      </c>
      <c r="AC44" s="11">
        <v>0</v>
      </c>
      <c r="AD44" s="11">
        <v>0.31674699189074201</v>
      </c>
      <c r="AE44" s="11">
        <v>7.7609946093117202E-3</v>
      </c>
      <c r="AF44" s="18">
        <f t="shared" si="8"/>
        <v>0.75265395128017876</v>
      </c>
      <c r="AG44" s="11">
        <v>115</v>
      </c>
      <c r="AH44" s="19">
        <v>0</v>
      </c>
      <c r="AI44" s="52">
        <v>0</v>
      </c>
      <c r="AJ44" s="53">
        <v>43.5</v>
      </c>
      <c r="AK44" s="11">
        <f t="shared" si="4"/>
        <v>79.25</v>
      </c>
      <c r="AL44" s="72">
        <v>0.44676938922926401</v>
      </c>
    </row>
    <row r="45" spans="1:38" x14ac:dyDescent="0.25">
      <c r="A45" s="8">
        <v>601</v>
      </c>
      <c r="B45" s="9" t="s">
        <v>151</v>
      </c>
      <c r="C45" s="12">
        <v>6</v>
      </c>
      <c r="D45" s="12" t="s">
        <v>447</v>
      </c>
      <c r="E45" s="59">
        <v>58153.586470786962</v>
      </c>
      <c r="F45" s="15">
        <v>612.71104993915401</v>
      </c>
      <c r="G45" s="15">
        <v>1338.45946019809</v>
      </c>
      <c r="H45" s="27">
        <v>12.9803696454142</v>
      </c>
      <c r="I45" s="10">
        <v>20.774552845528401</v>
      </c>
      <c r="J45" s="10">
        <v>18.058617886178901</v>
      </c>
      <c r="K45" s="10">
        <v>8.4210569105690993</v>
      </c>
      <c r="L45" s="10">
        <v>19.173252032520299</v>
      </c>
      <c r="M45" s="10">
        <f t="shared" si="5"/>
        <v>12.353495934959302</v>
      </c>
      <c r="N45" s="10">
        <f t="shared" si="6"/>
        <v>1.1146341463413982</v>
      </c>
      <c r="O45" s="47">
        <v>126.54826145650443</v>
      </c>
      <c r="P45" s="48">
        <v>88.594997912799997</v>
      </c>
      <c r="Q45" s="48">
        <v>72.669136910000006</v>
      </c>
      <c r="R45" s="48">
        <v>607.86698296999998</v>
      </c>
      <c r="S45" s="48">
        <v>11.46877699</v>
      </c>
      <c r="T45" s="48">
        <v>42.527988980000003</v>
      </c>
      <c r="U45" s="64">
        <v>120.21829941999999</v>
      </c>
      <c r="V45" s="64">
        <v>4473.1025</v>
      </c>
      <c r="W45" s="64">
        <v>4593.3207994200002</v>
      </c>
      <c r="X45" s="49">
        <f t="shared" si="7"/>
        <v>0.17265933627478725</v>
      </c>
      <c r="Y45" s="15">
        <v>26603.373431887474</v>
      </c>
      <c r="Z45" s="50">
        <v>2.7614133358001709</v>
      </c>
      <c r="AA45" s="51">
        <v>76.158180331905356</v>
      </c>
      <c r="AB45" s="11">
        <v>1.38766302887253</v>
      </c>
      <c r="AC45" s="11">
        <v>0.25745773978980402</v>
      </c>
      <c r="AD45" s="11">
        <v>0.35488760775766698</v>
      </c>
      <c r="AE45" s="11">
        <v>0.35753108082403101</v>
      </c>
      <c r="AF45" s="18">
        <f t="shared" si="8"/>
        <v>2.357539457244032</v>
      </c>
      <c r="AG45" s="11">
        <v>158</v>
      </c>
      <c r="AH45" s="19">
        <v>1</v>
      </c>
      <c r="AI45" s="52">
        <v>1.719766876657105E-5</v>
      </c>
      <c r="AJ45" s="53">
        <v>90</v>
      </c>
      <c r="AK45" s="11">
        <f t="shared" si="4"/>
        <v>124</v>
      </c>
      <c r="AL45" s="72">
        <v>0.607339627471432</v>
      </c>
    </row>
    <row r="46" spans="1:38" x14ac:dyDescent="0.25">
      <c r="A46" s="8">
        <v>603</v>
      </c>
      <c r="B46" s="9" t="s">
        <v>154</v>
      </c>
      <c r="C46" s="12">
        <v>6</v>
      </c>
      <c r="D46" s="12" t="s">
        <v>447</v>
      </c>
      <c r="E46" s="59">
        <v>47795.389085427145</v>
      </c>
      <c r="F46" s="15">
        <v>228.724067852117</v>
      </c>
      <c r="G46" s="15">
        <v>1413.36809404983</v>
      </c>
      <c r="H46" s="27">
        <v>14.9453817688507</v>
      </c>
      <c r="I46" s="10">
        <v>7.5143010752688202</v>
      </c>
      <c r="J46" s="10">
        <v>32.881290322580597</v>
      </c>
      <c r="K46" s="10">
        <v>3.3593548387096801</v>
      </c>
      <c r="L46" s="10">
        <v>35.089892473118297</v>
      </c>
      <c r="M46" s="10">
        <f t="shared" si="5"/>
        <v>4.1549462365591401</v>
      </c>
      <c r="N46" s="10">
        <f t="shared" si="6"/>
        <v>2.2086021505377005</v>
      </c>
      <c r="O46" s="47">
        <v>255.86461271750008</v>
      </c>
      <c r="P46" s="48">
        <v>66.056625414500004</v>
      </c>
      <c r="Q46" s="48">
        <v>67.359009700000001</v>
      </c>
      <c r="R46" s="48">
        <v>185.86823240000001</v>
      </c>
      <c r="S46" s="48">
        <v>16.213469020000002</v>
      </c>
      <c r="T46" s="48">
        <v>25.635092719999999</v>
      </c>
      <c r="U46" s="64">
        <v>113.89482429</v>
      </c>
      <c r="V46" s="64">
        <v>5635.4730259999997</v>
      </c>
      <c r="W46" s="64">
        <v>5749.3678502899993</v>
      </c>
      <c r="X46" s="49">
        <f t="shared" si="7"/>
        <v>0.26627254262034261</v>
      </c>
      <c r="Y46" s="15">
        <v>21592.041724285395</v>
      </c>
      <c r="Z46" s="50">
        <v>2.7674160972237591</v>
      </c>
      <c r="AA46" s="51">
        <v>39.045624689302514</v>
      </c>
      <c r="AB46" s="11">
        <v>1.3427695400900199</v>
      </c>
      <c r="AC46" s="11">
        <v>7.1818810576419298E-2</v>
      </c>
      <c r="AD46" s="11">
        <v>0.173712881027765</v>
      </c>
      <c r="AE46" s="11">
        <v>0.17593671884130699</v>
      </c>
      <c r="AF46" s="18">
        <f t="shared" si="8"/>
        <v>1.7642379505355112</v>
      </c>
      <c r="AG46" s="11">
        <v>149</v>
      </c>
      <c r="AH46" s="19">
        <v>217</v>
      </c>
      <c r="AI46" s="52">
        <v>4.5411427427862749E-3</v>
      </c>
      <c r="AJ46" s="53">
        <v>132</v>
      </c>
      <c r="AK46" s="11">
        <f t="shared" si="4"/>
        <v>140.5</v>
      </c>
      <c r="AL46" s="72">
        <v>0.49947369226445798</v>
      </c>
    </row>
    <row r="47" spans="1:38" x14ac:dyDescent="0.25">
      <c r="A47" s="8">
        <v>701</v>
      </c>
      <c r="B47" s="9" t="s">
        <v>159</v>
      </c>
      <c r="C47" s="12">
        <v>4</v>
      </c>
      <c r="D47" s="12" t="s">
        <v>445</v>
      </c>
      <c r="E47" s="59">
        <v>52085.577781129585</v>
      </c>
      <c r="F47" s="15">
        <v>375.71850682226102</v>
      </c>
      <c r="G47" s="15">
        <v>715.79873877609703</v>
      </c>
      <c r="H47" s="27">
        <v>5.5327693339142199</v>
      </c>
      <c r="I47" s="10">
        <v>7.98294642857143</v>
      </c>
      <c r="J47" s="10">
        <v>37.458214285714298</v>
      </c>
      <c r="K47" s="10">
        <v>4.8969642857142803</v>
      </c>
      <c r="L47" s="10">
        <v>37.657678571428598</v>
      </c>
      <c r="M47" s="10">
        <f t="shared" si="5"/>
        <v>3.0859821428571497</v>
      </c>
      <c r="N47" s="10">
        <f t="shared" si="6"/>
        <v>0.19946428571429919</v>
      </c>
      <c r="O47" s="47">
        <v>77.578948344767127</v>
      </c>
      <c r="P47" s="48">
        <v>92.409044211899996</v>
      </c>
      <c r="Q47" s="48">
        <v>300.34415808</v>
      </c>
      <c r="R47" s="48">
        <v>235.51998232</v>
      </c>
      <c r="S47" s="48">
        <v>251.0738547</v>
      </c>
      <c r="T47" s="48">
        <v>20.542124059999999</v>
      </c>
      <c r="U47" s="64">
        <v>347.50952622</v>
      </c>
      <c r="V47" s="64">
        <v>955.32013129999996</v>
      </c>
      <c r="W47" s="64">
        <v>1302.82965752</v>
      </c>
      <c r="X47" s="49">
        <f t="shared" si="7"/>
        <v>0.22665120039368167</v>
      </c>
      <c r="Y47" s="15">
        <v>5748.1701189186324</v>
      </c>
      <c r="Z47" s="50">
        <v>-1.861082695424557</v>
      </c>
      <c r="AA47" s="51">
        <v>63.482032966641896</v>
      </c>
      <c r="AB47" s="11">
        <v>3.5560130168627802E-2</v>
      </c>
      <c r="AC47" s="11">
        <v>2.2404294441240001E-3</v>
      </c>
      <c r="AD47" s="11">
        <v>1.4088247258348299E-2</v>
      </c>
      <c r="AE47" s="11">
        <v>6.8240531621779404E-3</v>
      </c>
      <c r="AF47" s="18">
        <f t="shared" si="8"/>
        <v>5.8712860033278046E-2</v>
      </c>
      <c r="AG47" s="11">
        <v>8</v>
      </c>
      <c r="AH47" s="19">
        <v>0</v>
      </c>
      <c r="AI47" s="52">
        <v>0</v>
      </c>
      <c r="AJ47" s="53">
        <v>43.5</v>
      </c>
      <c r="AK47" s="11">
        <f t="shared" si="4"/>
        <v>25.75</v>
      </c>
      <c r="AL47" s="72">
        <v>0.51921909596169702</v>
      </c>
    </row>
    <row r="48" spans="1:38" x14ac:dyDescent="0.25">
      <c r="A48" s="8">
        <v>702</v>
      </c>
      <c r="B48" s="9" t="s">
        <v>161</v>
      </c>
      <c r="C48" s="12">
        <v>9</v>
      </c>
      <c r="D48" s="12" t="s">
        <v>450</v>
      </c>
      <c r="E48" s="59">
        <v>44050.81793775125</v>
      </c>
      <c r="F48" s="15">
        <v>353.57465888595698</v>
      </c>
      <c r="G48" s="15">
        <v>713.43893566691895</v>
      </c>
      <c r="H48" s="27">
        <v>6.9177761979739198</v>
      </c>
      <c r="I48" s="10">
        <v>1.6532407407407399</v>
      </c>
      <c r="J48" s="10">
        <v>84.754166666666606</v>
      </c>
      <c r="K48" s="10">
        <v>1.25092592592593</v>
      </c>
      <c r="L48" s="10">
        <v>85.144166666666607</v>
      </c>
      <c r="M48" s="10">
        <f t="shared" si="5"/>
        <v>0.40231481481480991</v>
      </c>
      <c r="N48" s="10">
        <f t="shared" si="6"/>
        <v>0.39000000000000057</v>
      </c>
      <c r="O48" s="47">
        <v>15.170403656084709</v>
      </c>
      <c r="P48" s="48">
        <v>12.7189589319</v>
      </c>
      <c r="Q48" s="48">
        <v>69.827882169999995</v>
      </c>
      <c r="R48" s="48">
        <v>1.4508627199999999</v>
      </c>
      <c r="S48" s="48">
        <v>59.917036510000003</v>
      </c>
      <c r="T48" s="48">
        <v>1.9850739900000001</v>
      </c>
      <c r="U48" s="64">
        <v>183.74551719999999</v>
      </c>
      <c r="V48" s="64">
        <v>80.185389860000001</v>
      </c>
      <c r="W48" s="64">
        <v>263.93090705999998</v>
      </c>
      <c r="X48" s="49">
        <f t="shared" si="7"/>
        <v>6.6614820946958836E-2</v>
      </c>
      <c r="Y48" s="15">
        <v>3962.0448318873578</v>
      </c>
      <c r="Z48" s="50">
        <v>3.467197354882956</v>
      </c>
      <c r="AA48" s="51">
        <v>58.902571125545052</v>
      </c>
      <c r="AB48" s="11">
        <v>9.1281991418773203E-2</v>
      </c>
      <c r="AC48" s="11">
        <v>0</v>
      </c>
      <c r="AD48" s="11">
        <v>0.121080679230021</v>
      </c>
      <c r="AE48" s="11">
        <v>0</v>
      </c>
      <c r="AF48" s="18">
        <f t="shared" si="8"/>
        <v>0.21236267064879422</v>
      </c>
      <c r="AG48" s="11">
        <v>41</v>
      </c>
      <c r="AH48" s="19">
        <v>0</v>
      </c>
      <c r="AI48" s="52">
        <v>0</v>
      </c>
      <c r="AJ48" s="53">
        <v>43.5</v>
      </c>
      <c r="AK48" s="11">
        <f t="shared" si="4"/>
        <v>42.25</v>
      </c>
      <c r="AL48" s="72">
        <v>0.26788511087665701</v>
      </c>
    </row>
    <row r="49" spans="1:38" x14ac:dyDescent="0.25">
      <c r="A49" s="8">
        <v>703</v>
      </c>
      <c r="B49" s="9" t="s">
        <v>162</v>
      </c>
      <c r="C49" s="12">
        <v>4</v>
      </c>
      <c r="D49" s="12" t="s">
        <v>445</v>
      </c>
      <c r="E49" s="59">
        <v>44700.730259048018</v>
      </c>
      <c r="F49" s="15">
        <v>355.21734331850001</v>
      </c>
      <c r="G49" s="15">
        <v>807.39310093793904</v>
      </c>
      <c r="H49" s="27">
        <v>5.7202141166118796</v>
      </c>
      <c r="I49" s="10">
        <v>3.3364444444444499</v>
      </c>
      <c r="J49" s="10">
        <v>28.473555555555599</v>
      </c>
      <c r="K49" s="10">
        <v>1.88222222222222</v>
      </c>
      <c r="L49" s="10">
        <v>28.6636666666667</v>
      </c>
      <c r="M49" s="10">
        <f t="shared" si="5"/>
        <v>1.4542222222222299</v>
      </c>
      <c r="N49" s="10">
        <f t="shared" si="6"/>
        <v>0.19011111111110068</v>
      </c>
      <c r="O49" s="47">
        <v>33.442775131395798</v>
      </c>
      <c r="P49" s="48">
        <v>54.775365119699998</v>
      </c>
      <c r="Q49" s="48">
        <v>52.44661412</v>
      </c>
      <c r="R49" s="48">
        <v>13.51726807</v>
      </c>
      <c r="S49" s="48">
        <v>23.69002072</v>
      </c>
      <c r="T49" s="48">
        <v>10.824314409999999</v>
      </c>
      <c r="U49" s="64">
        <v>119.27246696</v>
      </c>
      <c r="V49" s="64">
        <v>318.67036101999997</v>
      </c>
      <c r="W49" s="64">
        <v>437.94282797999995</v>
      </c>
      <c r="X49" s="49">
        <f t="shared" si="7"/>
        <v>5.7577089995522052E-2</v>
      </c>
      <c r="Y49" s="15">
        <v>7606.199410461003</v>
      </c>
      <c r="Z49" s="50">
        <v>0.96227993644200838</v>
      </c>
      <c r="AA49" s="51">
        <v>73.911801267258312</v>
      </c>
      <c r="AB49" s="11">
        <v>0.21074232902731499</v>
      </c>
      <c r="AC49" s="11">
        <v>0</v>
      </c>
      <c r="AD49" s="11">
        <v>1.52579120414093E-2</v>
      </c>
      <c r="AE49" s="11">
        <v>0</v>
      </c>
      <c r="AF49" s="18">
        <f t="shared" si="8"/>
        <v>0.22600024106872429</v>
      </c>
      <c r="AG49" s="11">
        <v>43</v>
      </c>
      <c r="AH49" s="19">
        <v>0</v>
      </c>
      <c r="AI49" s="52">
        <v>0</v>
      </c>
      <c r="AJ49" s="53">
        <v>43.5</v>
      </c>
      <c r="AK49" s="11">
        <f t="shared" si="4"/>
        <v>43.25</v>
      </c>
      <c r="AL49" s="72">
        <v>0.600564115208849</v>
      </c>
    </row>
    <row r="50" spans="1:38" ht="30" x14ac:dyDescent="0.25">
      <c r="A50" s="8">
        <v>704</v>
      </c>
      <c r="B50" s="9" t="s">
        <v>168</v>
      </c>
      <c r="C50" s="12">
        <v>4</v>
      </c>
      <c r="D50" s="12" t="s">
        <v>445</v>
      </c>
      <c r="E50" s="59">
        <v>27869.507460960685</v>
      </c>
      <c r="F50" s="15">
        <v>321.97787928464902</v>
      </c>
      <c r="G50" s="15">
        <v>849.94443074564697</v>
      </c>
      <c r="H50" s="27">
        <v>7.0881643714452203</v>
      </c>
      <c r="I50" s="10">
        <v>3.1646551724137901</v>
      </c>
      <c r="J50" s="10">
        <v>54.782413793103501</v>
      </c>
      <c r="K50" s="10">
        <v>2.1948275862069</v>
      </c>
      <c r="L50" s="10">
        <v>53.748965517241402</v>
      </c>
      <c r="M50" s="10">
        <f t="shared" si="5"/>
        <v>0.96982758620689014</v>
      </c>
      <c r="N50" s="10">
        <f t="shared" si="6"/>
        <v>1.0334482758620993</v>
      </c>
      <c r="O50" s="47">
        <v>76.904340841391956</v>
      </c>
      <c r="P50" s="48">
        <v>13.4304858016</v>
      </c>
      <c r="Q50" s="48">
        <v>87.502593230000002</v>
      </c>
      <c r="R50" s="48">
        <v>2.24683776</v>
      </c>
      <c r="S50" s="48">
        <v>27.621097129999999</v>
      </c>
      <c r="T50" s="48">
        <v>35.87269088</v>
      </c>
      <c r="U50" s="64">
        <v>161.460385</v>
      </c>
      <c r="V50" s="64">
        <v>942.64605449999999</v>
      </c>
      <c r="W50" s="64">
        <v>1104.1064395000001</v>
      </c>
      <c r="X50" s="49">
        <f t="shared" si="7"/>
        <v>0.22208160622196063</v>
      </c>
      <c r="Y50" s="15">
        <v>4971.6248827761765</v>
      </c>
      <c r="Z50" s="50">
        <v>3.9004967212677002</v>
      </c>
      <c r="AA50" s="51">
        <v>73.468633842701323</v>
      </c>
      <c r="AB50" s="11">
        <v>0.224303171250607</v>
      </c>
      <c r="AC50" s="11">
        <v>0</v>
      </c>
      <c r="AD50" s="11">
        <v>6.0364286524727702E-2</v>
      </c>
      <c r="AE50" s="11">
        <v>4.0412751037992002E-2</v>
      </c>
      <c r="AF50" s="18">
        <f t="shared" si="8"/>
        <v>0.32508020881332672</v>
      </c>
      <c r="AG50" s="11">
        <v>59</v>
      </c>
      <c r="AH50" s="19">
        <v>0</v>
      </c>
      <c r="AI50" s="52">
        <v>0</v>
      </c>
      <c r="AJ50" s="53">
        <v>43.5</v>
      </c>
      <c r="AK50" s="11">
        <f t="shared" si="4"/>
        <v>51.25</v>
      </c>
      <c r="AL50" s="72">
        <v>0.41732752817144197</v>
      </c>
    </row>
    <row r="51" spans="1:38" ht="30" x14ac:dyDescent="0.25">
      <c r="A51" s="8">
        <v>706</v>
      </c>
      <c r="B51" s="9" t="s">
        <v>170</v>
      </c>
      <c r="C51" s="12">
        <v>5</v>
      </c>
      <c r="D51" s="12" t="s">
        <v>446</v>
      </c>
      <c r="E51" s="59">
        <v>22257.931352701376</v>
      </c>
      <c r="F51" s="15">
        <v>296.76149600858901</v>
      </c>
      <c r="G51" s="15">
        <v>905.74937371297904</v>
      </c>
      <c r="H51" s="27">
        <v>8.1749743478969599</v>
      </c>
      <c r="I51" s="10">
        <v>2.1225925925925901</v>
      </c>
      <c r="J51" s="10">
        <v>69.166481481481497</v>
      </c>
      <c r="K51" s="10">
        <v>1.5168518518518499</v>
      </c>
      <c r="L51" s="10">
        <v>67.988703703703706</v>
      </c>
      <c r="M51" s="10">
        <f t="shared" si="5"/>
        <v>0.60574074074074025</v>
      </c>
      <c r="N51" s="10">
        <f t="shared" si="6"/>
        <v>1.1777777777777914</v>
      </c>
      <c r="O51" s="47">
        <v>75.804694977170143</v>
      </c>
      <c r="P51" s="48">
        <v>4.4325784919300002</v>
      </c>
      <c r="Q51" s="48">
        <v>26.230234190000001</v>
      </c>
      <c r="R51" s="48">
        <v>0</v>
      </c>
      <c r="S51" s="48">
        <v>2.75942921</v>
      </c>
      <c r="T51" s="48">
        <v>0.79799523000000006</v>
      </c>
      <c r="U51" s="64">
        <v>74.662008439999994</v>
      </c>
      <c r="V51" s="64">
        <v>376.4973099</v>
      </c>
      <c r="W51" s="64">
        <v>451.15931834000003</v>
      </c>
      <c r="X51" s="49">
        <f t="shared" si="7"/>
        <v>0.10365880650277819</v>
      </c>
      <c r="Y51" s="15">
        <v>4352.3491496876186</v>
      </c>
      <c r="Z51" s="50">
        <v>6.8238290150960283</v>
      </c>
      <c r="AA51" s="51">
        <v>70.236452920821961</v>
      </c>
      <c r="AB51" s="11">
        <v>0.18221924620223501</v>
      </c>
      <c r="AC51" s="11">
        <v>0</v>
      </c>
      <c r="AD51" s="11">
        <v>4.5649244537893797E-2</v>
      </c>
      <c r="AE51" s="11">
        <v>3.4947571208065902E-2</v>
      </c>
      <c r="AF51" s="18">
        <f t="shared" si="8"/>
        <v>0.26281606194819468</v>
      </c>
      <c r="AG51" s="11">
        <v>52</v>
      </c>
      <c r="AH51" s="19">
        <v>0</v>
      </c>
      <c r="AI51" s="52">
        <v>0</v>
      </c>
      <c r="AJ51" s="53">
        <v>43.5</v>
      </c>
      <c r="AK51" s="11">
        <f t="shared" si="4"/>
        <v>47.75</v>
      </c>
      <c r="AL51" s="72">
        <v>0.33219567924913201</v>
      </c>
    </row>
    <row r="52" spans="1:38" x14ac:dyDescent="0.25">
      <c r="A52" s="8">
        <v>707</v>
      </c>
      <c r="B52" s="9" t="s">
        <v>172</v>
      </c>
      <c r="C52" s="12">
        <v>4</v>
      </c>
      <c r="D52" s="12" t="s">
        <v>445</v>
      </c>
      <c r="E52" s="59">
        <v>30905.699655628385</v>
      </c>
      <c r="F52" s="15">
        <v>367.36422494342099</v>
      </c>
      <c r="G52" s="15">
        <v>840.39364040107796</v>
      </c>
      <c r="H52" s="27">
        <v>6.4988987510073102</v>
      </c>
      <c r="I52" s="10">
        <v>4.4776623376623403</v>
      </c>
      <c r="J52" s="10">
        <v>36.746103896103897</v>
      </c>
      <c r="K52" s="10">
        <v>2.1672727272727301</v>
      </c>
      <c r="L52" s="10">
        <v>36.182597402597402</v>
      </c>
      <c r="M52" s="10">
        <f t="shared" si="5"/>
        <v>2.3103896103896102</v>
      </c>
      <c r="N52" s="10">
        <f t="shared" si="6"/>
        <v>0.56350649350649462</v>
      </c>
      <c r="O52" s="47">
        <v>36.81342907461876</v>
      </c>
      <c r="P52" s="48">
        <v>62.722607594300001</v>
      </c>
      <c r="Q52" s="48">
        <v>50.208784940000001</v>
      </c>
      <c r="R52" s="48">
        <v>0</v>
      </c>
      <c r="S52" s="48">
        <v>128.36616359999999</v>
      </c>
      <c r="T52" s="48">
        <v>116.7534438</v>
      </c>
      <c r="U52" s="64">
        <v>216.6308104</v>
      </c>
      <c r="V52" s="64">
        <v>400.37228800000003</v>
      </c>
      <c r="W52" s="64">
        <v>617.0030984</v>
      </c>
      <c r="X52" s="49">
        <f t="shared" si="7"/>
        <v>0.10901465641388169</v>
      </c>
      <c r="Y52" s="15">
        <v>5659.8178510741254</v>
      </c>
      <c r="Z52" s="50">
        <v>7.2220376968383793</v>
      </c>
      <c r="AA52" s="51">
        <v>71.932916614763755</v>
      </c>
      <c r="AB52" s="11">
        <v>0.12698033966091599</v>
      </c>
      <c r="AC52" s="11">
        <v>0</v>
      </c>
      <c r="AD52" s="11">
        <v>4.9833653457909903E-2</v>
      </c>
      <c r="AE52" s="11">
        <v>8.4419397702959406E-3</v>
      </c>
      <c r="AF52" s="18">
        <f t="shared" si="8"/>
        <v>0.18525593288912184</v>
      </c>
      <c r="AG52" s="11">
        <v>35</v>
      </c>
      <c r="AH52" s="19">
        <v>0</v>
      </c>
      <c r="AI52" s="52">
        <v>0</v>
      </c>
      <c r="AJ52" s="53">
        <v>43.5</v>
      </c>
      <c r="AK52" s="11">
        <f t="shared" si="4"/>
        <v>39.25</v>
      </c>
      <c r="AL52" s="72">
        <v>0.48926884107933899</v>
      </c>
    </row>
    <row r="53" spans="1:38" ht="30" x14ac:dyDescent="0.25">
      <c r="A53" s="8">
        <v>708</v>
      </c>
      <c r="B53" s="9" t="s">
        <v>174</v>
      </c>
      <c r="C53" s="12">
        <v>5</v>
      </c>
      <c r="D53" s="12" t="s">
        <v>446</v>
      </c>
      <c r="E53" s="59">
        <v>59402.740401689814</v>
      </c>
      <c r="F53" s="15">
        <v>278.56736086320399</v>
      </c>
      <c r="G53" s="15">
        <v>913.49058000900197</v>
      </c>
      <c r="H53" s="27">
        <v>9.1400072036940507</v>
      </c>
      <c r="I53" s="10">
        <v>3.1229801324503299</v>
      </c>
      <c r="J53" s="10">
        <v>82.783245033112607</v>
      </c>
      <c r="K53" s="10">
        <v>2.5856291390728501</v>
      </c>
      <c r="L53" s="10">
        <v>82.891920529801297</v>
      </c>
      <c r="M53" s="10">
        <f t="shared" si="5"/>
        <v>0.53735099337747982</v>
      </c>
      <c r="N53" s="10">
        <f t="shared" si="6"/>
        <v>0.10867549668869003</v>
      </c>
      <c r="O53" s="47">
        <v>18.483682407645574</v>
      </c>
      <c r="P53" s="48">
        <v>2.5825486256899999</v>
      </c>
      <c r="Q53" s="48">
        <v>372.00194964000002</v>
      </c>
      <c r="R53" s="48">
        <v>83.721711659999997</v>
      </c>
      <c r="S53" s="48">
        <v>43.122860080000002</v>
      </c>
      <c r="T53" s="48">
        <v>2.3780367199999999</v>
      </c>
      <c r="U53" s="64">
        <v>343.9744488</v>
      </c>
      <c r="V53" s="64">
        <v>1332.9730575999999</v>
      </c>
      <c r="W53" s="64">
        <v>1676.9475063999998</v>
      </c>
      <c r="X53" s="49">
        <f t="shared" si="7"/>
        <v>0.15709065602012978</v>
      </c>
      <c r="Y53" s="15">
        <v>10675.030258866025</v>
      </c>
      <c r="Z53" s="50">
        <v>8.877321720123291</v>
      </c>
      <c r="AA53" s="51">
        <v>66.96126905951229</v>
      </c>
      <c r="AB53" s="11">
        <v>7.4719350946088697E-2</v>
      </c>
      <c r="AC53" s="11">
        <v>0</v>
      </c>
      <c r="AD53" s="11">
        <v>5.0955772180121303E-2</v>
      </c>
      <c r="AE53" s="11">
        <v>1.5890877358290999E-2</v>
      </c>
      <c r="AF53" s="18">
        <f t="shared" si="8"/>
        <v>0.14156600048450099</v>
      </c>
      <c r="AG53" s="11">
        <v>24</v>
      </c>
      <c r="AH53" s="19">
        <v>0</v>
      </c>
      <c r="AI53" s="52">
        <v>0</v>
      </c>
      <c r="AJ53" s="53">
        <v>43.5</v>
      </c>
      <c r="AK53" s="11">
        <f t="shared" si="4"/>
        <v>33.75</v>
      </c>
      <c r="AL53" s="72">
        <v>0.27145148908540501</v>
      </c>
    </row>
    <row r="54" spans="1:38" x14ac:dyDescent="0.25">
      <c r="A54" s="8">
        <v>709</v>
      </c>
      <c r="B54" s="9" t="s">
        <v>176</v>
      </c>
      <c r="C54" s="12">
        <v>5</v>
      </c>
      <c r="D54" s="12" t="s">
        <v>446</v>
      </c>
      <c r="E54" s="59">
        <v>28275.928036462446</v>
      </c>
      <c r="F54" s="15">
        <v>266.17426719057698</v>
      </c>
      <c r="G54" s="15">
        <v>904.42791000647298</v>
      </c>
      <c r="H54" s="27">
        <v>8.5862006350509201</v>
      </c>
      <c r="I54" s="10">
        <v>6.9846753246753304</v>
      </c>
      <c r="J54" s="10">
        <v>77.118961038961004</v>
      </c>
      <c r="K54" s="10">
        <v>4.6122077922078004</v>
      </c>
      <c r="L54" s="10">
        <v>79.790519480519507</v>
      </c>
      <c r="M54" s="10">
        <f t="shared" si="5"/>
        <v>2.3724675324675299</v>
      </c>
      <c r="N54" s="10">
        <f t="shared" si="6"/>
        <v>2.6715584415585028</v>
      </c>
      <c r="O54" s="47">
        <v>16.724375006503298</v>
      </c>
      <c r="P54" s="48">
        <v>3.9556001278699999</v>
      </c>
      <c r="Q54" s="48">
        <v>160.7563902</v>
      </c>
      <c r="R54" s="48">
        <v>12.036899549999999</v>
      </c>
      <c r="S54" s="48">
        <v>48.865424830000002</v>
      </c>
      <c r="T54" s="48">
        <v>2.7854320100000001</v>
      </c>
      <c r="U54" s="64">
        <v>282.72194689999998</v>
      </c>
      <c r="V54" s="64">
        <v>575.26993540000001</v>
      </c>
      <c r="W54" s="64">
        <v>857.99188230000004</v>
      </c>
      <c r="X54" s="49">
        <f t="shared" si="7"/>
        <v>0.15578448511884913</v>
      </c>
      <c r="Y54" s="15">
        <v>5507.556684129564</v>
      </c>
      <c r="Z54" s="50">
        <v>11.765240859985351</v>
      </c>
      <c r="AA54" s="51">
        <v>72.845404668851486</v>
      </c>
      <c r="AB54" s="11">
        <v>6.6987728320969699E-3</v>
      </c>
      <c r="AC54" s="11">
        <v>0</v>
      </c>
      <c r="AD54" s="11">
        <v>4.3785712241902502E-2</v>
      </c>
      <c r="AE54" s="11">
        <v>4.9138036479346302E-2</v>
      </c>
      <c r="AF54" s="18">
        <f t="shared" si="8"/>
        <v>9.9622521553345778E-2</v>
      </c>
      <c r="AG54" s="11">
        <v>13</v>
      </c>
      <c r="AH54" s="19">
        <v>0</v>
      </c>
      <c r="AI54" s="52">
        <v>0</v>
      </c>
      <c r="AJ54" s="53">
        <v>43.5</v>
      </c>
      <c r="AK54" s="11">
        <f t="shared" si="4"/>
        <v>28.25</v>
      </c>
      <c r="AL54" s="72">
        <v>0.25695139372953402</v>
      </c>
    </row>
    <row r="55" spans="1:38" x14ac:dyDescent="0.25">
      <c r="A55" s="8">
        <v>710</v>
      </c>
      <c r="B55" s="9" t="s">
        <v>178</v>
      </c>
      <c r="C55" s="12">
        <v>5</v>
      </c>
      <c r="D55" s="12" t="s">
        <v>446</v>
      </c>
      <c r="E55" s="59">
        <v>37442.32290707725</v>
      </c>
      <c r="F55" s="15">
        <v>342.412750005345</v>
      </c>
      <c r="G55" s="15">
        <v>864.39508740390795</v>
      </c>
      <c r="H55" s="27">
        <v>8.9256595630499902</v>
      </c>
      <c r="I55" s="10">
        <v>2.5214583333333298</v>
      </c>
      <c r="J55" s="10">
        <v>84.514062499999994</v>
      </c>
      <c r="K55" s="10">
        <v>1.92333333333333</v>
      </c>
      <c r="L55" s="10">
        <v>85.592291666666696</v>
      </c>
      <c r="M55" s="10">
        <f t="shared" si="5"/>
        <v>0.5981249999999998</v>
      </c>
      <c r="N55" s="10">
        <f t="shared" si="6"/>
        <v>1.0782291666667021</v>
      </c>
      <c r="O55" s="47">
        <v>11.845324866786504</v>
      </c>
      <c r="P55" s="48">
        <v>1.92657674846</v>
      </c>
      <c r="Q55" s="48">
        <v>73.688183699999996</v>
      </c>
      <c r="R55" s="48">
        <v>19.033863579999998</v>
      </c>
      <c r="S55" s="48">
        <v>2.95979927</v>
      </c>
      <c r="T55" s="48">
        <v>1.21223076</v>
      </c>
      <c r="U55" s="64">
        <v>123.3655258</v>
      </c>
      <c r="V55" s="64">
        <v>53.981784040000001</v>
      </c>
      <c r="W55" s="64">
        <v>177.34730984000001</v>
      </c>
      <c r="X55" s="49">
        <f t="shared" si="7"/>
        <v>3.2754244289559753E-2</v>
      </c>
      <c r="Y55" s="15">
        <v>5414.4833345011275</v>
      </c>
      <c r="Z55" s="50">
        <v>8.7993459701538086</v>
      </c>
      <c r="AA55" s="51">
        <v>60.625310198624028</v>
      </c>
      <c r="AB55" s="11">
        <v>0.108796434382905</v>
      </c>
      <c r="AC55" s="11">
        <v>0</v>
      </c>
      <c r="AD55" s="11">
        <v>6.6643336294479993E-2</v>
      </c>
      <c r="AE55" s="11">
        <v>2.3535740354227799E-2</v>
      </c>
      <c r="AF55" s="18">
        <f t="shared" si="8"/>
        <v>0.19897551103161276</v>
      </c>
      <c r="AG55" s="11">
        <v>39</v>
      </c>
      <c r="AH55" s="19">
        <v>0</v>
      </c>
      <c r="AI55" s="52">
        <v>0</v>
      </c>
      <c r="AJ55" s="53">
        <v>43.5</v>
      </c>
      <c r="AK55" s="11">
        <f t="shared" si="4"/>
        <v>41.25</v>
      </c>
      <c r="AL55" s="72">
        <v>0.27941745266881202</v>
      </c>
    </row>
    <row r="56" spans="1:38" x14ac:dyDescent="0.25">
      <c r="A56" s="8">
        <v>711</v>
      </c>
      <c r="B56" s="9" t="s">
        <v>180</v>
      </c>
      <c r="C56" s="12">
        <v>5</v>
      </c>
      <c r="D56" s="12" t="s">
        <v>446</v>
      </c>
      <c r="E56" s="59">
        <v>26110.088514291052</v>
      </c>
      <c r="F56" s="15">
        <v>209.83291572690999</v>
      </c>
      <c r="G56" s="15">
        <v>1009.97478935595</v>
      </c>
      <c r="H56" s="27">
        <v>11.833921813575399</v>
      </c>
      <c r="I56" s="10">
        <v>3.4117647058823501</v>
      </c>
      <c r="J56" s="10">
        <v>68.681960784313702</v>
      </c>
      <c r="K56" s="10">
        <v>2.2433333333333301</v>
      </c>
      <c r="L56" s="10">
        <v>69.791764705882301</v>
      </c>
      <c r="M56" s="10">
        <f t="shared" si="5"/>
        <v>1.1684313725490201</v>
      </c>
      <c r="N56" s="10">
        <f t="shared" si="6"/>
        <v>1.1098039215685986</v>
      </c>
      <c r="O56" s="47">
        <v>67.916735757929303</v>
      </c>
      <c r="P56" s="48">
        <v>1.8886658495799999</v>
      </c>
      <c r="Q56" s="48">
        <v>26.286281120000002</v>
      </c>
      <c r="R56" s="48">
        <v>24.814616879999999</v>
      </c>
      <c r="S56" s="48">
        <v>17.06190629</v>
      </c>
      <c r="T56" s="48">
        <v>24.951885220000001</v>
      </c>
      <c r="U56" s="64">
        <v>64.934858779999999</v>
      </c>
      <c r="V56" s="64">
        <v>756.09296589999997</v>
      </c>
      <c r="W56" s="64">
        <v>821.02782467999998</v>
      </c>
      <c r="X56" s="49">
        <f t="shared" si="7"/>
        <v>0.15358053579877701</v>
      </c>
      <c r="Y56" s="15">
        <v>5345.910667714561</v>
      </c>
      <c r="Z56" s="50">
        <v>8.0481162071228027</v>
      </c>
      <c r="AA56" s="51">
        <v>60.362044474412052</v>
      </c>
      <c r="AB56" s="11">
        <v>5.6528896645478201E-2</v>
      </c>
      <c r="AC56" s="11">
        <v>0</v>
      </c>
      <c r="AD56" s="11">
        <v>0.11001699664159</v>
      </c>
      <c r="AE56" s="11">
        <v>2.22198917426518E-2</v>
      </c>
      <c r="AF56" s="18">
        <f t="shared" si="8"/>
        <v>0.18876578502972</v>
      </c>
      <c r="AG56" s="11">
        <v>38</v>
      </c>
      <c r="AH56" s="19">
        <v>0</v>
      </c>
      <c r="AI56" s="52">
        <v>0</v>
      </c>
      <c r="AJ56" s="53">
        <v>43.5</v>
      </c>
      <c r="AK56" s="11">
        <f t="shared" si="4"/>
        <v>40.75</v>
      </c>
      <c r="AL56" s="72">
        <v>0.33319492933069</v>
      </c>
    </row>
    <row r="57" spans="1:38" x14ac:dyDescent="0.25">
      <c r="A57" s="8">
        <v>712</v>
      </c>
      <c r="B57" s="9" t="s">
        <v>182</v>
      </c>
      <c r="C57" s="12">
        <v>5</v>
      </c>
      <c r="D57" s="12" t="s">
        <v>446</v>
      </c>
      <c r="E57" s="59">
        <v>28314.226874377222</v>
      </c>
      <c r="F57" s="15">
        <v>218.21427756997201</v>
      </c>
      <c r="G57" s="15">
        <v>950.85652377208601</v>
      </c>
      <c r="H57" s="27">
        <v>9.6895610470006606</v>
      </c>
      <c r="I57" s="10">
        <v>17.905915492957799</v>
      </c>
      <c r="J57" s="10">
        <v>63.889859154929603</v>
      </c>
      <c r="K57" s="10">
        <v>12.368169014084501</v>
      </c>
      <c r="L57" s="10">
        <v>68.871549295774599</v>
      </c>
      <c r="M57" s="10">
        <f t="shared" si="5"/>
        <v>5.5377464788732986</v>
      </c>
      <c r="N57" s="10">
        <f t="shared" si="6"/>
        <v>4.9816901408449965</v>
      </c>
      <c r="O57" s="47">
        <v>15.514135377761686</v>
      </c>
      <c r="P57" s="48">
        <v>0.97180110406200004</v>
      </c>
      <c r="Q57" s="48">
        <v>163.43125879999999</v>
      </c>
      <c r="R57" s="48">
        <v>935.00209970000003</v>
      </c>
      <c r="S57" s="48">
        <v>45.478672459999999</v>
      </c>
      <c r="T57" s="48">
        <v>30.92487801</v>
      </c>
      <c r="U57" s="64">
        <v>304.19420589999999</v>
      </c>
      <c r="V57" s="64">
        <v>4492.8963940000003</v>
      </c>
      <c r="W57" s="64">
        <v>4797.0905999000006</v>
      </c>
      <c r="X57" s="49">
        <f t="shared" si="7"/>
        <v>0.78521875581578937</v>
      </c>
      <c r="Y57" s="15">
        <v>6109.2409782241466</v>
      </c>
      <c r="Z57" s="50">
        <v>10.83939304351807</v>
      </c>
      <c r="AA57" s="51">
        <v>83.581012588708703</v>
      </c>
      <c r="AB57" s="11">
        <v>7.7492478552482497E-3</v>
      </c>
      <c r="AC57" s="11">
        <v>1.8410061661307899E-2</v>
      </c>
      <c r="AD57" s="11">
        <v>0.14949682182219501</v>
      </c>
      <c r="AE57" s="11">
        <v>9.7118775836087398E-2</v>
      </c>
      <c r="AF57" s="18">
        <f t="shared" si="8"/>
        <v>0.27277490717483854</v>
      </c>
      <c r="AG57" s="11">
        <v>53</v>
      </c>
      <c r="AH57" s="19">
        <v>0</v>
      </c>
      <c r="AI57" s="52">
        <v>0</v>
      </c>
      <c r="AJ57" s="53">
        <v>43.5</v>
      </c>
      <c r="AK57" s="11">
        <f t="shared" si="4"/>
        <v>48.25</v>
      </c>
      <c r="AL57" s="72">
        <v>0.31750843693518599</v>
      </c>
    </row>
    <row r="58" spans="1:38" x14ac:dyDescent="0.25">
      <c r="A58" s="8">
        <v>713</v>
      </c>
      <c r="B58" s="9" t="s">
        <v>184</v>
      </c>
      <c r="C58" s="12">
        <v>5</v>
      </c>
      <c r="D58" s="12" t="s">
        <v>446</v>
      </c>
      <c r="E58" s="59">
        <v>46353.903932771405</v>
      </c>
      <c r="F58" s="15">
        <v>197.223854796132</v>
      </c>
      <c r="G58" s="15">
        <v>963.78132970943398</v>
      </c>
      <c r="H58" s="27">
        <v>11.0137507663724</v>
      </c>
      <c r="I58" s="10">
        <v>3.3622689075630299</v>
      </c>
      <c r="J58" s="10">
        <v>78.370924369747996</v>
      </c>
      <c r="K58" s="10">
        <v>2.7847899159663898</v>
      </c>
      <c r="L58" s="10">
        <v>78.953193277310902</v>
      </c>
      <c r="M58" s="10">
        <f t="shared" si="5"/>
        <v>0.57747899159664007</v>
      </c>
      <c r="N58" s="10">
        <f t="shared" si="6"/>
        <v>0.58226890756290572</v>
      </c>
      <c r="O58" s="47">
        <v>21.19064773809</v>
      </c>
      <c r="P58" s="48">
        <v>0.41901087823200001</v>
      </c>
      <c r="Q58" s="48">
        <v>84.06436119</v>
      </c>
      <c r="R58" s="48">
        <v>68.348658110000002</v>
      </c>
      <c r="S58" s="48">
        <v>110.8323279</v>
      </c>
      <c r="T58" s="48">
        <v>2.3486998799999999</v>
      </c>
      <c r="U58" s="64">
        <v>277.56485880000002</v>
      </c>
      <c r="V58" s="64">
        <v>3084.4948129999998</v>
      </c>
      <c r="W58" s="64">
        <v>3362.0596717999997</v>
      </c>
      <c r="X58" s="49">
        <f t="shared" si="7"/>
        <v>0.37580314693282474</v>
      </c>
      <c r="Y58" s="15">
        <v>8946.3318741207131</v>
      </c>
      <c r="Z58" s="50">
        <v>9.0218744277954102</v>
      </c>
      <c r="AA58" s="51">
        <v>73.378762314417898</v>
      </c>
      <c r="AB58" s="11">
        <v>1.5332802698226899E-3</v>
      </c>
      <c r="AC58" s="11">
        <v>0</v>
      </c>
      <c r="AD58" s="11">
        <v>3.8098629882012701E-2</v>
      </c>
      <c r="AE58" s="11">
        <v>0.10416374590531199</v>
      </c>
      <c r="AF58" s="18">
        <f t="shared" si="8"/>
        <v>0.14379565605714739</v>
      </c>
      <c r="AG58" s="11">
        <v>25</v>
      </c>
      <c r="AH58" s="19">
        <v>0</v>
      </c>
      <c r="AI58" s="52">
        <v>0</v>
      </c>
      <c r="AJ58" s="53">
        <v>43.5</v>
      </c>
      <c r="AK58" s="11">
        <f t="shared" si="4"/>
        <v>34.25</v>
      </c>
      <c r="AL58" s="72">
        <v>0.27162810403480198</v>
      </c>
    </row>
    <row r="59" spans="1:38" ht="30" x14ac:dyDescent="0.25">
      <c r="A59" s="8">
        <v>714</v>
      </c>
      <c r="B59" s="9" t="s">
        <v>186</v>
      </c>
      <c r="C59" s="12">
        <v>6</v>
      </c>
      <c r="D59" s="12" t="s">
        <v>447</v>
      </c>
      <c r="E59" s="59">
        <v>44263.061286684926</v>
      </c>
      <c r="F59" s="15">
        <v>183.57350106803599</v>
      </c>
      <c r="G59" s="15">
        <v>1102.5724545921501</v>
      </c>
      <c r="H59" s="27">
        <v>12.954759785871801</v>
      </c>
      <c r="I59" s="10">
        <v>8.5847252747252707</v>
      </c>
      <c r="J59" s="10">
        <v>52.308571428571398</v>
      </c>
      <c r="K59" s="10">
        <v>5.3071428571428596</v>
      </c>
      <c r="L59" s="10">
        <v>52.8127472527473</v>
      </c>
      <c r="M59" s="10">
        <f t="shared" si="5"/>
        <v>3.2775824175824111</v>
      </c>
      <c r="N59" s="10">
        <f t="shared" si="6"/>
        <v>0.50417582417590268</v>
      </c>
      <c r="O59" s="47">
        <v>53.271302825042135</v>
      </c>
      <c r="P59" s="48">
        <v>8.5818890621899993</v>
      </c>
      <c r="Q59" s="48">
        <v>99.309511200000003</v>
      </c>
      <c r="R59" s="48">
        <v>675.68514556000002</v>
      </c>
      <c r="S59" s="48">
        <v>96.745059119999993</v>
      </c>
      <c r="T59" s="48">
        <v>14.056315079999999</v>
      </c>
      <c r="U59" s="64">
        <v>186.91121745000001</v>
      </c>
      <c r="V59" s="64">
        <v>3119.8609261000001</v>
      </c>
      <c r="W59" s="64">
        <v>3306.7721435500002</v>
      </c>
      <c r="X59" s="49">
        <f t="shared" si="7"/>
        <v>0.28541619512359356</v>
      </c>
      <c r="Y59" s="15">
        <v>11585.790155033323</v>
      </c>
      <c r="Z59" s="50">
        <v>6.6019924027579169</v>
      </c>
      <c r="AA59" s="51">
        <v>68.117251032660633</v>
      </c>
      <c r="AB59" s="11">
        <v>0.29791232766986397</v>
      </c>
      <c r="AC59" s="11">
        <v>0</v>
      </c>
      <c r="AD59" s="11">
        <v>0.19856401715347299</v>
      </c>
      <c r="AE59" s="11">
        <v>2.2303659098194002E-2</v>
      </c>
      <c r="AF59" s="18">
        <f t="shared" si="8"/>
        <v>0.51878000392153101</v>
      </c>
      <c r="AG59" s="11">
        <v>89</v>
      </c>
      <c r="AH59" s="19">
        <v>0</v>
      </c>
      <c r="AI59" s="52">
        <v>0</v>
      </c>
      <c r="AJ59" s="53">
        <v>43.5</v>
      </c>
      <c r="AK59" s="11">
        <f t="shared" si="4"/>
        <v>66.25</v>
      </c>
      <c r="AL59" s="72">
        <v>0.439982900323585</v>
      </c>
    </row>
    <row r="60" spans="1:38" x14ac:dyDescent="0.25">
      <c r="A60" s="8">
        <v>801</v>
      </c>
      <c r="B60" s="9" t="s">
        <v>188</v>
      </c>
      <c r="C60" s="12">
        <v>6</v>
      </c>
      <c r="D60" s="12" t="s">
        <v>447</v>
      </c>
      <c r="E60" s="59">
        <v>30463.236378449958</v>
      </c>
      <c r="F60" s="15">
        <v>118.351097361008</v>
      </c>
      <c r="G60" s="15">
        <v>1345.0729474063901</v>
      </c>
      <c r="H60" s="27">
        <v>15.342193060664099</v>
      </c>
      <c r="I60" s="10">
        <v>7.5367796610169497</v>
      </c>
      <c r="J60" s="10">
        <v>47.56</v>
      </c>
      <c r="K60" s="10">
        <v>5.1172881355932196</v>
      </c>
      <c r="L60" s="10">
        <v>50.650338983050901</v>
      </c>
      <c r="M60" s="10">
        <f t="shared" si="5"/>
        <v>2.4194915254237301</v>
      </c>
      <c r="N60" s="10">
        <f t="shared" si="6"/>
        <v>3.0903389830508985</v>
      </c>
      <c r="O60" s="47">
        <v>6.2085899913335387</v>
      </c>
      <c r="P60" s="48">
        <v>48.148000402000001</v>
      </c>
      <c r="Q60" s="48">
        <v>629.75634456</v>
      </c>
      <c r="R60" s="48">
        <v>15.740506679999999</v>
      </c>
      <c r="S60" s="48">
        <v>797.36971574999995</v>
      </c>
      <c r="T60" s="48">
        <v>75.262723140000006</v>
      </c>
      <c r="U60" s="64">
        <v>546.64174279999997</v>
      </c>
      <c r="V60" s="64">
        <v>655.518327</v>
      </c>
      <c r="W60" s="64">
        <v>1202.1600698</v>
      </c>
      <c r="X60" s="49">
        <f t="shared" si="7"/>
        <v>0.10030949685243713</v>
      </c>
      <c r="Y60" s="15">
        <v>11984.509019803663</v>
      </c>
      <c r="Z60" s="50">
        <v>4.00886509153578</v>
      </c>
      <c r="AA60" s="51">
        <v>28.968322992773079</v>
      </c>
      <c r="AB60" s="11">
        <v>0.33917595661097399</v>
      </c>
      <c r="AC60" s="11">
        <v>0</v>
      </c>
      <c r="AD60" s="11">
        <v>0.19085570163045401</v>
      </c>
      <c r="AE60" s="11">
        <v>1.6187640387450901E-2</v>
      </c>
      <c r="AF60" s="18">
        <f t="shared" si="8"/>
        <v>0.54621929862887886</v>
      </c>
      <c r="AG60" s="11">
        <v>93</v>
      </c>
      <c r="AH60" s="19">
        <v>116</v>
      </c>
      <c r="AI60" s="52">
        <v>3.8165725866719886E-3</v>
      </c>
      <c r="AJ60" s="53">
        <v>131</v>
      </c>
      <c r="AK60" s="11">
        <f t="shared" si="4"/>
        <v>112</v>
      </c>
      <c r="AL60" s="72">
        <v>0.39975377847834598</v>
      </c>
    </row>
    <row r="61" spans="1:38" ht="30" x14ac:dyDescent="0.25">
      <c r="A61" s="8">
        <v>802</v>
      </c>
      <c r="B61" s="9" t="s">
        <v>190</v>
      </c>
      <c r="C61" s="12">
        <v>7</v>
      </c>
      <c r="D61" s="12" t="s">
        <v>448</v>
      </c>
      <c r="E61" s="59">
        <v>41892.337902167994</v>
      </c>
      <c r="F61" s="15">
        <v>86.922031919821094</v>
      </c>
      <c r="G61" s="15">
        <v>1251.4375291409399</v>
      </c>
      <c r="H61" s="27">
        <v>15.7926648029806</v>
      </c>
      <c r="I61" s="10">
        <v>2.53228571428571</v>
      </c>
      <c r="J61" s="10">
        <v>66.740428571428595</v>
      </c>
      <c r="K61" s="10">
        <v>1.58642857142857</v>
      </c>
      <c r="L61" s="10">
        <v>67.306428571428597</v>
      </c>
      <c r="M61" s="10">
        <f t="shared" si="5"/>
        <v>0.94585714285714007</v>
      </c>
      <c r="N61" s="10">
        <f t="shared" si="6"/>
        <v>0.5660000000000025</v>
      </c>
      <c r="O61" s="47">
        <v>28.685017904648497</v>
      </c>
      <c r="P61" s="48">
        <v>4.0727125291900004</v>
      </c>
      <c r="Q61" s="48">
        <v>299.89854448</v>
      </c>
      <c r="R61" s="48">
        <v>49.30093128</v>
      </c>
      <c r="S61" s="48">
        <v>31320.058760799999</v>
      </c>
      <c r="T61" s="48">
        <v>7041.7260702000003</v>
      </c>
      <c r="U61" s="64">
        <v>8031.9726386000002</v>
      </c>
      <c r="V61" s="64">
        <v>2289.3798389899998</v>
      </c>
      <c r="W61" s="64">
        <v>10321.35247759</v>
      </c>
      <c r="X61" s="49">
        <f t="shared" si="7"/>
        <v>0.74153481020869572</v>
      </c>
      <c r="Y61" s="15">
        <v>13918.904865282298</v>
      </c>
      <c r="Z61" s="50">
        <v>3.4860444386800129</v>
      </c>
      <c r="AA61" s="51">
        <v>18.279158501410848</v>
      </c>
      <c r="AB61" s="11">
        <v>0.318123745720644</v>
      </c>
      <c r="AC61" s="11">
        <v>0</v>
      </c>
      <c r="AD61" s="11">
        <v>7.7723058482894E-2</v>
      </c>
      <c r="AE61" s="11">
        <v>7.1749166095066404E-3</v>
      </c>
      <c r="AF61" s="18">
        <f t="shared" si="8"/>
        <v>0.40302172081304466</v>
      </c>
      <c r="AG61" s="11">
        <v>76</v>
      </c>
      <c r="AH61" s="19">
        <v>0</v>
      </c>
      <c r="AI61" s="52">
        <v>0</v>
      </c>
      <c r="AJ61" s="53">
        <v>43.5</v>
      </c>
      <c r="AK61" s="11">
        <f t="shared" si="4"/>
        <v>59.75</v>
      </c>
      <c r="AL61" s="72">
        <v>0.35558460882695903</v>
      </c>
    </row>
    <row r="62" spans="1:38" x14ac:dyDescent="0.25">
      <c r="A62" s="8">
        <v>803</v>
      </c>
      <c r="B62" s="9" t="s">
        <v>192</v>
      </c>
      <c r="C62" s="12">
        <v>7</v>
      </c>
      <c r="D62" s="12" t="s">
        <v>448</v>
      </c>
      <c r="E62" s="59">
        <v>36393.064785110364</v>
      </c>
      <c r="F62" s="15">
        <v>68.467280983493595</v>
      </c>
      <c r="G62" s="15">
        <v>1401.8954085415101</v>
      </c>
      <c r="H62" s="27">
        <v>17.042538861524601</v>
      </c>
      <c r="I62" s="10">
        <v>2.5562025316455701</v>
      </c>
      <c r="J62" s="10">
        <v>52.818860759493703</v>
      </c>
      <c r="K62" s="10">
        <v>1.5208860759493701</v>
      </c>
      <c r="L62" s="10">
        <v>55.427468354430403</v>
      </c>
      <c r="M62" s="10">
        <f t="shared" si="5"/>
        <v>1.0353164556962</v>
      </c>
      <c r="N62" s="10">
        <f t="shared" si="6"/>
        <v>2.6086075949367</v>
      </c>
      <c r="O62" s="47">
        <v>13.084820049593267</v>
      </c>
      <c r="P62" s="48">
        <v>77.341125398900004</v>
      </c>
      <c r="Q62" s="48">
        <v>169.44603984</v>
      </c>
      <c r="R62" s="48">
        <v>0</v>
      </c>
      <c r="S62" s="48">
        <v>3229.8010844</v>
      </c>
      <c r="T62" s="48">
        <v>234.78341456000001</v>
      </c>
      <c r="U62" s="64">
        <v>1811.5487062</v>
      </c>
      <c r="V62" s="64">
        <v>206.82357100999999</v>
      </c>
      <c r="W62" s="64">
        <v>2018.37227721</v>
      </c>
      <c r="X62" s="49">
        <f t="shared" si="7"/>
        <v>0.13725009704751545</v>
      </c>
      <c r="Y62" s="15">
        <v>14705.798543160574</v>
      </c>
      <c r="Z62" s="50">
        <v>0.96184904873371124</v>
      </c>
      <c r="AA62" s="51">
        <v>-20.622078826580612</v>
      </c>
      <c r="AB62" s="11">
        <v>0.65037622624847502</v>
      </c>
      <c r="AC62" s="11">
        <v>0</v>
      </c>
      <c r="AD62" s="11">
        <v>0.35161281942351902</v>
      </c>
      <c r="AE62" s="11">
        <v>0.108187490031168</v>
      </c>
      <c r="AF62" s="18">
        <f t="shared" si="8"/>
        <v>1.1101765357031619</v>
      </c>
      <c r="AG62" s="11">
        <v>129</v>
      </c>
      <c r="AH62" s="19">
        <v>0</v>
      </c>
      <c r="AI62" s="52">
        <v>0</v>
      </c>
      <c r="AJ62" s="53">
        <v>43.5</v>
      </c>
      <c r="AK62" s="11">
        <f t="shared" si="4"/>
        <v>86.25</v>
      </c>
      <c r="AL62" s="72">
        <v>0.37761898364707702</v>
      </c>
    </row>
    <row r="63" spans="1:38" x14ac:dyDescent="0.25">
      <c r="A63" s="8">
        <v>804</v>
      </c>
      <c r="B63" s="9" t="s">
        <v>194</v>
      </c>
      <c r="C63" s="12">
        <v>8</v>
      </c>
      <c r="D63" s="12" t="s">
        <v>449</v>
      </c>
      <c r="E63" s="59">
        <v>53114.18699902446</v>
      </c>
      <c r="F63" s="15">
        <v>83.221589215161998</v>
      </c>
      <c r="G63" s="15">
        <v>1418.64965697346</v>
      </c>
      <c r="H63" s="27">
        <v>17.454556765427998</v>
      </c>
      <c r="I63" s="10">
        <v>3.95669724770642</v>
      </c>
      <c r="J63" s="10">
        <v>12.6223853211009</v>
      </c>
      <c r="K63" s="10">
        <v>2.5965137614678899</v>
      </c>
      <c r="L63" s="10">
        <v>13.4670642201835</v>
      </c>
      <c r="M63" s="10">
        <f t="shared" si="5"/>
        <v>1.36018348623853</v>
      </c>
      <c r="N63" s="10">
        <f t="shared" si="6"/>
        <v>0.84467889908260041</v>
      </c>
      <c r="O63" s="47">
        <v>140.93267997264203</v>
      </c>
      <c r="P63" s="48">
        <v>107.189786582</v>
      </c>
      <c r="Q63" s="48">
        <v>165.86949798000001</v>
      </c>
      <c r="R63" s="48">
        <v>185.20075410000001</v>
      </c>
      <c r="S63" s="48">
        <v>1510.63797888</v>
      </c>
      <c r="T63" s="48">
        <v>359.77246115999998</v>
      </c>
      <c r="U63" s="64">
        <v>606.27286159000005</v>
      </c>
      <c r="V63" s="64">
        <v>480.61003381</v>
      </c>
      <c r="W63" s="64">
        <v>1086.8828954000001</v>
      </c>
      <c r="X63" s="49">
        <f t="shared" si="7"/>
        <v>5.0267620112139914E-2</v>
      </c>
      <c r="Y63" s="15">
        <v>21621.928648607569</v>
      </c>
      <c r="Z63" s="50">
        <v>-0.73855892218211117</v>
      </c>
      <c r="AA63" s="51">
        <v>-55.832545837304615</v>
      </c>
      <c r="AB63" s="11">
        <v>0.354642680479057</v>
      </c>
      <c r="AC63" s="11">
        <v>3.5436688198402497E-2</v>
      </c>
      <c r="AD63" s="11">
        <v>4.5090620444064998E-2</v>
      </c>
      <c r="AE63" s="11">
        <v>0.10902905980076399</v>
      </c>
      <c r="AF63" s="18">
        <f t="shared" si="8"/>
        <v>0.54419904892228854</v>
      </c>
      <c r="AG63" s="11">
        <v>91</v>
      </c>
      <c r="AH63" s="19">
        <v>2</v>
      </c>
      <c r="AI63" s="52">
        <v>3.7748044096420415E-5</v>
      </c>
      <c r="AJ63" s="53">
        <v>94</v>
      </c>
      <c r="AK63" s="11">
        <f t="shared" si="4"/>
        <v>92.5</v>
      </c>
      <c r="AL63" s="72">
        <v>0.66559679333195798</v>
      </c>
    </row>
    <row r="64" spans="1:38" x14ac:dyDescent="0.25">
      <c r="A64" s="8">
        <v>805</v>
      </c>
      <c r="B64" s="9" t="s">
        <v>195</v>
      </c>
      <c r="C64" s="12">
        <v>7</v>
      </c>
      <c r="D64" s="12" t="s">
        <v>448</v>
      </c>
      <c r="E64" s="59">
        <v>32047.940543308097</v>
      </c>
      <c r="F64" s="15">
        <v>60.503095278725198</v>
      </c>
      <c r="G64" s="15">
        <v>1451.08779935598</v>
      </c>
      <c r="H64" s="27">
        <v>18.096789367289102</v>
      </c>
      <c r="I64" s="10">
        <v>2.6235064935064898</v>
      </c>
      <c r="J64" s="10">
        <v>39.595584415584398</v>
      </c>
      <c r="K64" s="10">
        <v>1.98415584415584</v>
      </c>
      <c r="L64" s="10">
        <v>42.872077922077899</v>
      </c>
      <c r="M64" s="10">
        <f t="shared" si="5"/>
        <v>0.63935064935064978</v>
      </c>
      <c r="N64" s="10">
        <f t="shared" si="6"/>
        <v>3.2764935064935017</v>
      </c>
      <c r="O64" s="47">
        <v>8.8538160269658714</v>
      </c>
      <c r="P64" s="48">
        <v>86.200344335099999</v>
      </c>
      <c r="Q64" s="48">
        <v>105.32045812</v>
      </c>
      <c r="R64" s="48">
        <v>68.484272939999997</v>
      </c>
      <c r="S64" s="48">
        <v>727.55836239999996</v>
      </c>
      <c r="T64" s="48">
        <v>228.60846992</v>
      </c>
      <c r="U64" s="64">
        <v>833.57917974999998</v>
      </c>
      <c r="V64" s="64">
        <v>302.11645629999998</v>
      </c>
      <c r="W64" s="64">
        <v>1135.6956360499998</v>
      </c>
      <c r="X64" s="49">
        <f t="shared" si="7"/>
        <v>8.9974904986997631E-2</v>
      </c>
      <c r="Y64" s="15">
        <v>12622.359937074903</v>
      </c>
      <c r="Z64" s="50">
        <v>-0.42532216757535929</v>
      </c>
      <c r="AA64" s="51">
        <v>-71.220426753232303</v>
      </c>
      <c r="AB64" s="11">
        <v>0.48311762877122499</v>
      </c>
      <c r="AC64" s="11">
        <v>0</v>
      </c>
      <c r="AD64" s="11">
        <v>0.25674018844386198</v>
      </c>
      <c r="AE64" s="11">
        <v>0</v>
      </c>
      <c r="AF64" s="18">
        <f t="shared" si="8"/>
        <v>0.73985781721508692</v>
      </c>
      <c r="AG64" s="11">
        <v>112</v>
      </c>
      <c r="AH64" s="19">
        <v>0</v>
      </c>
      <c r="AI64" s="52">
        <v>0</v>
      </c>
      <c r="AJ64" s="53">
        <v>43.5</v>
      </c>
      <c r="AK64" s="11">
        <f t="shared" si="4"/>
        <v>77.75</v>
      </c>
      <c r="AL64" s="72">
        <v>0.41485808623149001</v>
      </c>
    </row>
    <row r="65" spans="1:38" x14ac:dyDescent="0.25">
      <c r="A65" s="8">
        <v>807</v>
      </c>
      <c r="B65" s="9" t="s">
        <v>200</v>
      </c>
      <c r="C65" s="12">
        <v>8</v>
      </c>
      <c r="D65" s="12" t="s">
        <v>449</v>
      </c>
      <c r="E65" s="59">
        <v>34091.41927128406</v>
      </c>
      <c r="F65" s="15">
        <v>20.446435755465401</v>
      </c>
      <c r="G65" s="15">
        <v>1604.20548734352</v>
      </c>
      <c r="H65" s="27">
        <v>19.897127148842301</v>
      </c>
      <c r="I65" s="10">
        <v>10.021896551724099</v>
      </c>
      <c r="J65" s="10">
        <v>13.242586206896499</v>
      </c>
      <c r="K65" s="10">
        <v>5.7660344827586201</v>
      </c>
      <c r="L65" s="10">
        <v>16.389310344827599</v>
      </c>
      <c r="M65" s="10">
        <f t="shared" si="5"/>
        <v>4.2558620689654791</v>
      </c>
      <c r="N65" s="10">
        <f t="shared" si="6"/>
        <v>3.1467241379311002</v>
      </c>
      <c r="O65" s="47">
        <v>7.8061577477414525</v>
      </c>
      <c r="P65" s="48">
        <v>189.888133103</v>
      </c>
      <c r="Q65" s="48">
        <v>426.49314041999997</v>
      </c>
      <c r="R65" s="48">
        <v>801.24135437999996</v>
      </c>
      <c r="S65" s="48">
        <v>31.855235369999999</v>
      </c>
      <c r="T65" s="48">
        <v>11.38997853</v>
      </c>
      <c r="U65" s="64">
        <v>327.89920696000001</v>
      </c>
      <c r="V65" s="64">
        <v>4727.3168705799999</v>
      </c>
      <c r="W65" s="64">
        <v>5055.2160775399998</v>
      </c>
      <c r="X65" s="49">
        <f t="shared" si="7"/>
        <v>0.35704669754657087</v>
      </c>
      <c r="Y65" s="15">
        <v>14158.417126601851</v>
      </c>
      <c r="Z65" s="50">
        <v>0.91843288838863368</v>
      </c>
      <c r="AA65" s="51">
        <v>-123.36593010665584</v>
      </c>
      <c r="AB65" s="11">
        <v>0.42429467320787201</v>
      </c>
      <c r="AC65" s="11">
        <v>4.6330056078829701E-2</v>
      </c>
      <c r="AD65" s="11">
        <v>7.2866364658871405E-2</v>
      </c>
      <c r="AE65" s="11">
        <v>6.6613808177928502E-2</v>
      </c>
      <c r="AF65" s="18">
        <f t="shared" si="8"/>
        <v>0.61010490212350166</v>
      </c>
      <c r="AG65" s="11">
        <v>102</v>
      </c>
      <c r="AH65" s="19">
        <v>33</v>
      </c>
      <c r="AI65" s="52">
        <v>9.6252461175432263E-4</v>
      </c>
      <c r="AJ65" s="53">
        <v>122</v>
      </c>
      <c r="AK65" s="11">
        <f t="shared" si="4"/>
        <v>112</v>
      </c>
      <c r="AL65" s="72">
        <v>0.69393406601179597</v>
      </c>
    </row>
    <row r="66" spans="1:38" x14ac:dyDescent="0.25">
      <c r="A66" s="8">
        <v>808</v>
      </c>
      <c r="B66" s="9" t="s">
        <v>205</v>
      </c>
      <c r="C66" s="12">
        <v>8</v>
      </c>
      <c r="D66" s="12" t="s">
        <v>449</v>
      </c>
      <c r="E66" s="59">
        <v>34374.862434005292</v>
      </c>
      <c r="F66" s="15">
        <v>16.059903859786701</v>
      </c>
      <c r="G66" s="15">
        <v>1541.53253274334</v>
      </c>
      <c r="H66" s="27">
        <v>19.7339406557122</v>
      </c>
      <c r="I66" s="10">
        <v>3.9982456140350902</v>
      </c>
      <c r="J66" s="10">
        <v>31.183333333333302</v>
      </c>
      <c r="K66" s="10">
        <v>2.6385964912280699</v>
      </c>
      <c r="L66" s="10">
        <v>33.464912280701803</v>
      </c>
      <c r="M66" s="10">
        <f t="shared" si="5"/>
        <v>1.3596491228070202</v>
      </c>
      <c r="N66" s="10">
        <f t="shared" si="6"/>
        <v>2.2815789473685015</v>
      </c>
      <c r="O66" s="47">
        <v>4.1908416958391781</v>
      </c>
      <c r="P66" s="48">
        <v>848.91102134300002</v>
      </c>
      <c r="Q66" s="48">
        <v>250.11883714000001</v>
      </c>
      <c r="R66" s="48">
        <v>17.264628980000001</v>
      </c>
      <c r="S66" s="48">
        <v>945.24059620000003</v>
      </c>
      <c r="T66" s="48">
        <v>444.65526344</v>
      </c>
      <c r="U66" s="64">
        <v>1016.1696775</v>
      </c>
      <c r="V66" s="64">
        <v>1473.6731958</v>
      </c>
      <c r="W66" s="64">
        <v>2489.8428733000001</v>
      </c>
      <c r="X66" s="49">
        <f t="shared" si="7"/>
        <v>0.19089166282614614</v>
      </c>
      <c r="Y66" s="15">
        <v>13043.224813687202</v>
      </c>
      <c r="Z66" s="50">
        <v>-1.390991321392357</v>
      </c>
      <c r="AA66" s="51">
        <v>-131.32256596261533</v>
      </c>
      <c r="AB66" s="11">
        <v>9.6843797766653E-2</v>
      </c>
      <c r="AC66" s="11">
        <v>2.7928424103149199E-3</v>
      </c>
      <c r="AD66" s="11">
        <v>0.113129098115142</v>
      </c>
      <c r="AE66" s="11">
        <v>1.30846022702602E-2</v>
      </c>
      <c r="AF66" s="18">
        <f t="shared" si="8"/>
        <v>0.22585034056237013</v>
      </c>
      <c r="AG66" s="11">
        <v>42</v>
      </c>
      <c r="AH66" s="19">
        <v>177</v>
      </c>
      <c r="AI66" s="52">
        <v>5.2183168191738214E-3</v>
      </c>
      <c r="AJ66" s="53">
        <v>135</v>
      </c>
      <c r="AK66" s="11">
        <f t="shared" si="4"/>
        <v>88.5</v>
      </c>
      <c r="AL66" s="72">
        <v>0.70065644924084303</v>
      </c>
    </row>
    <row r="67" spans="1:38" x14ac:dyDescent="0.25">
      <c r="A67" s="8">
        <v>901</v>
      </c>
      <c r="B67" s="9" t="s">
        <v>207</v>
      </c>
      <c r="C67" s="12">
        <v>9</v>
      </c>
      <c r="D67" s="12" t="s">
        <v>450</v>
      </c>
      <c r="E67" s="59">
        <v>22632.031900623766</v>
      </c>
      <c r="F67" s="15">
        <v>536.95299548343701</v>
      </c>
      <c r="G67" s="15">
        <v>442.96692760977498</v>
      </c>
      <c r="H67" s="27">
        <v>4.1150067060055502</v>
      </c>
      <c r="I67" s="10">
        <v>0.68</v>
      </c>
      <c r="J67" s="10">
        <v>66.141136363636306</v>
      </c>
      <c r="K67" s="10">
        <v>0.61409090909090902</v>
      </c>
      <c r="L67" s="10">
        <v>67.947954545454607</v>
      </c>
      <c r="M67" s="10">
        <f t="shared" si="5"/>
        <v>6.5909090909091028E-2</v>
      </c>
      <c r="N67" s="10">
        <f t="shared" si="6"/>
        <v>1.8068181818183007</v>
      </c>
      <c r="O67" s="47">
        <v>7.2842773300121078</v>
      </c>
      <c r="P67" s="48">
        <v>73.409829455500002</v>
      </c>
      <c r="Q67" s="48">
        <v>7.7726730699999997</v>
      </c>
      <c r="R67" s="48">
        <v>1.3686200000000001E-2</v>
      </c>
      <c r="S67" s="48">
        <v>7.9124597300000001</v>
      </c>
      <c r="T67" s="48">
        <v>12.571843899999999</v>
      </c>
      <c r="U67" s="64">
        <v>19.07601567</v>
      </c>
      <c r="V67" s="64">
        <v>14.32094025</v>
      </c>
      <c r="W67" s="64">
        <v>33.396955919999996</v>
      </c>
      <c r="X67" s="49">
        <f t="shared" si="7"/>
        <v>4.8574222164846012E-2</v>
      </c>
      <c r="Y67" s="15">
        <v>687.5448423375874</v>
      </c>
      <c r="Z67" s="50">
        <v>4.8671202148709982</v>
      </c>
      <c r="AA67" s="51">
        <v>43.210866474404298</v>
      </c>
      <c r="AB67" s="11">
        <v>0.14092419414969901</v>
      </c>
      <c r="AC67" s="11">
        <v>0</v>
      </c>
      <c r="AD67" s="11">
        <v>0.14092419414969901</v>
      </c>
      <c r="AE67" s="11">
        <v>0</v>
      </c>
      <c r="AF67" s="18">
        <f t="shared" si="8"/>
        <v>0.28184838829939801</v>
      </c>
      <c r="AG67" s="11">
        <v>54</v>
      </c>
      <c r="AH67" s="19">
        <v>0</v>
      </c>
      <c r="AI67" s="52">
        <v>0</v>
      </c>
      <c r="AJ67" s="53">
        <v>43.5</v>
      </c>
      <c r="AK67" s="11">
        <f t="shared" si="4"/>
        <v>48.75</v>
      </c>
      <c r="AL67" s="72">
        <v>0.29135759544863499</v>
      </c>
    </row>
    <row r="68" spans="1:38" x14ac:dyDescent="0.25">
      <c r="A68" s="8">
        <v>902</v>
      </c>
      <c r="B68" s="9" t="s">
        <v>209</v>
      </c>
      <c r="C68" s="12">
        <v>9</v>
      </c>
      <c r="D68" s="12" t="s">
        <v>450</v>
      </c>
      <c r="E68" s="59">
        <v>101436.61799653557</v>
      </c>
      <c r="F68" s="15">
        <v>366.26076528687003</v>
      </c>
      <c r="G68" s="15">
        <v>568.69929952346195</v>
      </c>
      <c r="H68" s="27">
        <v>4.5606674161387302</v>
      </c>
      <c r="I68" s="10">
        <v>0.76351219512195101</v>
      </c>
      <c r="J68" s="10">
        <v>73.188682926829301</v>
      </c>
      <c r="K68" s="10">
        <v>0.60448780487804898</v>
      </c>
      <c r="L68" s="10">
        <v>73.464048780487801</v>
      </c>
      <c r="M68" s="10">
        <f t="shared" si="5"/>
        <v>0.15902439024390203</v>
      </c>
      <c r="N68" s="10">
        <f t="shared" si="6"/>
        <v>0.2753658536584993</v>
      </c>
      <c r="O68" s="47">
        <v>35.061707073490858</v>
      </c>
      <c r="P68" s="48">
        <v>292.740010364</v>
      </c>
      <c r="Q68" s="48">
        <v>78.901663650000003</v>
      </c>
      <c r="R68" s="48">
        <v>97.323516780000006</v>
      </c>
      <c r="S68" s="48">
        <v>252.22185690000001</v>
      </c>
      <c r="T68" s="48">
        <v>67.447544429999994</v>
      </c>
      <c r="U68" s="64">
        <v>130.38140705000001</v>
      </c>
      <c r="V68" s="64">
        <v>79.475137189999998</v>
      </c>
      <c r="W68" s="64">
        <v>209.85654424000001</v>
      </c>
      <c r="X68" s="49">
        <f t="shared" si="7"/>
        <v>5.1579281555398815E-2</v>
      </c>
      <c r="Y68" s="15">
        <v>4068.6209251403247</v>
      </c>
      <c r="Z68" s="50">
        <v>-3.7657614576405489</v>
      </c>
      <c r="AA68" s="51">
        <v>47.400304576134907</v>
      </c>
      <c r="AB68" s="11">
        <v>3.2019254011427301E-2</v>
      </c>
      <c r="AC68" s="11">
        <v>0</v>
      </c>
      <c r="AD68" s="11">
        <v>7.4923226656750594E-2</v>
      </c>
      <c r="AE68" s="11">
        <v>3.8887562232047097E-2</v>
      </c>
      <c r="AF68" s="18">
        <f t="shared" si="8"/>
        <v>0.145830042900225</v>
      </c>
      <c r="AG68" s="11">
        <v>26</v>
      </c>
      <c r="AH68" s="19">
        <v>0</v>
      </c>
      <c r="AI68" s="52">
        <v>0</v>
      </c>
      <c r="AJ68" s="53">
        <v>43.5</v>
      </c>
      <c r="AK68" s="11">
        <f t="shared" si="4"/>
        <v>34.75</v>
      </c>
      <c r="AL68" s="72">
        <v>0.30364307650161498</v>
      </c>
    </row>
    <row r="69" spans="1:38" x14ac:dyDescent="0.25">
      <c r="A69" s="8">
        <v>903</v>
      </c>
      <c r="B69" s="9" t="s">
        <v>211</v>
      </c>
      <c r="C69" s="12">
        <v>4</v>
      </c>
      <c r="D69" s="12" t="s">
        <v>445</v>
      </c>
      <c r="E69" s="59">
        <v>29270.801965298979</v>
      </c>
      <c r="F69" s="15">
        <v>400.70428040803802</v>
      </c>
      <c r="G69" s="15">
        <v>688.53127727755702</v>
      </c>
      <c r="H69" s="27">
        <v>3.45206006742825</v>
      </c>
      <c r="I69" s="10">
        <v>0.48553571428571501</v>
      </c>
      <c r="J69" s="10">
        <v>3.21732142857143</v>
      </c>
      <c r="K69" s="10">
        <v>0.39589285714285699</v>
      </c>
      <c r="L69" s="10">
        <v>2.8087499999999999</v>
      </c>
      <c r="M69" s="10">
        <f t="shared" ref="M69:M100" si="9">ABS(I69-K69)</f>
        <v>8.9642857142858023E-2</v>
      </c>
      <c r="N69" s="10">
        <f t="shared" ref="N69:N100" si="10">ABS(J69-L69)</f>
        <v>0.40857142857143014</v>
      </c>
      <c r="O69" s="47">
        <v>80.069595952154813</v>
      </c>
      <c r="P69" s="48">
        <v>237.69948615600001</v>
      </c>
      <c r="Q69" s="48">
        <v>3.89344175</v>
      </c>
      <c r="R69" s="48">
        <v>16.065761330000001</v>
      </c>
      <c r="S69" s="48">
        <v>4.3795729999999998E-2</v>
      </c>
      <c r="T69" s="48">
        <v>1.6702774300000001</v>
      </c>
      <c r="U69" s="64">
        <v>8.5107220100000003</v>
      </c>
      <c r="V69" s="64">
        <v>242.38036080000001</v>
      </c>
      <c r="W69" s="64">
        <v>250.89108281</v>
      </c>
      <c r="X69" s="49">
        <f t="shared" ref="X69:X100" si="11">W69/Y69</f>
        <v>3.8851605349508656E-2</v>
      </c>
      <c r="Y69" s="15">
        <v>6457.6760870750722</v>
      </c>
      <c r="Z69" s="50">
        <v>-7.8896708488464364</v>
      </c>
      <c r="AA69" s="51">
        <v>70.562547361331042</v>
      </c>
      <c r="AB69" s="11">
        <v>5.0054496189974602E-2</v>
      </c>
      <c r="AC69" s="11">
        <v>0</v>
      </c>
      <c r="AD69" s="11">
        <v>5.0054496189974602E-2</v>
      </c>
      <c r="AE69" s="11">
        <v>2.9514455291817499E-2</v>
      </c>
      <c r="AF69" s="18">
        <f t="shared" ref="AF69:AF100" si="12">SUM(AB69:AE69)</f>
        <v>0.1296234476717667</v>
      </c>
      <c r="AG69" s="11">
        <v>20</v>
      </c>
      <c r="AH69" s="19">
        <v>0</v>
      </c>
      <c r="AI69" s="52">
        <v>0</v>
      </c>
      <c r="AJ69" s="53">
        <v>43.5</v>
      </c>
      <c r="AK69" s="11">
        <f t="shared" si="4"/>
        <v>31.75</v>
      </c>
      <c r="AL69" s="72">
        <v>0.83322176754657495</v>
      </c>
    </row>
    <row r="70" spans="1:38" x14ac:dyDescent="0.25">
      <c r="A70" s="8">
        <v>1002</v>
      </c>
      <c r="B70" s="9" t="s">
        <v>213</v>
      </c>
      <c r="C70" s="12">
        <v>14</v>
      </c>
      <c r="D70" s="12" t="s">
        <v>455</v>
      </c>
      <c r="E70" s="59">
        <v>36350.369157358837</v>
      </c>
      <c r="F70" s="15">
        <v>2055.5224394689999</v>
      </c>
      <c r="G70" s="15">
        <v>570.75246817397203</v>
      </c>
      <c r="H70" s="27">
        <v>3.5095006207952499</v>
      </c>
      <c r="I70" s="10">
        <v>0.66432098765432102</v>
      </c>
      <c r="J70" s="10">
        <v>8.3725925925925893</v>
      </c>
      <c r="K70" s="10">
        <v>0.27296296296296302</v>
      </c>
      <c r="L70" s="10">
        <v>6.9838271604938296</v>
      </c>
      <c r="M70" s="10">
        <f t="shared" si="9"/>
        <v>0.391358024691358</v>
      </c>
      <c r="N70" s="10">
        <f t="shared" si="10"/>
        <v>1.3887654320987597</v>
      </c>
      <c r="O70" s="47">
        <v>28.308683253086595</v>
      </c>
      <c r="P70" s="48">
        <v>339.14721490199997</v>
      </c>
      <c r="Q70" s="48">
        <v>10.57081421</v>
      </c>
      <c r="R70" s="48">
        <v>8.4788777599999996</v>
      </c>
      <c r="S70" s="48">
        <v>6.8459635499999996</v>
      </c>
      <c r="T70" s="48">
        <v>2067.5287739999999</v>
      </c>
      <c r="U70" s="64">
        <v>22.953384710000002</v>
      </c>
      <c r="V70" s="64">
        <v>2087.7238069999999</v>
      </c>
      <c r="W70" s="64">
        <v>2110.67719171</v>
      </c>
      <c r="X70" s="49">
        <f t="shared" si="11"/>
        <v>0.3988785407393956</v>
      </c>
      <c r="Y70" s="15">
        <v>5291.5285635508671</v>
      </c>
      <c r="Z70" s="50">
        <v>5.371586582877419</v>
      </c>
      <c r="AA70" s="51">
        <v>65.264261869982008</v>
      </c>
      <c r="AB70" s="11">
        <v>0.149693110910573</v>
      </c>
      <c r="AC70" s="11">
        <v>0.108880997686187</v>
      </c>
      <c r="AD70" s="11">
        <v>0.86172518192016501</v>
      </c>
      <c r="AE70" s="11">
        <v>0.119663220277847</v>
      </c>
      <c r="AF70" s="18">
        <f t="shared" si="12"/>
        <v>1.2399625107947718</v>
      </c>
      <c r="AG70" s="11">
        <v>136</v>
      </c>
      <c r="AH70" s="19">
        <v>0</v>
      </c>
      <c r="AI70" s="52">
        <v>0</v>
      </c>
      <c r="AJ70" s="53">
        <v>43.5</v>
      </c>
      <c r="AK70" s="11">
        <f t="shared" ref="AK70:AK133" si="13">AVERAGE(AG70,AJ70)</f>
        <v>89.75</v>
      </c>
      <c r="AL70" s="72">
        <v>0.71852922796983798</v>
      </c>
    </row>
    <row r="71" spans="1:38" x14ac:dyDescent="0.25">
      <c r="A71" s="8">
        <v>1003</v>
      </c>
      <c r="B71" s="9" t="s">
        <v>215</v>
      </c>
      <c r="C71" s="12">
        <v>10</v>
      </c>
      <c r="D71" s="12" t="s">
        <v>451</v>
      </c>
      <c r="E71" s="59">
        <v>51433.456592959781</v>
      </c>
      <c r="F71" s="15">
        <v>1353.37883601557</v>
      </c>
      <c r="G71" s="15">
        <v>424.48580325666398</v>
      </c>
      <c r="H71" s="27">
        <v>5.6327776438806101</v>
      </c>
      <c r="I71" s="10">
        <v>0.64357142857142802</v>
      </c>
      <c r="J71" s="10">
        <v>32.345714285714301</v>
      </c>
      <c r="K71" s="10">
        <v>0.43187500000000001</v>
      </c>
      <c r="L71" s="10">
        <v>30.475535714285702</v>
      </c>
      <c r="M71" s="10">
        <f t="shared" si="9"/>
        <v>0.21169642857142801</v>
      </c>
      <c r="N71" s="10">
        <f t="shared" si="10"/>
        <v>1.8701785714285997</v>
      </c>
      <c r="O71" s="47">
        <v>95.464867620183568</v>
      </c>
      <c r="P71" s="48">
        <v>137.50854462800001</v>
      </c>
      <c r="Q71" s="48">
        <v>17.621042599999999</v>
      </c>
      <c r="R71" s="48">
        <v>36.217558740000001</v>
      </c>
      <c r="S71" s="48">
        <v>12.244203260000001</v>
      </c>
      <c r="T71" s="48">
        <v>2772.1748561999998</v>
      </c>
      <c r="U71" s="64">
        <v>20.95477928</v>
      </c>
      <c r="V71" s="64">
        <v>1413.3353241</v>
      </c>
      <c r="W71" s="64">
        <v>1434.2901033799999</v>
      </c>
      <c r="X71" s="49">
        <f t="shared" si="11"/>
        <v>0.46578654731710017</v>
      </c>
      <c r="Y71" s="15">
        <v>3079.2862345239819</v>
      </c>
      <c r="Z71" s="50">
        <v>9.4825761159261059</v>
      </c>
      <c r="AA71" s="51">
        <v>55.047496456303918</v>
      </c>
      <c r="AB71" s="11">
        <v>0.24181626671722001</v>
      </c>
      <c r="AC71" s="11">
        <v>4.3769441443754203E-3</v>
      </c>
      <c r="AD71" s="11">
        <v>0.56237101853093496</v>
      </c>
      <c r="AE71" s="11">
        <v>4.3769441443754203E-3</v>
      </c>
      <c r="AF71" s="18">
        <f t="shared" si="12"/>
        <v>0.81294117353690576</v>
      </c>
      <c r="AG71" s="11">
        <v>117</v>
      </c>
      <c r="AH71" s="19">
        <v>0</v>
      </c>
      <c r="AI71" s="52">
        <v>0</v>
      </c>
      <c r="AJ71" s="53">
        <v>43.5</v>
      </c>
      <c r="AK71" s="11">
        <f t="shared" si="13"/>
        <v>80.25</v>
      </c>
      <c r="AL71" s="72">
        <v>0.67073957463768896</v>
      </c>
    </row>
    <row r="72" spans="1:38" x14ac:dyDescent="0.25">
      <c r="A72" s="8">
        <v>1004</v>
      </c>
      <c r="B72" s="9" t="s">
        <v>217</v>
      </c>
      <c r="C72" s="12">
        <v>10</v>
      </c>
      <c r="D72" s="12" t="s">
        <v>451</v>
      </c>
      <c r="E72" s="59">
        <v>60806.623280759588</v>
      </c>
      <c r="F72" s="15">
        <v>1098.14167532139</v>
      </c>
      <c r="G72" s="15">
        <v>377.53653454495799</v>
      </c>
      <c r="H72" s="27">
        <v>6.8443257236074402</v>
      </c>
      <c r="I72" s="10">
        <v>5.9920000000000001E-2</v>
      </c>
      <c r="J72" s="10">
        <v>13.71768</v>
      </c>
      <c r="K72" s="10">
        <v>7.0319999999999994E-2</v>
      </c>
      <c r="L72" s="10">
        <v>11.004</v>
      </c>
      <c r="M72" s="10">
        <f t="shared" si="9"/>
        <v>1.0399999999999993E-2</v>
      </c>
      <c r="N72" s="10">
        <f t="shared" si="10"/>
        <v>2.7136800000000001</v>
      </c>
      <c r="O72" s="47">
        <v>320.18879442978897</v>
      </c>
      <c r="P72" s="48">
        <v>95.954069386900002</v>
      </c>
      <c r="Q72" s="48">
        <v>4.9695308599999999</v>
      </c>
      <c r="R72" s="48">
        <v>1.1165036800000001</v>
      </c>
      <c r="S72" s="48">
        <v>8.4227601399999994</v>
      </c>
      <c r="T72" s="48">
        <v>1812.9064212000001</v>
      </c>
      <c r="U72" s="64">
        <v>10.502104920000001</v>
      </c>
      <c r="V72" s="64">
        <v>915.12080460000004</v>
      </c>
      <c r="W72" s="64">
        <v>925.62290952000001</v>
      </c>
      <c r="X72" s="49">
        <f t="shared" si="11"/>
        <v>0.56124227647469382</v>
      </c>
      <c r="Y72" s="15">
        <v>1649.2394609580626</v>
      </c>
      <c r="Z72" s="50">
        <v>9.9337283372879028</v>
      </c>
      <c r="AA72" s="51">
        <v>49.972108883218226</v>
      </c>
      <c r="AB72" s="11">
        <v>0.23056037175976199</v>
      </c>
      <c r="AC72" s="11">
        <v>0</v>
      </c>
      <c r="AD72" s="11">
        <v>0.83042113447122501</v>
      </c>
      <c r="AE72" s="11">
        <v>0</v>
      </c>
      <c r="AF72" s="18">
        <f t="shared" si="12"/>
        <v>1.0609815062309871</v>
      </c>
      <c r="AG72" s="11">
        <v>127</v>
      </c>
      <c r="AH72" s="19">
        <v>0</v>
      </c>
      <c r="AI72" s="52">
        <v>0</v>
      </c>
      <c r="AJ72" s="53">
        <v>43.5</v>
      </c>
      <c r="AK72" s="11">
        <f t="shared" si="13"/>
        <v>85.25</v>
      </c>
      <c r="AL72" s="72">
        <v>0.73664373779782699</v>
      </c>
    </row>
    <row r="73" spans="1:38" x14ac:dyDescent="0.25">
      <c r="A73" s="8">
        <v>1005</v>
      </c>
      <c r="B73" s="9" t="s">
        <v>219</v>
      </c>
      <c r="C73" s="12">
        <v>10</v>
      </c>
      <c r="D73" s="12" t="s">
        <v>451</v>
      </c>
      <c r="E73" s="59">
        <v>38828.626073273685</v>
      </c>
      <c r="F73" s="15">
        <v>900.16997471256298</v>
      </c>
      <c r="G73" s="15">
        <v>338.92866078230003</v>
      </c>
      <c r="H73" s="27">
        <v>5.8137855426020604</v>
      </c>
      <c r="I73" s="10">
        <v>0.212933333333333</v>
      </c>
      <c r="J73" s="10">
        <v>32.001333333333299</v>
      </c>
      <c r="K73" s="10">
        <v>0.19719999999999999</v>
      </c>
      <c r="L73" s="10">
        <v>29.09</v>
      </c>
      <c r="M73" s="10">
        <f t="shared" si="9"/>
        <v>1.5733333333333016E-2</v>
      </c>
      <c r="N73" s="10">
        <f t="shared" si="10"/>
        <v>2.9113333333332996</v>
      </c>
      <c r="O73" s="47">
        <v>8.1038719813007063</v>
      </c>
      <c r="P73" s="48">
        <v>24.628569815500001</v>
      </c>
      <c r="Q73" s="48">
        <v>1.7901219500000001</v>
      </c>
      <c r="R73" s="48">
        <v>2.9723686200000001</v>
      </c>
      <c r="S73" s="48">
        <v>5.7860035300000003</v>
      </c>
      <c r="T73" s="48">
        <v>745.16607409999995</v>
      </c>
      <c r="U73" s="64">
        <v>8.6412429999999993</v>
      </c>
      <c r="V73" s="64">
        <v>752.09645769999997</v>
      </c>
      <c r="W73" s="64">
        <v>760.7377007</v>
      </c>
      <c r="X73" s="49">
        <f t="shared" si="11"/>
        <v>0.86531822550103821</v>
      </c>
      <c r="Y73" s="15">
        <v>879.14212168536744</v>
      </c>
      <c r="Z73" s="50">
        <v>11.297872359936051</v>
      </c>
      <c r="AA73" s="51">
        <v>44.903254771072888</v>
      </c>
      <c r="AB73" s="11">
        <v>7.9663506875038606E-2</v>
      </c>
      <c r="AC73" s="11">
        <v>3.0544796780143601E-3</v>
      </c>
      <c r="AD73" s="11">
        <v>0.54894165689316399</v>
      </c>
      <c r="AE73" s="11">
        <v>6.1089593560287297E-3</v>
      </c>
      <c r="AF73" s="18">
        <f t="shared" si="12"/>
        <v>0.63776860280224568</v>
      </c>
      <c r="AG73" s="11">
        <v>106</v>
      </c>
      <c r="AH73" s="19">
        <v>0</v>
      </c>
      <c r="AI73" s="52">
        <v>0</v>
      </c>
      <c r="AJ73" s="53">
        <v>43.5</v>
      </c>
      <c r="AK73" s="11">
        <f t="shared" si="13"/>
        <v>74.75</v>
      </c>
      <c r="AL73" s="72">
        <v>0.692524924126104</v>
      </c>
    </row>
    <row r="74" spans="1:38" x14ac:dyDescent="0.25">
      <c r="A74" s="8">
        <v>1006</v>
      </c>
      <c r="B74" s="9" t="s">
        <v>221</v>
      </c>
      <c r="C74" s="12">
        <v>10</v>
      </c>
      <c r="D74" s="12" t="s">
        <v>451</v>
      </c>
      <c r="E74" s="59">
        <v>28155.31681393633</v>
      </c>
      <c r="F74" s="15">
        <v>753.29239245235897</v>
      </c>
      <c r="G74" s="15">
        <v>331.50437948676</v>
      </c>
      <c r="H74" s="27">
        <v>5.6603971108030597</v>
      </c>
      <c r="I74" s="10">
        <v>0.24580645161290299</v>
      </c>
      <c r="J74" s="10">
        <v>44.014838709677399</v>
      </c>
      <c r="K74" s="10">
        <v>0.22467741935483901</v>
      </c>
      <c r="L74" s="10">
        <v>40.607419354838697</v>
      </c>
      <c r="M74" s="10">
        <f t="shared" si="9"/>
        <v>2.1129032258063979E-2</v>
      </c>
      <c r="N74" s="10">
        <f t="shared" si="10"/>
        <v>3.4074193548387015</v>
      </c>
      <c r="O74" s="47">
        <v>3.269916629198006</v>
      </c>
      <c r="P74" s="48">
        <v>22.9237837754</v>
      </c>
      <c r="Q74" s="48">
        <v>1.56791704</v>
      </c>
      <c r="R74" s="48">
        <v>2.7185897300000001</v>
      </c>
      <c r="S74" s="48">
        <v>9.7884232000000004</v>
      </c>
      <c r="T74" s="48">
        <v>396.24196210000002</v>
      </c>
      <c r="U74" s="64">
        <v>14.12486298</v>
      </c>
      <c r="V74" s="64">
        <v>416.73971899999998</v>
      </c>
      <c r="W74" s="64">
        <v>430.86458197999997</v>
      </c>
      <c r="X74" s="49">
        <f t="shared" si="11"/>
        <v>1.253039347063396</v>
      </c>
      <c r="Y74" s="15">
        <v>343.85558840571741</v>
      </c>
      <c r="Z74" s="50">
        <v>14.77583577897814</v>
      </c>
      <c r="AA74" s="51">
        <v>38.771212589040822</v>
      </c>
      <c r="AB74" s="11">
        <v>0.391614561665383</v>
      </c>
      <c r="AC74" s="11">
        <v>0</v>
      </c>
      <c r="AD74" s="11">
        <v>0.36015777442615499</v>
      </c>
      <c r="AE74" s="11">
        <v>0</v>
      </c>
      <c r="AF74" s="18">
        <f t="shared" si="12"/>
        <v>0.75177233609153804</v>
      </c>
      <c r="AG74" s="11">
        <v>113</v>
      </c>
      <c r="AH74" s="19">
        <v>0</v>
      </c>
      <c r="AI74" s="52">
        <v>0</v>
      </c>
      <c r="AJ74" s="53">
        <v>43.5</v>
      </c>
      <c r="AK74" s="11">
        <f t="shared" si="13"/>
        <v>78.25</v>
      </c>
      <c r="AL74" s="72">
        <v>0.54612382793297798</v>
      </c>
    </row>
    <row r="75" spans="1:38" x14ac:dyDescent="0.25">
      <c r="A75" s="8">
        <v>1007</v>
      </c>
      <c r="B75" s="9" t="s">
        <v>223</v>
      </c>
      <c r="C75" s="12">
        <v>10</v>
      </c>
      <c r="D75" s="12" t="s">
        <v>451</v>
      </c>
      <c r="E75" s="59">
        <v>37452.870606279997</v>
      </c>
      <c r="F75" s="15">
        <v>1773.9136270182601</v>
      </c>
      <c r="G75" s="15">
        <v>551.95150286899695</v>
      </c>
      <c r="H75" s="27">
        <v>5.20663388823613</v>
      </c>
      <c r="I75" s="10">
        <v>0.62179104477611902</v>
      </c>
      <c r="J75" s="10">
        <v>8.5585074626865705</v>
      </c>
      <c r="K75" s="10">
        <v>0.45477611940298501</v>
      </c>
      <c r="L75" s="10">
        <v>6.8526865671641799</v>
      </c>
      <c r="M75" s="10">
        <f t="shared" si="9"/>
        <v>0.167014925373134</v>
      </c>
      <c r="N75" s="10">
        <f t="shared" si="10"/>
        <v>1.7058208955223906</v>
      </c>
      <c r="O75" s="47">
        <v>3.7342136951914524</v>
      </c>
      <c r="P75" s="48">
        <v>396.99888275799998</v>
      </c>
      <c r="Q75" s="48">
        <v>6.8160543000000002</v>
      </c>
      <c r="R75" s="48">
        <v>24.20685877</v>
      </c>
      <c r="S75" s="48">
        <v>3.6751951799999998</v>
      </c>
      <c r="T75" s="48">
        <v>1758.4838589999999</v>
      </c>
      <c r="U75" s="64">
        <v>14.786731509999999</v>
      </c>
      <c r="V75" s="64">
        <v>1813.090625</v>
      </c>
      <c r="W75" s="64">
        <v>1827.87735651</v>
      </c>
      <c r="X75" s="49">
        <f t="shared" si="11"/>
        <v>0.36129516741114415</v>
      </c>
      <c r="Y75" s="15">
        <v>5059.2355541526658</v>
      </c>
      <c r="Z75" s="50">
        <v>6.3348903656005859</v>
      </c>
      <c r="AA75" s="51">
        <v>77.665306178383418</v>
      </c>
      <c r="AB75" s="11">
        <v>0</v>
      </c>
      <c r="AC75" s="11">
        <v>4.2535864622602303E-3</v>
      </c>
      <c r="AD75" s="11">
        <v>0.81811113855467199</v>
      </c>
      <c r="AE75" s="11">
        <v>3.3153128542810599E-2</v>
      </c>
      <c r="AF75" s="18">
        <f t="shared" si="12"/>
        <v>0.85551785355974286</v>
      </c>
      <c r="AG75" s="11">
        <v>121</v>
      </c>
      <c r="AH75" s="19">
        <v>2</v>
      </c>
      <c r="AI75" s="52">
        <v>5.4578788987383359E-5</v>
      </c>
      <c r="AJ75" s="53">
        <v>95</v>
      </c>
      <c r="AK75" s="11">
        <f t="shared" si="13"/>
        <v>108</v>
      </c>
      <c r="AL75" s="72">
        <v>0.73801655580563297</v>
      </c>
    </row>
    <row r="76" spans="1:38" x14ac:dyDescent="0.25">
      <c r="A76" s="8">
        <v>1008</v>
      </c>
      <c r="B76" s="9" t="s">
        <v>225</v>
      </c>
      <c r="C76" s="12">
        <v>10</v>
      </c>
      <c r="D76" s="12" t="s">
        <v>451</v>
      </c>
      <c r="E76" s="59">
        <v>59250.344891800611</v>
      </c>
      <c r="F76" s="15">
        <v>1809.43576828099</v>
      </c>
      <c r="G76" s="15">
        <v>381.01889983083697</v>
      </c>
      <c r="H76" s="27">
        <v>5.7904608530941397</v>
      </c>
      <c r="I76" s="10">
        <v>0.22</v>
      </c>
      <c r="J76" s="10">
        <v>5.0101149425287401</v>
      </c>
      <c r="K76" s="10">
        <v>0.19954022988505701</v>
      </c>
      <c r="L76" s="10">
        <v>4.2727586206896504</v>
      </c>
      <c r="M76" s="10">
        <f t="shared" si="9"/>
        <v>2.0459770114942988E-2</v>
      </c>
      <c r="N76" s="10">
        <f t="shared" si="10"/>
        <v>0.73735632183908972</v>
      </c>
      <c r="O76" s="47">
        <v>45.134409764249419</v>
      </c>
      <c r="P76" s="48">
        <v>223.880227365</v>
      </c>
      <c r="Q76" s="48">
        <v>5.3680788699999997</v>
      </c>
      <c r="R76" s="48">
        <v>6.23586522</v>
      </c>
      <c r="S76" s="48">
        <v>13.88234112</v>
      </c>
      <c r="T76" s="48">
        <v>2349.933493</v>
      </c>
      <c r="U76" s="64">
        <v>22.555575449999999</v>
      </c>
      <c r="V76" s="64">
        <v>2368.9617760000001</v>
      </c>
      <c r="W76" s="64">
        <v>2391.5173514500002</v>
      </c>
      <c r="X76" s="49">
        <f t="shared" si="11"/>
        <v>0.63708451659059373</v>
      </c>
      <c r="Y76" s="15">
        <v>3753.846293814182</v>
      </c>
      <c r="Z76" s="50">
        <v>6.7189570602617774</v>
      </c>
      <c r="AA76" s="51">
        <v>55.497850948052523</v>
      </c>
      <c r="AB76" s="11">
        <v>5.0730817447819801E-3</v>
      </c>
      <c r="AC76" s="11">
        <v>1.68975114670573E-2</v>
      </c>
      <c r="AD76" s="11">
        <v>0.62751691331213399</v>
      </c>
      <c r="AE76" s="11">
        <v>7.1551423635713401E-2</v>
      </c>
      <c r="AF76" s="18">
        <f t="shared" si="12"/>
        <v>0.72103893015968668</v>
      </c>
      <c r="AG76" s="11">
        <v>111</v>
      </c>
      <c r="AH76" s="19">
        <v>0</v>
      </c>
      <c r="AI76" s="52">
        <v>0</v>
      </c>
      <c r="AJ76" s="53">
        <v>43.5</v>
      </c>
      <c r="AK76" s="11">
        <f t="shared" si="13"/>
        <v>77.25</v>
      </c>
      <c r="AL76" s="72">
        <v>0.74169188010535503</v>
      </c>
    </row>
    <row r="77" spans="1:38" x14ac:dyDescent="0.25">
      <c r="A77" s="8">
        <v>1009</v>
      </c>
      <c r="B77" s="9" t="s">
        <v>227</v>
      </c>
      <c r="C77" s="12">
        <v>10</v>
      </c>
      <c r="D77" s="12" t="s">
        <v>451</v>
      </c>
      <c r="E77" s="59">
        <v>48698.101395163525</v>
      </c>
      <c r="F77" s="15">
        <v>1280.8294693821099</v>
      </c>
      <c r="G77" s="15">
        <v>369.409885801386</v>
      </c>
      <c r="H77" s="27">
        <v>7.2292133791149897</v>
      </c>
      <c r="I77" s="10">
        <v>0.33067567567567602</v>
      </c>
      <c r="J77" s="10">
        <v>2.2913513513513499</v>
      </c>
      <c r="K77" s="10">
        <v>0.198108108108108</v>
      </c>
      <c r="L77" s="10">
        <v>1.65513513513514</v>
      </c>
      <c r="M77" s="10">
        <f t="shared" si="9"/>
        <v>0.13256756756756802</v>
      </c>
      <c r="N77" s="10">
        <f t="shared" si="10"/>
        <v>0.63621621621620994</v>
      </c>
      <c r="O77" s="47">
        <v>13.832929485751741</v>
      </c>
      <c r="P77" s="48">
        <v>168.770536564</v>
      </c>
      <c r="Q77" s="48">
        <v>13.236062159999999</v>
      </c>
      <c r="R77" s="48">
        <v>15.6921088</v>
      </c>
      <c r="S77" s="48">
        <v>4.71363018</v>
      </c>
      <c r="T77" s="48">
        <v>1548.2660387999999</v>
      </c>
      <c r="U77" s="64">
        <v>30.314405300000001</v>
      </c>
      <c r="V77" s="64">
        <v>800.48013560000004</v>
      </c>
      <c r="W77" s="64">
        <v>830.79454090000002</v>
      </c>
      <c r="X77" s="49">
        <f t="shared" si="11"/>
        <v>0.6954436782410055</v>
      </c>
      <c r="Y77" s="15">
        <v>1194.6251966821226</v>
      </c>
      <c r="Z77" s="50">
        <v>13.3611313700676</v>
      </c>
      <c r="AA77" s="51">
        <v>52.639565907438559</v>
      </c>
      <c r="AB77" s="11">
        <v>9.0988200732783405E-3</v>
      </c>
      <c r="AC77" s="11">
        <v>6.4459162539304204E-3</v>
      </c>
      <c r="AD77" s="11">
        <v>0.79217945116710697</v>
      </c>
      <c r="AE77" s="11">
        <v>6.4459162539304204E-3</v>
      </c>
      <c r="AF77" s="18">
        <f t="shared" si="12"/>
        <v>0.81417010374824617</v>
      </c>
      <c r="AG77" s="11">
        <v>118</v>
      </c>
      <c r="AH77" s="19">
        <v>0</v>
      </c>
      <c r="AI77" s="52">
        <v>0</v>
      </c>
      <c r="AJ77" s="53">
        <v>43.5</v>
      </c>
      <c r="AK77" s="11">
        <f t="shared" si="13"/>
        <v>80.75</v>
      </c>
      <c r="AL77" s="72">
        <v>0.79908445670277795</v>
      </c>
    </row>
    <row r="78" spans="1:38" x14ac:dyDescent="0.25">
      <c r="A78" s="8">
        <v>1010</v>
      </c>
      <c r="B78" s="9" t="s">
        <v>229</v>
      </c>
      <c r="C78" s="12">
        <v>10</v>
      </c>
      <c r="D78" s="12" t="s">
        <v>451</v>
      </c>
      <c r="E78" s="59">
        <v>35974.51719616729</v>
      </c>
      <c r="F78" s="15">
        <v>872.09095049207895</v>
      </c>
      <c r="G78" s="15">
        <v>346.14371716908602</v>
      </c>
      <c r="H78" s="27">
        <v>7.2202973106620103</v>
      </c>
      <c r="I78" s="10">
        <v>0.24597402597402601</v>
      </c>
      <c r="J78" s="10">
        <v>12.339220779220801</v>
      </c>
      <c r="K78" s="10">
        <v>0.207272727272727</v>
      </c>
      <c r="L78" s="10">
        <v>10.588961038960999</v>
      </c>
      <c r="M78" s="10">
        <f t="shared" si="9"/>
        <v>3.8701298701299014E-2</v>
      </c>
      <c r="N78" s="10">
        <f t="shared" si="10"/>
        <v>1.7502597402598017</v>
      </c>
      <c r="O78" s="47">
        <v>1.7310005447694958</v>
      </c>
      <c r="P78" s="48">
        <v>58.365722867000002</v>
      </c>
      <c r="Q78" s="48">
        <v>1.8443377599999999</v>
      </c>
      <c r="R78" s="48">
        <v>3.5368396899999999</v>
      </c>
      <c r="S78" s="48">
        <v>2.4604602099999999</v>
      </c>
      <c r="T78" s="48">
        <v>619.45678439999995</v>
      </c>
      <c r="U78" s="64">
        <v>9.3425965099999999</v>
      </c>
      <c r="V78" s="64">
        <v>663.14145380000002</v>
      </c>
      <c r="W78" s="64">
        <v>672.48405031000004</v>
      </c>
      <c r="X78" s="49">
        <f t="shared" si="11"/>
        <v>1.4039451930584566</v>
      </c>
      <c r="Y78" s="15">
        <v>478.99594203176247</v>
      </c>
      <c r="Z78" s="50">
        <v>12.83623027801514</v>
      </c>
      <c r="AA78" s="51">
        <v>44.280625877106466</v>
      </c>
      <c r="AB78" s="11">
        <v>0.25334686936855899</v>
      </c>
      <c r="AC78" s="11">
        <v>0</v>
      </c>
      <c r="AD78" s="11">
        <v>0.71432433454945299</v>
      </c>
      <c r="AE78" s="11">
        <v>0</v>
      </c>
      <c r="AF78" s="18">
        <f t="shared" si="12"/>
        <v>0.96767120391801198</v>
      </c>
      <c r="AG78" s="11">
        <v>124</v>
      </c>
      <c r="AH78" s="19">
        <v>0</v>
      </c>
      <c r="AI78" s="52">
        <v>0</v>
      </c>
      <c r="AJ78" s="53">
        <v>43.5</v>
      </c>
      <c r="AK78" s="11">
        <f t="shared" si="13"/>
        <v>83.75</v>
      </c>
      <c r="AL78" s="72">
        <v>0.727252581220314</v>
      </c>
    </row>
    <row r="79" spans="1:38" x14ac:dyDescent="0.25">
      <c r="A79" s="8">
        <v>1011</v>
      </c>
      <c r="B79" s="9" t="s">
        <v>231</v>
      </c>
      <c r="C79" s="12">
        <v>10</v>
      </c>
      <c r="D79" s="12" t="s">
        <v>451</v>
      </c>
      <c r="E79" s="59">
        <v>44637.857731031079</v>
      </c>
      <c r="F79" s="15">
        <v>783.02866403711403</v>
      </c>
      <c r="G79" s="15">
        <v>388.61231114481802</v>
      </c>
      <c r="H79" s="27">
        <v>5.8307129518276</v>
      </c>
      <c r="I79" s="10">
        <v>0.30759493670886101</v>
      </c>
      <c r="J79" s="10">
        <v>30.862658227848101</v>
      </c>
      <c r="K79" s="10">
        <v>0.243670886075949</v>
      </c>
      <c r="L79" s="10">
        <v>30.592658227848101</v>
      </c>
      <c r="M79" s="10">
        <f t="shared" si="9"/>
        <v>6.3924050632912011E-2</v>
      </c>
      <c r="N79" s="10">
        <f t="shared" si="10"/>
        <v>0.26999999999999957</v>
      </c>
      <c r="O79" s="47">
        <v>1.6571593815665111</v>
      </c>
      <c r="P79" s="48">
        <v>38.019080622300002</v>
      </c>
      <c r="Q79" s="48">
        <v>10.3894433</v>
      </c>
      <c r="R79" s="48">
        <v>19.88673498</v>
      </c>
      <c r="S79" s="48">
        <v>18.93928682</v>
      </c>
      <c r="T79" s="48">
        <v>209.44413598</v>
      </c>
      <c r="U79" s="64">
        <v>36.146391119999997</v>
      </c>
      <c r="V79" s="64">
        <v>235.64521694000001</v>
      </c>
      <c r="W79" s="64">
        <v>271.79160805999999</v>
      </c>
      <c r="X79" s="49">
        <f t="shared" si="11"/>
        <v>0.45990309816802882</v>
      </c>
      <c r="Y79" s="15">
        <v>590.97581456322132</v>
      </c>
      <c r="Z79" s="50">
        <v>15.512137229625999</v>
      </c>
      <c r="AA79" s="51">
        <v>41.703241560772021</v>
      </c>
      <c r="AB79" s="11">
        <v>0.204192361918413</v>
      </c>
      <c r="AC79" s="11">
        <v>0</v>
      </c>
      <c r="AD79" s="11">
        <v>0.33936234327762099</v>
      </c>
      <c r="AE79" s="11">
        <v>0</v>
      </c>
      <c r="AF79" s="18">
        <f t="shared" si="12"/>
        <v>0.54355470519603399</v>
      </c>
      <c r="AG79" s="11">
        <v>90</v>
      </c>
      <c r="AH79" s="19">
        <v>0</v>
      </c>
      <c r="AI79" s="52">
        <v>0</v>
      </c>
      <c r="AJ79" s="53">
        <v>43.5</v>
      </c>
      <c r="AK79" s="11">
        <f t="shared" si="13"/>
        <v>66.75</v>
      </c>
      <c r="AL79" s="72">
        <v>0.64863656294684302</v>
      </c>
    </row>
    <row r="80" spans="1:38" x14ac:dyDescent="0.25">
      <c r="A80" s="8">
        <v>1012</v>
      </c>
      <c r="B80" s="9" t="s">
        <v>233</v>
      </c>
      <c r="C80" s="12">
        <v>10</v>
      </c>
      <c r="D80" s="12" t="s">
        <v>451</v>
      </c>
      <c r="E80" s="59">
        <v>62732.393963327209</v>
      </c>
      <c r="F80" s="15">
        <v>1119.5498412362999</v>
      </c>
      <c r="G80" s="15">
        <v>432.51026922571901</v>
      </c>
      <c r="H80" s="27">
        <v>7.8282954147736801</v>
      </c>
      <c r="I80" s="10">
        <v>0.95794117647058796</v>
      </c>
      <c r="J80" s="10">
        <v>6.5660784313725502</v>
      </c>
      <c r="K80" s="10">
        <v>0.52862745098039199</v>
      </c>
      <c r="L80" s="10">
        <v>6.0120588235294097</v>
      </c>
      <c r="M80" s="10">
        <f t="shared" si="9"/>
        <v>0.42931372549019597</v>
      </c>
      <c r="N80" s="10">
        <f t="shared" si="10"/>
        <v>0.55401960784314053</v>
      </c>
      <c r="O80" s="47">
        <v>12.982229388550676</v>
      </c>
      <c r="P80" s="48">
        <v>168.808110024</v>
      </c>
      <c r="Q80" s="48">
        <v>30.907589739999999</v>
      </c>
      <c r="R80" s="48">
        <v>17.498723600000002</v>
      </c>
      <c r="S80" s="48">
        <v>74.497370599999996</v>
      </c>
      <c r="T80" s="48">
        <v>297.35858739999998</v>
      </c>
      <c r="U80" s="64">
        <v>77.017933709999994</v>
      </c>
      <c r="V80" s="64">
        <v>190.16915548</v>
      </c>
      <c r="W80" s="64">
        <v>267.18708918999999</v>
      </c>
      <c r="X80" s="49">
        <f t="shared" si="11"/>
        <v>0.16279360451603622</v>
      </c>
      <c r="Y80" s="15">
        <v>1641.2628124078446</v>
      </c>
      <c r="Z80" s="50">
        <v>14.22282344416568</v>
      </c>
      <c r="AA80" s="51">
        <v>46.179752245846245</v>
      </c>
      <c r="AB80" s="11">
        <v>4.9779812035087002E-2</v>
      </c>
      <c r="AC80" s="11">
        <v>8.4048600697237807E-3</v>
      </c>
      <c r="AD80" s="11">
        <v>0.408262209569554</v>
      </c>
      <c r="AE80" s="11">
        <v>2.4124757759994401E-2</v>
      </c>
      <c r="AF80" s="18">
        <f t="shared" si="12"/>
        <v>0.49057163943435916</v>
      </c>
      <c r="AG80" s="11">
        <v>87</v>
      </c>
      <c r="AH80" s="19">
        <v>0</v>
      </c>
      <c r="AI80" s="52">
        <v>0</v>
      </c>
      <c r="AJ80" s="53">
        <v>43.5</v>
      </c>
      <c r="AK80" s="11">
        <f t="shared" si="13"/>
        <v>65.25</v>
      </c>
      <c r="AL80" s="72">
        <v>0.78453696363720604</v>
      </c>
    </row>
    <row r="81" spans="1:38" x14ac:dyDescent="0.25">
      <c r="A81" s="8">
        <v>1013</v>
      </c>
      <c r="B81" s="9" t="s">
        <v>235</v>
      </c>
      <c r="C81" s="12">
        <v>10</v>
      </c>
      <c r="D81" s="12" t="s">
        <v>451</v>
      </c>
      <c r="E81" s="59">
        <v>96052.022015466195</v>
      </c>
      <c r="F81" s="15">
        <v>681.41691297472596</v>
      </c>
      <c r="G81" s="15">
        <v>435.20940515922302</v>
      </c>
      <c r="H81" s="27">
        <v>6.5410475043404999</v>
      </c>
      <c r="I81" s="10">
        <v>0.49140350877193001</v>
      </c>
      <c r="J81" s="10">
        <v>31.192573099415199</v>
      </c>
      <c r="K81" s="10">
        <v>0.32046783625731001</v>
      </c>
      <c r="L81" s="10">
        <v>30.955789473684199</v>
      </c>
      <c r="M81" s="10">
        <f t="shared" si="9"/>
        <v>0.17093567251462</v>
      </c>
      <c r="N81" s="10">
        <f t="shared" si="10"/>
        <v>0.23678362573100031</v>
      </c>
      <c r="O81" s="47">
        <v>536.41822066645045</v>
      </c>
      <c r="P81" s="48">
        <v>71.236473619700007</v>
      </c>
      <c r="Q81" s="48">
        <v>14.78405409</v>
      </c>
      <c r="R81" s="48">
        <v>56.708662439999998</v>
      </c>
      <c r="S81" s="48">
        <v>92.62195242</v>
      </c>
      <c r="T81" s="48">
        <v>100.90174137</v>
      </c>
      <c r="U81" s="64">
        <v>50.909836640000002</v>
      </c>
      <c r="V81" s="64">
        <v>944.79308431000004</v>
      </c>
      <c r="W81" s="64">
        <v>995.70292095000002</v>
      </c>
      <c r="X81" s="49">
        <f t="shared" si="11"/>
        <v>0.61181044168855669</v>
      </c>
      <c r="Y81" s="15">
        <v>1627.4696427245101</v>
      </c>
      <c r="Z81" s="50">
        <v>13.69208876017866</v>
      </c>
      <c r="AA81" s="51">
        <v>36.430011007494869</v>
      </c>
      <c r="AB81" s="11">
        <v>0.27283580129221802</v>
      </c>
      <c r="AC81" s="11">
        <v>0</v>
      </c>
      <c r="AD81" s="11">
        <v>0.24133812367618601</v>
      </c>
      <c r="AE81" s="11">
        <v>0</v>
      </c>
      <c r="AF81" s="18">
        <f t="shared" si="12"/>
        <v>0.51417392496840408</v>
      </c>
      <c r="AG81" s="11">
        <v>88</v>
      </c>
      <c r="AH81" s="19">
        <v>0</v>
      </c>
      <c r="AI81" s="52">
        <v>0</v>
      </c>
      <c r="AJ81" s="53">
        <v>43.5</v>
      </c>
      <c r="AK81" s="11">
        <f t="shared" si="13"/>
        <v>65.75</v>
      </c>
      <c r="AL81" s="72">
        <v>0.59469444790992898</v>
      </c>
    </row>
    <row r="82" spans="1:38" x14ac:dyDescent="0.25">
      <c r="A82" s="8">
        <v>1014</v>
      </c>
      <c r="B82" s="9" t="s">
        <v>237</v>
      </c>
      <c r="C82" s="12">
        <v>11</v>
      </c>
      <c r="D82" s="12" t="s">
        <v>452</v>
      </c>
      <c r="E82" s="59">
        <v>52031.07949803456</v>
      </c>
      <c r="F82" s="15">
        <v>731.83447494395898</v>
      </c>
      <c r="G82" s="15">
        <v>497.82108966915399</v>
      </c>
      <c r="H82" s="27">
        <v>8.7131944540098907</v>
      </c>
      <c r="I82" s="10">
        <v>0.27773584905660398</v>
      </c>
      <c r="J82" s="10">
        <v>23.5284905660377</v>
      </c>
      <c r="K82" s="10">
        <v>0.23386792452830199</v>
      </c>
      <c r="L82" s="10">
        <v>23.146415094339599</v>
      </c>
      <c r="M82" s="10">
        <f t="shared" si="9"/>
        <v>4.3867924528301988E-2</v>
      </c>
      <c r="N82" s="10">
        <f t="shared" si="10"/>
        <v>0.38207547169810141</v>
      </c>
      <c r="O82" s="47">
        <v>44.024162578974682</v>
      </c>
      <c r="P82" s="48">
        <v>153.488657284</v>
      </c>
      <c r="Q82" s="48">
        <v>8.6634841999999992</v>
      </c>
      <c r="R82" s="48">
        <v>9.5487217199999996</v>
      </c>
      <c r="S82" s="48">
        <v>67.973008559999997</v>
      </c>
      <c r="T82" s="48">
        <v>86.525514659999999</v>
      </c>
      <c r="U82" s="64">
        <v>44.677565690000002</v>
      </c>
      <c r="V82" s="64">
        <v>56.003766589999998</v>
      </c>
      <c r="W82" s="64">
        <v>100.68133227999999</v>
      </c>
      <c r="X82" s="49">
        <f t="shared" si="11"/>
        <v>7.8176182205570682E-2</v>
      </c>
      <c r="Y82" s="15">
        <v>1287.8773232395793</v>
      </c>
      <c r="Z82" s="50">
        <v>14.30328067143758</v>
      </c>
      <c r="AA82" s="51">
        <v>40.067768969540445</v>
      </c>
      <c r="AB82" s="11">
        <v>0.188002033372935</v>
      </c>
      <c r="AC82" s="11">
        <v>0</v>
      </c>
      <c r="AD82" s="11">
        <v>0.16324589097134101</v>
      </c>
      <c r="AE82" s="11">
        <v>0</v>
      </c>
      <c r="AF82" s="18">
        <f t="shared" si="12"/>
        <v>0.35124792434427599</v>
      </c>
      <c r="AG82" s="11">
        <v>64</v>
      </c>
      <c r="AH82" s="19">
        <v>0</v>
      </c>
      <c r="AI82" s="52">
        <v>0</v>
      </c>
      <c r="AJ82" s="53">
        <v>43.5</v>
      </c>
      <c r="AK82" s="11">
        <f t="shared" si="13"/>
        <v>53.75</v>
      </c>
      <c r="AL82" s="72">
        <v>0.71040556259236498</v>
      </c>
    </row>
    <row r="83" spans="1:38" x14ac:dyDescent="0.25">
      <c r="A83" s="8">
        <v>1015</v>
      </c>
      <c r="B83" s="9" t="s">
        <v>239</v>
      </c>
      <c r="C83" s="12">
        <v>11</v>
      </c>
      <c r="D83" s="12" t="s">
        <v>452</v>
      </c>
      <c r="E83" s="59">
        <v>37098.009898967764</v>
      </c>
      <c r="F83" s="15">
        <v>922.21918427167395</v>
      </c>
      <c r="G83" s="15">
        <v>532.60028531005798</v>
      </c>
      <c r="H83" s="27">
        <v>8.7293596574905301</v>
      </c>
      <c r="I83" s="10">
        <v>0.24061538461538501</v>
      </c>
      <c r="J83" s="10">
        <v>18.082307692307701</v>
      </c>
      <c r="K83" s="10">
        <v>0.229538461538462</v>
      </c>
      <c r="L83" s="10">
        <v>17.6138461538462</v>
      </c>
      <c r="M83" s="10">
        <f t="shared" si="9"/>
        <v>1.1076923076923012E-2</v>
      </c>
      <c r="N83" s="10">
        <f t="shared" si="10"/>
        <v>0.46846153846150074</v>
      </c>
      <c r="O83" s="47">
        <v>4.3770840769138362</v>
      </c>
      <c r="P83" s="48">
        <v>173.14326668999999</v>
      </c>
      <c r="Q83" s="48">
        <v>4.4595507599999999</v>
      </c>
      <c r="R83" s="48">
        <v>0.62409793999999996</v>
      </c>
      <c r="S83" s="48">
        <v>409.66469119999999</v>
      </c>
      <c r="T83" s="48">
        <v>77.062344190000005</v>
      </c>
      <c r="U83" s="64">
        <v>427.70119140000003</v>
      </c>
      <c r="V83" s="64">
        <v>81.938771180000003</v>
      </c>
      <c r="W83" s="64">
        <v>509.63996258000003</v>
      </c>
      <c r="X83" s="49">
        <f t="shared" si="11"/>
        <v>0.44287219100159514</v>
      </c>
      <c r="Y83" s="15">
        <v>1150.7608130178678</v>
      </c>
      <c r="Z83" s="50">
        <v>13.606383360349209</v>
      </c>
      <c r="AA83" s="51">
        <v>30.393202950705493</v>
      </c>
      <c r="AB83" s="11">
        <v>0.188848930275299</v>
      </c>
      <c r="AC83" s="11">
        <v>5.0824414177826098E-3</v>
      </c>
      <c r="AD83" s="11">
        <v>0.19461024349679301</v>
      </c>
      <c r="AE83" s="11">
        <v>4.2181851222904999E-2</v>
      </c>
      <c r="AF83" s="18">
        <f t="shared" si="12"/>
        <v>0.43072346641277964</v>
      </c>
      <c r="AG83" s="11">
        <v>81</v>
      </c>
      <c r="AH83" s="19">
        <v>0</v>
      </c>
      <c r="AI83" s="52">
        <v>0</v>
      </c>
      <c r="AJ83" s="53">
        <v>43.5</v>
      </c>
      <c r="AK83" s="11">
        <f t="shared" si="13"/>
        <v>62.25</v>
      </c>
      <c r="AL83" s="72">
        <v>0.70919695097711899</v>
      </c>
    </row>
    <row r="84" spans="1:38" x14ac:dyDescent="0.25">
      <c r="A84" s="8">
        <v>1016</v>
      </c>
      <c r="B84" s="9" t="s">
        <v>241</v>
      </c>
      <c r="C84" s="12">
        <v>9</v>
      </c>
      <c r="D84" s="12" t="s">
        <v>450</v>
      </c>
      <c r="E84" s="59">
        <v>54742.821345090655</v>
      </c>
      <c r="F84" s="15">
        <v>458.917198285182</v>
      </c>
      <c r="G84" s="15">
        <v>558.73033635392801</v>
      </c>
      <c r="H84" s="27">
        <v>6.7130388026782599</v>
      </c>
      <c r="I84" s="10">
        <v>0.44378947368421101</v>
      </c>
      <c r="J84" s="10">
        <v>79.868631578947401</v>
      </c>
      <c r="K84" s="10">
        <v>0.40431578947368402</v>
      </c>
      <c r="L84" s="10">
        <v>80.646736842105298</v>
      </c>
      <c r="M84" s="10">
        <f t="shared" si="9"/>
        <v>3.9473684210526994E-2</v>
      </c>
      <c r="N84" s="10">
        <f t="shared" si="10"/>
        <v>0.7781052631578973</v>
      </c>
      <c r="O84" s="47">
        <v>4.9235317814387782</v>
      </c>
      <c r="P84" s="48">
        <v>38.727620666</v>
      </c>
      <c r="Q84" s="48">
        <v>8.0037281</v>
      </c>
      <c r="R84" s="48">
        <v>8.0905915499999992</v>
      </c>
      <c r="S84" s="48">
        <v>54.114527719999998</v>
      </c>
      <c r="T84" s="48">
        <v>7.4770150299999996</v>
      </c>
      <c r="U84" s="64">
        <v>82.194424900000001</v>
      </c>
      <c r="V84" s="64">
        <v>26.1308939</v>
      </c>
      <c r="W84" s="64">
        <v>108.32531880000001</v>
      </c>
      <c r="X84" s="49">
        <f t="shared" si="11"/>
        <v>6.5722244036816355E-2</v>
      </c>
      <c r="Y84" s="15">
        <v>1648.2291557074377</v>
      </c>
      <c r="Z84" s="50">
        <v>6.8802934045854371</v>
      </c>
      <c r="AA84" s="51">
        <v>39.649410148401344</v>
      </c>
      <c r="AB84" s="11">
        <v>8.4935416325788396E-2</v>
      </c>
      <c r="AC84" s="11">
        <v>0</v>
      </c>
      <c r="AD84" s="11">
        <v>4.6583250868138797E-2</v>
      </c>
      <c r="AE84" s="11">
        <v>0</v>
      </c>
      <c r="AF84" s="18">
        <f t="shared" si="12"/>
        <v>0.13151866719392719</v>
      </c>
      <c r="AG84" s="11">
        <v>22</v>
      </c>
      <c r="AH84" s="19">
        <v>0</v>
      </c>
      <c r="AI84" s="52">
        <v>0</v>
      </c>
      <c r="AJ84" s="53">
        <v>43.5</v>
      </c>
      <c r="AK84" s="11">
        <f t="shared" si="13"/>
        <v>32.75</v>
      </c>
      <c r="AL84" s="72">
        <v>0.27214355082658398</v>
      </c>
    </row>
    <row r="85" spans="1:38" x14ac:dyDescent="0.25">
      <c r="A85" s="8">
        <v>1017</v>
      </c>
      <c r="B85" s="9" t="s">
        <v>243</v>
      </c>
      <c r="C85" s="12">
        <v>9</v>
      </c>
      <c r="D85" s="12" t="s">
        <v>450</v>
      </c>
      <c r="E85" s="59">
        <v>37994.885551086001</v>
      </c>
      <c r="F85" s="15">
        <v>475.57264648680399</v>
      </c>
      <c r="G85" s="15">
        <v>669.87100508798505</v>
      </c>
      <c r="H85" s="27">
        <v>7.6764793684582804</v>
      </c>
      <c r="I85" s="10">
        <v>1.21688888888889</v>
      </c>
      <c r="J85" s="10">
        <v>82.653666666666695</v>
      </c>
      <c r="K85" s="10">
        <v>0.91288888888888897</v>
      </c>
      <c r="L85" s="10">
        <v>84.333222222222204</v>
      </c>
      <c r="M85" s="10">
        <f t="shared" si="9"/>
        <v>0.30400000000000105</v>
      </c>
      <c r="N85" s="10">
        <f t="shared" si="10"/>
        <v>1.6795555555555097</v>
      </c>
      <c r="O85" s="47">
        <v>154.58837677342237</v>
      </c>
      <c r="P85" s="48">
        <v>18.658108818500001</v>
      </c>
      <c r="Q85" s="48">
        <v>97.915113439999999</v>
      </c>
      <c r="R85" s="48">
        <v>3.96032516</v>
      </c>
      <c r="S85" s="48">
        <v>326.92245888000002</v>
      </c>
      <c r="T85" s="48">
        <v>28.755503000000001</v>
      </c>
      <c r="U85" s="64">
        <v>248.32203618</v>
      </c>
      <c r="V85" s="64">
        <v>45.636268940000001</v>
      </c>
      <c r="W85" s="64">
        <v>293.95830511999998</v>
      </c>
      <c r="X85" s="49">
        <f t="shared" si="11"/>
        <v>0.13161213417561654</v>
      </c>
      <c r="Y85" s="15">
        <v>2233.5197811453841</v>
      </c>
      <c r="Z85" s="50">
        <v>10.550038374387301</v>
      </c>
      <c r="AA85" s="51">
        <v>49.188599982232034</v>
      </c>
      <c r="AB85" s="11">
        <v>0.41994606654160699</v>
      </c>
      <c r="AC85" s="11">
        <v>0</v>
      </c>
      <c r="AD85" s="11">
        <v>0.175565963654577</v>
      </c>
      <c r="AE85" s="11">
        <v>9.3401357909263499E-3</v>
      </c>
      <c r="AF85" s="18">
        <f t="shared" si="12"/>
        <v>0.60485216598711034</v>
      </c>
      <c r="AG85" s="11">
        <v>101</v>
      </c>
      <c r="AH85" s="19">
        <v>0</v>
      </c>
      <c r="AI85" s="52">
        <v>0</v>
      </c>
      <c r="AJ85" s="53">
        <v>43.5</v>
      </c>
      <c r="AK85" s="11">
        <f t="shared" si="13"/>
        <v>72.25</v>
      </c>
      <c r="AL85" s="72">
        <v>0.26392177249537502</v>
      </c>
    </row>
    <row r="86" spans="1:38" x14ac:dyDescent="0.25">
      <c r="A86" s="8">
        <v>1018</v>
      </c>
      <c r="B86" s="9" t="s">
        <v>245</v>
      </c>
      <c r="C86" s="12">
        <v>11</v>
      </c>
      <c r="D86" s="12" t="s">
        <v>452</v>
      </c>
      <c r="E86" s="59">
        <v>80471.946508894835</v>
      </c>
      <c r="F86" s="15">
        <v>1883.46462316938</v>
      </c>
      <c r="G86" s="15">
        <v>423.46151711540898</v>
      </c>
      <c r="H86" s="27">
        <v>6.4726554421812796</v>
      </c>
      <c r="I86" s="10">
        <v>0.36603305785124002</v>
      </c>
      <c r="J86" s="10">
        <v>8.5407438016528907</v>
      </c>
      <c r="K86" s="10">
        <v>0.30388429752066098</v>
      </c>
      <c r="L86" s="10">
        <v>7.5271074380165297</v>
      </c>
      <c r="M86" s="10">
        <f t="shared" si="9"/>
        <v>6.2148760330579034E-2</v>
      </c>
      <c r="N86" s="10">
        <f t="shared" si="10"/>
        <v>1.013636363636361</v>
      </c>
      <c r="O86" s="47">
        <v>122.43892729802396</v>
      </c>
      <c r="P86" s="48">
        <v>94.178586182199993</v>
      </c>
      <c r="Q86" s="48">
        <v>23.685851580000001</v>
      </c>
      <c r="R86" s="48">
        <v>14.55194066</v>
      </c>
      <c r="S86" s="48">
        <v>506.04617969999998</v>
      </c>
      <c r="T86" s="48">
        <v>2826.1231539999999</v>
      </c>
      <c r="U86" s="64">
        <v>554.78339659999995</v>
      </c>
      <c r="V86" s="64">
        <v>2958.4788899999999</v>
      </c>
      <c r="W86" s="64">
        <v>3513.2622865999997</v>
      </c>
      <c r="X86" s="49">
        <f t="shared" si="11"/>
        <v>0.95349200413874446</v>
      </c>
      <c r="Y86" s="15">
        <v>3684.626899177204</v>
      </c>
      <c r="Z86" s="50">
        <v>5.1338193246296484</v>
      </c>
      <c r="AA86" s="51">
        <v>44.046301748362794</v>
      </c>
      <c r="AB86" s="11">
        <v>4.2871708302329302E-2</v>
      </c>
      <c r="AC86" s="11">
        <v>1.00563873146974E-2</v>
      </c>
      <c r="AD86" s="11">
        <v>0.580773339270093</v>
      </c>
      <c r="AE86" s="11">
        <v>4.2413066198142002E-2</v>
      </c>
      <c r="AF86" s="18">
        <f t="shared" si="12"/>
        <v>0.67611450108526172</v>
      </c>
      <c r="AG86" s="11">
        <v>108</v>
      </c>
      <c r="AH86" s="19">
        <v>0</v>
      </c>
      <c r="AI86" s="52">
        <v>0</v>
      </c>
      <c r="AJ86" s="53">
        <v>43.5</v>
      </c>
      <c r="AK86" s="11">
        <f t="shared" si="13"/>
        <v>75.75</v>
      </c>
      <c r="AL86" s="72">
        <v>0.73828082034822096</v>
      </c>
    </row>
    <row r="87" spans="1:38" x14ac:dyDescent="0.25">
      <c r="A87" s="8">
        <v>1019</v>
      </c>
      <c r="B87" s="9" t="s">
        <v>247</v>
      </c>
      <c r="C87" s="12">
        <v>11</v>
      </c>
      <c r="D87" s="12" t="s">
        <v>452</v>
      </c>
      <c r="E87" s="59">
        <v>62582.332367810588</v>
      </c>
      <c r="F87" s="15">
        <v>1844.4252310988099</v>
      </c>
      <c r="G87" s="15">
        <v>457.83521649546901</v>
      </c>
      <c r="H87" s="27">
        <v>7.8072961192347003</v>
      </c>
      <c r="I87" s="10">
        <v>5.7605309734513304</v>
      </c>
      <c r="J87" s="10">
        <v>25.526017699114998</v>
      </c>
      <c r="K87" s="10">
        <v>2.6809734513274299</v>
      </c>
      <c r="L87" s="10">
        <v>24.588761061946901</v>
      </c>
      <c r="M87" s="10">
        <f t="shared" si="9"/>
        <v>3.0795575221239004</v>
      </c>
      <c r="N87" s="10">
        <f t="shared" si="10"/>
        <v>0.93725663716809748</v>
      </c>
      <c r="O87" s="47">
        <v>61.326518292867114</v>
      </c>
      <c r="P87" s="48">
        <v>157.256405328</v>
      </c>
      <c r="Q87" s="48">
        <v>62.215023760000001</v>
      </c>
      <c r="R87" s="48">
        <v>523.85011239999994</v>
      </c>
      <c r="S87" s="48">
        <v>344.20884109999997</v>
      </c>
      <c r="T87" s="48">
        <v>973.50563109999996</v>
      </c>
      <c r="U87" s="64">
        <v>443.20496000000003</v>
      </c>
      <c r="V87" s="64">
        <v>1680.9619479999999</v>
      </c>
      <c r="W87" s="64">
        <v>2124.1669080000001</v>
      </c>
      <c r="X87" s="49">
        <f t="shared" si="11"/>
        <v>0.86609016419866236</v>
      </c>
      <c r="Y87" s="15">
        <v>2452.5932700844783</v>
      </c>
      <c r="Z87" s="50">
        <v>2.642916429042816</v>
      </c>
      <c r="AA87" s="51">
        <v>17.950337100622356</v>
      </c>
      <c r="AB87" s="11">
        <v>3.4429316768388403E-2</v>
      </c>
      <c r="AC87" s="11">
        <v>2.3420094905684901E-2</v>
      </c>
      <c r="AD87" s="11">
        <v>0.10014400356653801</v>
      </c>
      <c r="AE87" s="11">
        <v>9.4086540488087206E-2</v>
      </c>
      <c r="AF87" s="18">
        <f t="shared" si="12"/>
        <v>0.25207995572869851</v>
      </c>
      <c r="AG87" s="11">
        <v>48</v>
      </c>
      <c r="AH87" s="19">
        <v>1</v>
      </c>
      <c r="AI87" s="52">
        <v>1.6238481693777753E-5</v>
      </c>
      <c r="AJ87" s="53">
        <v>89</v>
      </c>
      <c r="AK87" s="11">
        <f t="shared" si="13"/>
        <v>68.5</v>
      </c>
      <c r="AL87" s="72">
        <v>0.63059474286987005</v>
      </c>
    </row>
    <row r="88" spans="1:38" x14ac:dyDescent="0.25">
      <c r="A88" s="8">
        <v>1020</v>
      </c>
      <c r="B88" s="9" t="s">
        <v>249</v>
      </c>
      <c r="C88" s="12">
        <v>11</v>
      </c>
      <c r="D88" s="12" t="s">
        <v>452</v>
      </c>
      <c r="E88" s="59">
        <v>21251.652044966981</v>
      </c>
      <c r="F88" s="15">
        <v>582.51305089212894</v>
      </c>
      <c r="G88" s="15">
        <v>685.39742360044499</v>
      </c>
      <c r="H88" s="27">
        <v>10.1384276300499</v>
      </c>
      <c r="I88" s="10">
        <v>2.0645714285714298</v>
      </c>
      <c r="J88" s="10">
        <v>61.961428571428598</v>
      </c>
      <c r="K88" s="10">
        <v>1.4245714285714299</v>
      </c>
      <c r="L88" s="10">
        <v>62.664285714285697</v>
      </c>
      <c r="M88" s="10">
        <f t="shared" si="9"/>
        <v>0.6399999999999999</v>
      </c>
      <c r="N88" s="10">
        <f t="shared" si="10"/>
        <v>0.70285714285709844</v>
      </c>
      <c r="O88" s="47">
        <v>16.541501335519879</v>
      </c>
      <c r="P88" s="48">
        <v>10.6949289755</v>
      </c>
      <c r="Q88" s="48">
        <v>206.20630940000001</v>
      </c>
      <c r="R88" s="48">
        <v>5.6421783200000002</v>
      </c>
      <c r="S88" s="48">
        <v>2150.3218176</v>
      </c>
      <c r="T88" s="48">
        <v>182.29996876000001</v>
      </c>
      <c r="U88" s="64">
        <v>1212.8519713999999</v>
      </c>
      <c r="V88" s="64">
        <v>359.16572108000003</v>
      </c>
      <c r="W88" s="64">
        <v>1572.0176924799998</v>
      </c>
      <c r="X88" s="49">
        <f t="shared" si="11"/>
        <v>1.3995836021915633</v>
      </c>
      <c r="Y88" s="15">
        <v>1123.2038515015663</v>
      </c>
      <c r="Z88" s="50">
        <v>9.7778337478637702</v>
      </c>
      <c r="AA88" s="51">
        <v>25.65683663348597</v>
      </c>
      <c r="AB88" s="11">
        <v>0.55610563340378505</v>
      </c>
      <c r="AC88" s="11">
        <v>0</v>
      </c>
      <c r="AD88" s="11">
        <v>0.53022214473662299</v>
      </c>
      <c r="AE88" s="11">
        <v>3.0180492803616399E-2</v>
      </c>
      <c r="AF88" s="18">
        <f t="shared" si="12"/>
        <v>1.1165082709440244</v>
      </c>
      <c r="AG88" s="11">
        <v>130</v>
      </c>
      <c r="AH88" s="19">
        <v>0</v>
      </c>
      <c r="AI88" s="52">
        <v>0</v>
      </c>
      <c r="AJ88" s="53">
        <v>43.5</v>
      </c>
      <c r="AK88" s="11">
        <f t="shared" si="13"/>
        <v>86.75</v>
      </c>
      <c r="AL88" s="72">
        <v>0.47918174866097601</v>
      </c>
    </row>
    <row r="89" spans="1:38" x14ac:dyDescent="0.25">
      <c r="A89" s="8">
        <v>1021</v>
      </c>
      <c r="B89" s="9" t="s">
        <v>251</v>
      </c>
      <c r="C89" s="12">
        <v>11</v>
      </c>
      <c r="D89" s="12" t="s">
        <v>452</v>
      </c>
      <c r="E89" s="59">
        <v>39094.555856359533</v>
      </c>
      <c r="F89" s="15">
        <v>794.33332870449897</v>
      </c>
      <c r="G89" s="15">
        <v>609.69446566637396</v>
      </c>
      <c r="H89" s="27">
        <v>9.2078120343352499</v>
      </c>
      <c r="I89" s="10">
        <v>0.296190476190476</v>
      </c>
      <c r="J89" s="10">
        <v>19.126666666666701</v>
      </c>
      <c r="K89" s="10">
        <v>0.26428571428571401</v>
      </c>
      <c r="L89" s="10">
        <v>18.297460317460299</v>
      </c>
      <c r="M89" s="10">
        <f t="shared" si="9"/>
        <v>3.1904761904761991E-2</v>
      </c>
      <c r="N89" s="10">
        <f t="shared" si="10"/>
        <v>0.82920634920640168</v>
      </c>
      <c r="O89" s="47">
        <v>7.8833551453470649</v>
      </c>
      <c r="P89" s="48">
        <v>83.818545447100007</v>
      </c>
      <c r="Q89" s="48">
        <v>10.01407612</v>
      </c>
      <c r="R89" s="48">
        <v>0</v>
      </c>
      <c r="S89" s="48">
        <v>821.07507650000002</v>
      </c>
      <c r="T89" s="48">
        <v>147.31226989999999</v>
      </c>
      <c r="U89" s="64">
        <v>857.15792369999997</v>
      </c>
      <c r="V89" s="64">
        <v>158.9710049</v>
      </c>
      <c r="W89" s="64">
        <v>1016.1289286</v>
      </c>
      <c r="X89" s="49">
        <f t="shared" si="11"/>
        <v>0.58765953437716634</v>
      </c>
      <c r="Y89" s="15">
        <v>1729.1116184764176</v>
      </c>
      <c r="Z89" s="50">
        <v>12.20005051294963</v>
      </c>
      <c r="AA89" s="51">
        <v>24.527304959305518</v>
      </c>
      <c r="AB89" s="11">
        <v>0.245861784219678</v>
      </c>
      <c r="AC89" s="11">
        <v>0</v>
      </c>
      <c r="AD89" s="11">
        <v>0.23784655831946999</v>
      </c>
      <c r="AE89" s="11">
        <v>6.7617438429687607E-2</v>
      </c>
      <c r="AF89" s="18">
        <f t="shared" si="12"/>
        <v>0.55132578096883555</v>
      </c>
      <c r="AG89" s="11">
        <v>94</v>
      </c>
      <c r="AH89" s="19">
        <v>0</v>
      </c>
      <c r="AI89" s="52">
        <v>0</v>
      </c>
      <c r="AJ89" s="53">
        <v>43.5</v>
      </c>
      <c r="AK89" s="11">
        <f t="shared" si="13"/>
        <v>68.75</v>
      </c>
      <c r="AL89" s="72">
        <v>0.54723215768327405</v>
      </c>
    </row>
    <row r="90" spans="1:38" x14ac:dyDescent="0.25">
      <c r="A90" s="8">
        <v>1022</v>
      </c>
      <c r="B90" s="9" t="s">
        <v>252</v>
      </c>
      <c r="C90" s="12">
        <v>5</v>
      </c>
      <c r="D90" s="12" t="s">
        <v>446</v>
      </c>
      <c r="E90" s="59">
        <v>42386.347505181562</v>
      </c>
      <c r="F90" s="15">
        <v>455.72704589646099</v>
      </c>
      <c r="G90" s="15">
        <v>747.18183386112298</v>
      </c>
      <c r="H90" s="27">
        <v>9.0123171040938601</v>
      </c>
      <c r="I90" s="10">
        <v>2.72050632911392</v>
      </c>
      <c r="J90" s="10">
        <v>75.428734177215205</v>
      </c>
      <c r="K90" s="10">
        <v>1.99620253164557</v>
      </c>
      <c r="L90" s="10">
        <v>76.818607594936694</v>
      </c>
      <c r="M90" s="10">
        <f t="shared" si="9"/>
        <v>0.72430379746834994</v>
      </c>
      <c r="N90" s="10">
        <f t="shared" si="10"/>
        <v>1.3898734177214891</v>
      </c>
      <c r="O90" s="47">
        <v>3.6374194569146994</v>
      </c>
      <c r="P90" s="48">
        <v>30.896647208800001</v>
      </c>
      <c r="Q90" s="48">
        <v>81.238322030000006</v>
      </c>
      <c r="R90" s="48">
        <v>58.114757140000002</v>
      </c>
      <c r="S90" s="48">
        <v>604.54881709000006</v>
      </c>
      <c r="T90" s="48">
        <v>27.024348490000001</v>
      </c>
      <c r="U90" s="64">
        <v>776.94294709999997</v>
      </c>
      <c r="V90" s="64">
        <v>1851.2616539000001</v>
      </c>
      <c r="W90" s="64">
        <v>2628.2046009999999</v>
      </c>
      <c r="X90" s="49">
        <f t="shared" si="11"/>
        <v>0.74128670791130968</v>
      </c>
      <c r="Y90" s="15">
        <v>3545.4630077009933</v>
      </c>
      <c r="Z90" s="50">
        <v>10.95463628768921</v>
      </c>
      <c r="AA90" s="51">
        <v>48.703895783751342</v>
      </c>
      <c r="AB90" s="11">
        <v>0.19391981103688199</v>
      </c>
      <c r="AC90" s="11">
        <v>0</v>
      </c>
      <c r="AD90" s="11">
        <v>0.12809703978938</v>
      </c>
      <c r="AE90" s="11">
        <v>8.6808802814699201E-2</v>
      </c>
      <c r="AF90" s="18">
        <f t="shared" si="12"/>
        <v>0.40882565364096118</v>
      </c>
      <c r="AG90" s="11">
        <v>78</v>
      </c>
      <c r="AH90" s="19">
        <v>0</v>
      </c>
      <c r="AI90" s="52">
        <v>0</v>
      </c>
      <c r="AJ90" s="53">
        <v>43.5</v>
      </c>
      <c r="AK90" s="11">
        <f t="shared" si="13"/>
        <v>60.75</v>
      </c>
      <c r="AL90" s="72">
        <v>0.25301389991050799</v>
      </c>
    </row>
    <row r="91" spans="1:38" x14ac:dyDescent="0.25">
      <c r="A91" s="8">
        <v>1024</v>
      </c>
      <c r="B91" s="9" t="s">
        <v>258</v>
      </c>
      <c r="C91" s="12">
        <v>5</v>
      </c>
      <c r="D91" s="12" t="s">
        <v>446</v>
      </c>
      <c r="E91" s="59">
        <v>35236.903087537925</v>
      </c>
      <c r="F91" s="15">
        <v>336.22600862281899</v>
      </c>
      <c r="G91" s="15">
        <v>890.19266469783599</v>
      </c>
      <c r="H91" s="27">
        <v>10.8847784443709</v>
      </c>
      <c r="I91" s="10">
        <v>2.1783783783783801</v>
      </c>
      <c r="J91" s="10">
        <v>79.411486486486496</v>
      </c>
      <c r="K91" s="10">
        <v>1.76283783783784</v>
      </c>
      <c r="L91" s="10">
        <v>81.844594594594597</v>
      </c>
      <c r="M91" s="10">
        <f t="shared" si="9"/>
        <v>0.41554054054054013</v>
      </c>
      <c r="N91" s="10">
        <f t="shared" si="10"/>
        <v>2.433108108108101</v>
      </c>
      <c r="O91" s="47">
        <v>11.219107175835148</v>
      </c>
      <c r="P91" s="48">
        <v>4.9599249433099999</v>
      </c>
      <c r="Q91" s="48">
        <v>56.337689840000003</v>
      </c>
      <c r="R91" s="48">
        <v>62.322519749999998</v>
      </c>
      <c r="S91" s="48">
        <v>62.1147378</v>
      </c>
      <c r="T91" s="48">
        <v>24.37405227</v>
      </c>
      <c r="U91" s="64">
        <v>151.15580069999999</v>
      </c>
      <c r="V91" s="64">
        <v>2094.7670010000002</v>
      </c>
      <c r="W91" s="64">
        <v>2245.9228017</v>
      </c>
      <c r="X91" s="49">
        <f t="shared" si="11"/>
        <v>0.47056812219481137</v>
      </c>
      <c r="Y91" s="15">
        <v>4772.7899442584985</v>
      </c>
      <c r="Z91" s="50">
        <v>9.0666582801125273</v>
      </c>
      <c r="AA91" s="51">
        <v>51.020495804800163</v>
      </c>
      <c r="AB91" s="11">
        <v>7.9850316219316403E-2</v>
      </c>
      <c r="AC91" s="11">
        <v>0</v>
      </c>
      <c r="AD91" s="11">
        <v>4.5896650161629103E-2</v>
      </c>
      <c r="AE91" s="11">
        <v>3.7116458621489802E-2</v>
      </c>
      <c r="AF91" s="18">
        <f t="shared" si="12"/>
        <v>0.16286342500243531</v>
      </c>
      <c r="AG91" s="11">
        <v>31</v>
      </c>
      <c r="AH91" s="19">
        <v>0</v>
      </c>
      <c r="AI91" s="52">
        <v>0</v>
      </c>
      <c r="AJ91" s="53">
        <v>43.5</v>
      </c>
      <c r="AK91" s="11">
        <f t="shared" si="13"/>
        <v>37.25</v>
      </c>
      <c r="AL91" s="72">
        <v>0.237536693899043</v>
      </c>
    </row>
    <row r="92" spans="1:38" x14ac:dyDescent="0.25">
      <c r="A92" s="8">
        <v>1025</v>
      </c>
      <c r="B92" s="9" t="s">
        <v>260</v>
      </c>
      <c r="C92" s="12">
        <v>11</v>
      </c>
      <c r="D92" s="12" t="s">
        <v>452</v>
      </c>
      <c r="E92" s="59">
        <v>64520.964100727673</v>
      </c>
      <c r="F92" s="15">
        <v>970.00999870534099</v>
      </c>
      <c r="G92" s="15">
        <v>528.526579878711</v>
      </c>
      <c r="H92" s="27">
        <v>10.4653753724829</v>
      </c>
      <c r="I92" s="10">
        <v>0.38931372549019599</v>
      </c>
      <c r="J92" s="10">
        <v>53.674901960784297</v>
      </c>
      <c r="K92" s="10">
        <v>0.35637254901960802</v>
      </c>
      <c r="L92" s="10">
        <v>51.026862745098001</v>
      </c>
      <c r="M92" s="10">
        <f t="shared" si="9"/>
        <v>3.2941176470587974E-2</v>
      </c>
      <c r="N92" s="10">
        <f t="shared" si="10"/>
        <v>2.6480392156862962</v>
      </c>
      <c r="O92" s="47">
        <v>21.236758526647726</v>
      </c>
      <c r="P92" s="48">
        <v>6.3378408610700001</v>
      </c>
      <c r="Q92" s="48">
        <v>21.221952940000001</v>
      </c>
      <c r="R92" s="48">
        <v>0.20497608</v>
      </c>
      <c r="S92" s="48">
        <v>1652.0812969999999</v>
      </c>
      <c r="T92" s="48">
        <v>137.6124835</v>
      </c>
      <c r="U92" s="64">
        <v>1702.6398300000001</v>
      </c>
      <c r="V92" s="64">
        <v>303.53552980000001</v>
      </c>
      <c r="W92" s="64">
        <v>2006.1753598</v>
      </c>
      <c r="X92" s="49">
        <f t="shared" si="11"/>
        <v>1.3381404201790619</v>
      </c>
      <c r="Y92" s="15">
        <v>1499.2263364494629</v>
      </c>
      <c r="Z92" s="50">
        <v>4.0417997866868971</v>
      </c>
      <c r="AA92" s="51">
        <v>5.4444818700801152</v>
      </c>
      <c r="AB92" s="11">
        <v>3.7876283052931399E-2</v>
      </c>
      <c r="AC92" s="11">
        <v>0</v>
      </c>
      <c r="AD92" s="11">
        <v>3.7876283015514302E-2</v>
      </c>
      <c r="AE92" s="11">
        <v>2.6101828818237E-10</v>
      </c>
      <c r="AF92" s="18">
        <f t="shared" si="12"/>
        <v>7.5752566329463991E-2</v>
      </c>
      <c r="AG92" s="11">
        <v>11</v>
      </c>
      <c r="AH92" s="19">
        <v>1</v>
      </c>
      <c r="AI92" s="52">
        <v>1.5581969611818823E-5</v>
      </c>
      <c r="AJ92" s="53">
        <v>88</v>
      </c>
      <c r="AK92" s="11">
        <f t="shared" si="13"/>
        <v>49.5</v>
      </c>
      <c r="AL92" s="72">
        <v>0.41615665335910701</v>
      </c>
    </row>
    <row r="93" spans="1:38" x14ac:dyDescent="0.25">
      <c r="A93" s="8">
        <v>1026</v>
      </c>
      <c r="B93" s="9" t="s">
        <v>262</v>
      </c>
      <c r="C93" s="12">
        <v>12</v>
      </c>
      <c r="D93" s="12" t="s">
        <v>453</v>
      </c>
      <c r="E93" s="59">
        <v>51569.810064673664</v>
      </c>
      <c r="F93" s="15">
        <v>688.47088434199497</v>
      </c>
      <c r="G93" s="15">
        <v>612.82933446020695</v>
      </c>
      <c r="H93" s="27">
        <v>11.927084692073599</v>
      </c>
      <c r="I93" s="10">
        <v>0.53270270270270303</v>
      </c>
      <c r="J93" s="10">
        <v>50.110810810810797</v>
      </c>
      <c r="K93" s="10">
        <v>0.470810810810811</v>
      </c>
      <c r="L93" s="10">
        <v>49.093783783783799</v>
      </c>
      <c r="M93" s="10">
        <f t="shared" si="9"/>
        <v>6.1891891891892037E-2</v>
      </c>
      <c r="N93" s="10">
        <f t="shared" si="10"/>
        <v>1.0170270270269981</v>
      </c>
      <c r="O93" s="47">
        <v>23.788626209710674</v>
      </c>
      <c r="P93" s="48">
        <v>46.190556768900002</v>
      </c>
      <c r="Q93" s="48">
        <v>19.937020449999999</v>
      </c>
      <c r="R93" s="48">
        <v>5.3373087000000003</v>
      </c>
      <c r="S93" s="48">
        <v>310.02088140000001</v>
      </c>
      <c r="T93" s="48">
        <v>34.84113146</v>
      </c>
      <c r="U93" s="64">
        <v>351.08093550000001</v>
      </c>
      <c r="V93" s="64">
        <v>42.7468042</v>
      </c>
      <c r="W93" s="64">
        <v>393.8277397</v>
      </c>
      <c r="X93" s="49">
        <f t="shared" si="11"/>
        <v>0.23816366120018451</v>
      </c>
      <c r="Y93" s="15">
        <v>1653.601299691873</v>
      </c>
      <c r="Z93" s="50">
        <v>2.764655151537486</v>
      </c>
      <c r="AA93" s="51">
        <v>6.5045093844269886</v>
      </c>
      <c r="AB93" s="11">
        <v>2.76274782591528E-2</v>
      </c>
      <c r="AC93" s="11">
        <v>0</v>
      </c>
      <c r="AD93" s="11">
        <v>1.36547520124143E-2</v>
      </c>
      <c r="AE93" s="11">
        <v>1.92064748546891E-3</v>
      </c>
      <c r="AF93" s="18">
        <f t="shared" si="12"/>
        <v>4.3202877757036011E-2</v>
      </c>
      <c r="AG93" s="11">
        <v>5</v>
      </c>
      <c r="AH93" s="19">
        <v>0</v>
      </c>
      <c r="AI93" s="52">
        <v>0</v>
      </c>
      <c r="AJ93" s="53">
        <v>43.5</v>
      </c>
      <c r="AK93" s="11">
        <f t="shared" si="13"/>
        <v>24.25</v>
      </c>
      <c r="AL93" s="72">
        <v>0.44565752425781002</v>
      </c>
    </row>
    <row r="94" spans="1:38" x14ac:dyDescent="0.25">
      <c r="A94" s="8">
        <v>1027</v>
      </c>
      <c r="B94" s="9" t="s">
        <v>264</v>
      </c>
      <c r="C94" s="12">
        <v>5</v>
      </c>
      <c r="D94" s="12" t="s">
        <v>446</v>
      </c>
      <c r="E94" s="59">
        <v>39531.869382079145</v>
      </c>
      <c r="F94" s="15">
        <v>430.72331988812402</v>
      </c>
      <c r="G94" s="15">
        <v>815.87172091616196</v>
      </c>
      <c r="H94" s="27">
        <v>11.4574810719309</v>
      </c>
      <c r="I94" s="10">
        <v>2.2799999999999998</v>
      </c>
      <c r="J94" s="10">
        <v>65.487230769230806</v>
      </c>
      <c r="K94" s="10">
        <v>1.58815384615385</v>
      </c>
      <c r="L94" s="10">
        <v>67.326461538461501</v>
      </c>
      <c r="M94" s="10">
        <f t="shared" si="9"/>
        <v>0.69184615384614978</v>
      </c>
      <c r="N94" s="10">
        <f t="shared" si="10"/>
        <v>1.8392307692306957</v>
      </c>
      <c r="O94" s="47">
        <v>28.148126237925844</v>
      </c>
      <c r="P94" s="48">
        <v>47.647213606900003</v>
      </c>
      <c r="Q94" s="48">
        <v>100.78175576</v>
      </c>
      <c r="R94" s="48">
        <v>166.87341752</v>
      </c>
      <c r="S94" s="48">
        <v>2316.3528778</v>
      </c>
      <c r="T94" s="48">
        <v>141.04993261999999</v>
      </c>
      <c r="U94" s="64">
        <v>1244.6354202</v>
      </c>
      <c r="V94" s="64">
        <v>290.86919597999997</v>
      </c>
      <c r="W94" s="64">
        <v>1535.5046161800001</v>
      </c>
      <c r="X94" s="49">
        <f t="shared" si="11"/>
        <v>0.43871914394768163</v>
      </c>
      <c r="Y94" s="15">
        <v>3499.971764084024</v>
      </c>
      <c r="Z94" s="50">
        <v>11.7863846375392</v>
      </c>
      <c r="AA94" s="51">
        <v>36.333660946186008</v>
      </c>
      <c r="AB94" s="11">
        <v>0.1806721139288</v>
      </c>
      <c r="AC94" s="11">
        <v>0</v>
      </c>
      <c r="AD94" s="11">
        <v>0.107975885201606</v>
      </c>
      <c r="AE94" s="11">
        <v>3.12445244725605E-2</v>
      </c>
      <c r="AF94" s="18">
        <f t="shared" si="12"/>
        <v>0.31989252360296649</v>
      </c>
      <c r="AG94" s="11">
        <v>58</v>
      </c>
      <c r="AH94" s="19">
        <v>0</v>
      </c>
      <c r="AI94" s="52">
        <v>0</v>
      </c>
      <c r="AJ94" s="53">
        <v>43.5</v>
      </c>
      <c r="AK94" s="11">
        <f t="shared" si="13"/>
        <v>50.75</v>
      </c>
      <c r="AL94" s="72">
        <v>0.34157840874239198</v>
      </c>
    </row>
    <row r="95" spans="1:38" x14ac:dyDescent="0.25">
      <c r="A95" s="8">
        <v>1028</v>
      </c>
      <c r="B95" s="9" t="s">
        <v>266</v>
      </c>
      <c r="C95" s="12">
        <v>5</v>
      </c>
      <c r="D95" s="12" t="s">
        <v>446</v>
      </c>
      <c r="E95" s="59">
        <v>28382.263649453966</v>
      </c>
      <c r="F95" s="15">
        <v>276.83606717462402</v>
      </c>
      <c r="G95" s="15">
        <v>995.45740807933396</v>
      </c>
      <c r="H95" s="27">
        <v>11.0302227233762</v>
      </c>
      <c r="I95" s="10">
        <v>0.90859374999999998</v>
      </c>
      <c r="J95" s="10">
        <v>75.860781250000002</v>
      </c>
      <c r="K95" s="10">
        <v>0.82562500000000005</v>
      </c>
      <c r="L95" s="10">
        <v>77.982812499999994</v>
      </c>
      <c r="M95" s="10">
        <f t="shared" si="9"/>
        <v>8.2968749999999925E-2</v>
      </c>
      <c r="N95" s="10">
        <f t="shared" si="10"/>
        <v>2.122031249999992</v>
      </c>
      <c r="O95" s="47">
        <v>26.887035845210761</v>
      </c>
      <c r="P95" s="48">
        <v>5.7536539004899998</v>
      </c>
      <c r="Q95" s="48">
        <v>10.658147120000001</v>
      </c>
      <c r="R95" s="48">
        <v>34.484210099999999</v>
      </c>
      <c r="S95" s="48">
        <v>12.292159939999999</v>
      </c>
      <c r="T95" s="48">
        <v>8.2581846399999996</v>
      </c>
      <c r="U95" s="64">
        <v>18.984425040000001</v>
      </c>
      <c r="V95" s="64">
        <v>438.49507072</v>
      </c>
      <c r="W95" s="64">
        <v>457.47949576000002</v>
      </c>
      <c r="X95" s="49">
        <f t="shared" si="11"/>
        <v>8.115635075086769E-2</v>
      </c>
      <c r="Y95" s="15">
        <v>5637.0141280053658</v>
      </c>
      <c r="Z95" s="50">
        <v>8.6062882741292324</v>
      </c>
      <c r="AA95" s="51">
        <v>54.831731757814012</v>
      </c>
      <c r="AB95" s="11">
        <v>1.9379848521721602E-2</v>
      </c>
      <c r="AC95" s="11">
        <v>0</v>
      </c>
      <c r="AD95" s="11">
        <v>9.4976004012682497E-2</v>
      </c>
      <c r="AE95" s="11">
        <v>5.6714357013424102E-3</v>
      </c>
      <c r="AF95" s="18">
        <f t="shared" si="12"/>
        <v>0.12002728823574652</v>
      </c>
      <c r="AG95" s="11">
        <v>16</v>
      </c>
      <c r="AH95" s="19">
        <v>0</v>
      </c>
      <c r="AI95" s="52">
        <v>0</v>
      </c>
      <c r="AJ95" s="53">
        <v>43.5</v>
      </c>
      <c r="AK95" s="11">
        <f t="shared" si="13"/>
        <v>29.75</v>
      </c>
      <c r="AL95" s="72">
        <v>0.30715116395437198</v>
      </c>
    </row>
    <row r="96" spans="1:38" x14ac:dyDescent="0.25">
      <c r="A96" s="8">
        <v>1029</v>
      </c>
      <c r="B96" s="9" t="s">
        <v>268</v>
      </c>
      <c r="C96" s="12">
        <v>6</v>
      </c>
      <c r="D96" s="12" t="s">
        <v>447</v>
      </c>
      <c r="E96" s="59">
        <v>48204.067696190781</v>
      </c>
      <c r="F96" s="15">
        <v>294.59118590968802</v>
      </c>
      <c r="G96" s="15">
        <v>1113.24216860513</v>
      </c>
      <c r="H96" s="27">
        <v>13.051082728907399</v>
      </c>
      <c r="I96" s="10">
        <v>3.82453333333333</v>
      </c>
      <c r="J96" s="10">
        <v>51.8177333333334</v>
      </c>
      <c r="K96" s="10">
        <v>1.82253333333333</v>
      </c>
      <c r="L96" s="10">
        <v>51.781066666666703</v>
      </c>
      <c r="M96" s="10">
        <f t="shared" si="9"/>
        <v>2.0019999999999998</v>
      </c>
      <c r="N96" s="10">
        <f t="shared" si="10"/>
        <v>3.6666666666697267E-2</v>
      </c>
      <c r="O96" s="47">
        <v>124.72448714008883</v>
      </c>
      <c r="P96" s="48">
        <v>29.880503858000001</v>
      </c>
      <c r="Q96" s="48">
        <v>73.366212820000001</v>
      </c>
      <c r="R96" s="48">
        <v>87.594272439999997</v>
      </c>
      <c r="S96" s="48">
        <v>49.26762746</v>
      </c>
      <c r="T96" s="48">
        <v>26.055049440000001</v>
      </c>
      <c r="U96" s="64">
        <v>86.455293740000002</v>
      </c>
      <c r="V96" s="64">
        <v>1139.3632353800001</v>
      </c>
      <c r="W96" s="64">
        <v>1225.8185291200002</v>
      </c>
      <c r="X96" s="49">
        <f t="shared" si="11"/>
        <v>9.9912341290173262E-2</v>
      </c>
      <c r="Y96" s="15">
        <v>12268.940085788619</v>
      </c>
      <c r="Z96" s="50">
        <v>5.3225796063741049</v>
      </c>
      <c r="AA96" s="51">
        <v>46.25571707344001</v>
      </c>
      <c r="AB96" s="11">
        <v>0.34639993341229802</v>
      </c>
      <c r="AC96" s="11">
        <v>0</v>
      </c>
      <c r="AD96" s="11">
        <v>0.16183276801979299</v>
      </c>
      <c r="AE96" s="11">
        <v>5.2164959587672997E-2</v>
      </c>
      <c r="AF96" s="18">
        <f t="shared" si="12"/>
        <v>0.56039766101976396</v>
      </c>
      <c r="AG96" s="11">
        <v>98</v>
      </c>
      <c r="AH96" s="19">
        <v>0</v>
      </c>
      <c r="AI96" s="52">
        <v>0</v>
      </c>
      <c r="AJ96" s="53">
        <v>43.5</v>
      </c>
      <c r="AK96" s="11">
        <f t="shared" si="13"/>
        <v>70.75</v>
      </c>
      <c r="AL96" s="72">
        <v>0.44175658216522701</v>
      </c>
    </row>
    <row r="97" spans="1:38" x14ac:dyDescent="0.25">
      <c r="A97" s="8">
        <v>1030</v>
      </c>
      <c r="B97" s="9" t="s">
        <v>270</v>
      </c>
      <c r="C97" s="12">
        <v>6</v>
      </c>
      <c r="D97" s="12" t="s">
        <v>447</v>
      </c>
      <c r="E97" s="59">
        <v>26797.720072929696</v>
      </c>
      <c r="F97" s="15">
        <v>233.51202530156999</v>
      </c>
      <c r="G97" s="15">
        <v>1075.3261628336099</v>
      </c>
      <c r="H97" s="27">
        <v>12.5676217847462</v>
      </c>
      <c r="I97" s="10">
        <v>8.9356249999999999</v>
      </c>
      <c r="J97" s="10">
        <v>58.071249999999999</v>
      </c>
      <c r="K97" s="10">
        <v>5.9685416666666598</v>
      </c>
      <c r="L97" s="10">
        <v>60.4433333333333</v>
      </c>
      <c r="M97" s="10">
        <f t="shared" si="9"/>
        <v>2.9670833333333402</v>
      </c>
      <c r="N97" s="10">
        <f t="shared" si="10"/>
        <v>2.3720833333333005</v>
      </c>
      <c r="O97" s="47">
        <v>12.679213863361898</v>
      </c>
      <c r="P97" s="48">
        <v>5.4820050329900001</v>
      </c>
      <c r="Q97" s="48">
        <v>206.72744005999999</v>
      </c>
      <c r="R97" s="48">
        <v>339.79979362</v>
      </c>
      <c r="S97" s="48">
        <v>67.515636540000003</v>
      </c>
      <c r="T97" s="48">
        <v>21.79233486</v>
      </c>
      <c r="U97" s="64">
        <v>161.53439005000001</v>
      </c>
      <c r="V97" s="64">
        <v>1626.3338156</v>
      </c>
      <c r="W97" s="64">
        <v>1787.8682056499999</v>
      </c>
      <c r="X97" s="49">
        <f t="shared" si="11"/>
        <v>0.29324818968527239</v>
      </c>
      <c r="Y97" s="15">
        <v>6096.7749112750644</v>
      </c>
      <c r="Z97" s="50">
        <v>6.7027977705001831</v>
      </c>
      <c r="AA97" s="51">
        <v>56.903849706462346</v>
      </c>
      <c r="AB97" s="11">
        <v>0.135266109516783</v>
      </c>
      <c r="AC97" s="11">
        <v>0</v>
      </c>
      <c r="AD97" s="11">
        <v>6.0640140432496603E-2</v>
      </c>
      <c r="AE97" s="11">
        <v>1.04278759943065E-2</v>
      </c>
      <c r="AF97" s="18">
        <f t="shared" si="12"/>
        <v>0.20633412594358611</v>
      </c>
      <c r="AG97" s="11">
        <v>40</v>
      </c>
      <c r="AH97" s="19">
        <v>0</v>
      </c>
      <c r="AI97" s="52">
        <v>0</v>
      </c>
      <c r="AJ97" s="53">
        <v>43.5</v>
      </c>
      <c r="AK97" s="11">
        <f t="shared" si="13"/>
        <v>41.75</v>
      </c>
      <c r="AL97" s="72">
        <v>0.34857444355174699</v>
      </c>
    </row>
    <row r="98" spans="1:38" x14ac:dyDescent="0.25">
      <c r="A98" s="8">
        <v>1101</v>
      </c>
      <c r="B98" s="9" t="s">
        <v>272</v>
      </c>
      <c r="C98" s="12">
        <v>6</v>
      </c>
      <c r="D98" s="12" t="s">
        <v>447</v>
      </c>
      <c r="E98" s="59">
        <v>57880.23290696241</v>
      </c>
      <c r="F98" s="15">
        <v>278.14108620996598</v>
      </c>
      <c r="G98" s="15">
        <v>1208.5357273990401</v>
      </c>
      <c r="H98" s="27">
        <v>14.2694127018583</v>
      </c>
      <c r="I98" s="10">
        <v>4.1880769230769204</v>
      </c>
      <c r="J98" s="10">
        <v>29.965769230769201</v>
      </c>
      <c r="K98" s="10">
        <v>1.71951923076923</v>
      </c>
      <c r="L98" s="10">
        <v>28.973557692307701</v>
      </c>
      <c r="M98" s="10">
        <f t="shared" si="9"/>
        <v>2.4685576923076904</v>
      </c>
      <c r="N98" s="10">
        <f t="shared" si="10"/>
        <v>0.99221153846150045</v>
      </c>
      <c r="O98" s="47">
        <v>205.67300086154006</v>
      </c>
      <c r="P98" s="48">
        <v>35.059244117699997</v>
      </c>
      <c r="Q98" s="48">
        <v>36.834685819999997</v>
      </c>
      <c r="R98" s="48">
        <v>61.424594839999997</v>
      </c>
      <c r="S98" s="48">
        <v>1219.155702</v>
      </c>
      <c r="T98" s="48">
        <v>169.17924260000001</v>
      </c>
      <c r="U98" s="64">
        <v>1290.680286</v>
      </c>
      <c r="V98" s="64">
        <v>611.22642229999997</v>
      </c>
      <c r="W98" s="64">
        <v>1901.9067083</v>
      </c>
      <c r="X98" s="49">
        <f t="shared" si="11"/>
        <v>9.6686654556862484E-2</v>
      </c>
      <c r="Y98" s="15">
        <v>19670.829619836186</v>
      </c>
      <c r="Z98" s="50">
        <v>4.1404199361801144</v>
      </c>
      <c r="AA98" s="51">
        <v>32.671462223238763</v>
      </c>
      <c r="AB98" s="11">
        <v>0.42791042489905201</v>
      </c>
      <c r="AC98" s="11">
        <v>7.6924774493758903E-3</v>
      </c>
      <c r="AD98" s="11">
        <v>0.25736520350408798</v>
      </c>
      <c r="AE98" s="11">
        <v>9.1412983648614193E-2</v>
      </c>
      <c r="AF98" s="18">
        <f t="shared" si="12"/>
        <v>0.78438108950113006</v>
      </c>
      <c r="AG98" s="11">
        <v>116</v>
      </c>
      <c r="AH98" s="19">
        <v>0</v>
      </c>
      <c r="AI98" s="52">
        <v>0</v>
      </c>
      <c r="AJ98" s="53">
        <v>43.5</v>
      </c>
      <c r="AK98" s="11">
        <f t="shared" si="13"/>
        <v>79.75</v>
      </c>
      <c r="AL98" s="72">
        <v>0.57239668160702095</v>
      </c>
    </row>
    <row r="99" spans="1:38" x14ac:dyDescent="0.25">
      <c r="A99" s="8">
        <v>1102</v>
      </c>
      <c r="B99" s="9" t="s">
        <v>274</v>
      </c>
      <c r="C99" s="12">
        <v>15</v>
      </c>
      <c r="D99" s="12" t="s">
        <v>456</v>
      </c>
      <c r="E99" s="59">
        <v>64556.094206739319</v>
      </c>
      <c r="F99" s="15">
        <v>1822.1710761835</v>
      </c>
      <c r="G99" s="15">
        <v>421.01088604937098</v>
      </c>
      <c r="H99" s="27">
        <v>9.3963181820066595</v>
      </c>
      <c r="I99" s="10">
        <v>1.91</v>
      </c>
      <c r="J99" s="10">
        <v>7.5756034482758601</v>
      </c>
      <c r="K99" s="10">
        <v>1.02370689655173</v>
      </c>
      <c r="L99" s="10">
        <v>6.0800862068965502</v>
      </c>
      <c r="M99" s="10">
        <f t="shared" si="9"/>
        <v>0.88629310344826995</v>
      </c>
      <c r="N99" s="10">
        <f t="shared" si="10"/>
        <v>1.4955172413793099</v>
      </c>
      <c r="O99" s="47">
        <v>28.227123512920944</v>
      </c>
      <c r="P99" s="48">
        <v>175.78589174000001</v>
      </c>
      <c r="Q99" s="48">
        <v>23.703482480000002</v>
      </c>
      <c r="R99" s="48">
        <v>134.8790008</v>
      </c>
      <c r="S99" s="48">
        <v>101.1659712</v>
      </c>
      <c r="T99" s="48">
        <v>1166.241358</v>
      </c>
      <c r="U99" s="64">
        <v>143.6611154</v>
      </c>
      <c r="V99" s="64">
        <v>1362.505932</v>
      </c>
      <c r="W99" s="64">
        <v>1506.1670474</v>
      </c>
      <c r="X99" s="49">
        <f t="shared" si="11"/>
        <v>0.74642493065256144</v>
      </c>
      <c r="Y99" s="15">
        <v>2017.8412932741069</v>
      </c>
      <c r="Z99" s="50">
        <v>-0.80688340906497269</v>
      </c>
      <c r="AA99" s="51">
        <v>-2.3251111306468393</v>
      </c>
      <c r="AB99" s="11">
        <v>0.12199769358741</v>
      </c>
      <c r="AC99" s="11">
        <v>0</v>
      </c>
      <c r="AD99" s="11">
        <v>0.13694150918818901</v>
      </c>
      <c r="AE99" s="11">
        <v>2.72148498301455E-2</v>
      </c>
      <c r="AF99" s="18">
        <f t="shared" si="12"/>
        <v>0.2861540526057445</v>
      </c>
      <c r="AG99" s="11">
        <v>56</v>
      </c>
      <c r="AH99" s="19">
        <v>11</v>
      </c>
      <c r="AI99" s="52">
        <v>1.7208474145388603E-4</v>
      </c>
      <c r="AJ99" s="53">
        <v>99</v>
      </c>
      <c r="AK99" s="11">
        <f t="shared" si="13"/>
        <v>77.5</v>
      </c>
      <c r="AL99" s="72">
        <v>0.77584195648632204</v>
      </c>
    </row>
    <row r="100" spans="1:38" x14ac:dyDescent="0.25">
      <c r="A100" s="8">
        <v>1103</v>
      </c>
      <c r="B100" s="9" t="s">
        <v>276</v>
      </c>
      <c r="C100" s="12">
        <v>12</v>
      </c>
      <c r="D100" s="12" t="s">
        <v>453</v>
      </c>
      <c r="E100" s="59">
        <v>53187.830046774252</v>
      </c>
      <c r="F100" s="15">
        <v>670.04401869474498</v>
      </c>
      <c r="G100" s="15">
        <v>661.11345644681796</v>
      </c>
      <c r="H100" s="27">
        <v>12.851741722741901</v>
      </c>
      <c r="I100" s="10">
        <v>2.24583333333333</v>
      </c>
      <c r="J100" s="10">
        <v>62.5972222222222</v>
      </c>
      <c r="K100" s="10">
        <v>1.52583333333333</v>
      </c>
      <c r="L100" s="10">
        <v>62.392777777777802</v>
      </c>
      <c r="M100" s="10">
        <f t="shared" si="9"/>
        <v>0.72</v>
      </c>
      <c r="N100" s="10">
        <f t="shared" si="10"/>
        <v>0.20444444444439824</v>
      </c>
      <c r="O100" s="47">
        <v>9.9085545830631521</v>
      </c>
      <c r="P100" s="48">
        <v>123.40609281099999</v>
      </c>
      <c r="Q100" s="48">
        <v>44.37719113</v>
      </c>
      <c r="R100" s="48">
        <v>57.49244813</v>
      </c>
      <c r="S100" s="48">
        <v>1144.9184499999999</v>
      </c>
      <c r="T100" s="48">
        <v>44.000360999999998</v>
      </c>
      <c r="U100" s="64">
        <v>1258.6152689999999</v>
      </c>
      <c r="V100" s="64">
        <v>104.3346404</v>
      </c>
      <c r="W100" s="64">
        <v>1362.9499093999998</v>
      </c>
      <c r="X100" s="49">
        <f t="shared" si="11"/>
        <v>0.57895330836112824</v>
      </c>
      <c r="Y100" s="15">
        <v>2354.1620536864525</v>
      </c>
      <c r="Z100" s="50">
        <v>-2.407352735337458</v>
      </c>
      <c r="AA100" s="51">
        <v>0.6488134153297338</v>
      </c>
      <c r="AB100" s="11">
        <v>0.14686075796642201</v>
      </c>
      <c r="AC100" s="11">
        <v>0</v>
      </c>
      <c r="AD100" s="11">
        <v>3.1346986057340799E-2</v>
      </c>
      <c r="AE100" s="11">
        <v>1.006630362005E-2</v>
      </c>
      <c r="AF100" s="18">
        <f t="shared" si="12"/>
        <v>0.18827404764381281</v>
      </c>
      <c r="AG100" s="11">
        <v>37</v>
      </c>
      <c r="AH100" s="19">
        <v>0</v>
      </c>
      <c r="AI100" s="52">
        <v>0</v>
      </c>
      <c r="AJ100" s="53">
        <v>43.5</v>
      </c>
      <c r="AK100" s="11">
        <f t="shared" si="13"/>
        <v>40.25</v>
      </c>
      <c r="AL100" s="72">
        <v>0.39259781881189998</v>
      </c>
    </row>
    <row r="101" spans="1:38" x14ac:dyDescent="0.25">
      <c r="A101" s="8">
        <v>1104</v>
      </c>
      <c r="B101" s="9" t="s">
        <v>278</v>
      </c>
      <c r="C101" s="12">
        <v>12</v>
      </c>
      <c r="D101" s="12" t="s">
        <v>453</v>
      </c>
      <c r="E101" s="59">
        <v>31136.008906675121</v>
      </c>
      <c r="F101" s="15">
        <v>1162.8239843839499</v>
      </c>
      <c r="G101" s="15">
        <v>467.62936005158099</v>
      </c>
      <c r="H101" s="27">
        <v>12.398543607466999</v>
      </c>
      <c r="I101" s="10">
        <v>0.27897959183673499</v>
      </c>
      <c r="J101" s="10">
        <v>41.242040816326501</v>
      </c>
      <c r="K101" s="10">
        <v>0.256938775510204</v>
      </c>
      <c r="L101" s="10">
        <v>40.494081632653099</v>
      </c>
      <c r="M101" s="10">
        <f t="shared" ref="M101:M132" si="14">ABS(I101-K101)</f>
        <v>2.2040816326530988E-2</v>
      </c>
      <c r="N101" s="10">
        <f t="shared" ref="N101:N132" si="15">ABS(J101-L101)</f>
        <v>0.74795918367340164</v>
      </c>
      <c r="O101" s="47">
        <v>0.85223816778928463</v>
      </c>
      <c r="P101" s="48">
        <v>146.063545205</v>
      </c>
      <c r="Q101" s="48">
        <v>12.184855840000001</v>
      </c>
      <c r="R101" s="48">
        <v>0.4413009</v>
      </c>
      <c r="S101" s="48">
        <v>1018.917838</v>
      </c>
      <c r="T101" s="48">
        <v>20.09570802</v>
      </c>
      <c r="U101" s="64">
        <v>1060.67293</v>
      </c>
      <c r="V101" s="64">
        <v>20.70524532</v>
      </c>
      <c r="W101" s="64">
        <v>1081.3781753199999</v>
      </c>
      <c r="X101" s="49">
        <f t="shared" ref="X101:X132" si="16">W101/Y101</f>
        <v>2.0351603006226999</v>
      </c>
      <c r="Y101" s="15">
        <v>531.3479115080662</v>
      </c>
      <c r="Z101" s="50">
        <v>-10.548597733179729</v>
      </c>
      <c r="AA101" s="51">
        <v>-14.411652805367421</v>
      </c>
      <c r="AB101" s="11">
        <v>0.25320202361789101</v>
      </c>
      <c r="AC101" s="11">
        <v>0</v>
      </c>
      <c r="AD101" s="11">
        <v>0.121038665161085</v>
      </c>
      <c r="AE101" s="11">
        <v>0</v>
      </c>
      <c r="AF101" s="18">
        <f t="shared" ref="AF101:AF132" si="17">SUM(AB101:AE101)</f>
        <v>0.37424068877897598</v>
      </c>
      <c r="AG101" s="11">
        <v>72</v>
      </c>
      <c r="AH101" s="19">
        <v>1</v>
      </c>
      <c r="AI101" s="52">
        <v>3.2437698947098232E-5</v>
      </c>
      <c r="AJ101" s="53">
        <v>92</v>
      </c>
      <c r="AK101" s="11">
        <f t="shared" si="13"/>
        <v>82</v>
      </c>
      <c r="AL101" s="72">
        <v>0.61104002145407998</v>
      </c>
    </row>
    <row r="102" spans="1:38" x14ac:dyDescent="0.25">
      <c r="A102" s="8">
        <v>1105</v>
      </c>
      <c r="B102" s="9" t="s">
        <v>279</v>
      </c>
      <c r="C102" s="12">
        <v>12</v>
      </c>
      <c r="D102" s="12" t="s">
        <v>453</v>
      </c>
      <c r="E102" s="59">
        <v>43635.080773565336</v>
      </c>
      <c r="F102" s="15">
        <v>394.568623233322</v>
      </c>
      <c r="G102" s="15">
        <v>840.36612456850105</v>
      </c>
      <c r="H102" s="27">
        <v>14.893666337249799</v>
      </c>
      <c r="I102" s="10">
        <v>1.87627118644068</v>
      </c>
      <c r="J102" s="10">
        <v>42.038305084745801</v>
      </c>
      <c r="K102" s="10">
        <v>1.27830508474576</v>
      </c>
      <c r="L102" s="10">
        <v>41.843389830508499</v>
      </c>
      <c r="M102" s="10">
        <f t="shared" si="14"/>
        <v>0.59796610169492004</v>
      </c>
      <c r="N102" s="10">
        <f t="shared" si="15"/>
        <v>0.19491525423730138</v>
      </c>
      <c r="O102" s="47">
        <v>40.763564321987921</v>
      </c>
      <c r="P102" s="48">
        <v>326.99924318199999</v>
      </c>
      <c r="Q102" s="48">
        <v>33.113978009999997</v>
      </c>
      <c r="R102" s="48">
        <v>39.047252559999997</v>
      </c>
      <c r="S102" s="48">
        <v>118.0910919</v>
      </c>
      <c r="T102" s="48">
        <v>11.259707199999999</v>
      </c>
      <c r="U102" s="64">
        <v>170.86604076</v>
      </c>
      <c r="V102" s="64">
        <v>89.275693489999995</v>
      </c>
      <c r="W102" s="64">
        <v>260.14173425000001</v>
      </c>
      <c r="X102" s="49">
        <f t="shared" si="16"/>
        <v>6.6816836851431194E-2</v>
      </c>
      <c r="Y102" s="15">
        <v>3893.3560238481696</v>
      </c>
      <c r="Z102" s="50">
        <v>-3.4015752587999621</v>
      </c>
      <c r="AA102" s="51">
        <v>0.70431957551098057</v>
      </c>
      <c r="AB102" s="11">
        <v>0.279952579450784</v>
      </c>
      <c r="AC102" s="11">
        <v>0</v>
      </c>
      <c r="AD102" s="11">
        <v>7.5554324895641498E-2</v>
      </c>
      <c r="AE102" s="11">
        <v>8.9329875226464E-3</v>
      </c>
      <c r="AF102" s="18">
        <f t="shared" si="17"/>
        <v>0.36443989186907189</v>
      </c>
      <c r="AG102" s="11">
        <v>70</v>
      </c>
      <c r="AH102" s="19">
        <v>0</v>
      </c>
      <c r="AI102" s="52">
        <v>0</v>
      </c>
      <c r="AJ102" s="53">
        <v>43.5</v>
      </c>
      <c r="AK102" s="11">
        <f t="shared" si="13"/>
        <v>56.75</v>
      </c>
      <c r="AL102" s="72">
        <v>0.51454866228539897</v>
      </c>
    </row>
    <row r="103" spans="1:38" x14ac:dyDescent="0.25">
      <c r="A103" s="8">
        <v>1107</v>
      </c>
      <c r="B103" s="9" t="s">
        <v>285</v>
      </c>
      <c r="C103" s="12">
        <v>12</v>
      </c>
      <c r="D103" s="12" t="s">
        <v>453</v>
      </c>
      <c r="E103" s="59">
        <v>53851.369757491295</v>
      </c>
      <c r="F103" s="15">
        <v>306.91031387163798</v>
      </c>
      <c r="G103" s="15">
        <v>1066.9738010318299</v>
      </c>
      <c r="H103" s="27">
        <v>14.017340326033199</v>
      </c>
      <c r="I103" s="10">
        <v>4.2407407407407396</v>
      </c>
      <c r="J103" s="10">
        <v>51.680246913580199</v>
      </c>
      <c r="K103" s="10">
        <v>2.3474074074074101</v>
      </c>
      <c r="L103" s="10">
        <v>51.532716049382699</v>
      </c>
      <c r="M103" s="10">
        <f t="shared" si="14"/>
        <v>1.8933333333333295</v>
      </c>
      <c r="N103" s="10">
        <f t="shared" si="15"/>
        <v>0.14753086419749906</v>
      </c>
      <c r="O103" s="47">
        <v>104.36293997536119</v>
      </c>
      <c r="P103" s="48">
        <v>143.985642442</v>
      </c>
      <c r="Q103" s="48">
        <v>52.597053440000003</v>
      </c>
      <c r="R103" s="48">
        <v>503.71330180000001</v>
      </c>
      <c r="S103" s="48">
        <v>35.235701759999998</v>
      </c>
      <c r="T103" s="48">
        <v>21.852129640000001</v>
      </c>
      <c r="U103" s="64">
        <v>68.303657770000001</v>
      </c>
      <c r="V103" s="64">
        <v>492.70821810000001</v>
      </c>
      <c r="W103" s="64">
        <v>561.01187587000004</v>
      </c>
      <c r="X103" s="49">
        <f t="shared" si="16"/>
        <v>5.062830555184282E-2</v>
      </c>
      <c r="Y103" s="15">
        <v>11080.992534809015</v>
      </c>
      <c r="Z103" s="50">
        <v>2.4628540073570448</v>
      </c>
      <c r="AA103" s="51">
        <v>22.426772911787634</v>
      </c>
      <c r="AB103" s="11">
        <v>0.369387577215265</v>
      </c>
      <c r="AC103" s="11">
        <v>0</v>
      </c>
      <c r="AD103" s="11">
        <v>2.2962618859584599E-2</v>
      </c>
      <c r="AE103" s="11">
        <v>1.52688120220485E-2</v>
      </c>
      <c r="AF103" s="18">
        <f t="shared" si="17"/>
        <v>0.40761900809689811</v>
      </c>
      <c r="AG103" s="11">
        <v>77</v>
      </c>
      <c r="AH103" s="19">
        <v>0</v>
      </c>
      <c r="AI103" s="52">
        <v>0</v>
      </c>
      <c r="AJ103" s="53">
        <v>43.5</v>
      </c>
      <c r="AK103" s="11">
        <f t="shared" si="13"/>
        <v>60.25</v>
      </c>
      <c r="AL103" s="72">
        <v>0.45179725160659601</v>
      </c>
    </row>
    <row r="104" spans="1:38" x14ac:dyDescent="0.25">
      <c r="A104" s="8">
        <v>1108</v>
      </c>
      <c r="B104" s="9" t="s">
        <v>287</v>
      </c>
      <c r="C104" s="12">
        <v>12</v>
      </c>
      <c r="D104" s="12" t="s">
        <v>453</v>
      </c>
      <c r="E104" s="59">
        <v>32307.059690765411</v>
      </c>
      <c r="F104" s="15">
        <v>1758.64343138601</v>
      </c>
      <c r="G104" s="15">
        <v>449.04693732780203</v>
      </c>
      <c r="H104" s="27">
        <v>11.3362065231622</v>
      </c>
      <c r="I104" s="10">
        <v>0.35673469387755102</v>
      </c>
      <c r="J104" s="10">
        <v>1.0693877551020401</v>
      </c>
      <c r="K104" s="10">
        <v>0.206734693877551</v>
      </c>
      <c r="L104" s="10">
        <v>0.96571428571428597</v>
      </c>
      <c r="M104" s="10">
        <f t="shared" si="14"/>
        <v>0.15000000000000002</v>
      </c>
      <c r="N104" s="10">
        <f t="shared" si="15"/>
        <v>0.10367346938775412</v>
      </c>
      <c r="O104" s="47">
        <v>17.457584447323985</v>
      </c>
      <c r="P104" s="48">
        <v>519.269748392</v>
      </c>
      <c r="Q104" s="48">
        <v>2.00619119</v>
      </c>
      <c r="R104" s="48">
        <v>2.1692110499999999</v>
      </c>
      <c r="S104" s="48">
        <v>13.852697020000001</v>
      </c>
      <c r="T104" s="48">
        <v>97.262521250000006</v>
      </c>
      <c r="U104" s="64">
        <v>17.85954572</v>
      </c>
      <c r="V104" s="64">
        <v>100.55628369999999</v>
      </c>
      <c r="W104" s="64">
        <v>118.41582941999999</v>
      </c>
      <c r="X104" s="49">
        <f t="shared" si="16"/>
        <v>0.15024520996146565</v>
      </c>
      <c r="Y104" s="15">
        <v>788.15044719476157</v>
      </c>
      <c r="Z104" s="50">
        <v>-8.9581125577290859</v>
      </c>
      <c r="AA104" s="51">
        <v>-22.157008037654702</v>
      </c>
      <c r="AB104" s="11">
        <v>0.128381233100233</v>
      </c>
      <c r="AC104" s="11">
        <v>1.89349366046583E-3</v>
      </c>
      <c r="AD104" s="11">
        <v>4.4512077088573902E-2</v>
      </c>
      <c r="AE104" s="11">
        <v>6.6760402069109999E-3</v>
      </c>
      <c r="AF104" s="18">
        <f t="shared" si="17"/>
        <v>0.18146284405618374</v>
      </c>
      <c r="AG104" s="11">
        <v>34</v>
      </c>
      <c r="AH104" s="19">
        <v>0</v>
      </c>
      <c r="AI104" s="52">
        <v>0</v>
      </c>
      <c r="AJ104" s="53">
        <v>43.5</v>
      </c>
      <c r="AK104" s="11">
        <f t="shared" si="13"/>
        <v>38.75</v>
      </c>
      <c r="AL104" s="72">
        <v>0.82318929471719005</v>
      </c>
    </row>
    <row r="105" spans="1:38" x14ac:dyDescent="0.25">
      <c r="A105" s="8">
        <v>1109</v>
      </c>
      <c r="B105" s="9" t="s">
        <v>289</v>
      </c>
      <c r="C105" s="12">
        <v>12</v>
      </c>
      <c r="D105" s="12" t="s">
        <v>453</v>
      </c>
      <c r="E105" s="59">
        <v>43951.413616584832</v>
      </c>
      <c r="F105" s="15">
        <v>873.94383421643499</v>
      </c>
      <c r="G105" s="15">
        <v>669.65302288716305</v>
      </c>
      <c r="H105" s="27">
        <v>14.2704641267615</v>
      </c>
      <c r="I105" s="10">
        <v>2.6838709677419401</v>
      </c>
      <c r="J105" s="10">
        <v>15.624193548387099</v>
      </c>
      <c r="K105" s="10">
        <v>1.33903225806452</v>
      </c>
      <c r="L105" s="10">
        <v>14.420483870967701</v>
      </c>
      <c r="M105" s="10">
        <f t="shared" si="14"/>
        <v>1.3448387096774201</v>
      </c>
      <c r="N105" s="10">
        <f t="shared" si="15"/>
        <v>1.2037096774193987</v>
      </c>
      <c r="O105" s="47">
        <v>103.29695778895318</v>
      </c>
      <c r="P105" s="48">
        <v>184.097166133</v>
      </c>
      <c r="Q105" s="48">
        <v>72.111374420000004</v>
      </c>
      <c r="R105" s="48">
        <v>66.55526304</v>
      </c>
      <c r="S105" s="48">
        <v>1134.4534659599999</v>
      </c>
      <c r="T105" s="48">
        <v>34.7235242</v>
      </c>
      <c r="U105" s="64">
        <v>630.70277558999999</v>
      </c>
      <c r="V105" s="64">
        <v>67.249806629999995</v>
      </c>
      <c r="W105" s="64">
        <v>697.95258221999995</v>
      </c>
      <c r="X105" s="49">
        <f t="shared" si="16"/>
        <v>0.21883487027522164</v>
      </c>
      <c r="Y105" s="15">
        <v>3189.4029564036446</v>
      </c>
      <c r="Z105" s="50">
        <v>-10.878757435541891</v>
      </c>
      <c r="AA105" s="51">
        <v>-21.70785199501303</v>
      </c>
      <c r="AB105" s="11">
        <v>0.16634436128525101</v>
      </c>
      <c r="AC105" s="11">
        <v>3.3245634354438199E-3</v>
      </c>
      <c r="AD105" s="11">
        <v>0.10039451020807701</v>
      </c>
      <c r="AE105" s="11">
        <v>1.4044029953686799E-2</v>
      </c>
      <c r="AF105" s="18">
        <f t="shared" si="17"/>
        <v>0.28410746488245864</v>
      </c>
      <c r="AG105" s="11">
        <v>55</v>
      </c>
      <c r="AH105" s="19">
        <v>0</v>
      </c>
      <c r="AI105" s="52">
        <v>0</v>
      </c>
      <c r="AJ105" s="53">
        <v>43.5</v>
      </c>
      <c r="AK105" s="11">
        <f t="shared" si="13"/>
        <v>49.25</v>
      </c>
      <c r="AL105" s="72">
        <v>0.64896179174301705</v>
      </c>
    </row>
    <row r="106" spans="1:38" x14ac:dyDescent="0.25">
      <c r="A106" s="8">
        <v>1110</v>
      </c>
      <c r="B106" s="9" t="s">
        <v>291</v>
      </c>
      <c r="C106" s="12">
        <v>12</v>
      </c>
      <c r="D106" s="12" t="s">
        <v>453</v>
      </c>
      <c r="E106" s="59">
        <v>46502.90758810738</v>
      </c>
      <c r="F106" s="15">
        <v>758.77073824614399</v>
      </c>
      <c r="G106" s="15">
        <v>665.66310208184598</v>
      </c>
      <c r="H106" s="27">
        <v>14.217665215711101</v>
      </c>
      <c r="I106" s="10">
        <v>3.71390625</v>
      </c>
      <c r="J106" s="10">
        <v>29.2696875</v>
      </c>
      <c r="K106" s="10">
        <v>2.4456250000000002</v>
      </c>
      <c r="L106" s="10">
        <v>28.483750000000001</v>
      </c>
      <c r="M106" s="10">
        <f t="shared" si="14"/>
        <v>1.2682812499999998</v>
      </c>
      <c r="N106" s="10">
        <f t="shared" si="15"/>
        <v>0.78593749999999929</v>
      </c>
      <c r="O106" s="47">
        <v>15.066302186541092</v>
      </c>
      <c r="P106" s="48">
        <v>116.150369598</v>
      </c>
      <c r="Q106" s="48">
        <v>108.77053692</v>
      </c>
      <c r="R106" s="48">
        <v>248.21608076999999</v>
      </c>
      <c r="S106" s="48">
        <v>3565.8210309299998</v>
      </c>
      <c r="T106" s="48">
        <v>24.958481070000001</v>
      </c>
      <c r="U106" s="64">
        <v>1268.6054535400001</v>
      </c>
      <c r="V106" s="64">
        <v>108.24822691</v>
      </c>
      <c r="W106" s="64">
        <v>1376.8536804500002</v>
      </c>
      <c r="X106" s="49">
        <f t="shared" si="16"/>
        <v>0.46351200999511388</v>
      </c>
      <c r="Y106" s="15">
        <v>2970.4811326561189</v>
      </c>
      <c r="Z106" s="50">
        <v>-10.855075868276449</v>
      </c>
      <c r="AA106" s="51">
        <v>-16.020515805182534</v>
      </c>
      <c r="AB106" s="11">
        <v>0.13355799269942001</v>
      </c>
      <c r="AC106" s="11">
        <v>0</v>
      </c>
      <c r="AD106" s="11">
        <v>0.12622913733875599</v>
      </c>
      <c r="AE106" s="11">
        <v>0</v>
      </c>
      <c r="AF106" s="18">
        <f t="shared" si="17"/>
        <v>0.259787130038176</v>
      </c>
      <c r="AG106" s="11">
        <v>51</v>
      </c>
      <c r="AH106" s="19">
        <v>0</v>
      </c>
      <c r="AI106" s="52">
        <v>0</v>
      </c>
      <c r="AJ106" s="53">
        <v>43.5</v>
      </c>
      <c r="AK106" s="11">
        <f t="shared" si="13"/>
        <v>47.25</v>
      </c>
      <c r="AL106" s="72">
        <v>0.51794869274700395</v>
      </c>
    </row>
    <row r="107" spans="1:38" x14ac:dyDescent="0.25">
      <c r="A107" s="8">
        <v>1111</v>
      </c>
      <c r="B107" s="9" t="s">
        <v>293</v>
      </c>
      <c r="C107" s="12">
        <v>6</v>
      </c>
      <c r="D107" s="12" t="s">
        <v>447</v>
      </c>
      <c r="E107" s="59">
        <v>40924.949273028498</v>
      </c>
      <c r="F107" s="15">
        <v>234.32915024546199</v>
      </c>
      <c r="G107" s="15">
        <v>1265.59147537385</v>
      </c>
      <c r="H107" s="27">
        <v>15.6922229296104</v>
      </c>
      <c r="I107" s="10">
        <v>7.8276315789473703</v>
      </c>
      <c r="J107" s="10">
        <v>32.143157894736802</v>
      </c>
      <c r="K107" s="10">
        <v>4.1019736842105301</v>
      </c>
      <c r="L107" s="10">
        <v>32.665526315789499</v>
      </c>
      <c r="M107" s="10">
        <f t="shared" si="14"/>
        <v>3.7256578947368402</v>
      </c>
      <c r="N107" s="10">
        <f t="shared" si="15"/>
        <v>0.52236842105269687</v>
      </c>
      <c r="O107" s="47">
        <v>97.820416978848712</v>
      </c>
      <c r="P107" s="48">
        <v>126.14668167799999</v>
      </c>
      <c r="Q107" s="48">
        <v>16.153363800000001</v>
      </c>
      <c r="R107" s="48">
        <v>316.98233751999999</v>
      </c>
      <c r="S107" s="48">
        <v>308.87157086000002</v>
      </c>
      <c r="T107" s="48">
        <v>155.05720048000001</v>
      </c>
      <c r="U107" s="64">
        <v>177.62177072</v>
      </c>
      <c r="V107" s="64">
        <v>1329.9138065</v>
      </c>
      <c r="W107" s="64">
        <v>1507.5355772200001</v>
      </c>
      <c r="X107" s="49">
        <f t="shared" si="16"/>
        <v>0.10972191876212792</v>
      </c>
      <c r="Y107" s="15">
        <v>13739.6027541978</v>
      </c>
      <c r="Z107" s="50">
        <v>1.537270925261758</v>
      </c>
      <c r="AA107" s="51">
        <v>-1.0668425337178291</v>
      </c>
      <c r="AB107" s="11">
        <v>0.27202961863740999</v>
      </c>
      <c r="AC107" s="11">
        <v>3.4523346030325197E-2</v>
      </c>
      <c r="AD107" s="11">
        <v>0.17060721919612001</v>
      </c>
      <c r="AE107" s="11">
        <v>8.1462899832863103E-2</v>
      </c>
      <c r="AF107" s="18">
        <f t="shared" si="17"/>
        <v>0.55862308369671831</v>
      </c>
      <c r="AG107" s="11">
        <v>97</v>
      </c>
      <c r="AH107" s="19">
        <v>0</v>
      </c>
      <c r="AI107" s="52">
        <v>0</v>
      </c>
      <c r="AJ107" s="53">
        <v>43.5</v>
      </c>
      <c r="AK107" s="11">
        <f t="shared" si="13"/>
        <v>70.25</v>
      </c>
      <c r="AL107" s="72">
        <v>0.56788305075324097</v>
      </c>
    </row>
    <row r="108" spans="1:38" x14ac:dyDescent="0.25">
      <c r="A108" s="8">
        <v>1112</v>
      </c>
      <c r="B108" s="9" t="s">
        <v>295</v>
      </c>
      <c r="C108" s="12">
        <v>12</v>
      </c>
      <c r="D108" s="12" t="s">
        <v>453</v>
      </c>
      <c r="E108" s="59">
        <v>38639.737119584344</v>
      </c>
      <c r="F108" s="15">
        <v>849.29242300353599</v>
      </c>
      <c r="G108" s="15">
        <v>596.96290372247495</v>
      </c>
      <c r="H108" s="27">
        <v>15.0092342011665</v>
      </c>
      <c r="I108" s="10">
        <v>0.958125</v>
      </c>
      <c r="J108" s="10">
        <v>31.7910416666667</v>
      </c>
      <c r="K108" s="10">
        <v>0.77208333333333301</v>
      </c>
      <c r="L108" s="10">
        <v>31.303958333333298</v>
      </c>
      <c r="M108" s="10">
        <f t="shared" si="14"/>
        <v>0.18604166666666699</v>
      </c>
      <c r="N108" s="10">
        <f t="shared" si="15"/>
        <v>0.48708333333340192</v>
      </c>
      <c r="O108" s="47">
        <v>14.2972171685951</v>
      </c>
      <c r="P108" s="48">
        <v>358.72688338400002</v>
      </c>
      <c r="Q108" s="48">
        <v>69.28538442</v>
      </c>
      <c r="R108" s="48">
        <v>17.385971130000001</v>
      </c>
      <c r="S108" s="48">
        <v>1692.7273661700001</v>
      </c>
      <c r="T108" s="48">
        <v>130.24349781000001</v>
      </c>
      <c r="U108" s="64">
        <v>620.89115457000003</v>
      </c>
      <c r="V108" s="64">
        <v>54.718312820000001</v>
      </c>
      <c r="W108" s="64">
        <v>675.60946739000008</v>
      </c>
      <c r="X108" s="49">
        <f t="shared" si="16"/>
        <v>0.59043205402196319</v>
      </c>
      <c r="Y108" s="15">
        <v>1144.2628542739455</v>
      </c>
      <c r="Z108" s="50">
        <v>-12.58783586819967</v>
      </c>
      <c r="AA108" s="51">
        <v>-22.279623099740736</v>
      </c>
      <c r="AB108" s="11">
        <v>3.1897775982625901E-2</v>
      </c>
      <c r="AC108" s="11">
        <v>0</v>
      </c>
      <c r="AD108" s="11">
        <v>2.48879181117087E-2</v>
      </c>
      <c r="AE108" s="11">
        <v>0</v>
      </c>
      <c r="AF108" s="18">
        <f t="shared" si="17"/>
        <v>5.67856940943346E-2</v>
      </c>
      <c r="AG108" s="11">
        <v>7</v>
      </c>
      <c r="AH108" s="19">
        <v>0</v>
      </c>
      <c r="AI108" s="52">
        <v>0</v>
      </c>
      <c r="AJ108" s="53">
        <v>43.5</v>
      </c>
      <c r="AK108" s="11">
        <f t="shared" si="13"/>
        <v>25.25</v>
      </c>
      <c r="AL108" s="72">
        <v>0.62001158903498499</v>
      </c>
    </row>
    <row r="109" spans="1:38" x14ac:dyDescent="0.25">
      <c r="A109" s="8">
        <v>1113</v>
      </c>
      <c r="B109" s="9" t="s">
        <v>297</v>
      </c>
      <c r="C109" s="12">
        <v>12</v>
      </c>
      <c r="D109" s="12" t="s">
        <v>453</v>
      </c>
      <c r="E109" s="59">
        <v>64018.329921961471</v>
      </c>
      <c r="F109" s="15">
        <v>421.522804440453</v>
      </c>
      <c r="G109" s="15">
        <v>788.52559877067097</v>
      </c>
      <c r="H109" s="27">
        <v>16.663694577352199</v>
      </c>
      <c r="I109" s="10">
        <v>2.20766666666667</v>
      </c>
      <c r="J109" s="10">
        <v>28.228555555555602</v>
      </c>
      <c r="K109" s="10">
        <v>1.4702222222222201</v>
      </c>
      <c r="L109" s="10">
        <v>26.719555555555601</v>
      </c>
      <c r="M109" s="10">
        <f t="shared" si="14"/>
        <v>0.7374444444444499</v>
      </c>
      <c r="N109" s="10">
        <f t="shared" si="15"/>
        <v>1.5090000000000003</v>
      </c>
      <c r="O109" s="47">
        <v>42.063535487021646</v>
      </c>
      <c r="P109" s="48">
        <v>256.82383794399999</v>
      </c>
      <c r="Q109" s="48">
        <v>73.702328010000002</v>
      </c>
      <c r="R109" s="48">
        <v>226.27852392</v>
      </c>
      <c r="S109" s="48">
        <v>703.58099249999998</v>
      </c>
      <c r="T109" s="48">
        <v>173.00871168</v>
      </c>
      <c r="U109" s="64">
        <v>271.50060608000001</v>
      </c>
      <c r="V109" s="64">
        <v>161.49391900000001</v>
      </c>
      <c r="W109" s="64">
        <v>432.99452508000002</v>
      </c>
      <c r="X109" s="49">
        <f t="shared" si="16"/>
        <v>8.7252425530412306E-2</v>
      </c>
      <c r="Y109" s="15">
        <v>4962.5500087568043</v>
      </c>
      <c r="Z109" s="50">
        <v>-6.2870254397392271</v>
      </c>
      <c r="AA109" s="51">
        <v>-24.66932651834556</v>
      </c>
      <c r="AB109" s="11">
        <v>3.3747068887584199E-2</v>
      </c>
      <c r="AC109" s="11">
        <v>1.4694174623144699E-3</v>
      </c>
      <c r="AD109" s="11">
        <v>2.8788871332013001E-2</v>
      </c>
      <c r="AE109" s="11">
        <v>8.9367190791575894E-3</v>
      </c>
      <c r="AF109" s="18">
        <f t="shared" si="17"/>
        <v>7.2942076761069272E-2</v>
      </c>
      <c r="AG109" s="11">
        <v>9</v>
      </c>
      <c r="AH109" s="19">
        <v>0</v>
      </c>
      <c r="AI109" s="52">
        <v>0</v>
      </c>
      <c r="AJ109" s="53">
        <v>43.5</v>
      </c>
      <c r="AK109" s="11">
        <f t="shared" si="13"/>
        <v>26.25</v>
      </c>
      <c r="AL109" s="72">
        <v>0.58229035267027096</v>
      </c>
    </row>
    <row r="110" spans="1:38" x14ac:dyDescent="0.25">
      <c r="A110" s="8">
        <v>1114</v>
      </c>
      <c r="B110" s="9" t="s">
        <v>299</v>
      </c>
      <c r="C110" s="12">
        <v>8</v>
      </c>
      <c r="D110" s="12" t="s">
        <v>449</v>
      </c>
      <c r="E110" s="59">
        <v>71620.885150534144</v>
      </c>
      <c r="F110" s="15">
        <v>131.63892194541799</v>
      </c>
      <c r="G110" s="15">
        <v>1291.4653088422399</v>
      </c>
      <c r="H110" s="27">
        <v>17.451936202421098</v>
      </c>
      <c r="I110" s="10">
        <v>3.9017355371900799</v>
      </c>
      <c r="J110" s="10">
        <v>26.4864462809917</v>
      </c>
      <c r="K110" s="10">
        <v>2.4928099173553702</v>
      </c>
      <c r="L110" s="10">
        <v>26.6484297520661</v>
      </c>
      <c r="M110" s="10">
        <f t="shared" si="14"/>
        <v>1.4089256198347098</v>
      </c>
      <c r="N110" s="10">
        <f t="shared" si="15"/>
        <v>0.16198347107440014</v>
      </c>
      <c r="O110" s="47">
        <v>133.06497657341757</v>
      </c>
      <c r="P110" s="48">
        <v>196.70544031399999</v>
      </c>
      <c r="Q110" s="48">
        <v>118.88495622000001</v>
      </c>
      <c r="R110" s="48">
        <v>570.0735813</v>
      </c>
      <c r="S110" s="48">
        <v>136.61792249999999</v>
      </c>
      <c r="T110" s="48">
        <v>220.04850015</v>
      </c>
      <c r="U110" s="64">
        <v>121.47096585</v>
      </c>
      <c r="V110" s="64">
        <v>1750.0654657</v>
      </c>
      <c r="W110" s="64">
        <v>1871.5364315500001</v>
      </c>
      <c r="X110" s="49">
        <f t="shared" si="16"/>
        <v>7.980039491130822E-2</v>
      </c>
      <c r="Y110" s="15">
        <v>23452.721426129076</v>
      </c>
      <c r="Z110" s="50">
        <v>-1.5468659782409671</v>
      </c>
      <c r="AA110" s="51">
        <v>-60.301727366842002</v>
      </c>
      <c r="AB110" s="11">
        <v>0.33922857539625401</v>
      </c>
      <c r="AC110" s="11">
        <v>4.0409949484374798E-2</v>
      </c>
      <c r="AD110" s="11">
        <v>0.17478389640026401</v>
      </c>
      <c r="AE110" s="11">
        <v>0.13427231670512399</v>
      </c>
      <c r="AF110" s="18">
        <f t="shared" si="17"/>
        <v>0.68869473798601677</v>
      </c>
      <c r="AG110" s="11">
        <v>109</v>
      </c>
      <c r="AH110" s="19">
        <v>634</v>
      </c>
      <c r="AI110" s="52">
        <v>8.8581581777163656E-3</v>
      </c>
      <c r="AJ110" s="53">
        <v>139</v>
      </c>
      <c r="AK110" s="11">
        <f t="shared" si="13"/>
        <v>124</v>
      </c>
      <c r="AL110" s="72">
        <v>0.59354862923093699</v>
      </c>
    </row>
    <row r="111" spans="1:38" x14ac:dyDescent="0.25">
      <c r="A111" s="8">
        <v>1201</v>
      </c>
      <c r="B111" s="9" t="s">
        <v>301</v>
      </c>
      <c r="C111" s="12">
        <v>8</v>
      </c>
      <c r="D111" s="12" t="s">
        <v>449</v>
      </c>
      <c r="E111" s="59">
        <v>51522.473796948369</v>
      </c>
      <c r="F111" s="15">
        <v>90.8600807328108</v>
      </c>
      <c r="G111" s="15">
        <v>1303.1410965812599</v>
      </c>
      <c r="H111" s="27">
        <v>18.736524153899602</v>
      </c>
      <c r="I111" s="10">
        <v>6.5290243902439</v>
      </c>
      <c r="J111" s="10">
        <v>18.834146341463398</v>
      </c>
      <c r="K111" s="10">
        <v>3.3542682926829301</v>
      </c>
      <c r="L111" s="10">
        <v>19.348170731707299</v>
      </c>
      <c r="M111" s="10">
        <f t="shared" si="14"/>
        <v>3.1747560975609699</v>
      </c>
      <c r="N111" s="10">
        <f t="shared" si="15"/>
        <v>0.51402439024390034</v>
      </c>
      <c r="O111" s="47">
        <v>244.49615482277434</v>
      </c>
      <c r="P111" s="48">
        <v>321.24760315999998</v>
      </c>
      <c r="Q111" s="48">
        <v>91.323800430000006</v>
      </c>
      <c r="R111" s="48">
        <v>331.98029757</v>
      </c>
      <c r="S111" s="48">
        <v>6.3603695699999996</v>
      </c>
      <c r="T111" s="48">
        <v>14.727485140000001</v>
      </c>
      <c r="U111" s="64">
        <v>182.38857095</v>
      </c>
      <c r="V111" s="64">
        <v>1798.9166846999999</v>
      </c>
      <c r="W111" s="64">
        <v>1981.3052556499999</v>
      </c>
      <c r="X111" s="49">
        <f t="shared" si="16"/>
        <v>0.12073746717142743</v>
      </c>
      <c r="Y111" s="15">
        <v>16410.028320677549</v>
      </c>
      <c r="Z111" s="50">
        <v>-4.7968792745045246</v>
      </c>
      <c r="AA111" s="51">
        <v>-101.51930431518545</v>
      </c>
      <c r="AB111" s="11">
        <v>3.24380530168593E-2</v>
      </c>
      <c r="AC111" s="11">
        <v>8.7608234354559E-2</v>
      </c>
      <c r="AD111" s="11">
        <v>0</v>
      </c>
      <c r="AE111" s="11">
        <v>0.12907545602460199</v>
      </c>
      <c r="AF111" s="18">
        <f t="shared" si="17"/>
        <v>0.24912174339602028</v>
      </c>
      <c r="AG111" s="11">
        <v>46</v>
      </c>
      <c r="AH111" s="19">
        <v>12</v>
      </c>
      <c r="AI111" s="52">
        <v>2.3302810438365862E-4</v>
      </c>
      <c r="AJ111" s="53">
        <v>102</v>
      </c>
      <c r="AK111" s="11">
        <f t="shared" si="13"/>
        <v>74</v>
      </c>
      <c r="AL111" s="72">
        <v>0.60659233530298395</v>
      </c>
    </row>
    <row r="112" spans="1:38" x14ac:dyDescent="0.25">
      <c r="A112" s="8">
        <v>1203</v>
      </c>
      <c r="B112" s="9" t="s">
        <v>306</v>
      </c>
      <c r="C112" s="12">
        <v>8</v>
      </c>
      <c r="D112" s="12" t="s">
        <v>449</v>
      </c>
      <c r="E112" s="59">
        <v>65437.880613913236</v>
      </c>
      <c r="F112" s="15">
        <v>115.95292784572101</v>
      </c>
      <c r="G112" s="15">
        <v>1150.99114397366</v>
      </c>
      <c r="H112" s="27">
        <v>19.287982497727199</v>
      </c>
      <c r="I112" s="10">
        <v>19.389345794392501</v>
      </c>
      <c r="J112" s="10">
        <v>33.943925233644897</v>
      </c>
      <c r="K112" s="10">
        <v>10.1960747663551</v>
      </c>
      <c r="L112" s="10">
        <v>37.952803738317698</v>
      </c>
      <c r="M112" s="10">
        <f t="shared" si="14"/>
        <v>9.193271028037401</v>
      </c>
      <c r="N112" s="10">
        <f t="shared" si="15"/>
        <v>4.0088785046728006</v>
      </c>
      <c r="O112" s="47">
        <v>158.4411989075312</v>
      </c>
      <c r="P112" s="48">
        <v>559.52761045499994</v>
      </c>
      <c r="Q112" s="48">
        <v>704.00886416000003</v>
      </c>
      <c r="R112" s="48">
        <v>1600.8751604399999</v>
      </c>
      <c r="S112" s="48">
        <v>47.27033102</v>
      </c>
      <c r="T112" s="48">
        <v>382.69278688000003</v>
      </c>
      <c r="U112" s="64">
        <v>439.48428666000001</v>
      </c>
      <c r="V112" s="64">
        <v>2332.0349314</v>
      </c>
      <c r="W112" s="64">
        <v>2771.5192180600002</v>
      </c>
      <c r="X112" s="49">
        <f t="shared" si="16"/>
        <v>0.20112802342346278</v>
      </c>
      <c r="Y112" s="15">
        <v>13779.875975933675</v>
      </c>
      <c r="Z112" s="50">
        <v>-4.8629669330336833</v>
      </c>
      <c r="AA112" s="51">
        <v>-82.26203625618588</v>
      </c>
      <c r="AB112" s="11">
        <v>6.6989877146493307E-2</v>
      </c>
      <c r="AC112" s="11">
        <v>1.88914539114108E-2</v>
      </c>
      <c r="AD112" s="11">
        <v>5.5833005051167998E-2</v>
      </c>
      <c r="AE112" s="11">
        <v>0.108393425067857</v>
      </c>
      <c r="AF112" s="18">
        <f t="shared" si="17"/>
        <v>0.25010776117692912</v>
      </c>
      <c r="AG112" s="11">
        <v>47</v>
      </c>
      <c r="AH112" s="19">
        <v>583</v>
      </c>
      <c r="AI112" s="52">
        <v>8.949924858779679E-3</v>
      </c>
      <c r="AJ112" s="53">
        <v>140</v>
      </c>
      <c r="AK112" s="11">
        <f t="shared" si="13"/>
        <v>93.5</v>
      </c>
      <c r="AL112" s="72">
        <v>0.51813128961579102</v>
      </c>
    </row>
    <row r="113" spans="1:38" x14ac:dyDescent="0.25">
      <c r="A113" s="8">
        <v>1205</v>
      </c>
      <c r="B113" s="9" t="s">
        <v>311</v>
      </c>
      <c r="C113" s="26">
        <v>12</v>
      </c>
      <c r="D113" s="12" t="s">
        <v>453</v>
      </c>
      <c r="E113" s="59">
        <v>37558.920090787724</v>
      </c>
      <c r="F113" s="15">
        <v>991.93839252237501</v>
      </c>
      <c r="G113" s="15">
        <v>511.21811546860198</v>
      </c>
      <c r="H113" s="27">
        <v>15.429218002689201</v>
      </c>
      <c r="I113" s="10">
        <v>1.4562222222222201</v>
      </c>
      <c r="J113" s="10">
        <v>43.8393333333333</v>
      </c>
      <c r="K113" s="10">
        <v>1.2186666666666699</v>
      </c>
      <c r="L113" s="10">
        <v>43.164666666666697</v>
      </c>
      <c r="M113" s="10">
        <f t="shared" si="14"/>
        <v>0.23755555555555019</v>
      </c>
      <c r="N113" s="10">
        <f t="shared" si="15"/>
        <v>0.67466666666660302</v>
      </c>
      <c r="O113" s="47">
        <v>7.8182212673521514</v>
      </c>
      <c r="P113" s="48">
        <v>238.08862548100001</v>
      </c>
      <c r="Q113" s="48">
        <v>18.34934075</v>
      </c>
      <c r="R113" s="48">
        <v>5.5927644799999996</v>
      </c>
      <c r="S113" s="48">
        <v>1179.194827</v>
      </c>
      <c r="T113" s="48">
        <v>0.82185629999999998</v>
      </c>
      <c r="U113" s="64">
        <v>1246.451548</v>
      </c>
      <c r="V113" s="64">
        <v>9.2890887899999992</v>
      </c>
      <c r="W113" s="64">
        <v>1255.7406367900001</v>
      </c>
      <c r="X113" s="49">
        <f t="shared" si="16"/>
        <v>2.0344694653342019</v>
      </c>
      <c r="Y113" s="15">
        <v>617.2324815814917</v>
      </c>
      <c r="Z113" s="50">
        <v>-10.888882288566</v>
      </c>
      <c r="AA113" s="51">
        <v>-21.735174466709871</v>
      </c>
      <c r="AB113" s="11">
        <v>0</v>
      </c>
      <c r="AC113" s="11">
        <v>3.5424707435743699E-3</v>
      </c>
      <c r="AD113" s="11">
        <v>0</v>
      </c>
      <c r="AE113" s="11">
        <v>3.5424707435743699E-3</v>
      </c>
      <c r="AF113" s="18">
        <f t="shared" si="17"/>
        <v>7.0849414871487397E-3</v>
      </c>
      <c r="AG113" s="11">
        <v>2</v>
      </c>
      <c r="AH113" s="19">
        <v>0</v>
      </c>
      <c r="AI113" s="52">
        <v>0</v>
      </c>
      <c r="AJ113" s="53">
        <v>43.5</v>
      </c>
      <c r="AK113" s="11">
        <f t="shared" si="13"/>
        <v>22.75</v>
      </c>
      <c r="AL113" s="72">
        <v>0.75364964801121803</v>
      </c>
    </row>
    <row r="114" spans="1:38" x14ac:dyDescent="0.25">
      <c r="A114" s="8">
        <v>1206</v>
      </c>
      <c r="B114" s="9" t="s">
        <v>313</v>
      </c>
      <c r="C114" s="26">
        <v>13</v>
      </c>
      <c r="D114" s="12" t="s">
        <v>454</v>
      </c>
      <c r="E114" s="59">
        <v>40429.627333428834</v>
      </c>
      <c r="F114" s="15">
        <v>392.99052088885497</v>
      </c>
      <c r="G114" s="15">
        <v>759.12908243806805</v>
      </c>
      <c r="H114" s="27">
        <v>18.064586036503702</v>
      </c>
      <c r="I114" s="10">
        <v>3.5827118644067801</v>
      </c>
      <c r="J114" s="10">
        <v>23.6252542372881</v>
      </c>
      <c r="K114" s="10">
        <v>2.1118644067796599</v>
      </c>
      <c r="L114" s="10">
        <v>22.675932203389799</v>
      </c>
      <c r="M114" s="10">
        <f t="shared" si="14"/>
        <v>1.4708474576271202</v>
      </c>
      <c r="N114" s="10">
        <f t="shared" si="15"/>
        <v>0.9493220338983015</v>
      </c>
      <c r="O114" s="47">
        <v>74.265279174325926</v>
      </c>
      <c r="P114" s="48">
        <v>202.93014588599999</v>
      </c>
      <c r="Q114" s="48">
        <v>49.77116564</v>
      </c>
      <c r="R114" s="48">
        <v>107.25416509999999</v>
      </c>
      <c r="S114" s="48">
        <v>136.91572368000001</v>
      </c>
      <c r="T114" s="48">
        <v>22.017401039999999</v>
      </c>
      <c r="U114" s="64">
        <v>104.54139624</v>
      </c>
      <c r="V114" s="64">
        <v>2259.0648336999998</v>
      </c>
      <c r="W114" s="64">
        <v>2363.6062299399996</v>
      </c>
      <c r="X114" s="49">
        <f t="shared" si="16"/>
        <v>0.8021431134923076</v>
      </c>
      <c r="Y114" s="15">
        <v>2946.6141268102606</v>
      </c>
      <c r="Z114" s="50">
        <v>-6.1203910827636721</v>
      </c>
      <c r="AA114" s="51">
        <v>-40.596565084470093</v>
      </c>
      <c r="AB114" s="11">
        <v>4.0098925199413403E-2</v>
      </c>
      <c r="AC114" s="11">
        <v>0</v>
      </c>
      <c r="AD114" s="11">
        <v>2.6982829325351201E-2</v>
      </c>
      <c r="AE114" s="11">
        <v>6.35679694104115E-3</v>
      </c>
      <c r="AF114" s="18">
        <f t="shared" si="17"/>
        <v>7.3438551465805746E-2</v>
      </c>
      <c r="AG114" s="11">
        <v>10</v>
      </c>
      <c r="AH114" s="19">
        <v>17</v>
      </c>
      <c r="AI114" s="52">
        <v>4.2199050822707459E-4</v>
      </c>
      <c r="AJ114" s="53">
        <v>107</v>
      </c>
      <c r="AK114" s="11">
        <f t="shared" si="13"/>
        <v>58.5</v>
      </c>
      <c r="AL114" s="72">
        <v>0.62076064574030398</v>
      </c>
    </row>
    <row r="115" spans="1:38" x14ac:dyDescent="0.25">
      <c r="A115" s="8">
        <v>1207</v>
      </c>
      <c r="B115" s="9" t="s">
        <v>315</v>
      </c>
      <c r="C115" s="26">
        <v>13</v>
      </c>
      <c r="D115" s="12" t="s">
        <v>454</v>
      </c>
      <c r="E115" s="59">
        <v>40243.68209875351</v>
      </c>
      <c r="F115" s="15">
        <v>208.63820374372199</v>
      </c>
      <c r="G115" s="15">
        <v>937.92755011610302</v>
      </c>
      <c r="H115" s="27">
        <v>19.3554884152359</v>
      </c>
      <c r="I115" s="10">
        <v>5.3461111111111101</v>
      </c>
      <c r="J115" s="10">
        <v>36.7318518518519</v>
      </c>
      <c r="K115" s="10">
        <v>2.36037037037037</v>
      </c>
      <c r="L115" s="10">
        <v>34.683148148148099</v>
      </c>
      <c r="M115" s="10">
        <f t="shared" si="14"/>
        <v>2.9857407407407401</v>
      </c>
      <c r="N115" s="10">
        <f t="shared" si="15"/>
        <v>2.0487037037038007</v>
      </c>
      <c r="O115" s="47">
        <v>50.913810056554574</v>
      </c>
      <c r="P115" s="48">
        <v>96.150366066199993</v>
      </c>
      <c r="Q115" s="48">
        <v>216.17732892000001</v>
      </c>
      <c r="R115" s="48">
        <v>105.32810464000001</v>
      </c>
      <c r="S115" s="48">
        <v>216.54340016</v>
      </c>
      <c r="T115" s="48">
        <v>51.280017860000001</v>
      </c>
      <c r="U115" s="64">
        <v>256.20342590000001</v>
      </c>
      <c r="V115" s="64">
        <v>2096.2006983000001</v>
      </c>
      <c r="W115" s="64">
        <v>2352.4041242000003</v>
      </c>
      <c r="X115" s="49">
        <f t="shared" si="16"/>
        <v>0.4316978006130891</v>
      </c>
      <c r="Y115" s="15">
        <v>5449.1918208968409</v>
      </c>
      <c r="Z115" s="50">
        <v>-6.3755470116933184</v>
      </c>
      <c r="AA115" s="51">
        <v>-76.484916666239243</v>
      </c>
      <c r="AB115" s="11">
        <v>3.2224918227486701E-2</v>
      </c>
      <c r="AC115" s="11">
        <v>2.36919269433948E-3</v>
      </c>
      <c r="AD115" s="11">
        <v>4.9193192109453901E-2</v>
      </c>
      <c r="AE115" s="11">
        <v>1.86313839816513E-2</v>
      </c>
      <c r="AF115" s="18">
        <f t="shared" si="17"/>
        <v>0.10241868701293139</v>
      </c>
      <c r="AG115" s="11">
        <v>15</v>
      </c>
      <c r="AH115" s="19">
        <v>22</v>
      </c>
      <c r="AI115" s="52">
        <v>5.4705413536323575E-4</v>
      </c>
      <c r="AJ115" s="53">
        <v>114</v>
      </c>
      <c r="AK115" s="11">
        <f t="shared" si="13"/>
        <v>64.5</v>
      </c>
      <c r="AL115" s="72">
        <v>0.46037522044575802</v>
      </c>
    </row>
    <row r="116" spans="1:38" x14ac:dyDescent="0.25">
      <c r="A116" s="8">
        <v>1208</v>
      </c>
      <c r="B116" s="9" t="s">
        <v>599</v>
      </c>
      <c r="C116" s="26">
        <v>13</v>
      </c>
      <c r="D116" s="12" t="s">
        <v>454</v>
      </c>
      <c r="E116" s="59">
        <v>41643.844765426118</v>
      </c>
      <c r="F116" s="15">
        <v>908.51086301489204</v>
      </c>
      <c r="G116" s="15">
        <v>461.43727039801598</v>
      </c>
      <c r="H116" s="27">
        <v>16.918234113599102</v>
      </c>
      <c r="I116" s="10">
        <v>2.0191111111111102</v>
      </c>
      <c r="J116" s="10">
        <v>26.0688888888889</v>
      </c>
      <c r="K116" s="10">
        <v>1.6359999999999999</v>
      </c>
      <c r="L116" s="10">
        <v>23.866</v>
      </c>
      <c r="M116" s="10">
        <f t="shared" si="14"/>
        <v>0.38311111111111029</v>
      </c>
      <c r="N116" s="10">
        <f t="shared" si="15"/>
        <v>2.2028888888889</v>
      </c>
      <c r="O116" s="47">
        <v>31.97226610977452</v>
      </c>
      <c r="P116" s="48">
        <v>379.94304071099998</v>
      </c>
      <c r="Q116" s="48">
        <v>23.33786207</v>
      </c>
      <c r="R116" s="48">
        <v>0.66388919000000002</v>
      </c>
      <c r="S116" s="48">
        <v>727.29504789999999</v>
      </c>
      <c r="T116" s="48">
        <v>2.4361528400000001</v>
      </c>
      <c r="U116" s="64">
        <v>783.90797540000005</v>
      </c>
      <c r="V116" s="64">
        <v>3.8271278099999999</v>
      </c>
      <c r="W116" s="64">
        <v>787.73510321000003</v>
      </c>
      <c r="X116" s="49">
        <f t="shared" si="16"/>
        <v>1.0583330594704132</v>
      </c>
      <c r="Y116" s="15">
        <v>744.31682555979148</v>
      </c>
      <c r="Z116" s="50">
        <v>-10.55159759521484</v>
      </c>
      <c r="AA116" s="51">
        <v>-15.455086981972062</v>
      </c>
      <c r="AB116" s="11">
        <v>0</v>
      </c>
      <c r="AC116" s="11">
        <v>0</v>
      </c>
      <c r="AD116" s="11">
        <v>0</v>
      </c>
      <c r="AE116" s="11">
        <v>0</v>
      </c>
      <c r="AF116" s="18">
        <f t="shared" si="17"/>
        <v>0</v>
      </c>
      <c r="AG116" s="11">
        <v>1</v>
      </c>
      <c r="AH116" s="19">
        <v>1</v>
      </c>
      <c r="AI116" s="52">
        <v>2.7160769961655178E-5</v>
      </c>
      <c r="AJ116" s="53">
        <v>91</v>
      </c>
      <c r="AK116" s="11">
        <f t="shared" si="13"/>
        <v>46</v>
      </c>
      <c r="AL116" s="72">
        <v>0.71777786188786197</v>
      </c>
    </row>
    <row r="117" spans="1:38" ht="30" x14ac:dyDescent="0.25">
      <c r="A117" s="8">
        <v>1209</v>
      </c>
      <c r="B117" s="9" t="s">
        <v>319</v>
      </c>
      <c r="C117" s="12">
        <v>13</v>
      </c>
      <c r="D117" s="12" t="s">
        <v>454</v>
      </c>
      <c r="E117" s="59">
        <v>73022.467124806091</v>
      </c>
      <c r="F117" s="15">
        <v>503.34755300261997</v>
      </c>
      <c r="G117" s="15">
        <v>716.97851133065797</v>
      </c>
      <c r="H117" s="27">
        <v>18.6451614579004</v>
      </c>
      <c r="I117" s="10">
        <v>3.4491666666666698</v>
      </c>
      <c r="J117" s="10">
        <v>12.2808333333333</v>
      </c>
      <c r="K117" s="10">
        <v>1.61666666666667</v>
      </c>
      <c r="L117" s="10">
        <v>11.2245833333333</v>
      </c>
      <c r="M117" s="10">
        <f t="shared" si="14"/>
        <v>1.8324999999999998</v>
      </c>
      <c r="N117" s="10">
        <f t="shared" si="15"/>
        <v>1.0562500000000004</v>
      </c>
      <c r="O117" s="47">
        <v>76.358834650416767</v>
      </c>
      <c r="P117" s="48">
        <v>313.25538795599999</v>
      </c>
      <c r="Q117" s="48">
        <v>228.8741886</v>
      </c>
      <c r="R117" s="48">
        <v>508.20349212000002</v>
      </c>
      <c r="S117" s="48">
        <v>794.70518751999998</v>
      </c>
      <c r="T117" s="48">
        <v>356.03626587999997</v>
      </c>
      <c r="U117" s="64">
        <v>302.89246646999999</v>
      </c>
      <c r="V117" s="64">
        <v>798.80200094999998</v>
      </c>
      <c r="W117" s="64">
        <v>1101.6944674199999</v>
      </c>
      <c r="X117" s="49">
        <f t="shared" si="16"/>
        <v>0.22439424543033942</v>
      </c>
      <c r="Y117" s="15">
        <v>4909.6377908764516</v>
      </c>
      <c r="Z117" s="50">
        <v>-5.249416708946228</v>
      </c>
      <c r="AA117" s="51">
        <v>-45.052022282071327</v>
      </c>
      <c r="AB117" s="11">
        <v>4.2764614119048298E-2</v>
      </c>
      <c r="AC117" s="11">
        <v>1.3638489929612399E-2</v>
      </c>
      <c r="AD117" s="11">
        <v>4.5003095227730702E-2</v>
      </c>
      <c r="AE117" s="11">
        <v>3.9889350615594503E-2</v>
      </c>
      <c r="AF117" s="18">
        <f t="shared" si="17"/>
        <v>0.14129554989198589</v>
      </c>
      <c r="AG117" s="11">
        <v>23</v>
      </c>
      <c r="AH117" s="19">
        <v>1336</v>
      </c>
      <c r="AI117" s="52">
        <v>1.8515529147532673E-2</v>
      </c>
      <c r="AJ117" s="53">
        <v>151</v>
      </c>
      <c r="AK117" s="11">
        <f t="shared" si="13"/>
        <v>87</v>
      </c>
      <c r="AL117" s="72">
        <v>0.68171248234911397</v>
      </c>
    </row>
    <row r="118" spans="1:38" x14ac:dyDescent="0.25">
      <c r="A118" s="8">
        <v>1210</v>
      </c>
      <c r="B118" s="9" t="s">
        <v>321</v>
      </c>
      <c r="C118" s="12">
        <v>13</v>
      </c>
      <c r="D118" s="12" t="s">
        <v>454</v>
      </c>
      <c r="E118" s="59">
        <v>44841.71569807073</v>
      </c>
      <c r="F118" s="15">
        <v>134.760060284536</v>
      </c>
      <c r="G118" s="15">
        <v>914.49495090011305</v>
      </c>
      <c r="H118" s="27">
        <v>20.805588851914798</v>
      </c>
      <c r="I118" s="10">
        <v>8.2421126760563403</v>
      </c>
      <c r="J118" s="10">
        <v>38.756901408450702</v>
      </c>
      <c r="K118" s="10">
        <v>4.0180281690140802</v>
      </c>
      <c r="L118" s="10">
        <v>35.241690140845101</v>
      </c>
      <c r="M118" s="10">
        <f t="shared" si="14"/>
        <v>4.2240845070422601</v>
      </c>
      <c r="N118" s="10">
        <f t="shared" si="15"/>
        <v>3.5152112676056007</v>
      </c>
      <c r="O118" s="47">
        <v>39.678936311061314</v>
      </c>
      <c r="P118" s="48">
        <v>80.015629085200004</v>
      </c>
      <c r="Q118" s="48">
        <v>1125.9881643599999</v>
      </c>
      <c r="R118" s="48">
        <v>106.58344176</v>
      </c>
      <c r="S118" s="48">
        <v>551.53342380000004</v>
      </c>
      <c r="T118" s="48">
        <v>145.19171739999999</v>
      </c>
      <c r="U118" s="64">
        <v>499.70729854000001</v>
      </c>
      <c r="V118" s="64">
        <v>1186.0897125500001</v>
      </c>
      <c r="W118" s="64">
        <v>1685.7970110900001</v>
      </c>
      <c r="X118" s="49">
        <f t="shared" si="16"/>
        <v>0.34213709524622693</v>
      </c>
      <c r="Y118" s="15">
        <v>4927.255870564918</v>
      </c>
      <c r="Z118" s="50">
        <v>-6.2169797250202734</v>
      </c>
      <c r="AA118" s="51">
        <v>-75.478058560141221</v>
      </c>
      <c r="AB118" s="11">
        <v>0.142978213944324</v>
      </c>
      <c r="AC118" s="11">
        <v>1.4854559300808499E-2</v>
      </c>
      <c r="AD118" s="11">
        <v>4.5179039021097302E-2</v>
      </c>
      <c r="AE118" s="11">
        <v>5.6404551477763097E-2</v>
      </c>
      <c r="AF118" s="18">
        <f t="shared" si="17"/>
        <v>0.25941636374399291</v>
      </c>
      <c r="AG118" s="11">
        <v>50</v>
      </c>
      <c r="AH118" s="19">
        <v>1506</v>
      </c>
      <c r="AI118" s="52">
        <v>3.4026384356669388E-2</v>
      </c>
      <c r="AJ118" s="53">
        <v>157</v>
      </c>
      <c r="AK118" s="11">
        <f t="shared" si="13"/>
        <v>103.5</v>
      </c>
      <c r="AL118" s="72">
        <v>0.50884318889107105</v>
      </c>
    </row>
    <row r="119" spans="1:38" ht="30" x14ac:dyDescent="0.25">
      <c r="A119" s="8">
        <v>1211</v>
      </c>
      <c r="B119" s="9" t="s">
        <v>323</v>
      </c>
      <c r="C119" s="12">
        <v>13</v>
      </c>
      <c r="D119" s="12" t="s">
        <v>454</v>
      </c>
      <c r="E119" s="59">
        <v>70881.949455175505</v>
      </c>
      <c r="F119" s="15">
        <v>186.44746052032701</v>
      </c>
      <c r="G119" s="15">
        <v>641.89753965296097</v>
      </c>
      <c r="H119" s="27">
        <v>21.647082073124398</v>
      </c>
      <c r="I119" s="10">
        <v>3.3935294117647099</v>
      </c>
      <c r="J119" s="10">
        <v>23.350196078431399</v>
      </c>
      <c r="K119" s="10">
        <v>2.0283333333333302</v>
      </c>
      <c r="L119" s="10">
        <v>21.275392156862701</v>
      </c>
      <c r="M119" s="10">
        <f t="shared" si="14"/>
        <v>1.3651960784313797</v>
      </c>
      <c r="N119" s="10">
        <f t="shared" si="15"/>
        <v>2.074803921568698</v>
      </c>
      <c r="O119" s="47">
        <v>20.330688502483682</v>
      </c>
      <c r="P119" s="48">
        <v>85.258677320399997</v>
      </c>
      <c r="Q119" s="48">
        <v>87.813171199999999</v>
      </c>
      <c r="R119" s="48">
        <v>343.14883450000002</v>
      </c>
      <c r="S119" s="48">
        <v>323.66314641999998</v>
      </c>
      <c r="T119" s="48">
        <v>854.12559315999999</v>
      </c>
      <c r="U119" s="64">
        <v>254.12987028000001</v>
      </c>
      <c r="V119" s="64">
        <v>627.71646127999998</v>
      </c>
      <c r="W119" s="64">
        <v>881.84633155999995</v>
      </c>
      <c r="X119" s="49">
        <f t="shared" si="16"/>
        <v>0.30521525040737457</v>
      </c>
      <c r="Y119" s="15">
        <v>2889.260383886417</v>
      </c>
      <c r="Z119" s="50">
        <v>-2.2568868650566958</v>
      </c>
      <c r="AA119" s="51">
        <v>-41.150751312102962</v>
      </c>
      <c r="AB119" s="11">
        <v>0.57525182993504398</v>
      </c>
      <c r="AC119" s="11">
        <v>5.4843855424866897E-3</v>
      </c>
      <c r="AD119" s="11">
        <v>0.55418487602218902</v>
      </c>
      <c r="AE119" s="11">
        <v>9.9268867342035494E-2</v>
      </c>
      <c r="AF119" s="18">
        <f t="shared" si="17"/>
        <v>1.2341899588417551</v>
      </c>
      <c r="AG119" s="11">
        <v>135</v>
      </c>
      <c r="AH119" s="19">
        <v>5438</v>
      </c>
      <c r="AI119" s="52">
        <v>7.7273163134033679E-2</v>
      </c>
      <c r="AJ119" s="53">
        <v>162</v>
      </c>
      <c r="AK119" s="11">
        <f t="shared" si="13"/>
        <v>148.5</v>
      </c>
      <c r="AL119" s="72">
        <v>0.68371122645647997</v>
      </c>
    </row>
    <row r="120" spans="1:38" x14ac:dyDescent="0.25">
      <c r="A120" s="8">
        <v>1301</v>
      </c>
      <c r="B120" s="9" t="s">
        <v>325</v>
      </c>
      <c r="C120" s="12">
        <v>15</v>
      </c>
      <c r="D120" s="12" t="s">
        <v>456</v>
      </c>
      <c r="E120" s="59">
        <v>19714.50922441651</v>
      </c>
      <c r="F120" s="15">
        <v>2907.9008529952598</v>
      </c>
      <c r="G120" s="15">
        <v>595.89891191029994</v>
      </c>
      <c r="H120" s="27">
        <v>3.3369673934691901</v>
      </c>
      <c r="I120" s="10">
        <v>0.28476190476190499</v>
      </c>
      <c r="J120" s="10">
        <v>6.2376190476190496</v>
      </c>
      <c r="K120" s="10">
        <v>0.191428571428571</v>
      </c>
      <c r="L120" s="10">
        <v>4.9711904761904799</v>
      </c>
      <c r="M120" s="10">
        <f t="shared" si="14"/>
        <v>9.333333333333399E-2</v>
      </c>
      <c r="N120" s="10">
        <f t="shared" si="15"/>
        <v>1.2664285714285697</v>
      </c>
      <c r="O120" s="47">
        <v>29.409282690327995</v>
      </c>
      <c r="P120" s="48">
        <v>105.318339126</v>
      </c>
      <c r="Q120" s="48">
        <v>6.8618944600000003</v>
      </c>
      <c r="R120" s="48">
        <v>1.0128548500000001</v>
      </c>
      <c r="S120" s="48">
        <v>346.93231450000002</v>
      </c>
      <c r="T120" s="48">
        <v>997.53035520000003</v>
      </c>
      <c r="U120" s="64">
        <v>366.25354499999997</v>
      </c>
      <c r="V120" s="64">
        <v>1008.1247090000001</v>
      </c>
      <c r="W120" s="64">
        <v>1374.378254</v>
      </c>
      <c r="X120" s="49">
        <f t="shared" si="16"/>
        <v>0.62251452099374116</v>
      </c>
      <c r="Y120" s="15">
        <v>2207.7850518346672</v>
      </c>
      <c r="Z120" s="50">
        <v>-1.0454441110293069</v>
      </c>
      <c r="AA120" s="51">
        <v>7.6507791084431389</v>
      </c>
      <c r="AB120" s="11">
        <v>0.30007073817619201</v>
      </c>
      <c r="AC120" s="11">
        <v>3.3587824253446998E-3</v>
      </c>
      <c r="AD120" s="11">
        <v>5.5187737971164899E-2</v>
      </c>
      <c r="AE120" s="11">
        <v>3.3587824253446998E-3</v>
      </c>
      <c r="AF120" s="18">
        <f t="shared" si="17"/>
        <v>0.36197604099804631</v>
      </c>
      <c r="AG120" s="11">
        <v>68</v>
      </c>
      <c r="AH120" s="19">
        <v>0</v>
      </c>
      <c r="AI120" s="52">
        <v>0</v>
      </c>
      <c r="AJ120" s="53">
        <v>43.5</v>
      </c>
      <c r="AK120" s="11">
        <f t="shared" si="13"/>
        <v>55.75</v>
      </c>
      <c r="AL120" s="72">
        <v>0.759987811887883</v>
      </c>
    </row>
    <row r="121" spans="1:38" x14ac:dyDescent="0.25">
      <c r="A121" s="8">
        <v>1302</v>
      </c>
      <c r="B121" s="9" t="s">
        <v>327</v>
      </c>
      <c r="C121" s="12">
        <v>16</v>
      </c>
      <c r="D121" s="12" t="s">
        <v>528</v>
      </c>
      <c r="E121" s="59">
        <v>70247.368963337984</v>
      </c>
      <c r="F121" s="15">
        <v>2113.1144570718002</v>
      </c>
      <c r="G121" s="15">
        <v>376.76631595593602</v>
      </c>
      <c r="H121" s="27">
        <v>9.7995627320141203</v>
      </c>
      <c r="I121" s="10">
        <v>2.0997413793103399</v>
      </c>
      <c r="J121" s="10">
        <v>0.80103448275862099</v>
      </c>
      <c r="K121" s="10">
        <v>1.00637931034483</v>
      </c>
      <c r="L121" s="10">
        <v>0.80508620689655197</v>
      </c>
      <c r="M121" s="10">
        <f t="shared" si="14"/>
        <v>1.0933620689655099</v>
      </c>
      <c r="N121" s="10">
        <f t="shared" si="15"/>
        <v>4.0517241379309787E-3</v>
      </c>
      <c r="O121" s="47">
        <v>19.430295470764243</v>
      </c>
      <c r="P121" s="48">
        <v>557.84850900000004</v>
      </c>
      <c r="Q121" s="48">
        <v>149.36906010000001</v>
      </c>
      <c r="R121" s="48">
        <v>92.870319019999997</v>
      </c>
      <c r="S121" s="48">
        <v>132.79221038</v>
      </c>
      <c r="T121" s="48">
        <v>892.10788060000004</v>
      </c>
      <c r="U121" s="64">
        <v>174.16690044000001</v>
      </c>
      <c r="V121" s="64">
        <v>493.0999946</v>
      </c>
      <c r="W121" s="64">
        <v>667.26689504000001</v>
      </c>
      <c r="X121" s="49">
        <f t="shared" si="16"/>
        <v>0.31721913264611146</v>
      </c>
      <c r="Y121" s="15">
        <v>2103.4888074812329</v>
      </c>
      <c r="Z121" s="50">
        <v>-3.591990931467576</v>
      </c>
      <c r="AA121" s="51">
        <v>-6.1257165122832404</v>
      </c>
      <c r="AB121" s="11">
        <v>0.15340824176631901</v>
      </c>
      <c r="AC121" s="11">
        <v>4.02553073778028E-2</v>
      </c>
      <c r="AD121" s="11">
        <v>0.31938464754714102</v>
      </c>
      <c r="AE121" s="11">
        <v>4.02553073778028E-2</v>
      </c>
      <c r="AF121" s="18">
        <f t="shared" si="17"/>
        <v>0.55330350406906559</v>
      </c>
      <c r="AG121" s="11">
        <v>96</v>
      </c>
      <c r="AH121" s="19">
        <v>0</v>
      </c>
      <c r="AI121" s="52">
        <v>0</v>
      </c>
      <c r="AJ121" s="53">
        <v>43.5</v>
      </c>
      <c r="AK121" s="11">
        <f t="shared" si="13"/>
        <v>69.75</v>
      </c>
      <c r="AL121" s="72">
        <v>0.82866002000953198</v>
      </c>
    </row>
    <row r="122" spans="1:38" x14ac:dyDescent="0.25">
      <c r="A122" s="8">
        <v>1303</v>
      </c>
      <c r="B122" s="9" t="s">
        <v>329</v>
      </c>
      <c r="C122" s="12">
        <v>16</v>
      </c>
      <c r="D122" s="12" t="s">
        <v>528</v>
      </c>
      <c r="E122" s="59">
        <v>28819.984583276448</v>
      </c>
      <c r="F122" s="15">
        <v>1484.38729802899</v>
      </c>
      <c r="G122" s="15">
        <v>325.03194146776502</v>
      </c>
      <c r="H122" s="27">
        <v>15.2313642722224</v>
      </c>
      <c r="I122" s="10">
        <v>1.5404255319148901</v>
      </c>
      <c r="J122" s="10">
        <v>2.1504255319148999</v>
      </c>
      <c r="K122" s="10">
        <v>1.0868085106383001</v>
      </c>
      <c r="L122" s="10">
        <v>2.0140425531914898</v>
      </c>
      <c r="M122" s="10">
        <f t="shared" si="14"/>
        <v>0.45361702127658998</v>
      </c>
      <c r="N122" s="10">
        <f t="shared" si="15"/>
        <v>0.1363829787234101</v>
      </c>
      <c r="O122" s="47">
        <v>131.71084713001414</v>
      </c>
      <c r="P122" s="48">
        <v>758.50039965799999</v>
      </c>
      <c r="Q122" s="48">
        <v>78.889514160000004</v>
      </c>
      <c r="R122" s="48">
        <v>6.3394783199999996</v>
      </c>
      <c r="S122" s="48">
        <v>331.96230023999999</v>
      </c>
      <c r="T122" s="48">
        <v>583.77220899999998</v>
      </c>
      <c r="U122" s="64">
        <v>223.30370500000001</v>
      </c>
      <c r="V122" s="64">
        <v>299.93427359999998</v>
      </c>
      <c r="W122" s="64">
        <v>523.23797860000002</v>
      </c>
      <c r="X122" s="49">
        <f t="shared" si="16"/>
        <v>1.572390334019856</v>
      </c>
      <c r="Y122" s="15">
        <v>332.76595974889312</v>
      </c>
      <c r="Z122" s="50">
        <v>-3.8418921232223511</v>
      </c>
      <c r="AA122" s="51">
        <v>-6.2471389112703353</v>
      </c>
      <c r="AB122" s="11">
        <v>0.111124108484739</v>
      </c>
      <c r="AC122" s="11">
        <v>1.08639494316204E-2</v>
      </c>
      <c r="AD122" s="11">
        <v>0.22518739657230499</v>
      </c>
      <c r="AE122" s="11">
        <v>1.08639494316204E-2</v>
      </c>
      <c r="AF122" s="18">
        <f t="shared" si="17"/>
        <v>0.35803940392028477</v>
      </c>
      <c r="AG122" s="11">
        <v>66</v>
      </c>
      <c r="AH122" s="19">
        <v>0</v>
      </c>
      <c r="AI122" s="52">
        <v>0</v>
      </c>
      <c r="AJ122" s="53">
        <v>43.5</v>
      </c>
      <c r="AK122" s="11">
        <f t="shared" si="13"/>
        <v>54.75</v>
      </c>
      <c r="AL122" s="72">
        <v>0.823451837935535</v>
      </c>
    </row>
    <row r="123" spans="1:38" x14ac:dyDescent="0.25">
      <c r="A123" s="8">
        <v>1304</v>
      </c>
      <c r="B123" s="9" t="s">
        <v>331</v>
      </c>
      <c r="C123" s="12">
        <v>13</v>
      </c>
      <c r="D123" s="12" t="s">
        <v>454</v>
      </c>
      <c r="E123" s="59">
        <v>48159.635822838711</v>
      </c>
      <c r="F123" s="15">
        <v>964.41343646407995</v>
      </c>
      <c r="G123" s="15">
        <v>374.48126575286801</v>
      </c>
      <c r="H123" s="27">
        <v>18.584807083738902</v>
      </c>
      <c r="I123" s="10">
        <v>0.998235294117648</v>
      </c>
      <c r="J123" s="10">
        <v>0.54576470588235304</v>
      </c>
      <c r="K123" s="10">
        <v>0.59141176470588197</v>
      </c>
      <c r="L123" s="10">
        <v>0.49388235294117599</v>
      </c>
      <c r="M123" s="10">
        <f t="shared" si="14"/>
        <v>0.40682352941176603</v>
      </c>
      <c r="N123" s="10">
        <f t="shared" si="15"/>
        <v>5.1882352941177046E-2</v>
      </c>
      <c r="O123" s="47">
        <v>28.635184314069246</v>
      </c>
      <c r="P123" s="48">
        <v>173.10853832199999</v>
      </c>
      <c r="Q123" s="48">
        <v>204.94153499999999</v>
      </c>
      <c r="R123" s="48">
        <v>78.57240084</v>
      </c>
      <c r="S123" s="48">
        <v>216.69165081</v>
      </c>
      <c r="T123" s="48">
        <v>269.99384924999998</v>
      </c>
      <c r="U123" s="64">
        <v>146.98298281999999</v>
      </c>
      <c r="V123" s="64">
        <v>116.29269248999999</v>
      </c>
      <c r="W123" s="64">
        <v>263.27567531</v>
      </c>
      <c r="X123" s="49">
        <f t="shared" si="16"/>
        <v>0.11346839867863306</v>
      </c>
      <c r="Y123" s="15">
        <v>2320.2554929470134</v>
      </c>
      <c r="Z123" s="50">
        <v>-2.4427675167719518</v>
      </c>
      <c r="AA123" s="51">
        <v>-10.1890361773187</v>
      </c>
      <c r="AB123" s="11">
        <v>4.8213096151406801E-2</v>
      </c>
      <c r="AC123" s="11">
        <v>1.0390829228495799E-3</v>
      </c>
      <c r="AD123" s="11">
        <v>2.7984167492286199E-2</v>
      </c>
      <c r="AE123" s="11">
        <v>4.66934797744415E-2</v>
      </c>
      <c r="AF123" s="18">
        <f t="shared" si="17"/>
        <v>0.12392982634098407</v>
      </c>
      <c r="AG123" s="11">
        <v>18</v>
      </c>
      <c r="AH123" s="19">
        <v>1</v>
      </c>
      <c r="AI123" s="52">
        <v>6.7644594696077025E-6</v>
      </c>
      <c r="AJ123" s="53">
        <v>87</v>
      </c>
      <c r="AK123" s="11">
        <f t="shared" si="13"/>
        <v>52.5</v>
      </c>
      <c r="AL123" s="72">
        <v>0.83919272673135004</v>
      </c>
    </row>
    <row r="124" spans="1:38" x14ac:dyDescent="0.25">
      <c r="A124" s="8">
        <v>1305</v>
      </c>
      <c r="B124" s="9" t="s">
        <v>333</v>
      </c>
      <c r="C124" s="12">
        <v>16</v>
      </c>
      <c r="D124" s="12" t="s">
        <v>528</v>
      </c>
      <c r="E124" s="59">
        <v>45513.174028119618</v>
      </c>
      <c r="F124" s="15">
        <v>1603.49126625538</v>
      </c>
      <c r="G124" s="15">
        <v>365.43030978373702</v>
      </c>
      <c r="H124" s="27">
        <v>13.968024317754301</v>
      </c>
      <c r="I124" s="10">
        <v>1.0622033898305101</v>
      </c>
      <c r="J124" s="10">
        <v>0.7</v>
      </c>
      <c r="K124" s="10">
        <v>0.33050847457627103</v>
      </c>
      <c r="L124" s="10">
        <v>0.48101694915254301</v>
      </c>
      <c r="M124" s="10">
        <f t="shared" si="14"/>
        <v>0.73169491525423913</v>
      </c>
      <c r="N124" s="10">
        <f t="shared" si="15"/>
        <v>0.21898305084745695</v>
      </c>
      <c r="O124" s="47">
        <v>0.16687645777417939</v>
      </c>
      <c r="P124" s="48">
        <v>277.19121877499998</v>
      </c>
      <c r="Q124" s="48">
        <v>25.843089800000001</v>
      </c>
      <c r="R124" s="48">
        <v>11.338557209999999</v>
      </c>
      <c r="S124" s="48">
        <v>141.58342469999999</v>
      </c>
      <c r="T124" s="48">
        <v>93.082868700000006</v>
      </c>
      <c r="U124" s="64">
        <v>173.24975710000001</v>
      </c>
      <c r="V124" s="64">
        <v>105.56145290000001</v>
      </c>
      <c r="W124" s="64">
        <v>278.81121000000002</v>
      </c>
      <c r="X124" s="49">
        <f t="shared" si="16"/>
        <v>0.59770987175696977</v>
      </c>
      <c r="Y124" s="15">
        <v>466.46579414931477</v>
      </c>
      <c r="Z124" s="50">
        <v>-5.6049804870898896</v>
      </c>
      <c r="AA124" s="51">
        <v>-10.463802784362372</v>
      </c>
      <c r="AB124" s="11">
        <v>4.20380362726544E-2</v>
      </c>
      <c r="AC124" s="11">
        <v>1.5353254443683699E-2</v>
      </c>
      <c r="AD124" s="11">
        <v>8.8155678571738505E-2</v>
      </c>
      <c r="AE124" s="11">
        <v>1.5353254680343801E-2</v>
      </c>
      <c r="AF124" s="18">
        <f t="shared" si="17"/>
        <v>0.16090022396842038</v>
      </c>
      <c r="AG124" s="11">
        <v>29</v>
      </c>
      <c r="AH124" s="19">
        <v>9</v>
      </c>
      <c r="AI124" s="52">
        <v>2.8683168361134492E-4</v>
      </c>
      <c r="AJ124" s="53">
        <v>103</v>
      </c>
      <c r="AK124" s="11">
        <f t="shared" si="13"/>
        <v>66</v>
      </c>
      <c r="AL124" s="72">
        <v>0.85118420091714997</v>
      </c>
    </row>
    <row r="125" spans="1:38" x14ac:dyDescent="0.25">
      <c r="A125" s="8">
        <v>1306</v>
      </c>
      <c r="B125" s="9" t="s">
        <v>335</v>
      </c>
      <c r="C125" s="12">
        <v>16</v>
      </c>
      <c r="D125" s="12" t="s">
        <v>528</v>
      </c>
      <c r="E125" s="59">
        <v>60947.61884086435</v>
      </c>
      <c r="F125" s="15">
        <v>1545.80454481684</v>
      </c>
      <c r="G125" s="15">
        <v>400.08825029501003</v>
      </c>
      <c r="H125" s="27">
        <v>13.6171091651798</v>
      </c>
      <c r="I125" s="10">
        <v>0.479263157894737</v>
      </c>
      <c r="J125" s="10">
        <v>1.38778947368421</v>
      </c>
      <c r="K125" s="10">
        <v>0.34599999999999997</v>
      </c>
      <c r="L125" s="10">
        <v>1.08021052631579</v>
      </c>
      <c r="M125" s="10">
        <f t="shared" si="14"/>
        <v>0.13326315789473703</v>
      </c>
      <c r="N125" s="10">
        <f t="shared" si="15"/>
        <v>0.30757894736842006</v>
      </c>
      <c r="O125" s="47">
        <v>20.637204906260621</v>
      </c>
      <c r="P125" s="48">
        <v>630.10432442499996</v>
      </c>
      <c r="Q125" s="48">
        <v>30.2681045</v>
      </c>
      <c r="R125" s="48">
        <v>2.2364803200000001</v>
      </c>
      <c r="S125" s="48">
        <v>262.1304002</v>
      </c>
      <c r="T125" s="48">
        <v>136.24151230000001</v>
      </c>
      <c r="U125" s="64">
        <v>306.7787573</v>
      </c>
      <c r="V125" s="64">
        <v>142.91124919999999</v>
      </c>
      <c r="W125" s="64">
        <v>449.69000649999998</v>
      </c>
      <c r="X125" s="49">
        <f t="shared" si="16"/>
        <v>0.38578565478511767</v>
      </c>
      <c r="Y125" s="15">
        <v>1165.6472990175776</v>
      </c>
      <c r="Z125" s="50">
        <v>-9.5163153648376468</v>
      </c>
      <c r="AA125" s="51">
        <v>-15.011976123025917</v>
      </c>
      <c r="AB125" s="11">
        <v>0.230648525868098</v>
      </c>
      <c r="AC125" s="11">
        <v>4.9657582695401999E-2</v>
      </c>
      <c r="AD125" s="11">
        <v>0.13254761682469701</v>
      </c>
      <c r="AE125" s="11">
        <v>5.8729638938760903E-2</v>
      </c>
      <c r="AF125" s="18">
        <f t="shared" si="17"/>
        <v>0.47158336432695791</v>
      </c>
      <c r="AG125" s="11">
        <v>86</v>
      </c>
      <c r="AH125" s="19">
        <v>82</v>
      </c>
      <c r="AI125" s="52">
        <v>1.5358143218764902E-3</v>
      </c>
      <c r="AJ125" s="53">
        <v>125</v>
      </c>
      <c r="AK125" s="11">
        <f t="shared" si="13"/>
        <v>105.5</v>
      </c>
      <c r="AL125" s="72">
        <v>0.84043174562206602</v>
      </c>
    </row>
    <row r="126" spans="1:38" x14ac:dyDescent="0.25">
      <c r="A126" s="8">
        <v>1307</v>
      </c>
      <c r="B126" s="9" t="s">
        <v>337</v>
      </c>
      <c r="C126" s="12">
        <v>13</v>
      </c>
      <c r="D126" s="12" t="s">
        <v>454</v>
      </c>
      <c r="E126" s="59">
        <v>53424.946946688251</v>
      </c>
      <c r="F126" s="15">
        <v>979.27174743656201</v>
      </c>
      <c r="G126" s="15">
        <v>371.088406943927</v>
      </c>
      <c r="H126" s="27">
        <v>17.814269068816799</v>
      </c>
      <c r="I126" s="10">
        <v>0.28119402985074599</v>
      </c>
      <c r="J126" s="10">
        <v>0.53388059701492496</v>
      </c>
      <c r="K126" s="10">
        <v>0.234029850746269</v>
      </c>
      <c r="L126" s="10">
        <v>0.21805970149253701</v>
      </c>
      <c r="M126" s="10">
        <f t="shared" si="14"/>
        <v>4.7164179104476983E-2</v>
      </c>
      <c r="N126" s="10">
        <f t="shared" si="15"/>
        <v>0.31582089552238796</v>
      </c>
      <c r="O126" s="47">
        <v>8.7641689712896831</v>
      </c>
      <c r="P126" s="48">
        <v>106.016489095</v>
      </c>
      <c r="Q126" s="48">
        <v>24.187981069999999</v>
      </c>
      <c r="R126" s="48">
        <v>0</v>
      </c>
      <c r="S126" s="48">
        <v>244.59621179999999</v>
      </c>
      <c r="T126" s="48">
        <v>18.83791913</v>
      </c>
      <c r="U126" s="64">
        <v>283.57336550000002</v>
      </c>
      <c r="V126" s="64">
        <v>18.918423749999999</v>
      </c>
      <c r="W126" s="64">
        <v>302.49178925000001</v>
      </c>
      <c r="X126" s="49">
        <f t="shared" si="16"/>
        <v>0.42371459379635462</v>
      </c>
      <c r="Y126" s="15">
        <v>713.90458029723516</v>
      </c>
      <c r="Z126" s="50">
        <v>-5.1521248891949654</v>
      </c>
      <c r="AA126" s="51">
        <v>-8.8540836468813211</v>
      </c>
      <c r="AB126" s="11">
        <v>0.10688539082034799</v>
      </c>
      <c r="AC126" s="11">
        <v>5.2616303407022599E-2</v>
      </c>
      <c r="AD126" s="11">
        <v>2.02590199590202E-2</v>
      </c>
      <c r="AE126" s="11">
        <v>6.1707019756206301E-2</v>
      </c>
      <c r="AF126" s="18">
        <f t="shared" si="17"/>
        <v>0.24146773394259707</v>
      </c>
      <c r="AG126" s="11">
        <v>45</v>
      </c>
      <c r="AH126" s="19">
        <v>0</v>
      </c>
      <c r="AI126" s="52">
        <v>0</v>
      </c>
      <c r="AJ126" s="53">
        <v>43.5</v>
      </c>
      <c r="AK126" s="11">
        <f t="shared" si="13"/>
        <v>44.25</v>
      </c>
      <c r="AL126" s="72">
        <v>0.855545625773108</v>
      </c>
    </row>
    <row r="127" spans="1:38" x14ac:dyDescent="0.25">
      <c r="A127" s="8">
        <v>1308</v>
      </c>
      <c r="B127" s="9" t="s">
        <v>338</v>
      </c>
      <c r="C127" s="12">
        <v>13</v>
      </c>
      <c r="D127" s="12" t="s">
        <v>454</v>
      </c>
      <c r="E127" s="59">
        <v>16468.279277647514</v>
      </c>
      <c r="F127" s="15">
        <v>189.961421811538</v>
      </c>
      <c r="G127" s="15">
        <v>531.93438511165505</v>
      </c>
      <c r="H127" s="27">
        <v>22.566867277884398</v>
      </c>
      <c r="I127" s="10">
        <v>3.3190909090909102</v>
      </c>
      <c r="J127" s="10">
        <v>12.281818181818201</v>
      </c>
      <c r="K127" s="10">
        <v>1.55393939393939</v>
      </c>
      <c r="L127" s="10">
        <v>10.141212121212099</v>
      </c>
      <c r="M127" s="10">
        <f t="shared" si="14"/>
        <v>1.7651515151515202</v>
      </c>
      <c r="N127" s="10">
        <f t="shared" si="15"/>
        <v>2.1406060606061015</v>
      </c>
      <c r="O127" s="47">
        <v>24.829892452442003</v>
      </c>
      <c r="P127" s="48">
        <v>53.422115166099999</v>
      </c>
      <c r="Q127" s="48">
        <v>2.1854078000000001</v>
      </c>
      <c r="R127" s="48">
        <v>35.726477090000003</v>
      </c>
      <c r="S127" s="48">
        <v>2.04756005</v>
      </c>
      <c r="T127" s="48">
        <v>48.759264909999999</v>
      </c>
      <c r="U127" s="64">
        <v>9.3591316100000004</v>
      </c>
      <c r="V127" s="64">
        <v>85.827803099999997</v>
      </c>
      <c r="W127" s="64">
        <v>95.186934710000003</v>
      </c>
      <c r="X127" s="49">
        <f t="shared" si="16"/>
        <v>3.0238172425569972E-2</v>
      </c>
      <c r="Y127" s="15">
        <v>3147.906340712183</v>
      </c>
      <c r="Z127" s="50">
        <v>-1.3549734354019169</v>
      </c>
      <c r="AA127" s="51">
        <v>-29.495192218851574</v>
      </c>
      <c r="AB127" s="11">
        <v>7.2826688826087199E-2</v>
      </c>
      <c r="AC127" s="11">
        <v>4.7893541241892899E-3</v>
      </c>
      <c r="AD127" s="11">
        <v>7.4823974128111204E-2</v>
      </c>
      <c r="AE127" s="11">
        <v>2.1727951005628798E-2</v>
      </c>
      <c r="AF127" s="18">
        <f t="shared" si="17"/>
        <v>0.17416796808401649</v>
      </c>
      <c r="AG127" s="11">
        <v>33</v>
      </c>
      <c r="AH127" s="19">
        <v>26</v>
      </c>
      <c r="AI127" s="52">
        <v>1.9256055051698656E-4</v>
      </c>
      <c r="AJ127" s="53">
        <v>101</v>
      </c>
      <c r="AK127" s="11">
        <f t="shared" si="13"/>
        <v>67</v>
      </c>
      <c r="AL127" s="72">
        <v>0.69826813601469795</v>
      </c>
    </row>
    <row r="128" spans="1:38" x14ac:dyDescent="0.25">
      <c r="A128" s="8">
        <v>1401</v>
      </c>
      <c r="B128" s="2" t="s">
        <v>610</v>
      </c>
      <c r="C128" s="12">
        <v>15</v>
      </c>
      <c r="D128" s="12" t="s">
        <v>456</v>
      </c>
      <c r="E128" s="59">
        <v>46270.796327453063</v>
      </c>
      <c r="F128" s="15">
        <v>2636.3982124005502</v>
      </c>
      <c r="G128" s="15">
        <v>596.03321032477595</v>
      </c>
      <c r="H128" s="27">
        <v>4.5324568493786499</v>
      </c>
      <c r="I128" s="10">
        <v>1.6844791666666701</v>
      </c>
      <c r="J128" s="10">
        <v>4.0242708333333299</v>
      </c>
      <c r="K128" s="10">
        <v>0.80864583333333395</v>
      </c>
      <c r="L128" s="10">
        <v>3.7057291666666701</v>
      </c>
      <c r="M128" s="10">
        <f t="shared" si="14"/>
        <v>0.87583333333333613</v>
      </c>
      <c r="N128" s="10">
        <f t="shared" si="15"/>
        <v>0.31854166666665984</v>
      </c>
      <c r="O128" s="47">
        <v>73.344005357222528</v>
      </c>
      <c r="P128" s="48">
        <v>315.69867166199998</v>
      </c>
      <c r="Q128" s="48">
        <v>13.76761817</v>
      </c>
      <c r="R128" s="48">
        <v>50.770310760000001</v>
      </c>
      <c r="S128" s="48">
        <v>27.295252869999999</v>
      </c>
      <c r="T128" s="48">
        <v>2644.8833960000002</v>
      </c>
      <c r="U128" s="64">
        <v>51.816715289999998</v>
      </c>
      <c r="V128" s="64">
        <v>2838.4583379999999</v>
      </c>
      <c r="W128" s="64">
        <v>2890.27505329</v>
      </c>
      <c r="X128" s="49">
        <f t="shared" si="16"/>
        <v>0.46492121791449698</v>
      </c>
      <c r="Y128" s="15">
        <v>6216.698532828731</v>
      </c>
      <c r="Z128" s="50">
        <v>2.2534145911534629</v>
      </c>
      <c r="AA128" s="51">
        <v>42.407549706939939</v>
      </c>
      <c r="AB128" s="11">
        <v>2.5263252290522498E-2</v>
      </c>
      <c r="AC128" s="11">
        <v>9.8141246344550393E-3</v>
      </c>
      <c r="AD128" s="11">
        <v>0.13603801983291999</v>
      </c>
      <c r="AE128" s="11">
        <v>1.6203598529861599E-2</v>
      </c>
      <c r="AF128" s="18">
        <f t="shared" si="17"/>
        <v>0.18731899528775914</v>
      </c>
      <c r="AG128" s="11">
        <v>36</v>
      </c>
      <c r="AH128" s="19">
        <v>0</v>
      </c>
      <c r="AI128" s="52">
        <v>0</v>
      </c>
      <c r="AJ128" s="53">
        <v>43.5</v>
      </c>
      <c r="AK128" s="11">
        <f t="shared" si="13"/>
        <v>39.75</v>
      </c>
      <c r="AL128" s="72">
        <v>0.75907477159930203</v>
      </c>
    </row>
    <row r="129" spans="1:38" x14ac:dyDescent="0.25">
      <c r="A129" s="8">
        <v>1403</v>
      </c>
      <c r="B129" s="9" t="s">
        <v>347</v>
      </c>
      <c r="C129" s="12">
        <v>15</v>
      </c>
      <c r="D129" s="12" t="s">
        <v>456</v>
      </c>
      <c r="E129" s="59">
        <v>21661.924810434597</v>
      </c>
      <c r="F129" s="15">
        <v>2075.8849443775098</v>
      </c>
      <c r="G129" s="15">
        <v>444.52128141080601</v>
      </c>
      <c r="H129" s="27">
        <v>8.7728417173682303</v>
      </c>
      <c r="I129" s="10">
        <v>0.21047619047619001</v>
      </c>
      <c r="J129" s="10">
        <v>1.60642857142857</v>
      </c>
      <c r="K129" s="10">
        <v>0.13547619047619</v>
      </c>
      <c r="L129" s="10">
        <v>1.1726190476190499</v>
      </c>
      <c r="M129" s="10">
        <f t="shared" si="14"/>
        <v>7.5000000000000011E-2</v>
      </c>
      <c r="N129" s="10">
        <f t="shared" si="15"/>
        <v>0.43380952380952009</v>
      </c>
      <c r="O129" s="47">
        <v>25.725598621342531</v>
      </c>
      <c r="P129" s="48">
        <v>593.13820653899995</v>
      </c>
      <c r="Q129" s="48">
        <v>2.1635576300000001</v>
      </c>
      <c r="R129" s="48">
        <v>10.18764402</v>
      </c>
      <c r="S129" s="48">
        <v>0.50019497000000002</v>
      </c>
      <c r="T129" s="48">
        <v>611.41692509999996</v>
      </c>
      <c r="U129" s="64">
        <v>4.2043126500000003</v>
      </c>
      <c r="V129" s="64">
        <v>646.97739549999994</v>
      </c>
      <c r="W129" s="64">
        <v>651.18170814999996</v>
      </c>
      <c r="X129" s="49">
        <f t="shared" si="16"/>
        <v>0.53434293429948843</v>
      </c>
      <c r="Y129" s="15">
        <v>1218.6587795039989</v>
      </c>
      <c r="Z129" s="50">
        <v>1.1461447874705</v>
      </c>
      <c r="AA129" s="51">
        <v>27.495511650128691</v>
      </c>
      <c r="AB129" s="11">
        <v>0.25014123471270999</v>
      </c>
      <c r="AC129" s="11">
        <v>8.5869891725811803E-2</v>
      </c>
      <c r="AD129" s="11">
        <v>0.454658348709087</v>
      </c>
      <c r="AE129" s="11">
        <v>8.9968880248282701E-2</v>
      </c>
      <c r="AF129" s="18">
        <f t="shared" si="17"/>
        <v>0.88063835539589164</v>
      </c>
      <c r="AG129" s="11">
        <v>122</v>
      </c>
      <c r="AH129" s="19">
        <v>0</v>
      </c>
      <c r="AI129" s="52">
        <v>0</v>
      </c>
      <c r="AJ129" s="53">
        <v>43.5</v>
      </c>
      <c r="AK129" s="11">
        <f t="shared" si="13"/>
        <v>82.75</v>
      </c>
      <c r="AL129" s="72">
        <v>0.77575409265516404</v>
      </c>
    </row>
    <row r="130" spans="1:38" x14ac:dyDescent="0.25">
      <c r="A130" s="8">
        <v>1404</v>
      </c>
      <c r="B130" s="9" t="s">
        <v>349</v>
      </c>
      <c r="C130" s="12">
        <v>15</v>
      </c>
      <c r="D130" s="12" t="s">
        <v>456</v>
      </c>
      <c r="E130" s="59">
        <v>53758.420080322408</v>
      </c>
      <c r="F130" s="15">
        <v>2241.4307056858402</v>
      </c>
      <c r="G130" s="15">
        <v>336.12421975512598</v>
      </c>
      <c r="H130" s="27">
        <v>4.2114663252612496</v>
      </c>
      <c r="I130" s="10">
        <v>0.25974999999999998</v>
      </c>
      <c r="J130" s="10">
        <v>2.2873749999999999</v>
      </c>
      <c r="K130" s="10">
        <v>0.202875</v>
      </c>
      <c r="L130" s="10">
        <v>1.8286249999999999</v>
      </c>
      <c r="M130" s="10">
        <f t="shared" si="14"/>
        <v>5.6874999999999981E-2</v>
      </c>
      <c r="N130" s="10">
        <f t="shared" si="15"/>
        <v>0.45874999999999999</v>
      </c>
      <c r="O130" s="47">
        <v>100.42498853343695</v>
      </c>
      <c r="P130" s="48">
        <v>125.14815081</v>
      </c>
      <c r="Q130" s="48">
        <v>12.84569894</v>
      </c>
      <c r="R130" s="48">
        <v>29.526450140000001</v>
      </c>
      <c r="S130" s="48">
        <v>215.48823794</v>
      </c>
      <c r="T130" s="48">
        <v>2542.0343520000001</v>
      </c>
      <c r="U130" s="64">
        <v>120.84350182</v>
      </c>
      <c r="V130" s="64">
        <v>1313.8869981</v>
      </c>
      <c r="W130" s="64">
        <v>1434.7304999200001</v>
      </c>
      <c r="X130" s="49">
        <f t="shared" si="16"/>
        <v>0.61760167193748472</v>
      </c>
      <c r="Y130" s="15">
        <v>2323.0677070855263</v>
      </c>
      <c r="Z130" s="50">
        <v>3.2880123713437248</v>
      </c>
      <c r="AA130" s="51">
        <v>44.668331917647365</v>
      </c>
      <c r="AB130" s="11">
        <v>9.9185482625519406E-2</v>
      </c>
      <c r="AC130" s="11">
        <v>4.3455552707198898E-2</v>
      </c>
      <c r="AD130" s="11">
        <v>1.03036359787979</v>
      </c>
      <c r="AE130" s="11">
        <v>6.7974623805902107E-2</v>
      </c>
      <c r="AF130" s="18">
        <f t="shared" si="17"/>
        <v>1.2409792570184104</v>
      </c>
      <c r="AG130" s="11">
        <v>137</v>
      </c>
      <c r="AH130" s="19">
        <v>0</v>
      </c>
      <c r="AI130" s="52">
        <v>0</v>
      </c>
      <c r="AJ130" s="53">
        <v>43.5</v>
      </c>
      <c r="AK130" s="11">
        <f t="shared" si="13"/>
        <v>90.25</v>
      </c>
      <c r="AL130" s="72">
        <v>0.79274008757991898</v>
      </c>
    </row>
    <row r="131" spans="1:38" x14ac:dyDescent="0.25">
      <c r="A131" s="8">
        <v>1405</v>
      </c>
      <c r="B131" s="9" t="s">
        <v>351</v>
      </c>
      <c r="C131" s="12">
        <v>15</v>
      </c>
      <c r="D131" s="12" t="s">
        <v>456</v>
      </c>
      <c r="E131" s="59">
        <v>34342.526727103817</v>
      </c>
      <c r="F131" s="15">
        <v>2186.8782255124702</v>
      </c>
      <c r="G131" s="15">
        <v>501.39111641607002</v>
      </c>
      <c r="H131" s="27">
        <v>6.0261365537217797</v>
      </c>
      <c r="I131" s="10">
        <v>0.2792</v>
      </c>
      <c r="J131" s="10">
        <v>2.8328000000000002</v>
      </c>
      <c r="K131" s="10">
        <v>0.14940000000000001</v>
      </c>
      <c r="L131" s="10">
        <v>1.6274</v>
      </c>
      <c r="M131" s="10">
        <f t="shared" si="14"/>
        <v>0.1298</v>
      </c>
      <c r="N131" s="10">
        <f t="shared" si="15"/>
        <v>1.2054000000000002</v>
      </c>
      <c r="O131" s="47">
        <v>7.258083157096058</v>
      </c>
      <c r="P131" s="48">
        <v>602.03469253499998</v>
      </c>
      <c r="Q131" s="48">
        <v>4.5461078099999996</v>
      </c>
      <c r="R131" s="48">
        <v>6.9830076999999999</v>
      </c>
      <c r="S131" s="48">
        <v>1.8587874799999999</v>
      </c>
      <c r="T131" s="48">
        <v>655.32899959999997</v>
      </c>
      <c r="U131" s="64">
        <v>18.66071565</v>
      </c>
      <c r="V131" s="64">
        <v>686.49490949999995</v>
      </c>
      <c r="W131" s="64">
        <v>705.15562514999999</v>
      </c>
      <c r="X131" s="49">
        <f t="shared" si="16"/>
        <v>0.22679034299880327</v>
      </c>
      <c r="Y131" s="15">
        <v>3109.2841777382073</v>
      </c>
      <c r="Z131" s="50">
        <v>4.25928418636322</v>
      </c>
      <c r="AA131" s="51">
        <v>59.535708118731293</v>
      </c>
      <c r="AB131" s="11">
        <v>6.40892296326811E-2</v>
      </c>
      <c r="AC131" s="11">
        <v>9.4716857400969599E-3</v>
      </c>
      <c r="AD131" s="11">
        <v>0.295953694668109</v>
      </c>
      <c r="AE131" s="11">
        <v>9.4716857400969599E-3</v>
      </c>
      <c r="AF131" s="18">
        <f t="shared" si="17"/>
        <v>0.37898629578098397</v>
      </c>
      <c r="AG131" s="11">
        <v>73</v>
      </c>
      <c r="AH131" s="19">
        <v>0</v>
      </c>
      <c r="AI131" s="52">
        <v>0</v>
      </c>
      <c r="AJ131" s="53">
        <v>43.5</v>
      </c>
      <c r="AK131" s="11">
        <f t="shared" si="13"/>
        <v>58.25</v>
      </c>
      <c r="AL131" s="72">
        <v>0.74730310171070502</v>
      </c>
    </row>
    <row r="132" spans="1:38" x14ac:dyDescent="0.25">
      <c r="A132" s="8">
        <v>1406</v>
      </c>
      <c r="B132" s="9" t="s">
        <v>353</v>
      </c>
      <c r="C132" s="12">
        <v>15</v>
      </c>
      <c r="D132" s="12" t="s">
        <v>456</v>
      </c>
      <c r="E132" s="59">
        <v>37701.433064371275</v>
      </c>
      <c r="F132" s="15">
        <v>2084.0337360235899</v>
      </c>
      <c r="G132" s="15">
        <v>386.597471940167</v>
      </c>
      <c r="H132" s="27">
        <v>7.2738957892328697</v>
      </c>
      <c r="I132" s="10">
        <v>0.34077922077922101</v>
      </c>
      <c r="J132" s="10">
        <v>3.7137662337662301</v>
      </c>
      <c r="K132" s="10">
        <v>0.233116883116883</v>
      </c>
      <c r="L132" s="10">
        <v>3.15090909090909</v>
      </c>
      <c r="M132" s="10">
        <f t="shared" si="14"/>
        <v>0.10766233766233801</v>
      </c>
      <c r="N132" s="10">
        <f t="shared" si="15"/>
        <v>0.56285714285714006</v>
      </c>
      <c r="O132" s="47">
        <v>62.330969975219361</v>
      </c>
      <c r="P132" s="48">
        <v>250.99751331300001</v>
      </c>
      <c r="Q132" s="48">
        <v>23.675238660000002</v>
      </c>
      <c r="R132" s="48">
        <v>37.174311119999999</v>
      </c>
      <c r="S132" s="48">
        <v>4.3505945199999996</v>
      </c>
      <c r="T132" s="48">
        <v>658.35090709999997</v>
      </c>
      <c r="U132" s="64">
        <v>61.783829990000001</v>
      </c>
      <c r="V132" s="64">
        <v>717.97511989999998</v>
      </c>
      <c r="W132" s="64">
        <v>779.75894988999994</v>
      </c>
      <c r="X132" s="49">
        <f t="shared" si="16"/>
        <v>0.3732748275605301</v>
      </c>
      <c r="Y132" s="15">
        <v>2088.9674103822458</v>
      </c>
      <c r="Z132" s="50">
        <v>2.264537389461811</v>
      </c>
      <c r="AA132" s="51">
        <v>41.62702537657821</v>
      </c>
      <c r="AB132" s="11">
        <v>0.37661913502744199</v>
      </c>
      <c r="AC132" s="11">
        <v>8.0806367635695694E-2</v>
      </c>
      <c r="AD132" s="11">
        <v>0.71570580055685795</v>
      </c>
      <c r="AE132" s="11">
        <v>0.111590886318768</v>
      </c>
      <c r="AF132" s="18">
        <f t="shared" si="17"/>
        <v>1.2847221895387637</v>
      </c>
      <c r="AG132" s="11">
        <v>140</v>
      </c>
      <c r="AH132" s="19">
        <v>0</v>
      </c>
      <c r="AI132" s="52">
        <v>0</v>
      </c>
      <c r="AJ132" s="53">
        <v>43.5</v>
      </c>
      <c r="AK132" s="11">
        <f t="shared" si="13"/>
        <v>91.75</v>
      </c>
      <c r="AL132" s="72">
        <v>0.76202920591479795</v>
      </c>
    </row>
    <row r="133" spans="1:38" x14ac:dyDescent="0.25">
      <c r="A133" s="8">
        <v>1407</v>
      </c>
      <c r="B133" s="9" t="s">
        <v>355</v>
      </c>
      <c r="C133" s="12">
        <v>15</v>
      </c>
      <c r="D133" s="12" t="s">
        <v>456</v>
      </c>
      <c r="E133" s="59">
        <v>35264.398880853791</v>
      </c>
      <c r="F133" s="15">
        <v>1786.9276381035299</v>
      </c>
      <c r="G133" s="15">
        <v>268.492229582243</v>
      </c>
      <c r="H133" s="27">
        <v>11.004654997080801</v>
      </c>
      <c r="I133" s="10">
        <v>0.12716666666666701</v>
      </c>
      <c r="J133" s="10">
        <v>0.46833333333333299</v>
      </c>
      <c r="K133" s="10">
        <v>6.6666666666666693E-2</v>
      </c>
      <c r="L133" s="10">
        <v>0.34083333333333399</v>
      </c>
      <c r="M133" s="10">
        <f t="shared" ref="M133:M167" si="18">ABS(I133-K133)</f>
        <v>6.0500000000000317E-2</v>
      </c>
      <c r="N133" s="10">
        <f t="shared" ref="N133:N167" si="19">ABS(J133-L133)</f>
        <v>0.127499999999999</v>
      </c>
      <c r="O133" s="47">
        <v>962.07756726142475</v>
      </c>
      <c r="P133" s="48">
        <v>119.946088535</v>
      </c>
      <c r="Q133" s="48">
        <v>6.5873456099999999</v>
      </c>
      <c r="R133" s="48">
        <v>0.65971407000000004</v>
      </c>
      <c r="S133" s="48">
        <v>9.0872165700000007</v>
      </c>
      <c r="T133" s="48">
        <v>135.70632420000001</v>
      </c>
      <c r="U133" s="64">
        <v>32.105387810000003</v>
      </c>
      <c r="V133" s="64">
        <v>143.6054824</v>
      </c>
      <c r="W133" s="64">
        <v>175.71087021</v>
      </c>
      <c r="X133" s="49">
        <f t="shared" ref="X133:X164" si="20">W133/Y133</f>
        <v>0.25219406041643044</v>
      </c>
      <c r="Y133" s="15">
        <v>696.72882033724704</v>
      </c>
      <c r="Z133" s="50">
        <v>0.3560216860337691</v>
      </c>
      <c r="AA133" s="51">
        <v>24.248901710207747</v>
      </c>
      <c r="AB133" s="11">
        <v>4.3213578891311097E-2</v>
      </c>
      <c r="AC133" s="11">
        <v>0.112983088440183</v>
      </c>
      <c r="AD133" s="11">
        <v>0.264674071844054</v>
      </c>
      <c r="AE133" s="11">
        <v>0.12527510078419599</v>
      </c>
      <c r="AF133" s="18">
        <f t="shared" ref="AF133:AF164" si="21">SUM(AB133:AE133)</f>
        <v>0.54614583995974408</v>
      </c>
      <c r="AG133" s="11">
        <v>92</v>
      </c>
      <c r="AH133" s="19">
        <v>0</v>
      </c>
      <c r="AI133" s="52">
        <v>0</v>
      </c>
      <c r="AJ133" s="53">
        <v>43.5</v>
      </c>
      <c r="AK133" s="11">
        <f t="shared" si="13"/>
        <v>67.75</v>
      </c>
      <c r="AL133" s="72">
        <v>0.793897264939186</v>
      </c>
    </row>
    <row r="134" spans="1:38" x14ac:dyDescent="0.25">
      <c r="A134" s="8">
        <v>1408</v>
      </c>
      <c r="B134" s="9" t="s">
        <v>357</v>
      </c>
      <c r="C134" s="12">
        <v>15</v>
      </c>
      <c r="D134" s="12" t="s">
        <v>456</v>
      </c>
      <c r="E134" s="59">
        <v>64569.26420340412</v>
      </c>
      <c r="F134" s="15">
        <v>2068.6179171574599</v>
      </c>
      <c r="G134" s="15">
        <v>392.44386730991101</v>
      </c>
      <c r="H134" s="27">
        <v>9.22551558570526</v>
      </c>
      <c r="I134" s="10">
        <v>0.85700854700854701</v>
      </c>
      <c r="J134" s="10">
        <v>3.1697435897435899</v>
      </c>
      <c r="K134" s="10">
        <v>0.34239316239316198</v>
      </c>
      <c r="L134" s="10">
        <v>2.4987179487179501</v>
      </c>
      <c r="M134" s="10">
        <f t="shared" si="18"/>
        <v>0.51461538461538503</v>
      </c>
      <c r="N134" s="10">
        <f t="shared" si="19"/>
        <v>0.67102564102563989</v>
      </c>
      <c r="O134" s="47">
        <v>42.714843983963711</v>
      </c>
      <c r="P134" s="48">
        <v>193.68874395</v>
      </c>
      <c r="Q134" s="48">
        <v>15.77316484</v>
      </c>
      <c r="R134" s="48">
        <v>58.777218740000002</v>
      </c>
      <c r="S134" s="48">
        <v>7.0468411800000004</v>
      </c>
      <c r="T134" s="48">
        <v>1541.1166341000001</v>
      </c>
      <c r="U134" s="64">
        <v>31.797521239999998</v>
      </c>
      <c r="V134" s="64">
        <v>837.86472849999996</v>
      </c>
      <c r="W134" s="64">
        <v>869.66224973999999</v>
      </c>
      <c r="X134" s="49">
        <f t="shared" si="20"/>
        <v>0.3409752442731267</v>
      </c>
      <c r="Y134" s="15">
        <v>2550.5143389336104</v>
      </c>
      <c r="Z134" s="50">
        <v>-0.63666553659872571</v>
      </c>
      <c r="AA134" s="51">
        <v>9.4860865519451476</v>
      </c>
      <c r="AB134" s="11">
        <v>6.6907903925707501E-2</v>
      </c>
      <c r="AC134" s="11">
        <v>8.6833483526262606E-2</v>
      </c>
      <c r="AD134" s="11">
        <v>0.144125312343892</v>
      </c>
      <c r="AE134" s="11">
        <v>4.6740002085927199E-2</v>
      </c>
      <c r="AF134" s="18">
        <f t="shared" si="21"/>
        <v>0.34460670188178932</v>
      </c>
      <c r="AG134" s="11">
        <v>63</v>
      </c>
      <c r="AH134" s="19">
        <v>4</v>
      </c>
      <c r="AI134" s="52">
        <v>6.2086190881312697E-5</v>
      </c>
      <c r="AJ134" s="53">
        <v>96</v>
      </c>
      <c r="AK134" s="11">
        <f t="shared" ref="AK134:AK167" si="22">AVERAGE(AG134,AJ134)</f>
        <v>79.5</v>
      </c>
      <c r="AL134" s="72">
        <v>0.78479283570138902</v>
      </c>
    </row>
    <row r="135" spans="1:38" x14ac:dyDescent="0.25">
      <c r="A135" s="8">
        <v>1501</v>
      </c>
      <c r="B135" s="9" t="s">
        <v>359</v>
      </c>
      <c r="C135" s="12">
        <v>18</v>
      </c>
      <c r="D135" s="12" t="s">
        <v>458</v>
      </c>
      <c r="E135" s="59">
        <v>78401.614166855128</v>
      </c>
      <c r="F135" s="15">
        <v>1467.8726800085301</v>
      </c>
      <c r="G135" s="15">
        <v>298.87790644297598</v>
      </c>
      <c r="H135" s="27">
        <v>13.7166441980405</v>
      </c>
      <c r="I135" s="10">
        <v>1.52698412698413</v>
      </c>
      <c r="J135" s="10">
        <v>0.32595238095238099</v>
      </c>
      <c r="K135" s="10">
        <v>0.65738095238095196</v>
      </c>
      <c r="L135" s="10">
        <v>0.3</v>
      </c>
      <c r="M135" s="10">
        <f t="shared" si="18"/>
        <v>0.86960317460317804</v>
      </c>
      <c r="N135" s="10">
        <f t="shared" si="19"/>
        <v>2.5952380952381005E-2</v>
      </c>
      <c r="O135" s="47">
        <v>454.48497726183928</v>
      </c>
      <c r="P135" s="48">
        <v>865.63051139300001</v>
      </c>
      <c r="Q135" s="48">
        <v>97.46941545</v>
      </c>
      <c r="R135" s="48">
        <v>226.2387315</v>
      </c>
      <c r="S135" s="48">
        <v>86.512643530000005</v>
      </c>
      <c r="T135" s="48">
        <v>97.008090530000004</v>
      </c>
      <c r="U135" s="64">
        <v>203.39152139999999</v>
      </c>
      <c r="V135" s="64">
        <v>336.99999819999999</v>
      </c>
      <c r="W135" s="64">
        <v>540.39151960000004</v>
      </c>
      <c r="X135" s="49">
        <f t="shared" si="20"/>
        <v>0.28484032869376424</v>
      </c>
      <c r="Y135" s="15">
        <v>1897.1734869081072</v>
      </c>
      <c r="Z135" s="50">
        <v>-6.0633657345404988</v>
      </c>
      <c r="AA135" s="51">
        <v>30.628685019714027</v>
      </c>
      <c r="AB135" s="11">
        <v>0.28824321306485401</v>
      </c>
      <c r="AC135" s="11">
        <v>0.10083791427767499</v>
      </c>
      <c r="AD135" s="11">
        <v>0.30511486456195003</v>
      </c>
      <c r="AE135" s="11">
        <v>0.134607567701302</v>
      </c>
      <c r="AF135" s="18">
        <f t="shared" si="21"/>
        <v>0.828803559605781</v>
      </c>
      <c r="AG135" s="11">
        <v>120</v>
      </c>
      <c r="AH135" s="19">
        <v>34</v>
      </c>
      <c r="AI135" s="52">
        <v>4.3816678255663248E-4</v>
      </c>
      <c r="AJ135" s="53">
        <v>109</v>
      </c>
      <c r="AK135" s="11">
        <f t="shared" si="22"/>
        <v>114.5</v>
      </c>
      <c r="AL135" s="72">
        <v>0.79789205064478996</v>
      </c>
    </row>
    <row r="136" spans="1:38" x14ac:dyDescent="0.25">
      <c r="A136" s="8">
        <v>1502</v>
      </c>
      <c r="B136" s="9" t="s">
        <v>361</v>
      </c>
      <c r="C136" s="12">
        <v>15</v>
      </c>
      <c r="D136" s="12" t="s">
        <v>456</v>
      </c>
      <c r="E136" s="59">
        <v>70077.451031702309</v>
      </c>
      <c r="F136" s="15">
        <v>1920.57248135437</v>
      </c>
      <c r="G136" s="15">
        <v>306.845251041599</v>
      </c>
      <c r="H136" s="27">
        <v>10.774120128895699</v>
      </c>
      <c r="I136" s="10">
        <v>0.84429906542056099</v>
      </c>
      <c r="J136" s="10">
        <v>0.10785046728972</v>
      </c>
      <c r="K136" s="10">
        <v>0.39411214953271101</v>
      </c>
      <c r="L136" s="10">
        <v>0.11813084112149499</v>
      </c>
      <c r="M136" s="10">
        <f t="shared" si="18"/>
        <v>0.45018691588784998</v>
      </c>
      <c r="N136" s="10">
        <f t="shared" si="19"/>
        <v>1.0280373831774992E-2</v>
      </c>
      <c r="O136" s="47">
        <v>3.7642173415316758</v>
      </c>
      <c r="P136" s="48">
        <v>440.59244159500003</v>
      </c>
      <c r="Q136" s="48">
        <v>23.381978749999998</v>
      </c>
      <c r="R136" s="48">
        <v>1.56914953</v>
      </c>
      <c r="S136" s="48">
        <v>6.1108240499999997</v>
      </c>
      <c r="T136" s="48">
        <v>10.65734391</v>
      </c>
      <c r="U136" s="64">
        <v>60.341687759999999</v>
      </c>
      <c r="V136" s="64">
        <v>26.84233382</v>
      </c>
      <c r="W136" s="64">
        <v>87.184021580000007</v>
      </c>
      <c r="X136" s="49">
        <f t="shared" si="20"/>
        <v>6.8875174048283375E-2</v>
      </c>
      <c r="Y136" s="15">
        <v>1265.8265156452692</v>
      </c>
      <c r="Z136" s="50">
        <v>-2.0499697327613831</v>
      </c>
      <c r="AA136" s="51">
        <v>6.0152340924550565</v>
      </c>
      <c r="AB136" s="11">
        <v>0.12733278769572501</v>
      </c>
      <c r="AC136" s="11">
        <v>1.35140472104883E-2</v>
      </c>
      <c r="AD136" s="11">
        <v>0.151223209333046</v>
      </c>
      <c r="AE136" s="11">
        <v>3.6995193359349997E-2</v>
      </c>
      <c r="AF136" s="18">
        <f t="shared" si="21"/>
        <v>0.32906523759860928</v>
      </c>
      <c r="AG136" s="11">
        <v>61</v>
      </c>
      <c r="AH136" s="19">
        <v>0</v>
      </c>
      <c r="AI136" s="52">
        <v>0</v>
      </c>
      <c r="AJ136" s="53">
        <v>43.5</v>
      </c>
      <c r="AK136" s="11">
        <f t="shared" si="22"/>
        <v>52.25</v>
      </c>
      <c r="AL136" s="72">
        <v>0.83211833662896895</v>
      </c>
    </row>
    <row r="137" spans="1:38" x14ac:dyDescent="0.25">
      <c r="A137" s="8">
        <v>1503</v>
      </c>
      <c r="B137" s="9" t="s">
        <v>363</v>
      </c>
      <c r="C137" s="12">
        <v>16</v>
      </c>
      <c r="D137" s="12" t="s">
        <v>528</v>
      </c>
      <c r="E137" s="59">
        <v>44539.027144568106</v>
      </c>
      <c r="F137" s="15">
        <v>679.61126453761199</v>
      </c>
      <c r="G137" s="15">
        <v>214.63967060105699</v>
      </c>
      <c r="H137" s="27">
        <v>19.8185961448348</v>
      </c>
      <c r="I137" s="10">
        <v>1.2992063492063499</v>
      </c>
      <c r="J137" s="10">
        <v>3.9515873015873</v>
      </c>
      <c r="K137" s="10">
        <v>0.50984126984126998</v>
      </c>
      <c r="L137" s="10">
        <v>3.8019047619047601</v>
      </c>
      <c r="M137" s="10">
        <f t="shared" si="18"/>
        <v>0.78936507936507994</v>
      </c>
      <c r="N137" s="10">
        <f t="shared" si="19"/>
        <v>0.14968253968253986</v>
      </c>
      <c r="O137" s="47">
        <v>54.933312084876199</v>
      </c>
      <c r="P137" s="48">
        <v>340.84684848400002</v>
      </c>
      <c r="Q137" s="48">
        <v>184.78131948000001</v>
      </c>
      <c r="R137" s="48">
        <v>136.36637374</v>
      </c>
      <c r="S137" s="48">
        <v>878.45506783999997</v>
      </c>
      <c r="T137" s="48">
        <v>1631.5745189199999</v>
      </c>
      <c r="U137" s="64">
        <v>562.98255513000004</v>
      </c>
      <c r="V137" s="64">
        <v>892.27791353999999</v>
      </c>
      <c r="W137" s="64">
        <v>1455.2604686700001</v>
      </c>
      <c r="X137" s="49">
        <f t="shared" si="20"/>
        <v>2.5334061117414231</v>
      </c>
      <c r="Y137" s="15">
        <v>574.42841948055354</v>
      </c>
      <c r="Z137" s="50">
        <v>-7.2514225198672371</v>
      </c>
      <c r="AA137" s="51">
        <v>10.154154267246783</v>
      </c>
      <c r="AB137" s="11">
        <v>0.43516958290501301</v>
      </c>
      <c r="AC137" s="11">
        <v>8.2308343519906305E-3</v>
      </c>
      <c r="AD137" s="11">
        <v>0.73324756379743095</v>
      </c>
      <c r="AE137" s="11">
        <v>1.1743795103439199E-2</v>
      </c>
      <c r="AF137" s="18">
        <f t="shared" si="21"/>
        <v>1.1883917761578737</v>
      </c>
      <c r="AG137" s="11">
        <v>133</v>
      </c>
      <c r="AH137" s="19">
        <v>0</v>
      </c>
      <c r="AI137" s="52">
        <v>0</v>
      </c>
      <c r="AJ137" s="53">
        <v>43.5</v>
      </c>
      <c r="AK137" s="11">
        <f t="shared" si="22"/>
        <v>88.25</v>
      </c>
      <c r="AL137" s="72">
        <v>0.82192744618803304</v>
      </c>
    </row>
    <row r="138" spans="1:38" x14ac:dyDescent="0.25">
      <c r="A138" s="8">
        <v>1504</v>
      </c>
      <c r="B138" s="9" t="s">
        <v>365</v>
      </c>
      <c r="C138" s="12">
        <v>16</v>
      </c>
      <c r="D138" s="12" t="s">
        <v>528</v>
      </c>
      <c r="E138" s="59">
        <v>39347.300323646006</v>
      </c>
      <c r="F138" s="15">
        <v>1674.27917182844</v>
      </c>
      <c r="G138" s="15">
        <v>436.79007493984102</v>
      </c>
      <c r="H138" s="27">
        <v>13.542405579972201</v>
      </c>
      <c r="I138" s="10">
        <v>0.52709090909090905</v>
      </c>
      <c r="J138" s="10">
        <v>0.89145454545454506</v>
      </c>
      <c r="K138" s="10">
        <v>0.40072727272727299</v>
      </c>
      <c r="L138" s="10">
        <v>0.83509090909090899</v>
      </c>
      <c r="M138" s="10">
        <f t="shared" si="18"/>
        <v>0.12636363636363607</v>
      </c>
      <c r="N138" s="10">
        <f t="shared" si="19"/>
        <v>5.636363636363606E-2</v>
      </c>
      <c r="O138" s="47">
        <v>34.601400425154559</v>
      </c>
      <c r="P138" s="48">
        <v>1835.8129886700001</v>
      </c>
      <c r="Q138" s="48">
        <v>11.68413316</v>
      </c>
      <c r="R138" s="48">
        <v>3.4758490000000003E-2</v>
      </c>
      <c r="S138" s="48">
        <v>159.73573959999999</v>
      </c>
      <c r="T138" s="48">
        <v>92.75431227</v>
      </c>
      <c r="U138" s="64">
        <v>206.77312019999999</v>
      </c>
      <c r="V138" s="64">
        <v>104.1733088</v>
      </c>
      <c r="W138" s="64">
        <v>310.94642899999997</v>
      </c>
      <c r="X138" s="49">
        <f t="shared" si="20"/>
        <v>0.25903729550924481</v>
      </c>
      <c r="Y138" s="15">
        <v>1200.3925086876247</v>
      </c>
      <c r="Z138" s="50">
        <v>-3.6888240064893449</v>
      </c>
      <c r="AA138" s="51">
        <v>-7.049363007055871</v>
      </c>
      <c r="AB138" s="11">
        <v>0.71963615538334802</v>
      </c>
      <c r="AC138" s="11">
        <v>4.7453763660784298E-2</v>
      </c>
      <c r="AD138" s="11">
        <v>0.86643730854930401</v>
      </c>
      <c r="AE138" s="11">
        <v>0.11315042898859499</v>
      </c>
      <c r="AF138" s="18">
        <f t="shared" si="21"/>
        <v>1.7466776565820312</v>
      </c>
      <c r="AG138" s="11">
        <v>148</v>
      </c>
      <c r="AH138" s="19">
        <v>0</v>
      </c>
      <c r="AI138" s="52">
        <v>0</v>
      </c>
      <c r="AJ138" s="53">
        <v>43.5</v>
      </c>
      <c r="AK138" s="11">
        <f t="shared" si="22"/>
        <v>95.75</v>
      </c>
      <c r="AL138" s="72">
        <v>0.84706087888477999</v>
      </c>
    </row>
    <row r="139" spans="1:38" x14ac:dyDescent="0.25">
      <c r="A139" s="8">
        <v>1505</v>
      </c>
      <c r="B139" s="9" t="s">
        <v>367</v>
      </c>
      <c r="C139" s="12">
        <v>16</v>
      </c>
      <c r="D139" s="12" t="s">
        <v>528</v>
      </c>
      <c r="E139" s="59">
        <v>43769.044186044317</v>
      </c>
      <c r="F139" s="15">
        <v>1059.2379983917699</v>
      </c>
      <c r="G139" s="15">
        <v>378.60664335962201</v>
      </c>
      <c r="H139" s="27">
        <v>18.509038365714801</v>
      </c>
      <c r="I139" s="10">
        <v>5.7989705882352904</v>
      </c>
      <c r="J139" s="10">
        <v>4.5170588235294096</v>
      </c>
      <c r="K139" s="10">
        <v>2.2867647058823501</v>
      </c>
      <c r="L139" s="10">
        <v>5.1142647058823503</v>
      </c>
      <c r="M139" s="10">
        <f t="shared" si="18"/>
        <v>3.5122058823529403</v>
      </c>
      <c r="N139" s="10">
        <f t="shared" si="19"/>
        <v>0.5972058823529407</v>
      </c>
      <c r="O139" s="47">
        <v>21.57454445492111</v>
      </c>
      <c r="P139" s="48">
        <v>695.10860604499999</v>
      </c>
      <c r="Q139" s="48">
        <v>545.28448287000003</v>
      </c>
      <c r="R139" s="48">
        <v>172.92079907999999</v>
      </c>
      <c r="S139" s="48">
        <v>1831.4844069000001</v>
      </c>
      <c r="T139" s="48">
        <v>1858.2793797300001</v>
      </c>
      <c r="U139" s="64">
        <v>840.79155779999996</v>
      </c>
      <c r="V139" s="64">
        <v>678.89832779999995</v>
      </c>
      <c r="W139" s="64">
        <v>1519.6898855999998</v>
      </c>
      <c r="X139" s="49">
        <f t="shared" si="20"/>
        <v>1.6836495216137997</v>
      </c>
      <c r="Y139" s="15">
        <v>902.61652801906041</v>
      </c>
      <c r="Z139" s="50">
        <v>-2.0164754092693329</v>
      </c>
      <c r="AA139" s="51">
        <v>-4.5361963572885786</v>
      </c>
      <c r="AB139" s="11">
        <v>0.57237231447558701</v>
      </c>
      <c r="AC139" s="11">
        <v>4.2059852349447202E-2</v>
      </c>
      <c r="AD139" s="11">
        <v>1.1290097057444299</v>
      </c>
      <c r="AE139" s="11">
        <v>0.26872007031448297</v>
      </c>
      <c r="AF139" s="18">
        <f t="shared" si="21"/>
        <v>2.0121619428839468</v>
      </c>
      <c r="AG139" s="11">
        <v>154</v>
      </c>
      <c r="AH139" s="19">
        <v>0</v>
      </c>
      <c r="AI139" s="52">
        <v>0</v>
      </c>
      <c r="AJ139" s="53">
        <v>43.5</v>
      </c>
      <c r="AK139" s="11">
        <f t="shared" si="22"/>
        <v>98.75</v>
      </c>
      <c r="AL139" s="72">
        <v>0.81858859581367704</v>
      </c>
    </row>
    <row r="140" spans="1:38" x14ac:dyDescent="0.25">
      <c r="A140" s="8">
        <v>1506</v>
      </c>
      <c r="B140" s="9" t="s">
        <v>369</v>
      </c>
      <c r="C140" s="12">
        <v>16</v>
      </c>
      <c r="D140" s="12" t="s">
        <v>528</v>
      </c>
      <c r="E140" s="59">
        <v>34892.436763223646</v>
      </c>
      <c r="F140" s="15">
        <v>1577.80536651445</v>
      </c>
      <c r="G140" s="15">
        <v>518.15382660291095</v>
      </c>
      <c r="H140" s="27">
        <v>13.4429997763931</v>
      </c>
      <c r="I140" s="10">
        <v>4.2026000000000003</v>
      </c>
      <c r="J140" s="10">
        <v>0.33600000000000002</v>
      </c>
      <c r="K140" s="10">
        <v>1.9927999999999999</v>
      </c>
      <c r="L140" s="10">
        <v>0.64639999999999997</v>
      </c>
      <c r="M140" s="10">
        <f t="shared" si="18"/>
        <v>2.2098000000000004</v>
      </c>
      <c r="N140" s="10">
        <f t="shared" si="19"/>
        <v>0.31039999999999995</v>
      </c>
      <c r="O140" s="47">
        <v>90.10406095601499</v>
      </c>
      <c r="P140" s="48">
        <v>2081.4287060400002</v>
      </c>
      <c r="Q140" s="48">
        <v>102.35157876</v>
      </c>
      <c r="R140" s="48">
        <v>208.58313084</v>
      </c>
      <c r="S140" s="48">
        <v>376.19649251999999</v>
      </c>
      <c r="T140" s="48">
        <v>146.67963331999999</v>
      </c>
      <c r="U140" s="64">
        <v>280.58695369999998</v>
      </c>
      <c r="V140" s="64">
        <v>181.76990867999999</v>
      </c>
      <c r="W140" s="64">
        <v>462.35686237999994</v>
      </c>
      <c r="X140" s="49">
        <f t="shared" si="20"/>
        <v>0.21377599268107356</v>
      </c>
      <c r="Y140" s="15">
        <v>2162.8100357825365</v>
      </c>
      <c r="Z140" s="50">
        <v>-5.0323288223960194</v>
      </c>
      <c r="AA140" s="51">
        <v>7.9044111646042508</v>
      </c>
      <c r="AB140" s="11">
        <v>0.92275460392425201</v>
      </c>
      <c r="AC140" s="11">
        <v>8.7092452092213599E-2</v>
      </c>
      <c r="AD140" s="11">
        <v>1.07074787745905</v>
      </c>
      <c r="AE140" s="11">
        <v>0.117848430158256</v>
      </c>
      <c r="AF140" s="18">
        <f t="shared" si="21"/>
        <v>2.1984433636337717</v>
      </c>
      <c r="AG140" s="11">
        <v>156</v>
      </c>
      <c r="AH140" s="19">
        <v>0</v>
      </c>
      <c r="AI140" s="52">
        <v>0</v>
      </c>
      <c r="AJ140" s="53">
        <v>43.5</v>
      </c>
      <c r="AK140" s="11">
        <f t="shared" si="22"/>
        <v>99.75</v>
      </c>
      <c r="AL140" s="72">
        <v>0.83803174357796595</v>
      </c>
    </row>
    <row r="141" spans="1:38" x14ac:dyDescent="0.25">
      <c r="A141" s="8">
        <v>1507</v>
      </c>
      <c r="B141" s="9" t="s">
        <v>371</v>
      </c>
      <c r="C141" s="12">
        <v>16</v>
      </c>
      <c r="D141" s="12" t="s">
        <v>528</v>
      </c>
      <c r="E141" s="59">
        <v>39054.896604489979</v>
      </c>
      <c r="F141" s="15">
        <v>528.33285955099802</v>
      </c>
      <c r="G141" s="15">
        <v>222.628158277268</v>
      </c>
      <c r="H141" s="27">
        <v>20.950898103019199</v>
      </c>
      <c r="I141" s="10">
        <v>4.0896296296296297</v>
      </c>
      <c r="J141" s="10">
        <v>3.77111111111111</v>
      </c>
      <c r="K141" s="10">
        <v>1.23722222222222</v>
      </c>
      <c r="L141" s="10">
        <v>4.2172222222222198</v>
      </c>
      <c r="M141" s="10">
        <f t="shared" si="18"/>
        <v>2.8524074074074095</v>
      </c>
      <c r="N141" s="10">
        <f t="shared" si="19"/>
        <v>0.44611111111110979</v>
      </c>
      <c r="O141" s="47">
        <v>31.575174157057621</v>
      </c>
      <c r="P141" s="48">
        <v>257.95713453799999</v>
      </c>
      <c r="Q141" s="48">
        <v>355.56259951999999</v>
      </c>
      <c r="R141" s="48">
        <v>906.07752300000004</v>
      </c>
      <c r="S141" s="48">
        <v>1618.5705042</v>
      </c>
      <c r="T141" s="48">
        <v>2034.1743750000001</v>
      </c>
      <c r="U141" s="64">
        <v>1037.3497717</v>
      </c>
      <c r="V141" s="64">
        <v>1474.297495</v>
      </c>
      <c r="W141" s="64">
        <v>2511.6472666999998</v>
      </c>
      <c r="X141" s="49">
        <f t="shared" si="20"/>
        <v>5.0135842776523933</v>
      </c>
      <c r="Y141" s="15">
        <v>500.96839458657246</v>
      </c>
      <c r="Z141" s="50">
        <v>-3.684186726808548</v>
      </c>
      <c r="AA141" s="51">
        <v>2.8667987837501174</v>
      </c>
      <c r="AB141" s="11">
        <v>0.16629440808860799</v>
      </c>
      <c r="AC141" s="11">
        <v>0</v>
      </c>
      <c r="AD141" s="11">
        <v>0.40669099246340201</v>
      </c>
      <c r="AE141" s="11">
        <v>0</v>
      </c>
      <c r="AF141" s="18">
        <f t="shared" si="21"/>
        <v>0.57298540055200997</v>
      </c>
      <c r="AG141" s="11">
        <v>99</v>
      </c>
      <c r="AH141" s="19">
        <v>0</v>
      </c>
      <c r="AI141" s="52">
        <v>0</v>
      </c>
      <c r="AJ141" s="53">
        <v>43.5</v>
      </c>
      <c r="AK141" s="11">
        <f t="shared" si="22"/>
        <v>71.25</v>
      </c>
      <c r="AL141" s="72">
        <v>0.79946819116536405</v>
      </c>
    </row>
    <row r="142" spans="1:38" x14ac:dyDescent="0.25">
      <c r="A142" s="8">
        <v>1508</v>
      </c>
      <c r="B142" s="9" t="s">
        <v>373</v>
      </c>
      <c r="C142" s="12">
        <v>16</v>
      </c>
      <c r="D142" s="12" t="s">
        <v>528</v>
      </c>
      <c r="E142" s="59">
        <v>12938.275637697432</v>
      </c>
      <c r="F142" s="15">
        <v>902.89815881262803</v>
      </c>
      <c r="G142" s="15">
        <v>329.89260766329198</v>
      </c>
      <c r="H142" s="27">
        <v>19.0175829133183</v>
      </c>
      <c r="I142" s="10">
        <v>0.70178571428571401</v>
      </c>
      <c r="J142" s="10">
        <v>0.57928571428571396</v>
      </c>
      <c r="K142" s="10">
        <v>0.436428571428571</v>
      </c>
      <c r="L142" s="10">
        <v>0.47178571428571398</v>
      </c>
      <c r="M142" s="10">
        <f t="shared" si="18"/>
        <v>0.26535714285714301</v>
      </c>
      <c r="N142" s="10">
        <f t="shared" si="19"/>
        <v>0.10749999999999998</v>
      </c>
      <c r="O142" s="47">
        <v>8.2075982337867105E-3</v>
      </c>
      <c r="P142" s="48">
        <v>122.11544804499999</v>
      </c>
      <c r="Q142" s="48">
        <v>176.69035289999999</v>
      </c>
      <c r="R142" s="48">
        <v>6.9305496</v>
      </c>
      <c r="S142" s="48">
        <v>253.93026986999999</v>
      </c>
      <c r="T142" s="48">
        <v>200.39702969999999</v>
      </c>
      <c r="U142" s="64">
        <v>155.69549687</v>
      </c>
      <c r="V142" s="64">
        <v>69.136344910000005</v>
      </c>
      <c r="W142" s="64">
        <v>224.83184177999999</v>
      </c>
      <c r="X142" s="49">
        <f t="shared" si="20"/>
        <v>1.3575243859835986</v>
      </c>
      <c r="Y142" s="15">
        <v>165.6190077330341</v>
      </c>
      <c r="Z142" s="50">
        <v>-0.86591231822967529</v>
      </c>
      <c r="AA142" s="51">
        <v>-2.4880045830792361</v>
      </c>
      <c r="AB142" s="11">
        <v>0.45994515302435401</v>
      </c>
      <c r="AC142" s="11">
        <v>1.32238076741681E-2</v>
      </c>
      <c r="AD142" s="11">
        <v>0.63334873428738703</v>
      </c>
      <c r="AE142" s="11">
        <v>0.116146120617021</v>
      </c>
      <c r="AF142" s="18">
        <f t="shared" si="21"/>
        <v>1.2226638156029299</v>
      </c>
      <c r="AG142" s="11">
        <v>134</v>
      </c>
      <c r="AH142" s="19">
        <v>0</v>
      </c>
      <c r="AI142" s="52">
        <v>0</v>
      </c>
      <c r="AJ142" s="53">
        <v>43.5</v>
      </c>
      <c r="AK142" s="11">
        <f t="shared" si="22"/>
        <v>88.75</v>
      </c>
      <c r="AL142" s="72">
        <v>0.84673645656378405</v>
      </c>
    </row>
    <row r="143" spans="1:38" x14ac:dyDescent="0.25">
      <c r="A143" s="8">
        <v>1601</v>
      </c>
      <c r="B143" s="9" t="s">
        <v>375</v>
      </c>
      <c r="C143" s="12">
        <v>18</v>
      </c>
      <c r="D143" s="12" t="s">
        <v>458</v>
      </c>
      <c r="E143" s="59">
        <v>93757.513807795927</v>
      </c>
      <c r="F143" s="15">
        <v>1803.90312007392</v>
      </c>
      <c r="G143" s="15">
        <v>453.64365110869699</v>
      </c>
      <c r="H143" s="27">
        <v>7.8734258324872304</v>
      </c>
      <c r="I143" s="10">
        <v>2.94335483870967</v>
      </c>
      <c r="J143" s="10">
        <v>7.7278709677419304</v>
      </c>
      <c r="K143" s="10">
        <v>1.6153548387096801</v>
      </c>
      <c r="L143" s="10">
        <v>7.4670322580645196</v>
      </c>
      <c r="M143" s="10">
        <f t="shared" si="18"/>
        <v>1.3279999999999899</v>
      </c>
      <c r="N143" s="10">
        <f t="shared" si="19"/>
        <v>0.26083870967741074</v>
      </c>
      <c r="O143" s="47">
        <v>43.582219185733884</v>
      </c>
      <c r="P143" s="48">
        <v>1622.71389806</v>
      </c>
      <c r="Q143" s="48">
        <v>797.96028167999998</v>
      </c>
      <c r="R143" s="48">
        <v>639.37807807000002</v>
      </c>
      <c r="S143" s="48">
        <v>1592.4142319800001</v>
      </c>
      <c r="T143" s="48">
        <v>5961.2780872000003</v>
      </c>
      <c r="U143" s="64">
        <v>969.81914000999996</v>
      </c>
      <c r="V143" s="64">
        <v>2666.9748877000002</v>
      </c>
      <c r="W143" s="64">
        <v>3636.7940277100001</v>
      </c>
      <c r="X143" s="49">
        <f t="shared" si="20"/>
        <v>0.74685014109527814</v>
      </c>
      <c r="Y143" s="15">
        <v>4869.509728386116</v>
      </c>
      <c r="Z143" s="50">
        <v>1.8647232168707359</v>
      </c>
      <c r="AA143" s="51">
        <v>56.308735476252437</v>
      </c>
      <c r="AB143" s="11">
        <v>0.17514292352513799</v>
      </c>
      <c r="AC143" s="11">
        <v>1.5452515816015601E-2</v>
      </c>
      <c r="AD143" s="11">
        <v>0.39729655855367102</v>
      </c>
      <c r="AE143" s="11">
        <v>3.6375739275659097E-2</v>
      </c>
      <c r="AF143" s="18">
        <f t="shared" si="21"/>
        <v>0.62426773717048367</v>
      </c>
      <c r="AG143" s="11">
        <v>105</v>
      </c>
      <c r="AH143" s="19">
        <v>0</v>
      </c>
      <c r="AI143" s="52">
        <v>0</v>
      </c>
      <c r="AJ143" s="53">
        <v>43.5</v>
      </c>
      <c r="AK143" s="11">
        <f t="shared" si="22"/>
        <v>74.25</v>
      </c>
      <c r="AL143" s="72">
        <v>0.71388095309460697</v>
      </c>
    </row>
    <row r="144" spans="1:38" ht="30" x14ac:dyDescent="0.25">
      <c r="A144" s="8">
        <v>1603</v>
      </c>
      <c r="B144" s="9" t="s">
        <v>379</v>
      </c>
      <c r="C144" s="12">
        <v>18</v>
      </c>
      <c r="D144" s="12" t="s">
        <v>458</v>
      </c>
      <c r="E144" s="59">
        <v>42670.024953837783</v>
      </c>
      <c r="F144" s="15">
        <v>1939.0100599723301</v>
      </c>
      <c r="G144" s="15">
        <v>393.37923405800802</v>
      </c>
      <c r="H144" s="27">
        <v>8.5370559434914508</v>
      </c>
      <c r="I144" s="10">
        <v>0.552028985507246</v>
      </c>
      <c r="J144" s="10">
        <v>4.3092753623188402</v>
      </c>
      <c r="K144" s="10">
        <v>0.35362318840579698</v>
      </c>
      <c r="L144" s="10">
        <v>3.9172463768115899</v>
      </c>
      <c r="M144" s="10">
        <f t="shared" si="18"/>
        <v>0.19840579710144901</v>
      </c>
      <c r="N144" s="10">
        <f t="shared" si="19"/>
        <v>0.39202898550725029</v>
      </c>
      <c r="O144" s="47">
        <v>15.452111924019448</v>
      </c>
      <c r="P144" s="48">
        <v>1987.76548331</v>
      </c>
      <c r="Q144" s="48">
        <v>26.810920079999999</v>
      </c>
      <c r="R144" s="48">
        <v>1.7900293199999999</v>
      </c>
      <c r="S144" s="48">
        <v>307.49042709999998</v>
      </c>
      <c r="T144" s="48">
        <v>378.1454359</v>
      </c>
      <c r="U144" s="64">
        <v>358.83521109999998</v>
      </c>
      <c r="V144" s="64">
        <v>391.07764850000001</v>
      </c>
      <c r="W144" s="64">
        <v>749.91285960000005</v>
      </c>
      <c r="X144" s="49">
        <f t="shared" si="20"/>
        <v>0.43162308652936932</v>
      </c>
      <c r="Y144" s="15">
        <v>1737.4252745143026</v>
      </c>
      <c r="Z144" s="50">
        <v>-0.43305927089282442</v>
      </c>
      <c r="AA144" s="51">
        <v>42.438784120398047</v>
      </c>
      <c r="AB144" s="11">
        <v>0.145442332695633</v>
      </c>
      <c r="AC144" s="11">
        <v>2.5088821388134099E-2</v>
      </c>
      <c r="AD144" s="11">
        <v>0.37144522066535701</v>
      </c>
      <c r="AE144" s="11">
        <v>4.7129843478579202E-2</v>
      </c>
      <c r="AF144" s="18">
        <f t="shared" si="21"/>
        <v>0.58910621822770326</v>
      </c>
      <c r="AG144" s="11">
        <v>100</v>
      </c>
      <c r="AH144" s="19">
        <v>0</v>
      </c>
      <c r="AI144" s="52">
        <v>0</v>
      </c>
      <c r="AJ144" s="53">
        <v>43.5</v>
      </c>
      <c r="AK144" s="11">
        <f t="shared" si="22"/>
        <v>71.75</v>
      </c>
      <c r="AL144" s="72">
        <v>0.77003398358115405</v>
      </c>
    </row>
    <row r="145" spans="1:38" ht="30" x14ac:dyDescent="0.25">
      <c r="A145" s="8">
        <v>1604</v>
      </c>
      <c r="B145" s="9" t="s">
        <v>381</v>
      </c>
      <c r="C145" s="12">
        <v>18</v>
      </c>
      <c r="D145" s="12" t="s">
        <v>458</v>
      </c>
      <c r="E145" s="59">
        <v>74176.583606233762</v>
      </c>
      <c r="F145" s="15">
        <v>1677.6456852295801</v>
      </c>
      <c r="G145" s="15">
        <v>304.19304850092101</v>
      </c>
      <c r="H145" s="27">
        <v>8.3807776298629904</v>
      </c>
      <c r="I145" s="10">
        <v>0.49922480620155102</v>
      </c>
      <c r="J145" s="10">
        <v>1.9411627906976701</v>
      </c>
      <c r="K145" s="10">
        <v>0.25620155038759701</v>
      </c>
      <c r="L145" s="10">
        <v>1.68124031007752</v>
      </c>
      <c r="M145" s="10">
        <f t="shared" si="18"/>
        <v>0.24302325581395401</v>
      </c>
      <c r="N145" s="10">
        <f t="shared" si="19"/>
        <v>0.25992248062015011</v>
      </c>
      <c r="O145" s="47">
        <v>12.268175951619538</v>
      </c>
      <c r="P145" s="48">
        <v>3224.5236559300001</v>
      </c>
      <c r="Q145" s="48">
        <v>45.145642160000001</v>
      </c>
      <c r="R145" s="48">
        <v>32.106611059999999</v>
      </c>
      <c r="S145" s="48">
        <v>1025.3981364000001</v>
      </c>
      <c r="T145" s="48">
        <v>636.19465019999996</v>
      </c>
      <c r="U145" s="64">
        <v>632.52242490000003</v>
      </c>
      <c r="V145" s="64">
        <v>340.4318093</v>
      </c>
      <c r="W145" s="64">
        <v>972.95423419999997</v>
      </c>
      <c r="X145" s="49">
        <f t="shared" si="20"/>
        <v>0.54886495223774445</v>
      </c>
      <c r="Y145" s="15">
        <v>1772.6659904831354</v>
      </c>
      <c r="Z145" s="50">
        <v>0.2304761648516763</v>
      </c>
      <c r="AA145" s="51">
        <v>45.862909884701708</v>
      </c>
      <c r="AB145" s="11">
        <v>0.297683059452096</v>
      </c>
      <c r="AC145" s="11">
        <v>6.9546246410111499E-3</v>
      </c>
      <c r="AD145" s="11">
        <v>5.6835268069142297E-2</v>
      </c>
      <c r="AE145" s="11">
        <v>2.1428823496681099E-2</v>
      </c>
      <c r="AF145" s="18">
        <f t="shared" si="21"/>
        <v>0.38290177565893058</v>
      </c>
      <c r="AG145" s="11">
        <v>74</v>
      </c>
      <c r="AH145" s="19">
        <v>37</v>
      </c>
      <c r="AI145" s="52">
        <v>5.1970130625323102E-4</v>
      </c>
      <c r="AJ145" s="53">
        <v>113</v>
      </c>
      <c r="AK145" s="11">
        <f t="shared" si="22"/>
        <v>93.5</v>
      </c>
      <c r="AL145" s="72">
        <v>0.72285170147494704</v>
      </c>
    </row>
    <row r="146" spans="1:38" x14ac:dyDescent="0.25">
      <c r="A146" s="8">
        <v>1605</v>
      </c>
      <c r="B146" s="9" t="s">
        <v>383</v>
      </c>
      <c r="C146" s="12">
        <v>18</v>
      </c>
      <c r="D146" s="12" t="s">
        <v>458</v>
      </c>
      <c r="E146" s="59">
        <v>32840.51132767048</v>
      </c>
      <c r="F146" s="15">
        <v>1696.48504484418</v>
      </c>
      <c r="G146" s="15">
        <v>370.79786122084101</v>
      </c>
      <c r="H146" s="27">
        <v>9.2052915730104896</v>
      </c>
      <c r="I146" s="10">
        <v>3.2407692307692302</v>
      </c>
      <c r="J146" s="10">
        <v>2.0264615384615401</v>
      </c>
      <c r="K146" s="10">
        <v>1.56476923076923</v>
      </c>
      <c r="L146" s="10">
        <v>1.8566153846153799</v>
      </c>
      <c r="M146" s="10">
        <f t="shared" si="18"/>
        <v>1.6760000000000002</v>
      </c>
      <c r="N146" s="10">
        <f t="shared" si="19"/>
        <v>0.1698461538461602</v>
      </c>
      <c r="O146" s="47">
        <v>70.060122611072131</v>
      </c>
      <c r="P146" s="48">
        <v>717.761778757</v>
      </c>
      <c r="Q146" s="48">
        <v>119.52142026</v>
      </c>
      <c r="R146" s="48">
        <v>82.463945760000001</v>
      </c>
      <c r="S146" s="48">
        <v>256.64250729000003</v>
      </c>
      <c r="T146" s="48">
        <v>1385.73819213</v>
      </c>
      <c r="U146" s="64">
        <v>145.85235019000001</v>
      </c>
      <c r="V146" s="64">
        <v>507.4628553</v>
      </c>
      <c r="W146" s="64">
        <v>653.31520549000004</v>
      </c>
      <c r="X146" s="49">
        <f t="shared" si="20"/>
        <v>0.29488281454822118</v>
      </c>
      <c r="Y146" s="15">
        <v>2215.5079009637084</v>
      </c>
      <c r="Z146" s="50">
        <v>-11.366732527812321</v>
      </c>
      <c r="AA146" s="51">
        <v>44.978897050325692</v>
      </c>
      <c r="AB146" s="11">
        <v>0.19640187661926201</v>
      </c>
      <c r="AC146" s="11">
        <v>3.8436454646975697E-2</v>
      </c>
      <c r="AD146" s="11">
        <v>7.0853592021216105E-2</v>
      </c>
      <c r="AE146" s="11">
        <v>0.11448271179585499</v>
      </c>
      <c r="AF146" s="18">
        <f t="shared" si="21"/>
        <v>0.42017463508330882</v>
      </c>
      <c r="AG146" s="11">
        <v>79</v>
      </c>
      <c r="AH146" s="19">
        <v>1</v>
      </c>
      <c r="AI146" s="52">
        <v>3.3996411583567403E-5</v>
      </c>
      <c r="AJ146" s="53">
        <v>93</v>
      </c>
      <c r="AK146" s="11">
        <f t="shared" si="22"/>
        <v>86</v>
      </c>
      <c r="AL146" s="72">
        <v>0.79928033369599905</v>
      </c>
    </row>
    <row r="147" spans="1:38" ht="30" x14ac:dyDescent="0.25">
      <c r="A147" s="8">
        <v>1606</v>
      </c>
      <c r="B147" s="9" t="s">
        <v>385</v>
      </c>
      <c r="C147" s="12">
        <v>18</v>
      </c>
      <c r="D147" s="12" t="s">
        <v>458</v>
      </c>
      <c r="E147" s="59">
        <v>123604.02116017599</v>
      </c>
      <c r="F147" s="15">
        <v>1797.0840458304201</v>
      </c>
      <c r="G147" s="15">
        <v>255.94184169299001</v>
      </c>
      <c r="H147" s="27">
        <v>9.7358313347485907</v>
      </c>
      <c r="I147" s="10">
        <v>0.29380090497737599</v>
      </c>
      <c r="J147" s="10">
        <v>0.53556561085972898</v>
      </c>
      <c r="K147" s="10">
        <v>0.12606334841628999</v>
      </c>
      <c r="L147" s="10">
        <v>0.41624434389140302</v>
      </c>
      <c r="M147" s="10">
        <f t="shared" si="18"/>
        <v>0.16773755656108599</v>
      </c>
      <c r="N147" s="10">
        <f t="shared" si="19"/>
        <v>0.11932126696832596</v>
      </c>
      <c r="O147" s="47">
        <v>0.98194206246765159</v>
      </c>
      <c r="P147" s="48">
        <v>761.44465250500002</v>
      </c>
      <c r="Q147" s="48">
        <v>36.90479654</v>
      </c>
      <c r="R147" s="48">
        <v>106.2523077</v>
      </c>
      <c r="S147" s="48">
        <v>329.15595569999999</v>
      </c>
      <c r="T147" s="48">
        <v>203.375067</v>
      </c>
      <c r="U147" s="64">
        <v>462.12256769999999</v>
      </c>
      <c r="V147" s="64">
        <v>318.1169835</v>
      </c>
      <c r="W147" s="64">
        <v>780.23955120000005</v>
      </c>
      <c r="X147" s="49">
        <f t="shared" si="20"/>
        <v>0.42202880257348324</v>
      </c>
      <c r="Y147" s="15">
        <v>1848.7827049769796</v>
      </c>
      <c r="Z147" s="50">
        <v>-3.0244284940785482</v>
      </c>
      <c r="AA147" s="51">
        <v>39.391034946401788</v>
      </c>
      <c r="AB147" s="11">
        <v>0.18537350620228099</v>
      </c>
      <c r="AC147" s="11">
        <v>5.8722337524001897E-2</v>
      </c>
      <c r="AD147" s="11">
        <v>6.4063292160200402E-2</v>
      </c>
      <c r="AE147" s="11">
        <v>6.5479296245114504E-2</v>
      </c>
      <c r="AF147" s="18">
        <f t="shared" si="21"/>
        <v>0.37363843213159781</v>
      </c>
      <c r="AG147" s="11">
        <v>71</v>
      </c>
      <c r="AH147" s="19">
        <v>64</v>
      </c>
      <c r="AI147" s="52">
        <v>5.6088105102491547E-4</v>
      </c>
      <c r="AJ147" s="53">
        <v>115</v>
      </c>
      <c r="AK147" s="11">
        <f t="shared" si="22"/>
        <v>93</v>
      </c>
      <c r="AL147" s="72">
        <v>0.830108647003728</v>
      </c>
    </row>
    <row r="148" spans="1:38" ht="30" x14ac:dyDescent="0.25">
      <c r="A148" s="8">
        <v>1701</v>
      </c>
      <c r="B148" s="9" t="s">
        <v>387</v>
      </c>
      <c r="C148" s="12">
        <v>14</v>
      </c>
      <c r="D148" s="12" t="s">
        <v>455</v>
      </c>
      <c r="E148" s="59">
        <v>94043.647711298428</v>
      </c>
      <c r="F148" s="15">
        <v>1380.8776477116201</v>
      </c>
      <c r="G148" s="15">
        <v>860.27431969900397</v>
      </c>
      <c r="H148" s="27">
        <v>5.0446008047544701</v>
      </c>
      <c r="I148" s="10">
        <v>1.7600499999999999</v>
      </c>
      <c r="J148" s="10">
        <v>4.54495</v>
      </c>
      <c r="K148" s="10">
        <v>0.97399999999999998</v>
      </c>
      <c r="L148" s="10">
        <v>4.4264999999999999</v>
      </c>
      <c r="M148" s="10">
        <f t="shared" si="18"/>
        <v>0.78604999999999992</v>
      </c>
      <c r="N148" s="10">
        <f t="shared" si="19"/>
        <v>0.11845000000000017</v>
      </c>
      <c r="O148" s="47">
        <v>154.50211711823101</v>
      </c>
      <c r="P148" s="48">
        <v>626.86475971000004</v>
      </c>
      <c r="Q148" s="48">
        <v>583.72705725000003</v>
      </c>
      <c r="R148" s="48">
        <v>37.618224929999997</v>
      </c>
      <c r="S148" s="48">
        <v>341.19953915999997</v>
      </c>
      <c r="T148" s="48">
        <v>4173.1521450299997</v>
      </c>
      <c r="U148" s="64">
        <v>360.119731</v>
      </c>
      <c r="V148" s="64">
        <v>1446.4626478499999</v>
      </c>
      <c r="W148" s="64">
        <v>1806.5823788499999</v>
      </c>
      <c r="X148" s="49">
        <f t="shared" si="20"/>
        <v>5.0848123773350531E-2</v>
      </c>
      <c r="Y148" s="15">
        <v>35528.98798985438</v>
      </c>
      <c r="Z148" s="50">
        <v>7.0492731412251786</v>
      </c>
      <c r="AA148" s="51">
        <v>93.623013443946377</v>
      </c>
      <c r="AB148" s="11">
        <v>0.89838207947673399</v>
      </c>
      <c r="AC148" s="11">
        <v>4.8720067912328503E-2</v>
      </c>
      <c r="AD148" s="11">
        <v>1.0958654945000299</v>
      </c>
      <c r="AE148" s="11">
        <v>8.2112662421141597E-2</v>
      </c>
      <c r="AF148" s="18">
        <f t="shared" si="21"/>
        <v>2.125080304310234</v>
      </c>
      <c r="AG148" s="11">
        <v>155</v>
      </c>
      <c r="AH148" s="19">
        <v>119</v>
      </c>
      <c r="AI148" s="52">
        <v>1.0101729878203266E-3</v>
      </c>
      <c r="AJ148" s="53">
        <v>123</v>
      </c>
      <c r="AK148" s="11">
        <f t="shared" si="22"/>
        <v>139</v>
      </c>
      <c r="AL148" s="72">
        <v>0.77159494224512304</v>
      </c>
    </row>
    <row r="149" spans="1:38" x14ac:dyDescent="0.25">
      <c r="A149" s="8">
        <v>1702</v>
      </c>
      <c r="B149" s="9" t="s">
        <v>389</v>
      </c>
      <c r="C149" s="12">
        <v>14</v>
      </c>
      <c r="D149" s="12" t="s">
        <v>455</v>
      </c>
      <c r="E149" s="59">
        <v>57669.869966997176</v>
      </c>
      <c r="F149" s="15">
        <v>906.54857217925201</v>
      </c>
      <c r="G149" s="15">
        <v>564.76342487532997</v>
      </c>
      <c r="H149" s="27">
        <v>7.2365649224964201</v>
      </c>
      <c r="I149" s="10">
        <v>0.83824742268041197</v>
      </c>
      <c r="J149" s="10">
        <v>19.399278350515502</v>
      </c>
      <c r="K149" s="10">
        <v>0.66123711340206204</v>
      </c>
      <c r="L149" s="10">
        <v>19.011546391752599</v>
      </c>
      <c r="M149" s="10">
        <f t="shared" si="18"/>
        <v>0.17701030927834993</v>
      </c>
      <c r="N149" s="10">
        <f t="shared" si="19"/>
        <v>0.38773195876290245</v>
      </c>
      <c r="O149" s="47">
        <v>102.07020097347733</v>
      </c>
      <c r="P149" s="48">
        <v>615.15376776699998</v>
      </c>
      <c r="Q149" s="48">
        <v>62.463349260000001</v>
      </c>
      <c r="R149" s="48">
        <v>16.9814717</v>
      </c>
      <c r="S149" s="48">
        <v>377.76416499999999</v>
      </c>
      <c r="T149" s="48">
        <v>996.69580289999999</v>
      </c>
      <c r="U149" s="64">
        <v>478.64872050000002</v>
      </c>
      <c r="V149" s="64">
        <v>1049.074014</v>
      </c>
      <c r="W149" s="64">
        <v>1527.7227345000001</v>
      </c>
      <c r="X149" s="49">
        <f t="shared" si="20"/>
        <v>8.0553926591801994E-2</v>
      </c>
      <c r="Y149" s="15">
        <v>18965.217452919012</v>
      </c>
      <c r="Z149" s="50">
        <v>9.4428308367729183</v>
      </c>
      <c r="AA149" s="51">
        <v>56.619495941515154</v>
      </c>
      <c r="AB149" s="11"/>
      <c r="AC149" s="11">
        <v>4.9128289029768103E-2</v>
      </c>
      <c r="AD149" s="11"/>
      <c r="AE149" s="11">
        <v>0.104437462373623</v>
      </c>
      <c r="AF149" s="18">
        <f t="shared" si="21"/>
        <v>0.1535657514033911</v>
      </c>
      <c r="AG149" s="11">
        <v>28</v>
      </c>
      <c r="AH149" s="19">
        <v>1997</v>
      </c>
      <c r="AI149" s="52">
        <v>1.471962085723949E-2</v>
      </c>
      <c r="AJ149" s="53">
        <v>146</v>
      </c>
      <c r="AK149" s="11">
        <f t="shared" si="22"/>
        <v>87</v>
      </c>
      <c r="AL149" s="72">
        <v>0.66613199242564902</v>
      </c>
    </row>
    <row r="150" spans="1:38" x14ac:dyDescent="0.25">
      <c r="A150" s="8">
        <v>1703</v>
      </c>
      <c r="B150" s="9" t="s">
        <v>391</v>
      </c>
      <c r="C150" s="12">
        <v>14</v>
      </c>
      <c r="D150" s="12" t="s">
        <v>455</v>
      </c>
      <c r="E150" s="59">
        <v>15928.185233325106</v>
      </c>
      <c r="F150" s="15">
        <v>793.20938208546204</v>
      </c>
      <c r="G150" s="15">
        <v>670.37598043971798</v>
      </c>
      <c r="H150" s="27">
        <v>8.0899814138807091</v>
      </c>
      <c r="I150" s="10">
        <v>3.0763636363636402</v>
      </c>
      <c r="J150" s="10">
        <v>18.856818181818198</v>
      </c>
      <c r="K150" s="10">
        <v>2.0099999999999998</v>
      </c>
      <c r="L150" s="10">
        <v>18.927272727272701</v>
      </c>
      <c r="M150" s="10">
        <f t="shared" si="18"/>
        <v>1.0663636363636404</v>
      </c>
      <c r="N150" s="10">
        <f t="shared" si="19"/>
        <v>7.0454545454502693E-2</v>
      </c>
      <c r="O150" s="47">
        <v>50.108059319639551</v>
      </c>
      <c r="P150" s="48">
        <v>1301.45287302</v>
      </c>
      <c r="Q150" s="48">
        <v>24.743659430000001</v>
      </c>
      <c r="R150" s="48">
        <v>18.708636120000001</v>
      </c>
      <c r="S150" s="48">
        <v>107.80536309999999</v>
      </c>
      <c r="T150" s="48">
        <v>436.38197910000002</v>
      </c>
      <c r="U150" s="64">
        <v>152.80021579999999</v>
      </c>
      <c r="V150" s="64">
        <v>484.5003064</v>
      </c>
      <c r="W150" s="64">
        <v>637.30052219999993</v>
      </c>
      <c r="X150" s="49">
        <f t="shared" si="20"/>
        <v>0.15479947568657096</v>
      </c>
      <c r="Y150" s="15">
        <v>4116.9423822233693</v>
      </c>
      <c r="Z150" s="50">
        <v>14.952191162109379</v>
      </c>
      <c r="AA150" s="51">
        <v>66.60938586707789</v>
      </c>
      <c r="AB150" s="11"/>
      <c r="AC150" s="11">
        <v>7.6695348371157903E-3</v>
      </c>
      <c r="AD150" s="11"/>
      <c r="AE150" s="11">
        <v>4.2229830807055599E-2</v>
      </c>
      <c r="AF150" s="18">
        <f t="shared" si="21"/>
        <v>4.9899365644171391E-2</v>
      </c>
      <c r="AG150" s="11">
        <v>6</v>
      </c>
      <c r="AH150" s="19">
        <v>628</v>
      </c>
      <c r="AI150" s="52">
        <v>3.9454609880702388E-2</v>
      </c>
      <c r="AJ150" s="53">
        <v>160</v>
      </c>
      <c r="AK150" s="11">
        <f t="shared" si="22"/>
        <v>83</v>
      </c>
      <c r="AL150" s="72">
        <v>0.658368946301503</v>
      </c>
    </row>
    <row r="151" spans="1:38" x14ac:dyDescent="0.25">
      <c r="A151" s="8">
        <v>1704</v>
      </c>
      <c r="B151" s="9" t="s">
        <v>393</v>
      </c>
      <c r="C151" s="12">
        <v>14</v>
      </c>
      <c r="D151" s="12" t="s">
        <v>455</v>
      </c>
      <c r="E151" s="59">
        <v>92909.8213512027</v>
      </c>
      <c r="F151" s="15">
        <v>1891.3289797739501</v>
      </c>
      <c r="G151" s="15">
        <v>520.26874021011395</v>
      </c>
      <c r="H151" s="27">
        <v>5.1953836926061099</v>
      </c>
      <c r="I151" s="10">
        <v>0.57410714285714304</v>
      </c>
      <c r="J151" s="10">
        <v>15.8321428571429</v>
      </c>
      <c r="K151" s="10">
        <v>0.42375000000000002</v>
      </c>
      <c r="L151" s="10">
        <v>14.9508333333333</v>
      </c>
      <c r="M151" s="10">
        <f t="shared" si="18"/>
        <v>0.15035714285714302</v>
      </c>
      <c r="N151" s="10">
        <f t="shared" si="19"/>
        <v>0.88130952380960004</v>
      </c>
      <c r="O151" s="47">
        <v>80.04639419537358</v>
      </c>
      <c r="P151" s="48">
        <v>1669.43122799</v>
      </c>
      <c r="Q151" s="48">
        <v>219.13117320000001</v>
      </c>
      <c r="R151" s="48">
        <v>1.5586518199999999</v>
      </c>
      <c r="S151" s="48">
        <v>7240.0025243999999</v>
      </c>
      <c r="T151" s="48">
        <v>12496.379277399999</v>
      </c>
      <c r="U151" s="64">
        <v>3838.5006070999998</v>
      </c>
      <c r="V151" s="64">
        <v>7847.7265782000004</v>
      </c>
      <c r="W151" s="64">
        <v>11686.2271853</v>
      </c>
      <c r="X151" s="49">
        <f t="shared" si="20"/>
        <v>1.2694755714449848</v>
      </c>
      <c r="Y151" s="15">
        <v>9205.5549930733305</v>
      </c>
      <c r="Z151" s="50">
        <v>3.8071855383534592</v>
      </c>
      <c r="AA151" s="51">
        <v>69.456007795037536</v>
      </c>
      <c r="AB151" s="11">
        <v>2.9585076059231899E-2</v>
      </c>
      <c r="AC151" s="11">
        <v>3.6394801137031398E-2</v>
      </c>
      <c r="AD151" s="11">
        <v>0.15784005654342401</v>
      </c>
      <c r="AE151" s="11">
        <v>3.2324772140140401E-2</v>
      </c>
      <c r="AF151" s="18">
        <f t="shared" si="21"/>
        <v>0.25614470587982774</v>
      </c>
      <c r="AG151" s="11">
        <v>49</v>
      </c>
      <c r="AH151" s="19">
        <v>8</v>
      </c>
      <c r="AI151" s="52">
        <v>9.4016050438935569E-5</v>
      </c>
      <c r="AJ151" s="53">
        <v>97</v>
      </c>
      <c r="AK151" s="11">
        <f t="shared" si="22"/>
        <v>73</v>
      </c>
      <c r="AL151" s="72">
        <v>0.71994595567483699</v>
      </c>
    </row>
    <row r="152" spans="1:38" x14ac:dyDescent="0.25">
      <c r="A152" s="8">
        <v>1705</v>
      </c>
      <c r="B152" s="9" t="s">
        <v>395</v>
      </c>
      <c r="C152" s="12">
        <v>14</v>
      </c>
      <c r="D152" s="12" t="s">
        <v>455</v>
      </c>
      <c r="E152" s="60">
        <v>95795.595689433336</v>
      </c>
      <c r="F152" s="15">
        <v>1455.4431772012699</v>
      </c>
      <c r="G152" s="15">
        <v>492.25327588418497</v>
      </c>
      <c r="H152" s="27">
        <v>7.5236587775489498</v>
      </c>
      <c r="I152" s="10">
        <v>0.47624434389140302</v>
      </c>
      <c r="J152" s="10">
        <v>5.7335746606334803</v>
      </c>
      <c r="K152" s="10">
        <v>0.32235294117647101</v>
      </c>
      <c r="L152" s="10">
        <v>5.4522171945701396</v>
      </c>
      <c r="M152" s="10">
        <f t="shared" si="18"/>
        <v>0.15389140271493201</v>
      </c>
      <c r="N152" s="10">
        <f t="shared" si="19"/>
        <v>0.28135746606334067</v>
      </c>
      <c r="O152" s="47">
        <v>97.885402189051391</v>
      </c>
      <c r="P152" s="48">
        <v>971.90231041799996</v>
      </c>
      <c r="Q152" s="48">
        <v>181.06544557999999</v>
      </c>
      <c r="R152" s="48">
        <v>44.450061159999997</v>
      </c>
      <c r="S152" s="48">
        <v>1642.1706862000001</v>
      </c>
      <c r="T152" s="48">
        <v>7280.0771850000001</v>
      </c>
      <c r="U152" s="65">
        <v>992.80864070999996</v>
      </c>
      <c r="V152" s="65">
        <v>3706.8352779000002</v>
      </c>
      <c r="W152" s="65">
        <v>4699.6439186099997</v>
      </c>
      <c r="X152" s="49">
        <f t="shared" si="20"/>
        <v>0.54169717341397461</v>
      </c>
      <c r="Y152" s="15">
        <v>8675.7770748389121</v>
      </c>
      <c r="Z152" s="50">
        <v>3.5595632936015269</v>
      </c>
      <c r="AA152" s="51">
        <v>59.515070423967572</v>
      </c>
      <c r="AB152" s="11">
        <v>0.119576435266207</v>
      </c>
      <c r="AC152" s="11">
        <v>9.2572027169367001E-3</v>
      </c>
      <c r="AD152" s="11">
        <v>0.21253053063261501</v>
      </c>
      <c r="AE152" s="11">
        <v>1.25194968579442E-2</v>
      </c>
      <c r="AF152" s="18">
        <f t="shared" si="21"/>
        <v>0.35388366547370287</v>
      </c>
      <c r="AG152" s="11">
        <v>65</v>
      </c>
      <c r="AH152" s="19">
        <v>905</v>
      </c>
      <c r="AI152" s="52">
        <v>9.5292541801389134E-3</v>
      </c>
      <c r="AJ152" s="53">
        <v>142</v>
      </c>
      <c r="AK152" s="11">
        <f t="shared" si="22"/>
        <v>103.5</v>
      </c>
      <c r="AL152" s="72">
        <v>0.72225504487933501</v>
      </c>
    </row>
    <row r="153" spans="1:38" x14ac:dyDescent="0.25">
      <c r="A153" s="8">
        <v>1706</v>
      </c>
      <c r="B153" s="9" t="s">
        <v>397</v>
      </c>
      <c r="C153" s="12">
        <v>14</v>
      </c>
      <c r="D153" s="12" t="s">
        <v>455</v>
      </c>
      <c r="E153" s="60">
        <v>90764.223378364419</v>
      </c>
      <c r="F153" s="15">
        <v>1548.6808450989299</v>
      </c>
      <c r="G153" s="15">
        <v>782.25966236867498</v>
      </c>
      <c r="H153" s="27">
        <v>5.6157639058549202</v>
      </c>
      <c r="I153" s="10">
        <v>0.21316279069767399</v>
      </c>
      <c r="J153" s="10">
        <v>10.4612558139535</v>
      </c>
      <c r="K153" s="10">
        <v>0.19772093023255799</v>
      </c>
      <c r="L153" s="10">
        <v>10.232325581395299</v>
      </c>
      <c r="M153" s="10">
        <f t="shared" si="18"/>
        <v>1.5441860465116003E-2</v>
      </c>
      <c r="N153" s="10">
        <f t="shared" si="19"/>
        <v>0.22893023255820033</v>
      </c>
      <c r="O153" s="47">
        <v>77.828094500848479</v>
      </c>
      <c r="P153" s="48">
        <v>1459.8261572900001</v>
      </c>
      <c r="Q153" s="48">
        <v>185.32102169999999</v>
      </c>
      <c r="R153" s="48">
        <v>48.767624400000003</v>
      </c>
      <c r="S153" s="48">
        <v>848.08626561000005</v>
      </c>
      <c r="T153" s="48">
        <v>2628.9024408</v>
      </c>
      <c r="U153" s="65">
        <v>368.72107356999999</v>
      </c>
      <c r="V153" s="65">
        <v>1258.8843088000001</v>
      </c>
      <c r="W153" s="65">
        <v>1627.6053823700001</v>
      </c>
      <c r="X153" s="49">
        <f t="shared" si="20"/>
        <v>7.326096105428824E-2</v>
      </c>
      <c r="Y153" s="15">
        <v>22216.544240579959</v>
      </c>
      <c r="Z153" s="50">
        <v>6.0043933347419456</v>
      </c>
      <c r="AA153" s="51">
        <v>69.78730834953096</v>
      </c>
      <c r="AB153" s="11">
        <v>0.311634988543183</v>
      </c>
      <c r="AC153" s="11">
        <v>3.1946965884428198E-2</v>
      </c>
      <c r="AD153" s="11">
        <v>5.7678820240005702E-2</v>
      </c>
      <c r="AE153" s="11">
        <v>5.3565867450047801E-2</v>
      </c>
      <c r="AF153" s="18">
        <f t="shared" si="21"/>
        <v>0.45482664211766471</v>
      </c>
      <c r="AG153" s="11">
        <v>83</v>
      </c>
      <c r="AH153" s="19">
        <v>209</v>
      </c>
      <c r="AI153" s="52">
        <v>2.3087319780520053E-3</v>
      </c>
      <c r="AJ153" s="53">
        <v>127</v>
      </c>
      <c r="AK153" s="11">
        <f t="shared" si="22"/>
        <v>105</v>
      </c>
      <c r="AL153" s="72">
        <v>0.73811667931115899</v>
      </c>
    </row>
    <row r="154" spans="1:38" x14ac:dyDescent="0.25">
      <c r="A154" s="8">
        <v>1707</v>
      </c>
      <c r="B154" s="9" t="s">
        <v>399</v>
      </c>
      <c r="C154" s="12">
        <v>14</v>
      </c>
      <c r="D154" s="12" t="s">
        <v>455</v>
      </c>
      <c r="E154" s="60">
        <v>77448.604704806974</v>
      </c>
      <c r="F154" s="15">
        <v>1001.44066547685</v>
      </c>
      <c r="G154" s="15">
        <v>563.81264937828905</v>
      </c>
      <c r="H154" s="27">
        <v>8.3345120609435899</v>
      </c>
      <c r="I154" s="10">
        <v>0.99695121951219501</v>
      </c>
      <c r="J154" s="10">
        <v>15.700792682926799</v>
      </c>
      <c r="K154" s="10">
        <v>0.56859756097560998</v>
      </c>
      <c r="L154" s="10">
        <v>14.817195121951199</v>
      </c>
      <c r="M154" s="10">
        <f t="shared" si="18"/>
        <v>0.42835365853658502</v>
      </c>
      <c r="N154" s="10">
        <f t="shared" si="19"/>
        <v>0.88359756097560016</v>
      </c>
      <c r="O154" s="47">
        <v>62.384598212078686</v>
      </c>
      <c r="P154" s="48">
        <v>833.15210153400005</v>
      </c>
      <c r="Q154" s="48">
        <v>225.19708455</v>
      </c>
      <c r="R154" s="48">
        <v>154.10917512</v>
      </c>
      <c r="S154" s="48">
        <v>1162.8110317200001</v>
      </c>
      <c r="T154" s="48">
        <v>3055.1993309999998</v>
      </c>
      <c r="U154" s="65">
        <v>514.07010173000003</v>
      </c>
      <c r="V154" s="65">
        <v>1258.0733057</v>
      </c>
      <c r="W154" s="65">
        <v>1772.14340743</v>
      </c>
      <c r="X154" s="49">
        <f t="shared" si="20"/>
        <v>0.15983595166732939</v>
      </c>
      <c r="Y154" s="15">
        <v>11087.264091362918</v>
      </c>
      <c r="Z154" s="50">
        <v>9.8889964520931244</v>
      </c>
      <c r="AA154" s="51">
        <v>43.877428977942081</v>
      </c>
      <c r="AB154" s="11">
        <v>0.76300952352935103</v>
      </c>
      <c r="AC154" s="11">
        <v>3.6364639038811E-2</v>
      </c>
      <c r="AD154" s="11">
        <v>0.18230492327091199</v>
      </c>
      <c r="AE154" s="11">
        <v>6.4201267677232901E-2</v>
      </c>
      <c r="AF154" s="18">
        <f t="shared" si="21"/>
        <v>1.045880353516307</v>
      </c>
      <c r="AG154" s="11">
        <v>126</v>
      </c>
      <c r="AH154" s="19">
        <v>2849</v>
      </c>
      <c r="AI154" s="52">
        <v>3.7377529405734918E-2</v>
      </c>
      <c r="AJ154" s="53">
        <v>159</v>
      </c>
      <c r="AK154" s="11">
        <f t="shared" si="22"/>
        <v>142.5</v>
      </c>
      <c r="AL154" s="72">
        <v>0.68541313236425805</v>
      </c>
    </row>
    <row r="155" spans="1:38" x14ac:dyDescent="0.25">
      <c r="A155" s="8">
        <v>1708</v>
      </c>
      <c r="B155" s="9" t="s">
        <v>400</v>
      </c>
      <c r="C155" s="12">
        <v>17</v>
      </c>
      <c r="D155" s="12" t="s">
        <v>457</v>
      </c>
      <c r="E155" s="60">
        <v>45133.658893253538</v>
      </c>
      <c r="F155" s="15">
        <v>542.71478778586402</v>
      </c>
      <c r="G155" s="15">
        <v>1845.84699808042</v>
      </c>
      <c r="H155" s="27">
        <v>9.5397531657567001</v>
      </c>
      <c r="I155" s="10">
        <v>6.7724778761061897</v>
      </c>
      <c r="J155" s="10">
        <v>14.7558407079646</v>
      </c>
      <c r="K155" s="10">
        <v>4.3387610619468999</v>
      </c>
      <c r="L155" s="10">
        <v>15.2827433628319</v>
      </c>
      <c r="M155" s="10">
        <f t="shared" si="18"/>
        <v>2.4337168141592898</v>
      </c>
      <c r="N155" s="10">
        <f t="shared" si="19"/>
        <v>0.5269026548672997</v>
      </c>
      <c r="O155" s="47">
        <v>159.54635146771432</v>
      </c>
      <c r="P155" s="48">
        <v>272.05185744300002</v>
      </c>
      <c r="Q155" s="48">
        <v>117.98233912000001</v>
      </c>
      <c r="R155" s="48">
        <v>285.09184441999997</v>
      </c>
      <c r="S155" s="48">
        <v>354.98096852999998</v>
      </c>
      <c r="T155" s="48">
        <v>603.46689225</v>
      </c>
      <c r="U155" s="65">
        <v>559.5471</v>
      </c>
      <c r="V155" s="65">
        <v>1365.5299866</v>
      </c>
      <c r="W155" s="65">
        <v>1925.0770866</v>
      </c>
      <c r="X155" s="49">
        <f t="shared" si="20"/>
        <v>4.6660463981843092E-2</v>
      </c>
      <c r="Y155" s="15">
        <v>41257.135534466652</v>
      </c>
      <c r="Z155" s="50">
        <v>15.12056078229632</v>
      </c>
      <c r="AA155" s="51">
        <v>81.146001041714698</v>
      </c>
      <c r="AB155" s="11">
        <v>1.11096810283586</v>
      </c>
      <c r="AC155" s="11">
        <v>3.2216764478602299E-2</v>
      </c>
      <c r="AD155" s="11">
        <v>0.39556315377673001</v>
      </c>
      <c r="AE155" s="11">
        <v>0.289150159735311</v>
      </c>
      <c r="AF155" s="18">
        <f t="shared" si="21"/>
        <v>1.8278981808265033</v>
      </c>
      <c r="AG155" s="11">
        <v>152</v>
      </c>
      <c r="AH155" s="19">
        <v>947</v>
      </c>
      <c r="AI155" s="52">
        <v>2.0676106228340731E-2</v>
      </c>
      <c r="AJ155" s="53">
        <v>154</v>
      </c>
      <c r="AK155" s="11">
        <f t="shared" si="22"/>
        <v>153</v>
      </c>
      <c r="AL155" s="72">
        <v>0.70327717903421005</v>
      </c>
    </row>
    <row r="156" spans="1:38" x14ac:dyDescent="0.25">
      <c r="A156" s="8">
        <v>1710</v>
      </c>
      <c r="B156" s="9" t="s">
        <v>405</v>
      </c>
      <c r="C156" s="12">
        <v>17</v>
      </c>
      <c r="D156" s="12" t="s">
        <v>457</v>
      </c>
      <c r="E156" s="60">
        <v>59364.130510319053</v>
      </c>
      <c r="F156" s="15">
        <v>478.66828086062498</v>
      </c>
      <c r="G156" s="15">
        <v>2021.7523607410401</v>
      </c>
      <c r="H156" s="27">
        <v>10.5035203194877</v>
      </c>
      <c r="I156" s="10">
        <v>3.29555555555556</v>
      </c>
      <c r="J156" s="10">
        <v>2.8932716049382701</v>
      </c>
      <c r="K156" s="10">
        <v>2.1090740740740701</v>
      </c>
      <c r="L156" s="10">
        <v>2.73703703703704</v>
      </c>
      <c r="M156" s="10">
        <f t="shared" si="18"/>
        <v>1.1864814814814899</v>
      </c>
      <c r="N156" s="10">
        <f t="shared" si="19"/>
        <v>0.15623456790123003</v>
      </c>
      <c r="O156" s="47">
        <v>20.007303021832854</v>
      </c>
      <c r="P156" s="48">
        <v>527.89353545799997</v>
      </c>
      <c r="Q156" s="48">
        <v>96.304454070000006</v>
      </c>
      <c r="R156" s="48">
        <v>301.05664782000002</v>
      </c>
      <c r="S156" s="48">
        <v>140.51553179999999</v>
      </c>
      <c r="T156" s="48">
        <v>1569.9993909299999</v>
      </c>
      <c r="U156" s="65">
        <v>124.81869878000001</v>
      </c>
      <c r="V156" s="65">
        <v>899.14086285999997</v>
      </c>
      <c r="W156" s="65">
        <v>1023.9595616399999</v>
      </c>
      <c r="X156" s="49">
        <f t="shared" si="20"/>
        <v>1.7027889448552231E-2</v>
      </c>
      <c r="Y156" s="15">
        <v>60134.261778817243</v>
      </c>
      <c r="Z156" s="50">
        <v>9.5286744378114996</v>
      </c>
      <c r="AA156" s="51">
        <v>91.366402793055741</v>
      </c>
      <c r="AB156" s="11">
        <v>0.77964185896655702</v>
      </c>
      <c r="AC156" s="11">
        <v>5.6919878155753702E-2</v>
      </c>
      <c r="AD156" s="11">
        <v>0.61197040543862502</v>
      </c>
      <c r="AE156" s="11">
        <v>0.26688139146520601</v>
      </c>
      <c r="AF156" s="18">
        <f t="shared" si="21"/>
        <v>1.7154135340261416</v>
      </c>
      <c r="AG156" s="11">
        <v>147</v>
      </c>
      <c r="AH156" s="19">
        <v>1066</v>
      </c>
      <c r="AI156" s="52">
        <v>1.7902303919873304E-2</v>
      </c>
      <c r="AJ156" s="53">
        <v>149</v>
      </c>
      <c r="AK156" s="11">
        <f t="shared" si="22"/>
        <v>148</v>
      </c>
      <c r="AL156" s="72">
        <v>0.80055329806894004</v>
      </c>
    </row>
    <row r="157" spans="1:38" x14ac:dyDescent="0.25">
      <c r="A157" s="8">
        <v>1711</v>
      </c>
      <c r="B157" s="9" t="s">
        <v>407</v>
      </c>
      <c r="C157" s="12">
        <v>17</v>
      </c>
      <c r="D157" s="12" t="s">
        <v>457</v>
      </c>
      <c r="E157" s="60">
        <v>42883.385770190369</v>
      </c>
      <c r="F157" s="15">
        <v>556.14996182152402</v>
      </c>
      <c r="G157" s="15">
        <v>1863.2657055228001</v>
      </c>
      <c r="H157" s="27">
        <v>8.2932070202298895</v>
      </c>
      <c r="I157" s="10">
        <v>21.062947368421099</v>
      </c>
      <c r="J157" s="10">
        <v>5.2378947368421098</v>
      </c>
      <c r="K157" s="10">
        <v>10.931157894736801</v>
      </c>
      <c r="L157" s="10">
        <v>5.2640000000000002</v>
      </c>
      <c r="M157" s="10">
        <f t="shared" si="18"/>
        <v>10.131789473684298</v>
      </c>
      <c r="N157" s="10">
        <f t="shared" si="19"/>
        <v>2.6105263157890413E-2</v>
      </c>
      <c r="O157" s="47">
        <v>174.52168219756467</v>
      </c>
      <c r="P157" s="48">
        <v>111.875615305</v>
      </c>
      <c r="Q157" s="48">
        <v>181.8060194</v>
      </c>
      <c r="R157" s="48">
        <v>274.80851819999998</v>
      </c>
      <c r="S157" s="48">
        <v>57.966079520000001</v>
      </c>
      <c r="T157" s="48">
        <v>22.274583010000001</v>
      </c>
      <c r="U157" s="65">
        <v>349.26828699999999</v>
      </c>
      <c r="V157" s="65">
        <v>497.1301186</v>
      </c>
      <c r="W157" s="65">
        <v>846.39840559999993</v>
      </c>
      <c r="X157" s="49">
        <f t="shared" si="20"/>
        <v>2.5105122571645294E-2</v>
      </c>
      <c r="Y157" s="15">
        <v>33714.171408027913</v>
      </c>
      <c r="Z157" s="50">
        <v>17.40650749206543</v>
      </c>
      <c r="AA157" s="51">
        <v>138.68714405020364</v>
      </c>
      <c r="AB157" s="11">
        <v>0</v>
      </c>
      <c r="AC157" s="11">
        <v>2.9124590400970901E-2</v>
      </c>
      <c r="AD157" s="11">
        <v>0</v>
      </c>
      <c r="AE157" s="11">
        <v>7.1873303677564407E-2</v>
      </c>
      <c r="AF157" s="18">
        <f t="shared" si="21"/>
        <v>0.10099789407853531</v>
      </c>
      <c r="AG157" s="11">
        <v>14</v>
      </c>
      <c r="AH157" s="19">
        <v>4606</v>
      </c>
      <c r="AI157" s="52">
        <v>0.12577704188104813</v>
      </c>
      <c r="AJ157" s="53">
        <v>163</v>
      </c>
      <c r="AK157" s="11">
        <f t="shared" si="22"/>
        <v>88.5</v>
      </c>
      <c r="AL157" s="72">
        <v>0.76093394070853404</v>
      </c>
    </row>
    <row r="158" spans="1:38" x14ac:dyDescent="0.25">
      <c r="A158" s="8">
        <v>1712</v>
      </c>
      <c r="B158" s="9" t="s">
        <v>409</v>
      </c>
      <c r="C158" s="12">
        <v>14</v>
      </c>
      <c r="D158" s="12" t="s">
        <v>455</v>
      </c>
      <c r="E158" s="60">
        <v>45143.302572373279</v>
      </c>
      <c r="F158" s="15">
        <v>1534.2991546324699</v>
      </c>
      <c r="G158" s="15">
        <v>352.20067368300897</v>
      </c>
      <c r="H158" s="27">
        <v>7.2108884720951396</v>
      </c>
      <c r="I158" s="10">
        <v>4.4605263157894703E-2</v>
      </c>
      <c r="J158" s="10">
        <v>3.68552631578947</v>
      </c>
      <c r="K158" s="10">
        <v>4.2894736842105201E-2</v>
      </c>
      <c r="L158" s="10">
        <v>3.28934210526316</v>
      </c>
      <c r="M158" s="10">
        <f t="shared" si="18"/>
        <v>1.7105263157895026E-3</v>
      </c>
      <c r="N158" s="10">
        <f t="shared" si="19"/>
        <v>0.39618421052631003</v>
      </c>
      <c r="O158" s="47">
        <v>5.1392387163401461</v>
      </c>
      <c r="P158" s="48">
        <v>256.35482214400002</v>
      </c>
      <c r="Q158" s="48">
        <v>5.64791227</v>
      </c>
      <c r="R158" s="48">
        <v>2.8421704999999999</v>
      </c>
      <c r="S158" s="48">
        <v>215.53770729999999</v>
      </c>
      <c r="T158" s="48">
        <v>476.42974859999998</v>
      </c>
      <c r="U158" s="65">
        <v>231.33050750000001</v>
      </c>
      <c r="V158" s="65">
        <v>481.86006320000001</v>
      </c>
      <c r="W158" s="65">
        <v>713.19057070000008</v>
      </c>
      <c r="X158" s="49">
        <f t="shared" si="20"/>
        <v>0.524625993291855</v>
      </c>
      <c r="Y158" s="15">
        <v>1359.426676945541</v>
      </c>
      <c r="Z158" s="50">
        <v>4.2617093154362271</v>
      </c>
      <c r="AA158" s="51">
        <v>37.643318191594354</v>
      </c>
      <c r="AB158" s="11">
        <v>0.146512821665437</v>
      </c>
      <c r="AC158" s="11">
        <v>1.4434595054645799E-3</v>
      </c>
      <c r="AD158" s="11">
        <v>0.41226309601390598</v>
      </c>
      <c r="AE158" s="11">
        <v>5.2469736456583399E-2</v>
      </c>
      <c r="AF158" s="18">
        <f t="shared" si="21"/>
        <v>0.61268911364139089</v>
      </c>
      <c r="AG158" s="11">
        <v>103</v>
      </c>
      <c r="AH158" s="19">
        <v>294</v>
      </c>
      <c r="AI158" s="52">
        <v>8.2125415129308699E-3</v>
      </c>
      <c r="AJ158" s="53">
        <v>138</v>
      </c>
      <c r="AK158" s="11">
        <f t="shared" si="22"/>
        <v>120.5</v>
      </c>
      <c r="AL158" s="72">
        <v>0.78225992109157505</v>
      </c>
    </row>
    <row r="159" spans="1:38" ht="30" x14ac:dyDescent="0.25">
      <c r="A159" s="8">
        <v>1801</v>
      </c>
      <c r="B159" s="9" t="s">
        <v>411</v>
      </c>
      <c r="C159" s="12">
        <v>17</v>
      </c>
      <c r="D159" s="12" t="s">
        <v>457</v>
      </c>
      <c r="E159" s="60">
        <v>64621.48306153575</v>
      </c>
      <c r="F159" s="15">
        <v>976.42191001053004</v>
      </c>
      <c r="G159" s="15">
        <v>1276.9715678229099</v>
      </c>
      <c r="H159" s="27">
        <v>10.672494822933199</v>
      </c>
      <c r="I159" s="10">
        <v>2.0828767123287699</v>
      </c>
      <c r="J159" s="10">
        <v>4.4882191780821898</v>
      </c>
      <c r="K159" s="10">
        <v>1.24657534246575</v>
      </c>
      <c r="L159" s="10">
        <v>4.3548630136986297</v>
      </c>
      <c r="M159" s="10">
        <f t="shared" si="18"/>
        <v>0.83630136986301995</v>
      </c>
      <c r="N159" s="10">
        <f t="shared" si="19"/>
        <v>0.13335616438356013</v>
      </c>
      <c r="O159" s="47">
        <v>87.397467288336259</v>
      </c>
      <c r="P159" s="48">
        <v>1667.3708187300001</v>
      </c>
      <c r="Q159" s="48">
        <v>72.84930894</v>
      </c>
      <c r="R159" s="48">
        <v>69.513953839999999</v>
      </c>
      <c r="S159" s="48">
        <v>1083.9858753999999</v>
      </c>
      <c r="T159" s="48">
        <v>1233.8527838800001</v>
      </c>
      <c r="U159" s="65">
        <v>610.36883139999998</v>
      </c>
      <c r="V159" s="65">
        <v>718.26690640000004</v>
      </c>
      <c r="W159" s="65">
        <v>1328.6357378</v>
      </c>
      <c r="X159" s="49">
        <f t="shared" si="20"/>
        <v>3.9223345891079855E-2</v>
      </c>
      <c r="Y159" s="15">
        <v>33873.595115763885</v>
      </c>
      <c r="Z159" s="50">
        <v>5.5857524991035463</v>
      </c>
      <c r="AA159" s="51">
        <v>61.587587838473681</v>
      </c>
      <c r="AB159" s="11">
        <v>0.66103185033052403</v>
      </c>
      <c r="AC159" s="11">
        <v>4.04969324053902E-2</v>
      </c>
      <c r="AD159" s="11">
        <v>0.31873837282175299</v>
      </c>
      <c r="AE159" s="11">
        <v>0.244084611397544</v>
      </c>
      <c r="AF159" s="18">
        <f t="shared" si="21"/>
        <v>1.2643517669552113</v>
      </c>
      <c r="AG159" s="11">
        <v>139</v>
      </c>
      <c r="AH159" s="19">
        <v>426</v>
      </c>
      <c r="AI159" s="52">
        <v>6.6776492364785996E-3</v>
      </c>
      <c r="AJ159" s="53">
        <v>136</v>
      </c>
      <c r="AK159" s="11">
        <f t="shared" si="22"/>
        <v>137.5</v>
      </c>
      <c r="AL159" s="72">
        <v>0.78281757925406803</v>
      </c>
    </row>
    <row r="160" spans="1:38" x14ac:dyDescent="0.25">
      <c r="A160" s="8">
        <v>1802</v>
      </c>
      <c r="B160" s="9" t="s">
        <v>413</v>
      </c>
      <c r="C160" s="12">
        <v>18</v>
      </c>
      <c r="D160" s="12" t="s">
        <v>458</v>
      </c>
      <c r="E160" s="60">
        <v>83771.532480785361</v>
      </c>
      <c r="F160" s="15">
        <v>976.47351829617003</v>
      </c>
      <c r="G160" s="15">
        <v>893.63927184877195</v>
      </c>
      <c r="H160" s="27">
        <v>12.197699158496199</v>
      </c>
      <c r="I160" s="10">
        <v>5.3920952380952398</v>
      </c>
      <c r="J160" s="10">
        <v>12.118523809523801</v>
      </c>
      <c r="K160" s="10">
        <v>2.6857142857142899</v>
      </c>
      <c r="L160" s="10">
        <v>12.2913333333333</v>
      </c>
      <c r="M160" s="10">
        <f t="shared" si="18"/>
        <v>2.7063809523809499</v>
      </c>
      <c r="N160" s="10">
        <f t="shared" si="19"/>
        <v>0.17280952380949977</v>
      </c>
      <c r="O160" s="47">
        <v>246.06632548989222</v>
      </c>
      <c r="P160" s="48">
        <v>1619.9459146199999</v>
      </c>
      <c r="Q160" s="48">
        <v>310.84352415000001</v>
      </c>
      <c r="R160" s="48">
        <v>423.43532090000002</v>
      </c>
      <c r="S160" s="48">
        <v>7655.3088791999999</v>
      </c>
      <c r="T160" s="48">
        <v>2531.1972668899998</v>
      </c>
      <c r="U160" s="65">
        <v>4201.0017108499997</v>
      </c>
      <c r="V160" s="65">
        <v>1836.5497921399999</v>
      </c>
      <c r="W160" s="65">
        <v>6037.5515029899998</v>
      </c>
      <c r="X160" s="49">
        <f t="shared" si="20"/>
        <v>0.21519259970275117</v>
      </c>
      <c r="Y160" s="15">
        <v>28056.501530860085</v>
      </c>
      <c r="Z160" s="50">
        <v>-2.8768827567497892</v>
      </c>
      <c r="AA160" s="51">
        <v>67.688451126842253</v>
      </c>
      <c r="AB160" s="11">
        <v>0.33386075852256403</v>
      </c>
      <c r="AC160" s="11">
        <v>7.6370666203863694E-2</v>
      </c>
      <c r="AD160" s="11">
        <v>0.676181507136425</v>
      </c>
      <c r="AE160" s="11">
        <v>0.36158452514741302</v>
      </c>
      <c r="AF160" s="18">
        <f t="shared" si="21"/>
        <v>1.4479974570102658</v>
      </c>
      <c r="AG160" s="11">
        <v>145</v>
      </c>
      <c r="AH160" s="19">
        <v>153</v>
      </c>
      <c r="AI160" s="52">
        <v>1.8467386188622393E-3</v>
      </c>
      <c r="AJ160" s="53">
        <v>126</v>
      </c>
      <c r="AK160" s="11">
        <f t="shared" si="22"/>
        <v>135.5</v>
      </c>
      <c r="AL160" s="72">
        <v>0.72246714483671703</v>
      </c>
    </row>
    <row r="161" spans="1:38" x14ac:dyDescent="0.25">
      <c r="A161" s="8">
        <v>1803</v>
      </c>
      <c r="B161" s="9" t="s">
        <v>417</v>
      </c>
      <c r="C161" s="12">
        <v>18</v>
      </c>
      <c r="D161" s="12" t="s">
        <v>458</v>
      </c>
      <c r="E161" s="60">
        <v>42497.494851626769</v>
      </c>
      <c r="F161" s="15">
        <v>879.77233977993103</v>
      </c>
      <c r="G161" s="15">
        <v>454.65779160858102</v>
      </c>
      <c r="H161" s="27">
        <v>14.3754271660169</v>
      </c>
      <c r="I161" s="10">
        <v>2.8406796116504802</v>
      </c>
      <c r="J161" s="10">
        <v>29.088349514563099</v>
      </c>
      <c r="K161" s="10">
        <v>1.71553398058252</v>
      </c>
      <c r="L161" s="10">
        <v>28.895533980582499</v>
      </c>
      <c r="M161" s="10">
        <f t="shared" si="18"/>
        <v>1.1251456310679602</v>
      </c>
      <c r="N161" s="10">
        <f t="shared" si="19"/>
        <v>0.1928155339805997</v>
      </c>
      <c r="O161" s="47">
        <v>68.763962473321754</v>
      </c>
      <c r="P161" s="48">
        <v>764.06497979999995</v>
      </c>
      <c r="Q161" s="48">
        <v>250.02854120000001</v>
      </c>
      <c r="R161" s="48">
        <v>84.789637420000005</v>
      </c>
      <c r="S161" s="48">
        <v>3407.5693809999998</v>
      </c>
      <c r="T161" s="48">
        <v>942.03659889999994</v>
      </c>
      <c r="U161" s="65">
        <v>3745.4195850000001</v>
      </c>
      <c r="V161" s="65">
        <v>1076.041195</v>
      </c>
      <c r="W161" s="65">
        <v>4821.4607800000003</v>
      </c>
      <c r="X161" s="49">
        <f t="shared" si="20"/>
        <v>1.2040653232155429</v>
      </c>
      <c r="Y161" s="15">
        <v>4004.3182766230184</v>
      </c>
      <c r="Z161" s="50">
        <v>-19.458195099463829</v>
      </c>
      <c r="AA161" s="51">
        <v>20.103244125439936</v>
      </c>
      <c r="AB161" s="11">
        <v>0.11602331917726701</v>
      </c>
      <c r="AC161" s="11">
        <v>3.3708344614963798E-3</v>
      </c>
      <c r="AD161" s="11">
        <v>0.70187739724880505</v>
      </c>
      <c r="AE161" s="11">
        <v>0.42779004555029598</v>
      </c>
      <c r="AF161" s="18">
        <f t="shared" si="21"/>
        <v>1.2490615964378644</v>
      </c>
      <c r="AG161" s="11">
        <v>138</v>
      </c>
      <c r="AH161" s="19">
        <v>15</v>
      </c>
      <c r="AI161" s="52">
        <v>3.7997111748343227E-4</v>
      </c>
      <c r="AJ161" s="53">
        <v>106</v>
      </c>
      <c r="AK161" s="11">
        <f t="shared" si="22"/>
        <v>122</v>
      </c>
      <c r="AL161" s="72">
        <v>0.72416937216865096</v>
      </c>
    </row>
    <row r="162" spans="1:38" x14ac:dyDescent="0.25">
      <c r="A162" s="8">
        <v>1804</v>
      </c>
      <c r="B162" s="9" t="s">
        <v>419</v>
      </c>
      <c r="C162" s="26">
        <v>18</v>
      </c>
      <c r="D162" s="12" t="s">
        <v>458</v>
      </c>
      <c r="E162" s="60">
        <v>40918.955047057854</v>
      </c>
      <c r="F162" s="15">
        <v>851.72022394573401</v>
      </c>
      <c r="G162" s="15">
        <v>724.46054540834803</v>
      </c>
      <c r="H162" s="27">
        <v>13.581231294812699</v>
      </c>
      <c r="I162" s="10">
        <v>5.1023214285714298</v>
      </c>
      <c r="J162" s="10">
        <v>17.718303571428599</v>
      </c>
      <c r="K162" s="10">
        <v>2.1617857142857102</v>
      </c>
      <c r="L162" s="10">
        <v>17.995535714285701</v>
      </c>
      <c r="M162" s="10">
        <f t="shared" si="18"/>
        <v>2.9405357142857196</v>
      </c>
      <c r="N162" s="10">
        <f t="shared" si="19"/>
        <v>0.27723214285710185</v>
      </c>
      <c r="O162" s="47">
        <v>357.08803353864067</v>
      </c>
      <c r="P162" s="48">
        <v>1514.14358631</v>
      </c>
      <c r="Q162" s="48">
        <v>253.3857208</v>
      </c>
      <c r="R162" s="48">
        <v>231.17828700000001</v>
      </c>
      <c r="S162" s="48">
        <v>3081.2402139999999</v>
      </c>
      <c r="T162" s="48">
        <v>1581.6372180000001</v>
      </c>
      <c r="U162" s="65">
        <v>3536.381089</v>
      </c>
      <c r="V162" s="65">
        <v>1926.5063299999999</v>
      </c>
      <c r="W162" s="65">
        <v>5462.8874189999997</v>
      </c>
      <c r="X162" s="49">
        <f t="shared" si="20"/>
        <v>0.57861856585799087</v>
      </c>
      <c r="Y162" s="15">
        <v>9441.2584409549418</v>
      </c>
      <c r="Z162" s="50">
        <v>-16.800256288968601</v>
      </c>
      <c r="AA162" s="51">
        <v>48.543167757360933</v>
      </c>
      <c r="AB162" s="11">
        <v>0.55028020450121695</v>
      </c>
      <c r="AC162" s="11">
        <v>0.101364029567877</v>
      </c>
      <c r="AD162" s="11">
        <v>1.34747784006899</v>
      </c>
      <c r="AE162" s="11">
        <v>0.614720281973965</v>
      </c>
      <c r="AF162" s="18">
        <f t="shared" si="21"/>
        <v>2.6138423561120492</v>
      </c>
      <c r="AG162" s="11">
        <v>160</v>
      </c>
      <c r="AH162" s="19">
        <v>13</v>
      </c>
      <c r="AI162" s="52">
        <v>3.1751160779696697E-4</v>
      </c>
      <c r="AJ162" s="53">
        <v>104</v>
      </c>
      <c r="AK162" s="11">
        <f t="shared" si="22"/>
        <v>132</v>
      </c>
      <c r="AL162" s="72">
        <v>0.71606277079592795</v>
      </c>
    </row>
    <row r="163" spans="1:38" x14ac:dyDescent="0.25">
      <c r="A163" s="8">
        <v>1805</v>
      </c>
      <c r="B163" s="9" t="s">
        <v>421</v>
      </c>
      <c r="C163" s="26">
        <v>18</v>
      </c>
      <c r="D163" s="12" t="s">
        <v>458</v>
      </c>
      <c r="E163" s="60">
        <v>11208.315109249645</v>
      </c>
      <c r="F163" s="15">
        <v>199.847962520664</v>
      </c>
      <c r="G163" s="15">
        <v>725.83784459031995</v>
      </c>
      <c r="H163" s="27">
        <v>14.7578222707594</v>
      </c>
      <c r="I163" s="10">
        <v>25.593611111111102</v>
      </c>
      <c r="J163" s="10">
        <v>5.1641666666666701</v>
      </c>
      <c r="K163" s="10">
        <v>21.814166666666701</v>
      </c>
      <c r="L163" s="10">
        <v>5.8719444444444404</v>
      </c>
      <c r="M163" s="10">
        <f t="shared" si="18"/>
        <v>3.7794444444444011</v>
      </c>
      <c r="N163" s="10">
        <f t="shared" si="19"/>
        <v>0.70777777777777029</v>
      </c>
      <c r="O163" s="47">
        <v>90.391651077797533</v>
      </c>
      <c r="P163" s="48">
        <v>1150.85622281</v>
      </c>
      <c r="Q163" s="48">
        <v>86.644991329999996</v>
      </c>
      <c r="R163" s="48">
        <v>495.17502430000002</v>
      </c>
      <c r="S163" s="48">
        <v>261.91429529999999</v>
      </c>
      <c r="T163" s="48">
        <v>153.0020145</v>
      </c>
      <c r="U163" s="65">
        <v>387.53543989999997</v>
      </c>
      <c r="V163" s="65">
        <v>656.45221489999994</v>
      </c>
      <c r="W163" s="65">
        <v>1043.9876548</v>
      </c>
      <c r="X163" s="49">
        <f t="shared" si="20"/>
        <v>0.43222855305423785</v>
      </c>
      <c r="Y163" s="15">
        <v>2415.3602241751855</v>
      </c>
      <c r="Z163" s="50">
        <v>-4.2444014549255371</v>
      </c>
      <c r="AA163" s="51">
        <v>59.886118020594708</v>
      </c>
      <c r="AB163" s="11">
        <v>2.0808715077156998</v>
      </c>
      <c r="AC163" s="11">
        <v>0.50969859852172705</v>
      </c>
      <c r="AD163" s="11">
        <v>2.3406921612780098</v>
      </c>
      <c r="AE163" s="11">
        <v>1.4754468519120401</v>
      </c>
      <c r="AF163" s="18">
        <f t="shared" si="21"/>
        <v>6.406709119427477</v>
      </c>
      <c r="AG163" s="11">
        <v>163</v>
      </c>
      <c r="AH163" s="19">
        <v>126</v>
      </c>
      <c r="AI163" s="52">
        <v>1.1272824248295971E-2</v>
      </c>
      <c r="AJ163" s="53">
        <v>143</v>
      </c>
      <c r="AK163" s="11">
        <f t="shared" si="22"/>
        <v>153</v>
      </c>
      <c r="AL163" s="72">
        <v>0.668146903309491</v>
      </c>
    </row>
    <row r="164" spans="1:38" x14ac:dyDescent="0.25">
      <c r="A164" s="8">
        <v>1806</v>
      </c>
      <c r="B164" s="9" t="s">
        <v>423</v>
      </c>
      <c r="C164" s="26">
        <v>18</v>
      </c>
      <c r="D164" s="12" t="s">
        <v>458</v>
      </c>
      <c r="E164" s="60">
        <v>29381.498758812857</v>
      </c>
      <c r="F164" s="15">
        <v>455.89143353963101</v>
      </c>
      <c r="G164" s="15">
        <v>537.00476137183603</v>
      </c>
      <c r="H164" s="27">
        <v>15.0055801841917</v>
      </c>
      <c r="I164" s="10">
        <v>6.8054687500000002</v>
      </c>
      <c r="J164" s="10">
        <v>8.6431249999999995</v>
      </c>
      <c r="K164" s="10">
        <v>4.6193749999999998</v>
      </c>
      <c r="L164" s="10">
        <v>8.3523437499999993</v>
      </c>
      <c r="M164" s="10">
        <f t="shared" si="18"/>
        <v>2.1860937500000004</v>
      </c>
      <c r="N164" s="10">
        <f t="shared" si="19"/>
        <v>0.29078125000000021</v>
      </c>
      <c r="O164" s="47">
        <v>53.129691337971792</v>
      </c>
      <c r="P164" s="48">
        <v>1237.68578525</v>
      </c>
      <c r="Q164" s="48">
        <v>110.1952465</v>
      </c>
      <c r="R164" s="48">
        <v>96.090170290000003</v>
      </c>
      <c r="S164" s="48">
        <v>255.49454030000001</v>
      </c>
      <c r="T164" s="48">
        <v>105.1213802</v>
      </c>
      <c r="U164" s="65">
        <v>403.41487919999997</v>
      </c>
      <c r="V164" s="65">
        <v>204.70185179999999</v>
      </c>
      <c r="W164" s="65">
        <v>608.11673099999996</v>
      </c>
      <c r="X164" s="49">
        <f t="shared" si="20"/>
        <v>0.16441111480654202</v>
      </c>
      <c r="Y164" s="15">
        <v>3698.7568128563203</v>
      </c>
      <c r="Z164" s="50">
        <v>-13.565074324607849</v>
      </c>
      <c r="AA164" s="51">
        <v>37.219145511150337</v>
      </c>
      <c r="AB164" s="11">
        <v>1.0991017181535201</v>
      </c>
      <c r="AC164" s="11">
        <v>7.4828110471514497E-2</v>
      </c>
      <c r="AD164" s="11">
        <v>0.93111293611118395</v>
      </c>
      <c r="AE164" s="11">
        <v>0.32447056618206099</v>
      </c>
      <c r="AF164" s="18">
        <f t="shared" si="21"/>
        <v>2.4295133309182795</v>
      </c>
      <c r="AG164" s="11">
        <v>159</v>
      </c>
      <c r="AH164" s="19">
        <v>134</v>
      </c>
      <c r="AI164" s="52">
        <v>4.5639473877955306E-3</v>
      </c>
      <c r="AJ164" s="53">
        <v>133</v>
      </c>
      <c r="AK164" s="11">
        <f t="shared" si="22"/>
        <v>146</v>
      </c>
      <c r="AL164" s="72">
        <v>0.65884697008489701</v>
      </c>
    </row>
    <row r="165" spans="1:38" x14ac:dyDescent="0.25">
      <c r="A165" s="8">
        <v>1807</v>
      </c>
      <c r="B165" s="9" t="s">
        <v>425</v>
      </c>
      <c r="C165" s="12">
        <v>18</v>
      </c>
      <c r="D165" s="12" t="s">
        <v>458</v>
      </c>
      <c r="E165" s="60">
        <v>28842.959972231718</v>
      </c>
      <c r="F165" s="15">
        <v>558.05724901696101</v>
      </c>
      <c r="G165" s="15">
        <v>460.562243572417</v>
      </c>
      <c r="H165" s="27">
        <v>16.522281784105999</v>
      </c>
      <c r="I165" s="10">
        <v>30.014050632911399</v>
      </c>
      <c r="J165" s="10">
        <v>3.1611392405063299</v>
      </c>
      <c r="K165" s="10">
        <v>23.941645569620199</v>
      </c>
      <c r="L165" s="10">
        <v>4.6841772151898704</v>
      </c>
      <c r="M165" s="10">
        <f t="shared" si="18"/>
        <v>6.0724050632911997</v>
      </c>
      <c r="N165" s="10">
        <f t="shared" si="19"/>
        <v>1.5230379746835405</v>
      </c>
      <c r="O165" s="47">
        <v>122.92530060045067</v>
      </c>
      <c r="P165" s="48">
        <v>3592.4023369900001</v>
      </c>
      <c r="Q165" s="48">
        <v>2282.1627480000002</v>
      </c>
      <c r="R165" s="48">
        <v>3257.2410168000001</v>
      </c>
      <c r="S165" s="48">
        <v>812.67313406999995</v>
      </c>
      <c r="T165" s="48">
        <v>342.99458042999998</v>
      </c>
      <c r="U165" s="65">
        <v>1161.3094566</v>
      </c>
      <c r="V165" s="65">
        <v>1207.1276808</v>
      </c>
      <c r="W165" s="65">
        <v>2368.4371374000002</v>
      </c>
      <c r="X165" s="49">
        <f t="shared" ref="X165:X167" si="23">W165/Y165</f>
        <v>0.71920964247067221</v>
      </c>
      <c r="Y165" s="15">
        <v>3293.1109339187979</v>
      </c>
      <c r="Z165" s="50">
        <v>-8.1503492593765259</v>
      </c>
      <c r="AA165" s="51">
        <v>8.7811103671571438</v>
      </c>
      <c r="AB165" s="11">
        <v>0.82668006851256304</v>
      </c>
      <c r="AC165" s="11">
        <v>3.6802607309534101E-2</v>
      </c>
      <c r="AD165" s="11">
        <v>1.7650505638888401</v>
      </c>
      <c r="AE165" s="11">
        <v>0.82682500292100003</v>
      </c>
      <c r="AF165" s="18">
        <f t="shared" ref="AF165:AF167" si="24">SUM(AB165:AE165)</f>
        <v>3.4553582426319371</v>
      </c>
      <c r="AG165" s="11">
        <v>161</v>
      </c>
      <c r="AH165" s="19">
        <v>97</v>
      </c>
      <c r="AI165" s="52">
        <v>3.0265624600618562E-3</v>
      </c>
      <c r="AJ165" s="53">
        <v>130</v>
      </c>
      <c r="AK165" s="11">
        <f t="shared" si="22"/>
        <v>145.5</v>
      </c>
      <c r="AL165" s="72">
        <v>0.67160198841699303</v>
      </c>
    </row>
    <row r="166" spans="1:38" ht="30" x14ac:dyDescent="0.25">
      <c r="A166" s="8">
        <v>1809</v>
      </c>
      <c r="B166" s="9" t="s">
        <v>427</v>
      </c>
      <c r="C166" s="12">
        <v>18</v>
      </c>
      <c r="D166" s="12" t="s">
        <v>458</v>
      </c>
      <c r="E166" s="60">
        <v>73269.2428304653</v>
      </c>
      <c r="F166" s="15">
        <v>1165.2294556075799</v>
      </c>
      <c r="G166" s="15">
        <v>205.85976127389699</v>
      </c>
      <c r="H166" s="27">
        <v>15.4099087080766</v>
      </c>
      <c r="I166" s="10">
        <v>2.12602564102564</v>
      </c>
      <c r="J166" s="10">
        <v>0.85525641025640997</v>
      </c>
      <c r="K166" s="10">
        <v>1.3076923076923099</v>
      </c>
      <c r="L166" s="10">
        <v>0.84935897435897401</v>
      </c>
      <c r="M166" s="10">
        <f t="shared" si="18"/>
        <v>0.81833333333333003</v>
      </c>
      <c r="N166" s="10">
        <f t="shared" si="19"/>
        <v>5.8974358974359653E-3</v>
      </c>
      <c r="O166" s="47">
        <v>9.4329004673400849</v>
      </c>
      <c r="P166" s="48">
        <v>257.86403231700001</v>
      </c>
      <c r="Q166" s="48">
        <v>626.11705329999995</v>
      </c>
      <c r="R166" s="48">
        <v>563.76276559999997</v>
      </c>
      <c r="S166" s="48">
        <v>1082.5877857600001</v>
      </c>
      <c r="T166" s="48">
        <v>132.55903756000001</v>
      </c>
      <c r="U166" s="65">
        <v>951.14828478000004</v>
      </c>
      <c r="V166" s="65">
        <v>374.12731551000002</v>
      </c>
      <c r="W166" s="65">
        <v>1325.2756002900001</v>
      </c>
      <c r="X166" s="49">
        <f t="shared" si="23"/>
        <v>0.75776514155903196</v>
      </c>
      <c r="Y166" s="15">
        <v>1748.9265837213989</v>
      </c>
      <c r="Z166" s="50">
        <v>-13.494577114398661</v>
      </c>
      <c r="AA166" s="51">
        <v>19.359095070555242</v>
      </c>
      <c r="AB166" s="11">
        <v>0.32615027047392398</v>
      </c>
      <c r="AC166" s="11">
        <v>3.9728452169233097E-2</v>
      </c>
      <c r="AD166" s="11">
        <v>0.21562653467179399</v>
      </c>
      <c r="AE166" s="11">
        <v>0.13468144150672601</v>
      </c>
      <c r="AF166" s="18">
        <f t="shared" si="24"/>
        <v>0.71618669882167707</v>
      </c>
      <c r="AG166" s="11">
        <v>110</v>
      </c>
      <c r="AH166" s="19">
        <v>12</v>
      </c>
      <c r="AI166" s="52">
        <v>1.730435171091404E-4</v>
      </c>
      <c r="AJ166" s="53">
        <v>100</v>
      </c>
      <c r="AK166" s="11">
        <f t="shared" si="22"/>
        <v>105</v>
      </c>
      <c r="AL166" s="72">
        <v>0.83434092846222896</v>
      </c>
    </row>
    <row r="167" spans="1:38" ht="30" x14ac:dyDescent="0.25">
      <c r="A167" s="8">
        <v>1810</v>
      </c>
      <c r="B167" s="9" t="s">
        <v>429</v>
      </c>
      <c r="C167" s="12">
        <v>16</v>
      </c>
      <c r="D167" s="12" t="s">
        <v>528</v>
      </c>
      <c r="E167" s="60">
        <v>41540.419700139551</v>
      </c>
      <c r="F167" s="15">
        <v>637.59056049813205</v>
      </c>
      <c r="G167" s="15">
        <v>155.151855918347</v>
      </c>
      <c r="H167" s="27">
        <v>19.4720250536209</v>
      </c>
      <c r="I167" s="10">
        <v>3.3188372093023202</v>
      </c>
      <c r="J167" s="10">
        <v>2.8246511627906998</v>
      </c>
      <c r="K167" s="10">
        <v>1.40744186046512</v>
      </c>
      <c r="L167" s="10">
        <v>2.8724418604651198</v>
      </c>
      <c r="M167" s="10">
        <f t="shared" si="18"/>
        <v>1.9113953488372002</v>
      </c>
      <c r="N167" s="10">
        <f t="shared" si="19"/>
        <v>4.7790697674420013E-2</v>
      </c>
      <c r="O167" s="47">
        <v>0.38115396032967935</v>
      </c>
      <c r="P167" s="48">
        <v>353.82180992600001</v>
      </c>
      <c r="Q167" s="48">
        <v>575.87430940000002</v>
      </c>
      <c r="R167" s="48">
        <v>456.82039988000002</v>
      </c>
      <c r="S167" s="48">
        <v>2799.5206800000001</v>
      </c>
      <c r="T167" s="48">
        <v>1174.57704814</v>
      </c>
      <c r="U167" s="65">
        <v>1749.1909238000001</v>
      </c>
      <c r="V167" s="65">
        <v>843.56778440000005</v>
      </c>
      <c r="W167" s="65">
        <v>2592.7587082</v>
      </c>
      <c r="X167" s="49">
        <f t="shared" si="23"/>
        <v>4.8625963485491734</v>
      </c>
      <c r="Y167" s="15">
        <v>533.20459325676654</v>
      </c>
      <c r="Z167" s="50">
        <v>-3.811517025936733</v>
      </c>
      <c r="AA167" s="51">
        <v>8.5750976018260321</v>
      </c>
      <c r="AB167" s="11">
        <v>0.10810374426618501</v>
      </c>
      <c r="AC167" s="11">
        <v>7.7784698167169203E-3</v>
      </c>
      <c r="AD167" s="11">
        <v>0.30210442324661302</v>
      </c>
      <c r="AE167" s="11">
        <v>2.88405421342483E-2</v>
      </c>
      <c r="AF167" s="18">
        <f t="shared" si="24"/>
        <v>0.44682717946376327</v>
      </c>
      <c r="AG167" s="11">
        <v>82</v>
      </c>
      <c r="AH167" s="19">
        <v>17</v>
      </c>
      <c r="AI167" s="52">
        <v>4.3773518964570682E-4</v>
      </c>
      <c r="AJ167" s="53">
        <v>108</v>
      </c>
      <c r="AK167" s="11">
        <f t="shared" si="22"/>
        <v>95</v>
      </c>
      <c r="AL167" s="72">
        <v>0.80892265197370905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78C26-39F7-4376-938C-ABB8F52B9444}">
  <dimension ref="A1:E41"/>
  <sheetViews>
    <sheetView tabSelected="1" topLeftCell="C1" workbookViewId="0">
      <pane ySplit="3" topLeftCell="A35" activePane="bottomLeft" state="frozen"/>
      <selection pane="bottomLeft" activeCell="E41" sqref="E41"/>
    </sheetView>
  </sheetViews>
  <sheetFormatPr defaultRowHeight="15" x14ac:dyDescent="0.25"/>
  <cols>
    <col min="1" max="1" width="35.7109375" style="29" customWidth="1"/>
    <col min="2" max="2" width="45.5703125" style="30" customWidth="1"/>
    <col min="3" max="3" width="17.140625" style="29" customWidth="1"/>
    <col min="4" max="4" width="63.28515625" style="30" customWidth="1"/>
    <col min="5" max="5" width="64.5703125" style="30" customWidth="1"/>
    <col min="6" max="16384" width="9.140625" style="29"/>
  </cols>
  <sheetData>
    <row r="1" spans="1:5" x14ac:dyDescent="0.25">
      <c r="A1" s="29" t="s">
        <v>573</v>
      </c>
    </row>
    <row r="3" spans="1:5" x14ac:dyDescent="0.25">
      <c r="A3" s="31" t="s">
        <v>496</v>
      </c>
      <c r="B3" s="32" t="s">
        <v>497</v>
      </c>
      <c r="C3" s="31" t="s">
        <v>498</v>
      </c>
      <c r="D3" s="32" t="s">
        <v>499</v>
      </c>
      <c r="E3" s="32" t="s">
        <v>500</v>
      </c>
    </row>
    <row r="4" spans="1:5" ht="45" x14ac:dyDescent="0.25">
      <c r="A4" s="33" t="s">
        <v>433</v>
      </c>
      <c r="B4" s="30" t="s">
        <v>501</v>
      </c>
      <c r="C4" s="29" t="s">
        <v>502</v>
      </c>
      <c r="D4" s="30" t="s">
        <v>529</v>
      </c>
      <c r="E4" s="30" t="s">
        <v>530</v>
      </c>
    </row>
    <row r="5" spans="1:5" ht="45" x14ac:dyDescent="0.25">
      <c r="A5" s="33" t="s">
        <v>434</v>
      </c>
      <c r="B5" s="30" t="s">
        <v>503</v>
      </c>
      <c r="C5" s="29" t="s">
        <v>502</v>
      </c>
      <c r="D5" s="30" t="s">
        <v>529</v>
      </c>
      <c r="E5" s="30" t="s">
        <v>530</v>
      </c>
    </row>
    <row r="6" spans="1:5" ht="45" x14ac:dyDescent="0.25">
      <c r="A6" s="33" t="s">
        <v>435</v>
      </c>
      <c r="B6" s="30" t="s">
        <v>504</v>
      </c>
      <c r="C6" s="29" t="s">
        <v>502</v>
      </c>
      <c r="D6" s="30" t="s">
        <v>531</v>
      </c>
      <c r="E6" s="30" t="s">
        <v>530</v>
      </c>
    </row>
    <row r="7" spans="1:5" ht="45" x14ac:dyDescent="0.25">
      <c r="A7" s="33" t="s">
        <v>441</v>
      </c>
      <c r="B7" s="30" t="s">
        <v>505</v>
      </c>
      <c r="C7" s="29" t="s">
        <v>502</v>
      </c>
      <c r="D7" s="30" t="s">
        <v>531</v>
      </c>
      <c r="E7" s="30" t="s">
        <v>530</v>
      </c>
    </row>
    <row r="8" spans="1:5" ht="45" x14ac:dyDescent="0.25">
      <c r="A8" s="33" t="s">
        <v>436</v>
      </c>
      <c r="B8" s="30" t="s">
        <v>506</v>
      </c>
      <c r="C8" s="29" t="s">
        <v>507</v>
      </c>
      <c r="D8" s="30" t="s">
        <v>529</v>
      </c>
      <c r="E8" s="30" t="s">
        <v>530</v>
      </c>
    </row>
    <row r="9" spans="1:5" ht="30" x14ac:dyDescent="0.25">
      <c r="A9" s="33" t="s">
        <v>468</v>
      </c>
      <c r="B9" s="30" t="s">
        <v>508</v>
      </c>
      <c r="C9" s="29" t="s">
        <v>509</v>
      </c>
      <c r="D9" s="30" t="s">
        <v>532</v>
      </c>
      <c r="E9" s="30" t="s">
        <v>533</v>
      </c>
    </row>
    <row r="10" spans="1:5" ht="30" x14ac:dyDescent="0.25">
      <c r="A10" s="33" t="s">
        <v>467</v>
      </c>
      <c r="B10" s="30" t="s">
        <v>511</v>
      </c>
      <c r="C10" s="29" t="s">
        <v>510</v>
      </c>
      <c r="D10" s="30" t="s">
        <v>534</v>
      </c>
      <c r="E10" s="30" t="s">
        <v>512</v>
      </c>
    </row>
    <row r="11" spans="1:5" ht="30" x14ac:dyDescent="0.25">
      <c r="A11" s="33" t="s">
        <v>469</v>
      </c>
      <c r="B11" s="30" t="s">
        <v>513</v>
      </c>
      <c r="C11" s="29" t="s">
        <v>514</v>
      </c>
      <c r="D11" s="30" t="s">
        <v>534</v>
      </c>
      <c r="E11" s="30" t="s">
        <v>512</v>
      </c>
    </row>
    <row r="12" spans="1:5" x14ac:dyDescent="0.25">
      <c r="A12" s="33" t="s">
        <v>461</v>
      </c>
      <c r="B12" s="30" t="s">
        <v>515</v>
      </c>
      <c r="C12" s="29" t="s">
        <v>517</v>
      </c>
      <c r="D12" s="30" t="s">
        <v>518</v>
      </c>
      <c r="E12" s="30" t="s">
        <v>535</v>
      </c>
    </row>
    <row r="13" spans="1:5" x14ac:dyDescent="0.25">
      <c r="A13" s="33" t="s">
        <v>462</v>
      </c>
      <c r="B13" s="30" t="s">
        <v>519</v>
      </c>
      <c r="C13" s="29" t="s">
        <v>517</v>
      </c>
      <c r="D13" s="30" t="s">
        <v>518</v>
      </c>
      <c r="E13" s="30" t="s">
        <v>535</v>
      </c>
    </row>
    <row r="14" spans="1:5" x14ac:dyDescent="0.25">
      <c r="A14" s="33" t="s">
        <v>463</v>
      </c>
      <c r="B14" s="30" t="s">
        <v>516</v>
      </c>
      <c r="C14" s="29" t="s">
        <v>517</v>
      </c>
      <c r="D14" s="30" t="s">
        <v>518</v>
      </c>
      <c r="E14" s="30" t="s">
        <v>535</v>
      </c>
    </row>
    <row r="15" spans="1:5" x14ac:dyDescent="0.25">
      <c r="A15" s="33" t="s">
        <v>464</v>
      </c>
      <c r="B15" s="30" t="s">
        <v>520</v>
      </c>
      <c r="C15" s="29" t="s">
        <v>517</v>
      </c>
      <c r="D15" s="30" t="s">
        <v>518</v>
      </c>
      <c r="E15" s="30" t="s">
        <v>535</v>
      </c>
    </row>
    <row r="16" spans="1:5" ht="30" x14ac:dyDescent="0.25">
      <c r="A16" s="33" t="s">
        <v>437</v>
      </c>
      <c r="B16" s="30" t="s">
        <v>521</v>
      </c>
      <c r="C16" s="29" t="s">
        <v>517</v>
      </c>
      <c r="D16" s="30" t="s">
        <v>523</v>
      </c>
      <c r="E16" s="30" t="s">
        <v>502</v>
      </c>
    </row>
    <row r="17" spans="1:5" ht="30" x14ac:dyDescent="0.25">
      <c r="A17" s="33" t="s">
        <v>438</v>
      </c>
      <c r="B17" s="30" t="s">
        <v>522</v>
      </c>
      <c r="C17" s="29" t="s">
        <v>517</v>
      </c>
      <c r="D17" s="30" t="s">
        <v>523</v>
      </c>
      <c r="E17" s="30" t="s">
        <v>502</v>
      </c>
    </row>
    <row r="18" spans="1:5" ht="30" x14ac:dyDescent="0.25">
      <c r="A18" s="33" t="s">
        <v>470</v>
      </c>
      <c r="B18" s="34" t="s">
        <v>536</v>
      </c>
      <c r="C18" s="29" t="s">
        <v>537</v>
      </c>
      <c r="D18" s="30" t="s">
        <v>538</v>
      </c>
      <c r="E18" s="34" t="s">
        <v>526</v>
      </c>
    </row>
    <row r="19" spans="1:5" ht="30" x14ac:dyDescent="0.25">
      <c r="A19" s="33" t="s">
        <v>471</v>
      </c>
      <c r="B19" s="35" t="s">
        <v>539</v>
      </c>
      <c r="C19" s="29" t="s">
        <v>540</v>
      </c>
      <c r="D19" s="24" t="s">
        <v>541</v>
      </c>
      <c r="E19" s="30" t="s">
        <v>542</v>
      </c>
    </row>
    <row r="20" spans="1:5" ht="30" x14ac:dyDescent="0.25">
      <c r="A20" s="33" t="s">
        <v>472</v>
      </c>
      <c r="B20" s="24" t="s">
        <v>543</v>
      </c>
      <c r="C20" s="30" t="s">
        <v>544</v>
      </c>
      <c r="D20" s="36" t="s">
        <v>545</v>
      </c>
      <c r="E20" s="30" t="s">
        <v>546</v>
      </c>
    </row>
    <row r="21" spans="1:5" ht="30" x14ac:dyDescent="0.25">
      <c r="A21" s="33" t="s">
        <v>473</v>
      </c>
      <c r="B21" t="s">
        <v>547</v>
      </c>
      <c r="C21" s="30" t="s">
        <v>544</v>
      </c>
      <c r="D21" s="36" t="s">
        <v>545</v>
      </c>
      <c r="E21" s="30" t="s">
        <v>546</v>
      </c>
    </row>
    <row r="22" spans="1:5" ht="30" x14ac:dyDescent="0.25">
      <c r="A22" s="33" t="s">
        <v>474</v>
      </c>
      <c r="B22" t="s">
        <v>548</v>
      </c>
      <c r="C22" s="30" t="s">
        <v>544</v>
      </c>
      <c r="D22" s="36" t="s">
        <v>545</v>
      </c>
      <c r="E22" s="30" t="s">
        <v>546</v>
      </c>
    </row>
    <row r="23" spans="1:5" ht="30" x14ac:dyDescent="0.25">
      <c r="A23" s="33" t="s">
        <v>475</v>
      </c>
      <c r="B23" t="s">
        <v>549</v>
      </c>
      <c r="C23" s="30" t="s">
        <v>544</v>
      </c>
      <c r="D23" s="36" t="s">
        <v>545</v>
      </c>
      <c r="E23" s="30" t="s">
        <v>546</v>
      </c>
    </row>
    <row r="24" spans="1:5" ht="30" x14ac:dyDescent="0.25">
      <c r="A24" s="33" t="s">
        <v>476</v>
      </c>
      <c r="B24" t="s">
        <v>550</v>
      </c>
      <c r="C24" s="30" t="s">
        <v>544</v>
      </c>
      <c r="D24" s="36" t="s">
        <v>545</v>
      </c>
      <c r="E24" s="30" t="s">
        <v>546</v>
      </c>
    </row>
    <row r="25" spans="1:5" ht="30" x14ac:dyDescent="0.25">
      <c r="A25" s="33" t="s">
        <v>477</v>
      </c>
      <c r="B25" t="s">
        <v>551</v>
      </c>
      <c r="C25" s="30" t="s">
        <v>544</v>
      </c>
      <c r="D25" s="36" t="s">
        <v>545</v>
      </c>
      <c r="E25" s="30" t="s">
        <v>546</v>
      </c>
    </row>
    <row r="26" spans="1:5" ht="30" x14ac:dyDescent="0.25">
      <c r="A26" s="33" t="s">
        <v>465</v>
      </c>
      <c r="B26" s="30" t="s">
        <v>552</v>
      </c>
      <c r="C26" s="30" t="s">
        <v>544</v>
      </c>
      <c r="D26" s="36" t="s">
        <v>545</v>
      </c>
      <c r="E26" s="30" t="s">
        <v>546</v>
      </c>
    </row>
    <row r="27" spans="1:5" x14ac:dyDescent="0.25">
      <c r="A27" s="33" t="s">
        <v>439</v>
      </c>
      <c r="B27" s="30" t="s">
        <v>553</v>
      </c>
      <c r="D27" s="36" t="s">
        <v>523</v>
      </c>
      <c r="E27" s="30" t="s">
        <v>502</v>
      </c>
    </row>
    <row r="28" spans="1:5" ht="45" x14ac:dyDescent="0.25">
      <c r="A28" s="33" t="s">
        <v>478</v>
      </c>
      <c r="B28" s="30" t="s">
        <v>554</v>
      </c>
      <c r="C28" s="30" t="s">
        <v>544</v>
      </c>
      <c r="D28" s="36" t="s">
        <v>555</v>
      </c>
      <c r="E28" s="1" t="s">
        <v>556</v>
      </c>
    </row>
    <row r="29" spans="1:5" ht="60" x14ac:dyDescent="0.25">
      <c r="A29" s="33" t="s">
        <v>440</v>
      </c>
      <c r="B29" s="30" t="s">
        <v>557</v>
      </c>
      <c r="C29" s="30" t="s">
        <v>558</v>
      </c>
      <c r="D29" s="34" t="s">
        <v>559</v>
      </c>
      <c r="E29" s="1" t="s">
        <v>560</v>
      </c>
    </row>
    <row r="30" spans="1:5" ht="45" x14ac:dyDescent="0.25">
      <c r="A30" s="33" t="s">
        <v>466</v>
      </c>
      <c r="B30" s="30" t="s">
        <v>561</v>
      </c>
      <c r="C30" s="30" t="s">
        <v>510</v>
      </c>
      <c r="D30" s="37" t="s">
        <v>562</v>
      </c>
      <c r="E30" s="1" t="s">
        <v>524</v>
      </c>
    </row>
    <row r="31" spans="1:5" ht="30" x14ac:dyDescent="0.25">
      <c r="A31" s="33" t="s">
        <v>481</v>
      </c>
      <c r="B31" s="30" t="s">
        <v>563</v>
      </c>
      <c r="C31" s="30" t="s">
        <v>564</v>
      </c>
      <c r="D31" s="38" t="s">
        <v>565</v>
      </c>
      <c r="E31" s="1" t="s">
        <v>525</v>
      </c>
    </row>
    <row r="32" spans="1:5" ht="30" x14ac:dyDescent="0.25">
      <c r="A32" s="33" t="s">
        <v>479</v>
      </c>
      <c r="B32" s="30" t="s">
        <v>566</v>
      </c>
      <c r="C32" s="30" t="s">
        <v>564</v>
      </c>
      <c r="D32" s="38" t="s">
        <v>565</v>
      </c>
      <c r="E32" s="1" t="s">
        <v>525</v>
      </c>
    </row>
    <row r="33" spans="1:5" ht="30" x14ac:dyDescent="0.25">
      <c r="A33" s="33" t="s">
        <v>480</v>
      </c>
      <c r="B33" s="30" t="s">
        <v>567</v>
      </c>
      <c r="C33" s="30" t="s">
        <v>564</v>
      </c>
      <c r="D33" s="38" t="s">
        <v>565</v>
      </c>
      <c r="E33" s="1" t="s">
        <v>525</v>
      </c>
    </row>
    <row r="34" spans="1:5" ht="30" x14ac:dyDescent="0.25">
      <c r="A34" s="33" t="s">
        <v>482</v>
      </c>
      <c r="B34" s="30" t="s">
        <v>568</v>
      </c>
      <c r="C34" s="30" t="s">
        <v>564</v>
      </c>
      <c r="D34" s="38" t="s">
        <v>565</v>
      </c>
      <c r="E34" s="1" t="s">
        <v>525</v>
      </c>
    </row>
    <row r="35" spans="1:5" x14ac:dyDescent="0.25">
      <c r="A35" s="33" t="s">
        <v>485</v>
      </c>
      <c r="B35" s="30" t="s">
        <v>523</v>
      </c>
      <c r="C35" s="30" t="s">
        <v>564</v>
      </c>
      <c r="D35" s="30" t="s">
        <v>523</v>
      </c>
      <c r="E35" s="30" t="s">
        <v>502</v>
      </c>
    </row>
    <row r="36" spans="1:5" x14ac:dyDescent="0.25">
      <c r="A36" s="33" t="s">
        <v>484</v>
      </c>
      <c r="B36" s="30" t="s">
        <v>523</v>
      </c>
      <c r="C36" s="30" t="s">
        <v>569</v>
      </c>
      <c r="D36" s="30" t="s">
        <v>523</v>
      </c>
      <c r="E36" s="30" t="s">
        <v>502</v>
      </c>
    </row>
    <row r="37" spans="1:5" ht="45" x14ac:dyDescent="0.25">
      <c r="A37" s="33" t="s">
        <v>486</v>
      </c>
      <c r="B37" s="39" t="s">
        <v>570</v>
      </c>
      <c r="C37" s="30" t="s">
        <v>507</v>
      </c>
      <c r="D37" s="38" t="s">
        <v>565</v>
      </c>
      <c r="E37" s="1" t="s">
        <v>525</v>
      </c>
    </row>
    <row r="38" spans="1:5" x14ac:dyDescent="0.25">
      <c r="A38" s="33" t="s">
        <v>487</v>
      </c>
      <c r="B38" s="30" t="s">
        <v>523</v>
      </c>
      <c r="C38" s="30" t="s">
        <v>517</v>
      </c>
      <c r="D38" s="30" t="s">
        <v>523</v>
      </c>
      <c r="E38" s="30" t="s">
        <v>502</v>
      </c>
    </row>
    <row r="39" spans="1:5" x14ac:dyDescent="0.25">
      <c r="A39" s="33" t="s">
        <v>483</v>
      </c>
      <c r="B39" s="30" t="s">
        <v>523</v>
      </c>
      <c r="C39" s="30" t="s">
        <v>569</v>
      </c>
      <c r="D39" s="30" t="s">
        <v>523</v>
      </c>
      <c r="E39" s="30" t="s">
        <v>502</v>
      </c>
    </row>
    <row r="40" spans="1:5" x14ac:dyDescent="0.25">
      <c r="A40" s="33" t="s">
        <v>488</v>
      </c>
      <c r="B40" s="30" t="s">
        <v>523</v>
      </c>
      <c r="C40" s="30" t="s">
        <v>569</v>
      </c>
      <c r="D40" s="30" t="s">
        <v>523</v>
      </c>
      <c r="E40" s="30" t="s">
        <v>502</v>
      </c>
    </row>
    <row r="41" spans="1:5" x14ac:dyDescent="0.25">
      <c r="A41" s="33" t="s">
        <v>613</v>
      </c>
      <c r="B41" s="30" t="s">
        <v>614</v>
      </c>
      <c r="C41" s="30" t="s">
        <v>540</v>
      </c>
      <c r="D41" s="30" t="s">
        <v>615</v>
      </c>
      <c r="E41" s="30" t="s">
        <v>616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FEA00-2D83-46FF-AFB2-558F334C3530}">
  <dimension ref="A1:S168"/>
  <sheetViews>
    <sheetView zoomScale="89" zoomScaleNormal="89" workbookViewId="0">
      <pane xSplit="4" ySplit="5" topLeftCell="K72" activePane="bottomRight" state="frozen"/>
      <selection pane="topRight" activeCell="E1" sqref="E1"/>
      <selection pane="bottomLeft" activeCell="A6" sqref="A6"/>
      <selection pane="bottomRight" activeCell="C28" sqref="C28"/>
    </sheetView>
  </sheetViews>
  <sheetFormatPr defaultColWidth="9.140625" defaultRowHeight="15" x14ac:dyDescent="0.25"/>
  <cols>
    <col min="1" max="1" width="9.5703125" style="21" customWidth="1"/>
    <col min="2" max="2" width="34.28515625" style="22" customWidth="1"/>
    <col min="3" max="3" width="15.7109375" style="21" customWidth="1"/>
    <col min="4" max="4" width="26.7109375" style="21" customWidth="1"/>
    <col min="5" max="5" width="10.85546875" style="21" customWidth="1"/>
    <col min="6" max="6" width="6.5703125" style="21" customWidth="1"/>
    <col min="7" max="7" width="11.85546875" style="21" bestFit="1" customWidth="1"/>
    <col min="8" max="8" width="7.7109375" style="21" bestFit="1" customWidth="1"/>
    <col min="9" max="9" width="11.5703125" style="21" bestFit="1" customWidth="1"/>
    <col min="10" max="10" width="8.28515625" style="21" bestFit="1" customWidth="1"/>
    <col min="11" max="11" width="11.42578125" style="21" bestFit="1" customWidth="1"/>
    <col min="12" max="12" width="11.85546875" style="21" bestFit="1" customWidth="1"/>
    <col min="13" max="13" width="15.5703125" style="21" bestFit="1" customWidth="1"/>
    <col min="14" max="15" width="15" style="21" customWidth="1"/>
    <col min="16" max="16" width="14.7109375" style="21" customWidth="1"/>
    <col min="17" max="17" width="13.28515625" style="21" customWidth="1"/>
    <col min="18" max="16384" width="9.140625" style="21"/>
  </cols>
  <sheetData>
    <row r="1" spans="1:19" x14ac:dyDescent="0.25">
      <c r="A1" s="21" t="s">
        <v>596</v>
      </c>
    </row>
    <row r="2" spans="1:19" x14ac:dyDescent="0.25">
      <c r="A2" s="21" t="s">
        <v>495</v>
      </c>
    </row>
    <row r="3" spans="1:19" x14ac:dyDescent="0.25">
      <c r="A3" s="66" t="s">
        <v>609</v>
      </c>
    </row>
    <row r="5" spans="1:19" s="20" customFormat="1" x14ac:dyDescent="0.25">
      <c r="A5" s="23" t="s">
        <v>433</v>
      </c>
      <c r="B5" s="23" t="s">
        <v>0</v>
      </c>
      <c r="C5" s="23" t="s">
        <v>527</v>
      </c>
      <c r="D5" s="23" t="s">
        <v>441</v>
      </c>
      <c r="E5" s="61" t="s">
        <v>608</v>
      </c>
      <c r="F5" s="62" t="s">
        <v>459</v>
      </c>
      <c r="G5" s="62" t="s">
        <v>460</v>
      </c>
      <c r="H5" s="62" t="s">
        <v>491</v>
      </c>
      <c r="I5" s="62" t="s">
        <v>492</v>
      </c>
      <c r="J5" s="62" t="s">
        <v>493</v>
      </c>
      <c r="K5" s="62" t="s">
        <v>465</v>
      </c>
      <c r="L5" s="62" t="s">
        <v>489</v>
      </c>
      <c r="M5" s="62" t="s">
        <v>601</v>
      </c>
      <c r="N5" s="62" t="s">
        <v>490</v>
      </c>
      <c r="O5" s="62" t="s">
        <v>600</v>
      </c>
      <c r="P5" s="44" t="s">
        <v>494</v>
      </c>
      <c r="Q5" s="44" t="s">
        <v>603</v>
      </c>
    </row>
    <row r="6" spans="1:19" x14ac:dyDescent="0.25">
      <c r="A6" s="21">
        <v>204</v>
      </c>
      <c r="B6" s="22" t="s">
        <v>602</v>
      </c>
      <c r="C6" s="12">
        <v>1</v>
      </c>
      <c r="D6" s="28" t="s">
        <v>442</v>
      </c>
      <c r="E6" s="63">
        <v>40869.365514049554</v>
      </c>
      <c r="F6" s="67">
        <v>0.98773006134969321</v>
      </c>
      <c r="G6" s="67">
        <v>0.50920245398773001</v>
      </c>
      <c r="H6" s="67">
        <v>0.60122699386503065</v>
      </c>
      <c r="I6" s="67">
        <v>0.68098159509202449</v>
      </c>
      <c r="J6" s="67">
        <v>0.93865030674846628</v>
      </c>
      <c r="K6" s="68">
        <v>1.9018404907975459</v>
      </c>
      <c r="L6" s="68">
        <v>0.85889570552147243</v>
      </c>
      <c r="M6" s="67">
        <v>1.656441717791411</v>
      </c>
      <c r="N6" s="67">
        <v>0.82208588957055218</v>
      </c>
      <c r="O6" s="69">
        <v>0.79447852760736193</v>
      </c>
      <c r="P6" s="67">
        <v>9.7515337423312882</v>
      </c>
      <c r="Q6" s="70">
        <v>1</v>
      </c>
      <c r="R6" s="67"/>
      <c r="S6" s="70"/>
    </row>
    <row r="7" spans="1:19" x14ac:dyDescent="0.25">
      <c r="A7" s="21">
        <v>411</v>
      </c>
      <c r="B7" s="22" t="s">
        <v>105</v>
      </c>
      <c r="C7" s="12">
        <v>1</v>
      </c>
      <c r="D7" s="28" t="s">
        <v>442</v>
      </c>
      <c r="E7" s="63">
        <v>42056.408464052707</v>
      </c>
      <c r="F7" s="67">
        <v>0.92638036809815949</v>
      </c>
      <c r="G7" s="67">
        <v>0.73619631901840488</v>
      </c>
      <c r="H7" s="67">
        <v>0.6073619631901841</v>
      </c>
      <c r="I7" s="67">
        <v>0.26993865030674846</v>
      </c>
      <c r="J7" s="67">
        <v>0.92638036809815949</v>
      </c>
      <c r="K7" s="68">
        <v>1.7668711656441718</v>
      </c>
      <c r="L7" s="68">
        <v>1.165644171779141</v>
      </c>
      <c r="M7" s="67">
        <v>1.50920245398773</v>
      </c>
      <c r="N7" s="67">
        <v>0.93251533742331283</v>
      </c>
      <c r="O7" s="69">
        <v>0.42024539877300615</v>
      </c>
      <c r="P7" s="67">
        <v>9.2607361963190193</v>
      </c>
      <c r="Q7" s="70">
        <v>2</v>
      </c>
      <c r="R7" s="67"/>
      <c r="S7" s="70"/>
    </row>
    <row r="8" spans="1:19" x14ac:dyDescent="0.25">
      <c r="A8" s="21">
        <v>202</v>
      </c>
      <c r="B8" s="22" t="s">
        <v>24</v>
      </c>
      <c r="C8" s="12">
        <v>1</v>
      </c>
      <c r="D8" s="28" t="s">
        <v>442</v>
      </c>
      <c r="E8" s="63">
        <v>45463.982403304341</v>
      </c>
      <c r="F8" s="67">
        <v>0.99386503067484666</v>
      </c>
      <c r="G8" s="67">
        <v>0.3619631901840491</v>
      </c>
      <c r="H8" s="67">
        <v>0.82208588957055218</v>
      </c>
      <c r="I8" s="67">
        <v>0.52760736196319014</v>
      </c>
      <c r="J8" s="67">
        <v>0.96932515337423308</v>
      </c>
      <c r="K8" s="68">
        <v>1.5460122699386503</v>
      </c>
      <c r="L8" s="68">
        <v>0.66257668711656437</v>
      </c>
      <c r="M8" s="67">
        <v>1.7546012269938651</v>
      </c>
      <c r="N8" s="67">
        <v>0.69938650306748462</v>
      </c>
      <c r="O8" s="69">
        <v>0.72085889570552142</v>
      </c>
      <c r="P8" s="67">
        <v>9.0582822085889578</v>
      </c>
      <c r="Q8" s="70">
        <v>3</v>
      </c>
      <c r="R8" s="67"/>
      <c r="S8" s="70"/>
    </row>
    <row r="9" spans="1:19" x14ac:dyDescent="0.25">
      <c r="A9" s="21">
        <v>205</v>
      </c>
      <c r="B9" s="22" t="s">
        <v>32</v>
      </c>
      <c r="C9" s="12">
        <v>1</v>
      </c>
      <c r="D9" s="28" t="s">
        <v>442</v>
      </c>
      <c r="E9" s="63">
        <v>71223.789764704721</v>
      </c>
      <c r="F9" s="67">
        <v>0.78527607361963192</v>
      </c>
      <c r="G9" s="67">
        <v>0.61963190184049077</v>
      </c>
      <c r="H9" s="67">
        <v>0.51533742331288346</v>
      </c>
      <c r="I9" s="67">
        <v>0.17791411042944785</v>
      </c>
      <c r="J9" s="67">
        <v>0.93251533742331283</v>
      </c>
      <c r="K9" s="68">
        <v>1.9386503067484662</v>
      </c>
      <c r="L9" s="68">
        <v>0.68711656441717794</v>
      </c>
      <c r="M9" s="67">
        <v>1.8895705521472392</v>
      </c>
      <c r="N9" s="67">
        <v>0.55214723926380371</v>
      </c>
      <c r="O9" s="69">
        <v>0.14263803680981596</v>
      </c>
      <c r="P9" s="67">
        <v>8.2407975460122689</v>
      </c>
      <c r="Q9" s="70">
        <v>4</v>
      </c>
      <c r="R9" s="67"/>
      <c r="S9" s="70"/>
    </row>
    <row r="10" spans="1:19" x14ac:dyDescent="0.25">
      <c r="A10" s="21">
        <v>206</v>
      </c>
      <c r="B10" s="22" t="s">
        <v>33</v>
      </c>
      <c r="C10" s="12">
        <v>1</v>
      </c>
      <c r="D10" s="28" t="s">
        <v>442</v>
      </c>
      <c r="E10" s="63">
        <v>47936.379488379098</v>
      </c>
      <c r="F10" s="67">
        <v>0.94478527607361962</v>
      </c>
      <c r="G10" s="67">
        <v>0.64417177914110424</v>
      </c>
      <c r="H10" s="67">
        <v>0.2822085889570552</v>
      </c>
      <c r="I10" s="67">
        <v>0.2822085889570552</v>
      </c>
      <c r="J10" s="67">
        <v>0.91411042944785281</v>
      </c>
      <c r="K10" s="68">
        <v>1.1901840490797546</v>
      </c>
      <c r="L10" s="68">
        <v>0.8834355828220859</v>
      </c>
      <c r="M10" s="67">
        <v>1.5582822085889572</v>
      </c>
      <c r="N10" s="67">
        <v>0.39263803680981596</v>
      </c>
      <c r="O10" s="69">
        <v>0.58282208588957052</v>
      </c>
      <c r="P10" s="67">
        <v>7.6748466257668717</v>
      </c>
      <c r="Q10" s="70">
        <v>5</v>
      </c>
      <c r="R10" s="67"/>
      <c r="S10" s="70"/>
    </row>
    <row r="11" spans="1:19" x14ac:dyDescent="0.25">
      <c r="A11" s="21">
        <v>108</v>
      </c>
      <c r="B11" s="22" t="s">
        <v>20</v>
      </c>
      <c r="C11" s="12">
        <v>1</v>
      </c>
      <c r="D11" s="28" t="s">
        <v>442</v>
      </c>
      <c r="E11" s="63">
        <v>40620.612058305502</v>
      </c>
      <c r="F11" s="67">
        <v>0.96932515337423308</v>
      </c>
      <c r="G11" s="67">
        <v>0.2822085889570552</v>
      </c>
      <c r="H11" s="67">
        <v>0.93251533742331283</v>
      </c>
      <c r="I11" s="67">
        <v>0.23312883435582821</v>
      </c>
      <c r="J11" s="67">
        <v>0.98773006134969321</v>
      </c>
      <c r="K11" s="68">
        <v>0.87116564417177911</v>
      </c>
      <c r="L11" s="68">
        <v>0.18404907975460122</v>
      </c>
      <c r="M11" s="67">
        <v>1.7423312883435582</v>
      </c>
      <c r="N11" s="67">
        <v>0.89570552147239269</v>
      </c>
      <c r="O11" s="69">
        <v>0.49079754601226994</v>
      </c>
      <c r="P11" s="67">
        <v>7.5889570552147232</v>
      </c>
      <c r="Q11" s="70">
        <v>6</v>
      </c>
      <c r="R11" s="67"/>
      <c r="S11" s="70"/>
    </row>
    <row r="12" spans="1:19" x14ac:dyDescent="0.25">
      <c r="A12" s="21">
        <v>415</v>
      </c>
      <c r="B12" s="22" t="s">
        <v>117</v>
      </c>
      <c r="C12" s="12">
        <v>1</v>
      </c>
      <c r="D12" s="28" t="s">
        <v>442</v>
      </c>
      <c r="E12" s="63">
        <v>41802.204695420354</v>
      </c>
      <c r="F12" s="67">
        <v>0.6380368098159509</v>
      </c>
      <c r="G12" s="67">
        <v>0.45398773006134968</v>
      </c>
      <c r="H12" s="67">
        <v>0.83435582822085885</v>
      </c>
      <c r="I12" s="67">
        <v>0.19631901840490798</v>
      </c>
      <c r="J12" s="67">
        <v>0.96319018404907975</v>
      </c>
      <c r="K12" s="68">
        <v>0.76073619631901845</v>
      </c>
      <c r="L12" s="68">
        <v>2.4539877300613498E-2</v>
      </c>
      <c r="M12" s="67">
        <v>1.7177914110429449</v>
      </c>
      <c r="N12" s="67">
        <v>1.0061349693251533</v>
      </c>
      <c r="O12" s="69">
        <v>0.45705521472392641</v>
      </c>
      <c r="P12" s="67">
        <v>7.0521472392638032</v>
      </c>
      <c r="Q12" s="70">
        <v>7</v>
      </c>
      <c r="R12" s="67"/>
      <c r="S12" s="70"/>
    </row>
    <row r="13" spans="1:19" x14ac:dyDescent="0.25">
      <c r="A13" s="21">
        <v>107</v>
      </c>
      <c r="B13" s="22" t="s">
        <v>15</v>
      </c>
      <c r="C13" s="12">
        <v>1</v>
      </c>
      <c r="D13" s="28" t="s">
        <v>442</v>
      </c>
      <c r="E13" s="63">
        <v>24193.789657019504</v>
      </c>
      <c r="F13" s="67">
        <v>1</v>
      </c>
      <c r="G13" s="67">
        <v>0.22699386503067484</v>
      </c>
      <c r="H13" s="67">
        <v>0.74233128834355833</v>
      </c>
      <c r="I13" s="67">
        <v>0.17177914110429449</v>
      </c>
      <c r="J13" s="67">
        <v>0.97546012269938653</v>
      </c>
      <c r="K13" s="68">
        <v>0.6380368098159509</v>
      </c>
      <c r="L13" s="68">
        <v>0.45398773006134968</v>
      </c>
      <c r="M13" s="67">
        <v>1.3374233128834356</v>
      </c>
      <c r="N13" s="67">
        <v>0.77300613496932513</v>
      </c>
      <c r="O13" s="69">
        <v>0.45705521472392641</v>
      </c>
      <c r="P13" s="67">
        <v>6.7760736196319016</v>
      </c>
      <c r="Q13" s="70">
        <v>8</v>
      </c>
      <c r="R13" s="67"/>
      <c r="S13" s="70"/>
    </row>
    <row r="14" spans="1:19" x14ac:dyDescent="0.25">
      <c r="A14" s="21">
        <v>101</v>
      </c>
      <c r="B14" s="22" t="s">
        <v>1</v>
      </c>
      <c r="C14" s="12">
        <v>1</v>
      </c>
      <c r="D14" s="28" t="s">
        <v>442</v>
      </c>
      <c r="E14" s="63">
        <v>70419.905919208264</v>
      </c>
      <c r="F14" s="67">
        <v>0.63190184049079756</v>
      </c>
      <c r="G14" s="67">
        <v>0.17177914110429449</v>
      </c>
      <c r="H14" s="67">
        <v>0.74846625766871167</v>
      </c>
      <c r="I14" s="67">
        <v>0.24539877300613497</v>
      </c>
      <c r="J14" s="67">
        <v>0.99386503067484666</v>
      </c>
      <c r="K14" s="68">
        <v>0.12269938650306748</v>
      </c>
      <c r="L14" s="68">
        <v>1.2269938650306749E-2</v>
      </c>
      <c r="M14" s="67">
        <v>1.9509202453987731</v>
      </c>
      <c r="N14" s="67">
        <v>1.165644171779141</v>
      </c>
      <c r="O14" s="69">
        <v>0.40184049079754602</v>
      </c>
      <c r="P14" s="67">
        <v>6.4447852760736195</v>
      </c>
      <c r="Q14" s="70">
        <v>9</v>
      </c>
      <c r="R14" s="67"/>
      <c r="S14" s="70"/>
    </row>
    <row r="15" spans="1:19" x14ac:dyDescent="0.25">
      <c r="A15" s="21">
        <v>501</v>
      </c>
      <c r="B15" s="22" t="s">
        <v>119</v>
      </c>
      <c r="C15" s="12">
        <v>1</v>
      </c>
      <c r="D15" s="28" t="s">
        <v>442</v>
      </c>
      <c r="E15" s="63">
        <v>49481.084892055536</v>
      </c>
      <c r="F15" s="67">
        <v>0.8404907975460123</v>
      </c>
      <c r="G15" s="67">
        <v>0.49079754601226994</v>
      </c>
      <c r="H15" s="67">
        <v>0.55828220858895705</v>
      </c>
      <c r="I15" s="67">
        <v>0.14723926380368099</v>
      </c>
      <c r="J15" s="67">
        <v>0.92024539877300615</v>
      </c>
      <c r="K15" s="68">
        <v>0.65030674846625769</v>
      </c>
      <c r="L15" s="68">
        <v>0.15950920245398773</v>
      </c>
      <c r="M15" s="67">
        <v>1.7914110429447854</v>
      </c>
      <c r="N15" s="67">
        <v>0.52760736196319014</v>
      </c>
      <c r="O15" s="69">
        <v>0.22546012269938651</v>
      </c>
      <c r="P15" s="67">
        <v>6.3113496932515343</v>
      </c>
      <c r="Q15" s="70">
        <v>10</v>
      </c>
      <c r="R15" s="67"/>
      <c r="S15" s="70"/>
    </row>
    <row r="16" spans="1:19" x14ac:dyDescent="0.25">
      <c r="A16" s="21">
        <v>104</v>
      </c>
      <c r="B16" s="22" t="s">
        <v>10</v>
      </c>
      <c r="C16" s="12">
        <v>1</v>
      </c>
      <c r="D16" s="28" t="s">
        <v>442</v>
      </c>
      <c r="E16" s="63">
        <v>19941.678246935906</v>
      </c>
      <c r="F16" s="67">
        <v>0.98159509202453987</v>
      </c>
      <c r="G16" s="67">
        <v>0.2392638036809816</v>
      </c>
      <c r="H16" s="67">
        <v>0.86503067484662577</v>
      </c>
      <c r="I16" s="67">
        <v>0.27607361963190186</v>
      </c>
      <c r="J16" s="67">
        <v>1</v>
      </c>
      <c r="K16" s="68">
        <v>9.815950920245399E-2</v>
      </c>
      <c r="L16" s="68">
        <v>4.9079754601226995E-2</v>
      </c>
      <c r="M16" s="67">
        <v>1.2760736196319018</v>
      </c>
      <c r="N16" s="67">
        <v>0.57668711656441718</v>
      </c>
      <c r="O16" s="69">
        <v>0.58588957055214719</v>
      </c>
      <c r="P16" s="67">
        <v>5.9478527607361968</v>
      </c>
      <c r="Q16" s="70">
        <v>11</v>
      </c>
      <c r="R16" s="67"/>
      <c r="S16" s="70"/>
    </row>
    <row r="17" spans="1:19" x14ac:dyDescent="0.25">
      <c r="A17" s="21">
        <v>305</v>
      </c>
      <c r="B17" s="22" t="s">
        <v>50</v>
      </c>
      <c r="C17" s="12">
        <v>2</v>
      </c>
      <c r="D17" s="28" t="s">
        <v>443</v>
      </c>
      <c r="E17" s="63">
        <v>59422.733076817705</v>
      </c>
      <c r="F17" s="67">
        <v>0.95092024539877296</v>
      </c>
      <c r="G17" s="67">
        <v>0.41104294478527609</v>
      </c>
      <c r="H17" s="67">
        <v>0.91411042944785281</v>
      </c>
      <c r="I17" s="67">
        <v>0.71779141104294475</v>
      </c>
      <c r="J17" s="67">
        <v>0.84662576687116564</v>
      </c>
      <c r="K17" s="68">
        <v>1.9509202453987731</v>
      </c>
      <c r="L17" s="68">
        <v>1.2392638036809815</v>
      </c>
      <c r="M17" s="67">
        <v>1.6932515337423313</v>
      </c>
      <c r="N17" s="67">
        <v>0.99386503067484666</v>
      </c>
      <c r="O17" s="69">
        <v>0.84969325153374231</v>
      </c>
      <c r="P17" s="67">
        <v>10.567484662576687</v>
      </c>
      <c r="Q17" s="70">
        <v>1</v>
      </c>
      <c r="R17" s="67"/>
      <c r="S17" s="70"/>
    </row>
    <row r="18" spans="1:19" x14ac:dyDescent="0.25">
      <c r="A18" s="21">
        <v>306</v>
      </c>
      <c r="B18" s="22" t="s">
        <v>52</v>
      </c>
      <c r="C18" s="12">
        <v>2</v>
      </c>
      <c r="D18" s="28" t="s">
        <v>443</v>
      </c>
      <c r="E18" s="63">
        <v>42682.307833040701</v>
      </c>
      <c r="F18" s="67">
        <v>0.85889570552147243</v>
      </c>
      <c r="G18" s="67">
        <v>0.39263803680981596</v>
      </c>
      <c r="H18" s="67">
        <v>0.97546012269938653</v>
      </c>
      <c r="I18" s="67">
        <v>0.77914110429447858</v>
      </c>
      <c r="J18" s="67">
        <v>0.67484662576687116</v>
      </c>
      <c r="K18" s="68">
        <v>1.8282208588957056</v>
      </c>
      <c r="L18" s="68">
        <v>1.1165644171779141</v>
      </c>
      <c r="M18" s="67">
        <v>1.4355828220858895</v>
      </c>
      <c r="N18" s="67">
        <v>1.1533742331288344</v>
      </c>
      <c r="O18" s="69">
        <v>0.92638036809815949</v>
      </c>
      <c r="P18" s="67">
        <v>10.141104294478529</v>
      </c>
      <c r="Q18" s="70">
        <v>2</v>
      </c>
      <c r="R18" s="67"/>
      <c r="S18" s="70"/>
    </row>
    <row r="19" spans="1:19" x14ac:dyDescent="0.25">
      <c r="A19" s="21">
        <v>304</v>
      </c>
      <c r="B19" s="22" t="s">
        <v>48</v>
      </c>
      <c r="C19" s="12">
        <v>2</v>
      </c>
      <c r="D19" s="28" t="s">
        <v>443</v>
      </c>
      <c r="E19" s="63">
        <v>47851.339753586988</v>
      </c>
      <c r="F19" s="67">
        <v>0.89570552147239269</v>
      </c>
      <c r="G19" s="67">
        <v>0.58282208588957052</v>
      </c>
      <c r="H19" s="67">
        <v>0.3619631901840491</v>
      </c>
      <c r="I19" s="67">
        <v>0.73619631901840488</v>
      </c>
      <c r="J19" s="67">
        <v>0.87730061349693256</v>
      </c>
      <c r="K19" s="68">
        <v>1.6196319018404908</v>
      </c>
      <c r="L19" s="68">
        <v>0.87116564417177911</v>
      </c>
      <c r="M19" s="67">
        <v>1.4846625766871167</v>
      </c>
      <c r="N19" s="67">
        <v>1.0306748466257669</v>
      </c>
      <c r="O19" s="69">
        <v>0.83435582822085885</v>
      </c>
      <c r="P19" s="67">
        <v>9.294478527607362</v>
      </c>
      <c r="Q19" s="70">
        <v>3</v>
      </c>
      <c r="R19" s="67"/>
      <c r="S19" s="70"/>
    </row>
    <row r="20" spans="1:19" x14ac:dyDescent="0.25">
      <c r="A20" s="21">
        <v>208</v>
      </c>
      <c r="B20" s="22" t="s">
        <v>39</v>
      </c>
      <c r="C20" s="12">
        <v>2</v>
      </c>
      <c r="D20" s="28" t="s">
        <v>443</v>
      </c>
      <c r="E20" s="63">
        <v>47263.074917716011</v>
      </c>
      <c r="F20" s="67">
        <v>0.84662576687116564</v>
      </c>
      <c r="G20" s="67">
        <v>0.52760736196319014</v>
      </c>
      <c r="H20" s="67">
        <v>0.42331288343558282</v>
      </c>
      <c r="I20" s="67">
        <v>0.50920245398773001</v>
      </c>
      <c r="J20" s="67">
        <v>0.90797546012269936</v>
      </c>
      <c r="K20" s="68">
        <v>1.8650306748466257</v>
      </c>
      <c r="L20" s="68">
        <v>1.0797546012269938</v>
      </c>
      <c r="M20" s="67">
        <v>1.5705521472392638</v>
      </c>
      <c r="N20" s="67">
        <v>0.65030674846625769</v>
      </c>
      <c r="O20" s="69">
        <v>0.745398773006135</v>
      </c>
      <c r="P20" s="67">
        <v>9.125766871165645</v>
      </c>
      <c r="Q20" s="70">
        <v>4</v>
      </c>
      <c r="R20" s="67"/>
      <c r="S20" s="70"/>
    </row>
    <row r="21" spans="1:19" x14ac:dyDescent="0.25">
      <c r="A21" s="21">
        <v>301</v>
      </c>
      <c r="B21" s="22" t="s">
        <v>41</v>
      </c>
      <c r="C21" s="12">
        <v>2</v>
      </c>
      <c r="D21" s="28" t="s">
        <v>443</v>
      </c>
      <c r="E21" s="63">
        <v>44977.265786329088</v>
      </c>
      <c r="F21" s="67">
        <v>0.77914110429447858</v>
      </c>
      <c r="G21" s="67">
        <v>0.53987730061349692</v>
      </c>
      <c r="H21" s="67">
        <v>0.78527607361963192</v>
      </c>
      <c r="I21" s="67">
        <v>0.44785276073619634</v>
      </c>
      <c r="J21" s="67">
        <v>0.89570552147239269</v>
      </c>
      <c r="K21" s="68">
        <v>1.4355828220858895</v>
      </c>
      <c r="L21" s="68">
        <v>0.67484662576687116</v>
      </c>
      <c r="M21" s="67">
        <v>1.4969325153374233</v>
      </c>
      <c r="N21" s="67">
        <v>0.94478527607361962</v>
      </c>
      <c r="O21" s="69">
        <v>0.78834355828220859</v>
      </c>
      <c r="P21" s="67">
        <v>8.7883435582822091</v>
      </c>
      <c r="Q21" s="70">
        <v>5</v>
      </c>
      <c r="R21" s="67"/>
      <c r="S21" s="70"/>
    </row>
    <row r="22" spans="1:19" x14ac:dyDescent="0.25">
      <c r="A22" s="21">
        <v>302</v>
      </c>
      <c r="B22" s="22" t="s">
        <v>42</v>
      </c>
      <c r="C22" s="12">
        <v>2</v>
      </c>
      <c r="D22" s="28" t="s">
        <v>443</v>
      </c>
      <c r="E22" s="63">
        <v>53427.836692950987</v>
      </c>
      <c r="F22" s="67">
        <v>0.90797546012269936</v>
      </c>
      <c r="G22" s="67">
        <v>0.57055214723926384</v>
      </c>
      <c r="H22" s="67">
        <v>0.34355828220858897</v>
      </c>
      <c r="I22" s="67">
        <v>0.70552147239263807</v>
      </c>
      <c r="J22" s="67">
        <v>0.88957055214723924</v>
      </c>
      <c r="K22" s="68">
        <v>1.1533742331288344</v>
      </c>
      <c r="L22" s="68">
        <v>0.35582822085889571</v>
      </c>
      <c r="M22" s="67">
        <v>1.6441717791411044</v>
      </c>
      <c r="N22" s="67">
        <v>0.90797546012269936</v>
      </c>
      <c r="O22" s="69">
        <v>0.91411042944785281</v>
      </c>
      <c r="P22" s="67">
        <v>8.3926380368098155</v>
      </c>
      <c r="Q22" s="70">
        <v>6</v>
      </c>
      <c r="R22" s="67"/>
      <c r="S22" s="70"/>
    </row>
    <row r="23" spans="1:19" x14ac:dyDescent="0.25">
      <c r="A23" s="21">
        <v>307</v>
      </c>
      <c r="B23" s="22" t="s">
        <v>54</v>
      </c>
      <c r="C23" s="12">
        <v>2</v>
      </c>
      <c r="D23" s="28" t="s">
        <v>443</v>
      </c>
      <c r="E23" s="63">
        <v>52853.757265358428</v>
      </c>
      <c r="F23" s="67">
        <v>0.87116564417177911</v>
      </c>
      <c r="G23" s="67">
        <v>0.41717791411042943</v>
      </c>
      <c r="H23" s="67">
        <v>0.44171779141104295</v>
      </c>
      <c r="I23" s="67">
        <v>0.7975460122699386</v>
      </c>
      <c r="J23" s="67">
        <v>0.41717791411042943</v>
      </c>
      <c r="K23" s="68">
        <v>0.99386503067484666</v>
      </c>
      <c r="L23" s="68">
        <v>0.33128834355828218</v>
      </c>
      <c r="M23" s="67">
        <v>1.5337423312883436</v>
      </c>
      <c r="N23" s="67">
        <v>1.4355828220858895</v>
      </c>
      <c r="O23" s="69">
        <v>0.91411042944785281</v>
      </c>
      <c r="P23" s="67">
        <v>8.153374233128833</v>
      </c>
      <c r="Q23" s="70">
        <v>7</v>
      </c>
      <c r="R23" s="67"/>
      <c r="S23" s="70"/>
    </row>
    <row r="24" spans="1:19" x14ac:dyDescent="0.25">
      <c r="A24" s="21">
        <v>313</v>
      </c>
      <c r="B24" s="22" t="s">
        <v>67</v>
      </c>
      <c r="C24" s="12">
        <v>2</v>
      </c>
      <c r="D24" s="28" t="s">
        <v>443</v>
      </c>
      <c r="E24" s="63">
        <v>52180.942670104705</v>
      </c>
      <c r="F24" s="67">
        <v>0.83435582822085885</v>
      </c>
      <c r="G24" s="67">
        <v>0.53374233128834359</v>
      </c>
      <c r="H24" s="67">
        <v>0.81595092024539873</v>
      </c>
      <c r="I24" s="67">
        <v>0.66871165644171782</v>
      </c>
      <c r="J24" s="67">
        <v>0.25153374233128833</v>
      </c>
      <c r="K24" s="68">
        <v>0.7975460122699386</v>
      </c>
      <c r="L24" s="68">
        <v>0.36809815950920244</v>
      </c>
      <c r="M24" s="67">
        <v>1.7300613496932515</v>
      </c>
      <c r="N24" s="67">
        <v>1.1165644171779141</v>
      </c>
      <c r="O24" s="69">
        <v>0.92944785276073616</v>
      </c>
      <c r="P24" s="67">
        <v>8.0460122699386485</v>
      </c>
      <c r="Q24" s="70">
        <v>8</v>
      </c>
      <c r="R24" s="67"/>
      <c r="S24" s="70"/>
    </row>
    <row r="25" spans="1:19" x14ac:dyDescent="0.25">
      <c r="A25" s="21">
        <v>314</v>
      </c>
      <c r="B25" s="22" t="s">
        <v>69</v>
      </c>
      <c r="C25" s="12">
        <v>2</v>
      </c>
      <c r="D25" s="28" t="s">
        <v>443</v>
      </c>
      <c r="E25" s="63">
        <v>37297.43956950595</v>
      </c>
      <c r="F25" s="67">
        <v>0.7975460122699386</v>
      </c>
      <c r="G25" s="67">
        <v>0.38036809815950923</v>
      </c>
      <c r="H25" s="67">
        <v>5.5214723926380369E-2</v>
      </c>
      <c r="I25" s="67">
        <v>0.59509202453987731</v>
      </c>
      <c r="J25" s="67">
        <v>0.19018404907975461</v>
      </c>
      <c r="K25" s="68">
        <v>0.92024539877300615</v>
      </c>
      <c r="L25" s="68">
        <v>0.11042944785276074</v>
      </c>
      <c r="M25" s="67">
        <v>1.6809815950920246</v>
      </c>
      <c r="N25" s="67">
        <v>0.80981595092024539</v>
      </c>
      <c r="O25" s="69">
        <v>0.85582822085889576</v>
      </c>
      <c r="P25" s="67">
        <v>6.3957055214723919</v>
      </c>
      <c r="Q25" s="70">
        <v>9</v>
      </c>
      <c r="R25" s="67"/>
      <c r="S25" s="70"/>
    </row>
    <row r="26" spans="1:19" x14ac:dyDescent="0.25">
      <c r="A26" s="21">
        <v>309</v>
      </c>
      <c r="B26" s="22" t="s">
        <v>61</v>
      </c>
      <c r="C26" s="12">
        <v>3</v>
      </c>
      <c r="D26" s="28" t="s">
        <v>444</v>
      </c>
      <c r="E26" s="63">
        <v>42396.606433207118</v>
      </c>
      <c r="F26" s="67">
        <v>0.91411042944785281</v>
      </c>
      <c r="G26" s="67">
        <v>0.57668711656441718</v>
      </c>
      <c r="H26" s="67">
        <v>0.96319018404907975</v>
      </c>
      <c r="I26" s="67">
        <v>1</v>
      </c>
      <c r="J26" s="67">
        <v>0.94478527607361962</v>
      </c>
      <c r="K26" s="68">
        <v>1.7423312883435582</v>
      </c>
      <c r="L26" s="68">
        <v>1.2760736196319018</v>
      </c>
      <c r="M26" s="67">
        <v>1.1533742331288344</v>
      </c>
      <c r="N26" s="67">
        <v>1.50920245398773</v>
      </c>
      <c r="O26" s="69">
        <v>0.97239263803680986</v>
      </c>
      <c r="P26" s="67">
        <v>11.052147239263803</v>
      </c>
      <c r="Q26" s="70">
        <v>1</v>
      </c>
      <c r="R26" s="67"/>
      <c r="S26" s="70"/>
    </row>
    <row r="27" spans="1:19" x14ac:dyDescent="0.25">
      <c r="A27" s="21">
        <v>308</v>
      </c>
      <c r="B27" s="22" t="s">
        <v>55</v>
      </c>
      <c r="C27" s="12">
        <v>3</v>
      </c>
      <c r="D27" s="28" t="s">
        <v>444</v>
      </c>
      <c r="E27" s="63">
        <v>51555.705018177163</v>
      </c>
      <c r="F27" s="67">
        <v>0.96319018404907975</v>
      </c>
      <c r="G27" s="67">
        <v>0.44785276073619634</v>
      </c>
      <c r="H27" s="67">
        <v>0.76687116564417179</v>
      </c>
      <c r="I27" s="67">
        <v>0.91411042944785281</v>
      </c>
      <c r="J27" s="67">
        <v>0.38650306748466257</v>
      </c>
      <c r="K27" s="68">
        <v>1.4478527607361964</v>
      </c>
      <c r="L27" s="68">
        <v>0.82208588957055218</v>
      </c>
      <c r="M27" s="67">
        <v>1.3006134969325154</v>
      </c>
      <c r="N27" s="67">
        <v>1.5828220858895705</v>
      </c>
      <c r="O27" s="69">
        <v>0.94171779141104295</v>
      </c>
      <c r="P27" s="67">
        <v>9.5736196319018401</v>
      </c>
      <c r="Q27" s="70">
        <v>2</v>
      </c>
      <c r="R27" s="67"/>
      <c r="S27" s="70"/>
    </row>
    <row r="28" spans="1:19" x14ac:dyDescent="0.25">
      <c r="A28" s="21">
        <v>311</v>
      </c>
      <c r="B28" s="22" t="s">
        <v>62</v>
      </c>
      <c r="C28" s="12">
        <v>3</v>
      </c>
      <c r="D28" s="28" t="s">
        <v>444</v>
      </c>
      <c r="E28" s="63">
        <v>44349.150788790605</v>
      </c>
      <c r="F28" s="67">
        <v>0.68711656441717794</v>
      </c>
      <c r="G28" s="67">
        <v>0.46012269938650308</v>
      </c>
      <c r="H28" s="67">
        <v>0.49079754601226994</v>
      </c>
      <c r="I28" s="67">
        <v>0.81595092024539873</v>
      </c>
      <c r="J28" s="67">
        <v>0.12269938650306748</v>
      </c>
      <c r="K28" s="68">
        <v>0.73619631901840488</v>
      </c>
      <c r="L28" s="68">
        <v>0.20858895705521471</v>
      </c>
      <c r="M28" s="67">
        <v>1.4601226993865031</v>
      </c>
      <c r="N28" s="67">
        <v>1.4233128834355828</v>
      </c>
      <c r="O28" s="69">
        <v>0.78834355828220859</v>
      </c>
      <c r="P28" s="67">
        <v>7.1932515337423313</v>
      </c>
      <c r="Q28" s="70">
        <v>3</v>
      </c>
      <c r="R28" s="67"/>
      <c r="S28" s="70"/>
    </row>
    <row r="29" spans="1:19" x14ac:dyDescent="0.25">
      <c r="A29" s="21">
        <v>403</v>
      </c>
      <c r="B29" s="22" t="s">
        <v>84</v>
      </c>
      <c r="C29" s="12">
        <v>4</v>
      </c>
      <c r="D29" s="28" t="s">
        <v>445</v>
      </c>
      <c r="E29" s="63">
        <v>62159.251187545837</v>
      </c>
      <c r="F29" s="67">
        <v>0.80368098159509205</v>
      </c>
      <c r="G29" s="67">
        <v>0.73006134969325154</v>
      </c>
      <c r="H29" s="67">
        <v>0.71165644171779141</v>
      </c>
      <c r="I29" s="67">
        <v>0.2392638036809816</v>
      </c>
      <c r="J29" s="67">
        <v>0.79141104294478526</v>
      </c>
      <c r="K29" s="68">
        <v>1.8895705521472392</v>
      </c>
      <c r="L29" s="68">
        <v>1.5460122699386503</v>
      </c>
      <c r="M29" s="67">
        <v>1.3251533742331287</v>
      </c>
      <c r="N29" s="67">
        <v>1.7300613496932515</v>
      </c>
      <c r="O29" s="69">
        <v>0.48466257668711654</v>
      </c>
      <c r="P29" s="67">
        <v>10.251533742331286</v>
      </c>
      <c r="Q29" s="70">
        <v>1</v>
      </c>
      <c r="R29" s="67"/>
      <c r="S29" s="70"/>
    </row>
    <row r="30" spans="1:19" x14ac:dyDescent="0.25">
      <c r="A30" s="21">
        <v>405</v>
      </c>
      <c r="B30" s="22" t="s">
        <v>91</v>
      </c>
      <c r="C30" s="12">
        <v>4</v>
      </c>
      <c r="D30" s="28" t="s">
        <v>445</v>
      </c>
      <c r="E30" s="63">
        <v>57324.648982656516</v>
      </c>
      <c r="F30" s="67">
        <v>0.86503067484662577</v>
      </c>
      <c r="G30" s="67">
        <v>0.78527607361963192</v>
      </c>
      <c r="H30" s="67">
        <v>0.21472392638036811</v>
      </c>
      <c r="I30" s="67">
        <v>0.1411042944785276</v>
      </c>
      <c r="J30" s="67">
        <v>0.83435582822085885</v>
      </c>
      <c r="K30" s="68">
        <v>1.4846625766871167</v>
      </c>
      <c r="L30" s="68">
        <v>1.0920245398773005</v>
      </c>
      <c r="M30" s="67">
        <v>1.5214723926380369</v>
      </c>
      <c r="N30" s="67">
        <v>1.7791411042944785</v>
      </c>
      <c r="O30" s="69">
        <v>0.37883435582822084</v>
      </c>
      <c r="P30" s="67">
        <v>9.096625766871167</v>
      </c>
      <c r="Q30" s="70">
        <v>2</v>
      </c>
      <c r="R30" s="67"/>
      <c r="S30" s="70"/>
    </row>
    <row r="31" spans="1:19" x14ac:dyDescent="0.25">
      <c r="A31" s="21">
        <v>407</v>
      </c>
      <c r="B31" s="22" t="s">
        <v>96</v>
      </c>
      <c r="C31" s="12">
        <v>4</v>
      </c>
      <c r="D31" s="28" t="s">
        <v>445</v>
      </c>
      <c r="E31" s="63">
        <v>38131.812511557189</v>
      </c>
      <c r="F31" s="67">
        <v>0.81595092024539873</v>
      </c>
      <c r="G31" s="67">
        <v>0.71779141104294475</v>
      </c>
      <c r="H31" s="67">
        <v>0.30061349693251532</v>
      </c>
      <c r="I31" s="67">
        <v>0.20245398773006135</v>
      </c>
      <c r="J31" s="67">
        <v>0.7975460122699386</v>
      </c>
      <c r="K31" s="68">
        <v>1.1288343558282208</v>
      </c>
      <c r="L31" s="68">
        <v>0.6380368098159509</v>
      </c>
      <c r="M31" s="67">
        <v>1.1288343558282208</v>
      </c>
      <c r="N31" s="67">
        <v>2</v>
      </c>
      <c r="O31" s="69">
        <v>0.50613496932515334</v>
      </c>
      <c r="P31" s="67">
        <v>8.2361963190184042</v>
      </c>
      <c r="Q31" s="70">
        <v>3</v>
      </c>
      <c r="R31" s="67"/>
      <c r="S31" s="70"/>
    </row>
    <row r="32" spans="1:19" x14ac:dyDescent="0.25">
      <c r="A32" s="21">
        <v>701</v>
      </c>
      <c r="B32" s="22" t="s">
        <v>159</v>
      </c>
      <c r="C32" s="12">
        <v>4</v>
      </c>
      <c r="D32" s="28" t="s">
        <v>445</v>
      </c>
      <c r="E32" s="63">
        <v>52085.577781129585</v>
      </c>
      <c r="F32" s="67">
        <v>0.74846625766871167</v>
      </c>
      <c r="G32" s="67">
        <v>0.754601226993865</v>
      </c>
      <c r="H32" s="67">
        <v>0.68711656441717794</v>
      </c>
      <c r="I32" s="67">
        <v>0.39263803680981596</v>
      </c>
      <c r="J32" s="67">
        <v>0.63190184049079756</v>
      </c>
      <c r="K32" s="68">
        <v>1.165644171779141</v>
      </c>
      <c r="L32" s="68">
        <v>0.98159509202453987</v>
      </c>
      <c r="M32" s="67">
        <v>1.0797546012269938</v>
      </c>
      <c r="N32" s="67">
        <v>0.26993865030674846</v>
      </c>
      <c r="O32" s="69">
        <v>0.15797546012269939</v>
      </c>
      <c r="P32" s="67">
        <v>6.8696319018404912</v>
      </c>
      <c r="Q32" s="70">
        <v>4</v>
      </c>
      <c r="R32" s="67"/>
      <c r="S32" s="70"/>
    </row>
    <row r="33" spans="1:19" x14ac:dyDescent="0.25">
      <c r="A33" s="21">
        <v>704</v>
      </c>
      <c r="B33" s="22" t="s">
        <v>168</v>
      </c>
      <c r="C33" s="26">
        <v>4</v>
      </c>
      <c r="D33" s="28" t="s">
        <v>445</v>
      </c>
      <c r="E33" s="63">
        <v>27869.507460960685</v>
      </c>
      <c r="F33" s="67">
        <v>0.49693251533742333</v>
      </c>
      <c r="G33" s="67">
        <v>0.85889570552147243</v>
      </c>
      <c r="H33" s="67">
        <v>0.68098159509202449</v>
      </c>
      <c r="I33" s="67">
        <v>0.13496932515337423</v>
      </c>
      <c r="J33" s="67">
        <v>0.74233128834355833</v>
      </c>
      <c r="K33" s="68">
        <v>0.71165644171779141</v>
      </c>
      <c r="L33" s="68">
        <v>0.96932515337423308</v>
      </c>
      <c r="M33" s="67">
        <v>0.93251533742331283</v>
      </c>
      <c r="N33" s="67">
        <v>0.76073619631901845</v>
      </c>
      <c r="O33" s="69">
        <v>0.31441717791411045</v>
      </c>
      <c r="P33" s="67">
        <v>6.6027607361963199</v>
      </c>
      <c r="Q33" s="70">
        <v>5</v>
      </c>
      <c r="R33" s="67"/>
      <c r="S33" s="70"/>
    </row>
    <row r="34" spans="1:19" x14ac:dyDescent="0.25">
      <c r="A34" s="21">
        <v>707</v>
      </c>
      <c r="B34" s="22" t="s">
        <v>172</v>
      </c>
      <c r="C34" s="26">
        <v>4</v>
      </c>
      <c r="D34" s="28" t="s">
        <v>445</v>
      </c>
      <c r="E34" s="63">
        <v>30905.699655628385</v>
      </c>
      <c r="F34" s="67">
        <v>0.62576687116564422</v>
      </c>
      <c r="G34" s="67">
        <v>0.74846625766871167</v>
      </c>
      <c r="H34" s="67">
        <v>0.48466257668711654</v>
      </c>
      <c r="I34" s="67">
        <v>0.31288343558282211</v>
      </c>
      <c r="J34" s="67">
        <v>0.71779141104294475</v>
      </c>
      <c r="K34" s="68">
        <v>0.35582822085889571</v>
      </c>
      <c r="L34" s="68">
        <v>0.57668711656441718</v>
      </c>
      <c r="M34" s="67">
        <v>1.0674846625766872</v>
      </c>
      <c r="N34" s="67">
        <v>1.3496932515337423</v>
      </c>
      <c r="O34" s="69">
        <v>0.24079754601226994</v>
      </c>
      <c r="P34" s="67">
        <v>6.4800613496932513</v>
      </c>
      <c r="Q34" s="70">
        <v>6</v>
      </c>
      <c r="R34" s="67"/>
      <c r="S34" s="70"/>
    </row>
    <row r="35" spans="1:19" x14ac:dyDescent="0.25">
      <c r="A35" s="21">
        <v>903</v>
      </c>
      <c r="B35" s="22" t="s">
        <v>211</v>
      </c>
      <c r="C35" s="26">
        <v>4</v>
      </c>
      <c r="D35" s="28" t="s">
        <v>445</v>
      </c>
      <c r="E35" s="63">
        <v>29270.801965298979</v>
      </c>
      <c r="F35" s="67">
        <v>0.17177914110429449</v>
      </c>
      <c r="G35" s="67">
        <v>0.15950920245398773</v>
      </c>
      <c r="H35" s="67">
        <v>0.70552147239263807</v>
      </c>
      <c r="I35" s="67">
        <v>0.61349693251533743</v>
      </c>
      <c r="J35" s="67">
        <v>0.70552147239263807</v>
      </c>
      <c r="K35" s="68">
        <v>0.13496932515337423</v>
      </c>
      <c r="L35" s="68">
        <v>0.42944785276073622</v>
      </c>
      <c r="M35" s="67">
        <v>0.7239263803680982</v>
      </c>
      <c r="N35" s="67">
        <v>1.3742331288343559</v>
      </c>
      <c r="O35" s="69">
        <v>0.19478527607361965</v>
      </c>
      <c r="P35" s="67">
        <v>5.21319018404908</v>
      </c>
      <c r="Q35" s="70">
        <v>7</v>
      </c>
      <c r="R35" s="67"/>
      <c r="S35" s="70"/>
    </row>
    <row r="36" spans="1:19" x14ac:dyDescent="0.25">
      <c r="A36" s="21">
        <v>401</v>
      </c>
      <c r="B36" s="22" t="s">
        <v>79</v>
      </c>
      <c r="C36" s="26">
        <v>4</v>
      </c>
      <c r="D36" s="28" t="s">
        <v>445</v>
      </c>
      <c r="E36" s="63">
        <v>41963.539830402944</v>
      </c>
      <c r="F36" s="67">
        <v>0.44785276073619634</v>
      </c>
      <c r="G36" s="67">
        <v>0.16564417177914109</v>
      </c>
      <c r="H36" s="67">
        <v>0.45398773006134968</v>
      </c>
      <c r="I36" s="67">
        <v>0.38650306748466257</v>
      </c>
      <c r="J36" s="67">
        <v>0.8834355828220859</v>
      </c>
      <c r="K36" s="68">
        <v>0.74846625766871167</v>
      </c>
      <c r="L36" s="68">
        <v>0.14723926380368099</v>
      </c>
      <c r="M36" s="67">
        <v>1.2024539877300613</v>
      </c>
      <c r="N36" s="67">
        <v>0.11042944785276074</v>
      </c>
      <c r="O36" s="69">
        <v>0.3773006134969325</v>
      </c>
      <c r="P36" s="67">
        <v>4.9233128834355835</v>
      </c>
      <c r="Q36" s="70">
        <v>8</v>
      </c>
      <c r="R36" s="67"/>
      <c r="S36" s="70"/>
    </row>
    <row r="37" spans="1:19" x14ac:dyDescent="0.25">
      <c r="A37" s="21">
        <v>703</v>
      </c>
      <c r="B37" s="22" t="s">
        <v>162</v>
      </c>
      <c r="C37" s="26">
        <v>4</v>
      </c>
      <c r="D37" s="28" t="s">
        <v>445</v>
      </c>
      <c r="E37" s="63">
        <v>44700.730259048018</v>
      </c>
      <c r="F37" s="67">
        <v>0.52760736196319014</v>
      </c>
      <c r="G37" s="67">
        <v>0.62576687116564422</v>
      </c>
      <c r="H37" s="67">
        <v>0.46625766871165641</v>
      </c>
      <c r="I37" s="67">
        <v>0.30061349693251532</v>
      </c>
      <c r="J37" s="67">
        <v>0.74846625766871167</v>
      </c>
      <c r="K37" s="68">
        <v>0.23312883435582821</v>
      </c>
      <c r="L37" s="68">
        <v>0.24539877300613497</v>
      </c>
      <c r="M37" s="67">
        <v>1.1411042944785277</v>
      </c>
      <c r="N37" s="67">
        <v>0.14723926380368099</v>
      </c>
      <c r="O37" s="69">
        <v>0.26533742331288346</v>
      </c>
      <c r="P37" s="67">
        <v>4.7009202453987733</v>
      </c>
      <c r="Q37" s="70">
        <v>9</v>
      </c>
      <c r="R37" s="67"/>
      <c r="S37" s="70"/>
    </row>
    <row r="38" spans="1:19" x14ac:dyDescent="0.25">
      <c r="A38" s="21">
        <v>712</v>
      </c>
      <c r="B38" s="22" t="s">
        <v>182</v>
      </c>
      <c r="C38" s="26">
        <v>5</v>
      </c>
      <c r="D38" s="28" t="s">
        <v>446</v>
      </c>
      <c r="E38" s="63">
        <v>28314.226874377222</v>
      </c>
      <c r="F38" s="67">
        <v>0.90184049079754602</v>
      </c>
      <c r="G38" s="67">
        <v>0.8834355828220859</v>
      </c>
      <c r="H38" s="67">
        <v>0.25153374233128833</v>
      </c>
      <c r="I38" s="67">
        <v>2.4539877300613498E-2</v>
      </c>
      <c r="J38" s="67">
        <v>0.82822085889570551</v>
      </c>
      <c r="K38" s="68">
        <v>1.5828220858895705</v>
      </c>
      <c r="L38" s="68">
        <v>1.7546012269938651</v>
      </c>
      <c r="M38" s="67">
        <v>1.1042944785276074</v>
      </c>
      <c r="N38" s="67">
        <v>1.656441717791411</v>
      </c>
      <c r="O38" s="69">
        <v>0.29601226993865032</v>
      </c>
      <c r="P38" s="67">
        <v>9.2837423312883427</v>
      </c>
      <c r="Q38" s="70">
        <v>1</v>
      </c>
      <c r="R38" s="67"/>
      <c r="S38" s="70"/>
    </row>
    <row r="39" spans="1:19" x14ac:dyDescent="0.25">
      <c r="A39" s="21">
        <v>409</v>
      </c>
      <c r="B39" s="22" t="s">
        <v>101</v>
      </c>
      <c r="C39" s="26">
        <v>5</v>
      </c>
      <c r="D39" s="28" t="s">
        <v>446</v>
      </c>
      <c r="E39" s="63">
        <v>40411.732634791457</v>
      </c>
      <c r="F39" s="67">
        <v>0.8834355828220859</v>
      </c>
      <c r="G39" s="67">
        <v>0.91411042944785281</v>
      </c>
      <c r="H39" s="67">
        <v>0.19018404907975461</v>
      </c>
      <c r="I39" s="67">
        <v>6.1349693251533744E-3</v>
      </c>
      <c r="J39" s="67">
        <v>0.8404907975460123</v>
      </c>
      <c r="K39" s="68">
        <v>1.6687116564417177</v>
      </c>
      <c r="L39" s="68">
        <v>1.6687116564417177</v>
      </c>
      <c r="M39" s="67">
        <v>1.1901840490797546</v>
      </c>
      <c r="N39" s="67">
        <v>1.2638036809815951</v>
      </c>
      <c r="O39" s="69">
        <v>0.58588957055214719</v>
      </c>
      <c r="P39" s="67">
        <v>9.2116564417177926</v>
      </c>
      <c r="Q39" s="70">
        <v>2</v>
      </c>
      <c r="R39" s="67"/>
      <c r="S39" s="70"/>
    </row>
    <row r="40" spans="1:19" x14ac:dyDescent="0.25">
      <c r="A40" s="21">
        <v>512</v>
      </c>
      <c r="B40" s="22" t="s">
        <v>145</v>
      </c>
      <c r="C40" s="26">
        <v>5</v>
      </c>
      <c r="D40" s="28" t="s">
        <v>446</v>
      </c>
      <c r="E40" s="63">
        <v>85349.068246071009</v>
      </c>
      <c r="F40" s="67">
        <v>0.66257668711656437</v>
      </c>
      <c r="G40" s="67">
        <v>0.93251533742331283</v>
      </c>
      <c r="H40" s="67">
        <v>0.29447852760736198</v>
      </c>
      <c r="I40" s="67">
        <v>1.8404907975460124E-2</v>
      </c>
      <c r="J40" s="67">
        <v>0.82208588957055218</v>
      </c>
      <c r="K40" s="68">
        <v>1.8773006134969326</v>
      </c>
      <c r="L40" s="68">
        <v>0.74846625766871167</v>
      </c>
      <c r="M40" s="67">
        <v>1.9018404907975459</v>
      </c>
      <c r="N40" s="67">
        <v>1.0920245398773005</v>
      </c>
      <c r="O40" s="69">
        <v>0.39110429447852763</v>
      </c>
      <c r="P40" s="67">
        <v>8.7407975460122689</v>
      </c>
      <c r="Q40" s="70">
        <v>3</v>
      </c>
      <c r="R40" s="67"/>
      <c r="S40" s="70"/>
    </row>
    <row r="41" spans="1:19" x14ac:dyDescent="0.25">
      <c r="A41" s="21">
        <v>713</v>
      </c>
      <c r="B41" s="22" t="s">
        <v>184</v>
      </c>
      <c r="C41" s="26">
        <v>5</v>
      </c>
      <c r="D41" s="28" t="s">
        <v>446</v>
      </c>
      <c r="E41" s="63">
        <v>46353.903932771405</v>
      </c>
      <c r="F41" s="67">
        <v>0.53374233128834359</v>
      </c>
      <c r="G41" s="67">
        <v>0.96319018404907975</v>
      </c>
      <c r="H41" s="67">
        <v>0.33128834355828218</v>
      </c>
      <c r="I41" s="67">
        <v>1.2269938650306749E-2</v>
      </c>
      <c r="J41" s="67">
        <v>0.73619631901840488</v>
      </c>
      <c r="K41" s="68">
        <v>1.3742331288343559</v>
      </c>
      <c r="L41" s="68">
        <v>1.3251533742331287</v>
      </c>
      <c r="M41" s="67">
        <v>1.2269938650306749</v>
      </c>
      <c r="N41" s="67">
        <v>1.4846625766871167</v>
      </c>
      <c r="O41" s="69">
        <v>0.21012269938650308</v>
      </c>
      <c r="P41" s="67">
        <v>8.1978527607361968</v>
      </c>
      <c r="Q41" s="70">
        <v>4</v>
      </c>
      <c r="R41" s="67"/>
      <c r="S41" s="70"/>
    </row>
    <row r="42" spans="1:19" x14ac:dyDescent="0.25">
      <c r="A42" s="21">
        <v>503</v>
      </c>
      <c r="B42" s="22" t="s">
        <v>124</v>
      </c>
      <c r="C42" s="26">
        <v>5</v>
      </c>
      <c r="D42" s="28" t="s">
        <v>446</v>
      </c>
      <c r="E42" s="63">
        <v>55536.54703994083</v>
      </c>
      <c r="F42" s="67">
        <v>0.85276073619631898</v>
      </c>
      <c r="G42" s="67">
        <v>0.66871165644171782</v>
      </c>
      <c r="H42" s="67">
        <v>0.57668711656441718</v>
      </c>
      <c r="I42" s="67">
        <v>8.5889570552147243E-2</v>
      </c>
      <c r="J42" s="67">
        <v>0.85889570552147243</v>
      </c>
      <c r="K42" s="68">
        <v>1.803680981595092</v>
      </c>
      <c r="L42" s="68">
        <v>0.94478527607361962</v>
      </c>
      <c r="M42" s="67">
        <v>1.6687116564417177</v>
      </c>
      <c r="N42" s="67">
        <v>0.44171779141104295</v>
      </c>
      <c r="O42" s="69">
        <v>0.19785276073619631</v>
      </c>
      <c r="P42" s="67">
        <v>8.0996932515337434</v>
      </c>
      <c r="Q42" s="70">
        <v>5</v>
      </c>
      <c r="R42" s="67"/>
      <c r="S42" s="70"/>
    </row>
    <row r="43" spans="1:19" x14ac:dyDescent="0.25">
      <c r="A43" s="21">
        <v>1022</v>
      </c>
      <c r="B43" s="22" t="s">
        <v>252</v>
      </c>
      <c r="C43" s="26">
        <v>5</v>
      </c>
      <c r="D43" s="28" t="s">
        <v>446</v>
      </c>
      <c r="E43" s="63">
        <v>42386.347505181562</v>
      </c>
      <c r="F43" s="67">
        <v>0.46625766871165641</v>
      </c>
      <c r="G43" s="67">
        <v>0.94478527607361962</v>
      </c>
      <c r="H43" s="67">
        <v>6.1349693251533742E-2</v>
      </c>
      <c r="I43" s="67">
        <v>0.19018404907975461</v>
      </c>
      <c r="J43" s="67">
        <v>0.50306748466257667</v>
      </c>
      <c r="K43" s="68">
        <v>1.1779141104294479</v>
      </c>
      <c r="L43" s="68">
        <v>1.7177914110429449</v>
      </c>
      <c r="M43" s="67">
        <v>0.78527607361963192</v>
      </c>
      <c r="N43" s="67">
        <v>1.705521472392638</v>
      </c>
      <c r="O43" s="69">
        <v>0.3726993865030675</v>
      </c>
      <c r="P43" s="67">
        <v>7.9248466257668708</v>
      </c>
      <c r="Q43" s="70">
        <v>6</v>
      </c>
      <c r="R43" s="67"/>
      <c r="S43" s="70"/>
    </row>
    <row r="44" spans="1:19" x14ac:dyDescent="0.25">
      <c r="A44" s="21">
        <v>1027</v>
      </c>
      <c r="B44" s="22" t="s">
        <v>264</v>
      </c>
      <c r="C44" s="26">
        <v>5</v>
      </c>
      <c r="D44" s="28" t="s">
        <v>446</v>
      </c>
      <c r="E44" s="63">
        <v>39531.869382079145</v>
      </c>
      <c r="F44" s="67">
        <v>0.42331288343558282</v>
      </c>
      <c r="G44" s="67">
        <v>0.89570552147239269</v>
      </c>
      <c r="H44" s="67">
        <v>0.39263803680981596</v>
      </c>
      <c r="I44" s="67">
        <v>0.25766871165644173</v>
      </c>
      <c r="J44" s="67">
        <v>0.31901840490797545</v>
      </c>
      <c r="K44" s="68">
        <v>1.3006134969325154</v>
      </c>
      <c r="L44" s="68">
        <v>1.4478527607361964</v>
      </c>
      <c r="M44" s="67">
        <v>0.77300613496932513</v>
      </c>
      <c r="N44" s="67">
        <v>1.7668711656441718</v>
      </c>
      <c r="O44" s="69">
        <v>0.31134969325153372</v>
      </c>
      <c r="P44" s="67">
        <v>7.8880368098159517</v>
      </c>
      <c r="Q44" s="70">
        <v>7</v>
      </c>
      <c r="R44" s="67"/>
      <c r="S44" s="70"/>
    </row>
    <row r="45" spans="1:19" x14ac:dyDescent="0.25">
      <c r="A45" s="21">
        <v>708</v>
      </c>
      <c r="B45" s="22" t="s">
        <v>174</v>
      </c>
      <c r="C45" s="26">
        <v>5</v>
      </c>
      <c r="D45" s="28" t="s">
        <v>446</v>
      </c>
      <c r="E45" s="63">
        <v>59402.740401689814</v>
      </c>
      <c r="F45" s="67">
        <v>0.49079754601226994</v>
      </c>
      <c r="G45" s="67">
        <v>0.98773006134969321</v>
      </c>
      <c r="H45" s="67">
        <v>0.28834355828220859</v>
      </c>
      <c r="I45" s="67">
        <v>4.9079754601226995E-2</v>
      </c>
      <c r="J45" s="67">
        <v>0.65030674846625769</v>
      </c>
      <c r="K45" s="68">
        <v>1.361963190184049</v>
      </c>
      <c r="L45" s="68">
        <v>0.73619631901840488</v>
      </c>
      <c r="M45" s="67">
        <v>1.3128834355828221</v>
      </c>
      <c r="N45" s="67">
        <v>1.4601226993865031</v>
      </c>
      <c r="O45" s="69">
        <v>0.20705521472392638</v>
      </c>
      <c r="P45" s="67">
        <v>7.544478527607362</v>
      </c>
      <c r="Q45" s="70">
        <v>8</v>
      </c>
      <c r="R45" s="67"/>
      <c r="S45" s="70"/>
    </row>
    <row r="46" spans="1:19" x14ac:dyDescent="0.25">
      <c r="A46" s="21">
        <v>1024</v>
      </c>
      <c r="B46" s="22" t="s">
        <v>258</v>
      </c>
      <c r="C46" s="12">
        <v>5</v>
      </c>
      <c r="D46" s="28" t="s">
        <v>446</v>
      </c>
      <c r="E46" s="63">
        <v>35236.903087537925</v>
      </c>
      <c r="F46" s="67">
        <v>0.40490797546012269</v>
      </c>
      <c r="G46" s="67">
        <v>0.96932515337423308</v>
      </c>
      <c r="H46" s="67">
        <v>0.17177914110429449</v>
      </c>
      <c r="I46" s="67">
        <v>7.3619631901840496E-2</v>
      </c>
      <c r="J46" s="67">
        <v>0.5214723926380368</v>
      </c>
      <c r="K46" s="68">
        <v>1.1042944785276074</v>
      </c>
      <c r="L46" s="68">
        <v>1.4969325153374233</v>
      </c>
      <c r="M46" s="67">
        <v>0.90797546012269936</v>
      </c>
      <c r="N46" s="67">
        <v>1.4969325153374233</v>
      </c>
      <c r="O46" s="69">
        <v>0.2285276073619632</v>
      </c>
      <c r="P46" s="67">
        <v>7.375766871165645</v>
      </c>
      <c r="Q46" s="70">
        <v>9</v>
      </c>
      <c r="R46" s="67"/>
      <c r="S46" s="70"/>
    </row>
    <row r="47" spans="1:19" x14ac:dyDescent="0.25">
      <c r="A47" s="21">
        <v>709</v>
      </c>
      <c r="B47" s="22" t="s">
        <v>176</v>
      </c>
      <c r="C47" s="12">
        <v>5</v>
      </c>
      <c r="D47" s="28" t="s">
        <v>446</v>
      </c>
      <c r="E47" s="63">
        <v>28275.928036462446</v>
      </c>
      <c r="F47" s="67">
        <v>0.71165644171779141</v>
      </c>
      <c r="G47" s="67">
        <v>0.95705521472392641</v>
      </c>
      <c r="H47" s="67">
        <v>0.26380368098159507</v>
      </c>
      <c r="I47" s="67">
        <v>5.5214723926380369E-2</v>
      </c>
      <c r="J47" s="67">
        <v>0.73006134969325154</v>
      </c>
      <c r="K47" s="68">
        <v>0.60122699386503065</v>
      </c>
      <c r="L47" s="68">
        <v>0.7239263803680982</v>
      </c>
      <c r="M47" s="67">
        <v>1.0306748466257669</v>
      </c>
      <c r="N47" s="67">
        <v>1.7546012269938651</v>
      </c>
      <c r="O47" s="69">
        <v>0.17331288343558282</v>
      </c>
      <c r="P47" s="67">
        <v>7.0015337423312891</v>
      </c>
      <c r="Q47" s="70">
        <v>10</v>
      </c>
      <c r="R47" s="67"/>
      <c r="S47" s="70"/>
    </row>
    <row r="48" spans="1:19" x14ac:dyDescent="0.25">
      <c r="A48" s="21">
        <v>711</v>
      </c>
      <c r="B48" s="22" t="s">
        <v>180</v>
      </c>
      <c r="C48" s="12">
        <v>5</v>
      </c>
      <c r="D48" s="28" t="s">
        <v>446</v>
      </c>
      <c r="E48" s="63">
        <v>26110.088514291052</v>
      </c>
      <c r="F48" s="67">
        <v>0.54601226993865026</v>
      </c>
      <c r="G48" s="67">
        <v>0.92024539877300615</v>
      </c>
      <c r="H48" s="67">
        <v>0.6380368098159509</v>
      </c>
      <c r="I48" s="67">
        <v>3.0674846625766871E-2</v>
      </c>
      <c r="J48" s="67">
        <v>0.61349693251533743</v>
      </c>
      <c r="K48" s="68">
        <v>0.57668711656441718</v>
      </c>
      <c r="L48" s="68">
        <v>0.69938650306748462</v>
      </c>
      <c r="M48" s="67">
        <v>0.99386503067484666</v>
      </c>
      <c r="N48" s="67">
        <v>1.3865030674846626</v>
      </c>
      <c r="O48" s="69">
        <v>0.25</v>
      </c>
      <c r="P48" s="67">
        <v>6.654907975460123</v>
      </c>
      <c r="Q48" s="70">
        <v>11</v>
      </c>
      <c r="R48" s="67"/>
      <c r="S48" s="70"/>
    </row>
    <row r="49" spans="1:19" x14ac:dyDescent="0.25">
      <c r="A49" s="21">
        <v>706</v>
      </c>
      <c r="B49" s="22" t="s">
        <v>170</v>
      </c>
      <c r="C49" s="12">
        <v>5</v>
      </c>
      <c r="D49" s="28" t="s">
        <v>446</v>
      </c>
      <c r="E49" s="63">
        <v>22257.931352701376</v>
      </c>
      <c r="F49" s="67">
        <v>0.39263803680981596</v>
      </c>
      <c r="G49" s="67">
        <v>0.92638036809815949</v>
      </c>
      <c r="H49" s="67">
        <v>0.66871165644171782</v>
      </c>
      <c r="I49" s="67">
        <v>6.7484662576687116E-2</v>
      </c>
      <c r="J49" s="67">
        <v>0.69938650306748462</v>
      </c>
      <c r="K49" s="68">
        <v>0.26993865030674846</v>
      </c>
      <c r="L49" s="68">
        <v>0.56441717791411039</v>
      </c>
      <c r="M49" s="67">
        <v>0.89570552147239269</v>
      </c>
      <c r="N49" s="67">
        <v>1.3128834355828221</v>
      </c>
      <c r="O49" s="69">
        <v>0.29294478527607359</v>
      </c>
      <c r="P49" s="67">
        <v>6.0904907975460123</v>
      </c>
      <c r="Q49" s="70">
        <v>12</v>
      </c>
      <c r="R49" s="67"/>
      <c r="S49" s="70"/>
    </row>
    <row r="50" spans="1:19" x14ac:dyDescent="0.25">
      <c r="A50" s="21">
        <v>506</v>
      </c>
      <c r="B50" s="22" t="s">
        <v>130</v>
      </c>
      <c r="C50" s="12">
        <v>5</v>
      </c>
      <c r="D50" s="28" t="s">
        <v>446</v>
      </c>
      <c r="E50" s="63">
        <v>30772.055436600975</v>
      </c>
      <c r="F50" s="67">
        <v>0.82822085889570551</v>
      </c>
      <c r="G50" s="67">
        <v>0.88957055214723924</v>
      </c>
      <c r="H50" s="67">
        <v>0.38036809815950923</v>
      </c>
      <c r="I50" s="67">
        <v>4.2944785276073622E-2</v>
      </c>
      <c r="J50" s="67">
        <v>0.80981595092024539</v>
      </c>
      <c r="K50" s="68">
        <v>0.56441717791411039</v>
      </c>
      <c r="L50" s="68">
        <v>0.55214723926380371</v>
      </c>
      <c r="M50" s="67">
        <v>1.165644171779141</v>
      </c>
      <c r="N50" s="67">
        <v>0.50306748466257667</v>
      </c>
      <c r="O50" s="69">
        <v>0.30828220858895705</v>
      </c>
      <c r="P50" s="67">
        <v>6.0444785276073612</v>
      </c>
      <c r="Q50" s="70">
        <v>13</v>
      </c>
      <c r="R50" s="67"/>
      <c r="S50" s="70"/>
    </row>
    <row r="51" spans="1:19" x14ac:dyDescent="0.25">
      <c r="A51" s="21">
        <v>1028</v>
      </c>
      <c r="B51" s="22" t="s">
        <v>266</v>
      </c>
      <c r="C51" s="12">
        <v>5</v>
      </c>
      <c r="D51" s="28" t="s">
        <v>446</v>
      </c>
      <c r="E51" s="63">
        <v>28382.263649453966</v>
      </c>
      <c r="F51" s="67">
        <v>0.26993865030674846</v>
      </c>
      <c r="G51" s="67">
        <v>0.95092024539877296</v>
      </c>
      <c r="H51" s="67">
        <v>0.38650306748466257</v>
      </c>
      <c r="I51" s="67">
        <v>9.202453987730061E-2</v>
      </c>
      <c r="J51" s="67">
        <v>0.53374233128834359</v>
      </c>
      <c r="K51" s="68">
        <v>0.61349693251533743</v>
      </c>
      <c r="L51" s="68">
        <v>0.41717791411042943</v>
      </c>
      <c r="M51" s="67">
        <v>1.0552147239263803</v>
      </c>
      <c r="N51" s="67">
        <v>1.4110429447852761</v>
      </c>
      <c r="O51" s="69">
        <v>0.18251533742331288</v>
      </c>
      <c r="P51" s="67">
        <v>5.9125766871165641</v>
      </c>
      <c r="Q51" s="70">
        <v>14</v>
      </c>
      <c r="R51" s="67"/>
      <c r="S51" s="70"/>
    </row>
    <row r="52" spans="1:19" x14ac:dyDescent="0.25">
      <c r="A52" s="21">
        <v>710</v>
      </c>
      <c r="B52" s="22" t="s">
        <v>178</v>
      </c>
      <c r="C52" s="12">
        <v>5</v>
      </c>
      <c r="D52" s="28" t="s">
        <v>446</v>
      </c>
      <c r="E52" s="63">
        <v>37442.32290707725</v>
      </c>
      <c r="F52" s="67">
        <v>0.42944785276073622</v>
      </c>
      <c r="G52" s="67">
        <v>0.99386503067484666</v>
      </c>
      <c r="H52" s="67">
        <v>0.17791411042944785</v>
      </c>
      <c r="I52" s="67">
        <v>3.6809815950920248E-2</v>
      </c>
      <c r="J52" s="67">
        <v>0.61963190184049077</v>
      </c>
      <c r="K52" s="68">
        <v>8.5889570552147243E-2</v>
      </c>
      <c r="L52" s="68">
        <v>9.815950920245399E-2</v>
      </c>
      <c r="M52" s="67">
        <v>1.0061349693251533</v>
      </c>
      <c r="N52" s="67">
        <v>1.4478527607361964</v>
      </c>
      <c r="O52" s="69">
        <v>0.25306748466257667</v>
      </c>
      <c r="P52" s="67">
        <v>5.1487730061349692</v>
      </c>
      <c r="Q52" s="70">
        <v>15</v>
      </c>
      <c r="R52" s="67"/>
      <c r="S52" s="70"/>
    </row>
    <row r="53" spans="1:19" x14ac:dyDescent="0.25">
      <c r="A53" s="21">
        <v>601</v>
      </c>
      <c r="B53" s="22" t="s">
        <v>151</v>
      </c>
      <c r="C53" s="12">
        <v>6</v>
      </c>
      <c r="D53" s="28" t="s">
        <v>447</v>
      </c>
      <c r="E53" s="63">
        <v>58153.586470786962</v>
      </c>
      <c r="F53" s="67">
        <v>0.93251533742331283</v>
      </c>
      <c r="G53" s="67">
        <v>0.4785276073619632</v>
      </c>
      <c r="H53" s="67">
        <v>0.85889570552147243</v>
      </c>
      <c r="I53" s="67">
        <v>0.38036809815950923</v>
      </c>
      <c r="J53" s="67">
        <v>0.76073619631901845</v>
      </c>
      <c r="K53" s="68">
        <v>1.852760736196319</v>
      </c>
      <c r="L53" s="68">
        <v>0.80981595092024539</v>
      </c>
      <c r="M53" s="67">
        <v>1.9141104294478528</v>
      </c>
      <c r="N53" s="67">
        <v>0.45398773006134968</v>
      </c>
      <c r="O53" s="69">
        <v>0.76073619631901845</v>
      </c>
      <c r="P53" s="67">
        <v>9.2024539877300597</v>
      </c>
      <c r="Q53" s="70">
        <v>1</v>
      </c>
      <c r="R53" s="67"/>
      <c r="S53" s="70"/>
    </row>
    <row r="54" spans="1:19" x14ac:dyDescent="0.25">
      <c r="A54" s="21">
        <v>603</v>
      </c>
      <c r="B54" s="71" t="s">
        <v>154</v>
      </c>
      <c r="C54" s="12">
        <v>6</v>
      </c>
      <c r="D54" s="28" t="s">
        <v>447</v>
      </c>
      <c r="E54" s="63">
        <v>47795.389085427145</v>
      </c>
      <c r="F54" s="67">
        <v>0.7239263803680982</v>
      </c>
      <c r="G54" s="67">
        <v>0.71165644171779141</v>
      </c>
      <c r="H54" s="67">
        <v>0.95705521472392641</v>
      </c>
      <c r="I54" s="67">
        <v>0.33128834355828218</v>
      </c>
      <c r="J54" s="67">
        <v>0.34969325153374231</v>
      </c>
      <c r="K54" s="68">
        <v>1.7546012269938651</v>
      </c>
      <c r="L54" s="68">
        <v>1.0674846625766872</v>
      </c>
      <c r="M54" s="67">
        <v>1.803680981595092</v>
      </c>
      <c r="N54" s="67">
        <v>0.4785276073619632</v>
      </c>
      <c r="O54" s="69">
        <v>0.8619631901840491</v>
      </c>
      <c r="P54" s="67">
        <v>9.0398773006134991</v>
      </c>
      <c r="Q54" s="70">
        <v>2</v>
      </c>
      <c r="R54" s="67"/>
      <c r="S54" s="70"/>
    </row>
    <row r="55" spans="1:19" x14ac:dyDescent="0.25">
      <c r="A55" s="21">
        <v>714</v>
      </c>
      <c r="B55" s="22" t="s">
        <v>186</v>
      </c>
      <c r="C55" s="12">
        <v>6</v>
      </c>
      <c r="D55" s="28" t="s">
        <v>447</v>
      </c>
      <c r="E55" s="63">
        <v>44263.061286684926</v>
      </c>
      <c r="F55" s="67">
        <v>0.76687116564417179</v>
      </c>
      <c r="G55" s="67">
        <v>0.8404907975460123</v>
      </c>
      <c r="H55" s="67">
        <v>0.58895705521472397</v>
      </c>
      <c r="I55" s="67">
        <v>0.11042944785276074</v>
      </c>
      <c r="J55" s="67">
        <v>0.66257668711656437</v>
      </c>
      <c r="K55" s="68">
        <v>1.7914110429447854</v>
      </c>
      <c r="L55" s="68">
        <v>1.1288343558282208</v>
      </c>
      <c r="M55" s="67">
        <v>1.3865030674846626</v>
      </c>
      <c r="N55" s="67">
        <v>1.2760736196319018</v>
      </c>
      <c r="O55" s="69">
        <v>0.40644171779141103</v>
      </c>
      <c r="P55" s="67">
        <v>8.9585889570552144</v>
      </c>
      <c r="Q55" s="70">
        <v>3</v>
      </c>
      <c r="R55" s="67"/>
      <c r="S55" s="70"/>
    </row>
    <row r="56" spans="1:19" x14ac:dyDescent="0.25">
      <c r="A56" s="21">
        <v>514</v>
      </c>
      <c r="B56" s="22" t="s">
        <v>149</v>
      </c>
      <c r="C56" s="12">
        <v>6</v>
      </c>
      <c r="D56" s="28" t="s">
        <v>447</v>
      </c>
      <c r="E56" s="63">
        <v>32633.660704643298</v>
      </c>
      <c r="F56" s="67">
        <v>0.77300613496932513</v>
      </c>
      <c r="G56" s="67">
        <v>0.80981595092024539</v>
      </c>
      <c r="H56" s="67">
        <v>0.76073619631901845</v>
      </c>
      <c r="I56" s="67">
        <v>0.10429447852760736</v>
      </c>
      <c r="J56" s="67">
        <v>0.76687116564417179</v>
      </c>
      <c r="K56" s="68">
        <v>1.7791411042944785</v>
      </c>
      <c r="L56" s="68">
        <v>1.1411042944785277</v>
      </c>
      <c r="M56" s="67">
        <v>1.361963190184049</v>
      </c>
      <c r="N56" s="67">
        <v>0.92024539877300615</v>
      </c>
      <c r="O56" s="69">
        <v>0.48619631901840493</v>
      </c>
      <c r="P56" s="67">
        <v>8.903374233128833</v>
      </c>
      <c r="Q56" s="70">
        <v>4</v>
      </c>
      <c r="R56" s="67"/>
      <c r="S56" s="70"/>
    </row>
    <row r="57" spans="1:19" x14ac:dyDescent="0.25">
      <c r="A57" s="21">
        <v>513</v>
      </c>
      <c r="B57" s="22" t="s">
        <v>147</v>
      </c>
      <c r="C57" s="12">
        <v>6</v>
      </c>
      <c r="D57" s="28" t="s">
        <v>447</v>
      </c>
      <c r="E57" s="63">
        <v>46390.074518412301</v>
      </c>
      <c r="F57" s="67">
        <v>0.82208588957055218</v>
      </c>
      <c r="G57" s="67">
        <v>0.6073619631901841</v>
      </c>
      <c r="H57" s="67">
        <v>0.92024539877300615</v>
      </c>
      <c r="I57" s="67">
        <v>0.29447852760736198</v>
      </c>
      <c r="J57" s="67">
        <v>0.58895705521472397</v>
      </c>
      <c r="K57" s="68">
        <v>1.3865030674846626</v>
      </c>
      <c r="L57" s="68">
        <v>0.50306748466257667</v>
      </c>
      <c r="M57" s="67">
        <v>1.7668711656441718</v>
      </c>
      <c r="N57" s="67">
        <v>0.62576687116564422</v>
      </c>
      <c r="O57" s="69">
        <v>0.57515337423312884</v>
      </c>
      <c r="P57" s="67">
        <v>8.0904907975460123</v>
      </c>
      <c r="Q57" s="70">
        <v>5</v>
      </c>
      <c r="R57" s="67"/>
      <c r="S57" s="70"/>
    </row>
    <row r="58" spans="1:19" x14ac:dyDescent="0.25">
      <c r="A58" s="21">
        <v>1030</v>
      </c>
      <c r="B58" s="22" t="s">
        <v>270</v>
      </c>
      <c r="C58" s="12">
        <v>6</v>
      </c>
      <c r="D58" s="28" t="s">
        <v>447</v>
      </c>
      <c r="E58" s="63">
        <v>26797.720072929696</v>
      </c>
      <c r="F58" s="67">
        <v>0.79141104294478526</v>
      </c>
      <c r="G58" s="67">
        <v>0.86503067484662577</v>
      </c>
      <c r="H58" s="67">
        <v>0.19631901840490798</v>
      </c>
      <c r="I58" s="67">
        <v>7.9754601226993863E-2</v>
      </c>
      <c r="J58" s="67">
        <v>0.57055214723926384</v>
      </c>
      <c r="K58" s="68">
        <v>1.4110429447852761</v>
      </c>
      <c r="L58" s="68">
        <v>1.1533742331288344</v>
      </c>
      <c r="M58" s="67">
        <v>1.0920245398773005</v>
      </c>
      <c r="N58" s="67">
        <v>1.2883435582822085</v>
      </c>
      <c r="O58" s="69">
        <v>0.25613496932515339</v>
      </c>
      <c r="P58" s="67">
        <v>7.7039877300613497</v>
      </c>
      <c r="Q58" s="70">
        <v>6</v>
      </c>
      <c r="R58" s="67"/>
      <c r="S58" s="70"/>
    </row>
    <row r="59" spans="1:19" x14ac:dyDescent="0.25">
      <c r="A59" s="21">
        <v>315</v>
      </c>
      <c r="B59" s="22" t="s">
        <v>71</v>
      </c>
      <c r="C59" s="12">
        <v>6</v>
      </c>
      <c r="D59" s="28" t="s">
        <v>447</v>
      </c>
      <c r="E59" s="63">
        <v>58896.442753039875</v>
      </c>
      <c r="F59" s="67">
        <v>0.88957055214723924</v>
      </c>
      <c r="G59" s="67">
        <v>0.42331288343558282</v>
      </c>
      <c r="H59" s="67">
        <v>0.85276073619631898</v>
      </c>
      <c r="I59" s="67">
        <v>0.6073619631901841</v>
      </c>
      <c r="J59" s="67">
        <v>0.22699386503067484</v>
      </c>
      <c r="K59" s="68">
        <v>1.3374233128834356</v>
      </c>
      <c r="L59" s="68">
        <v>0.31901840490797545</v>
      </c>
      <c r="M59" s="67">
        <v>1.852760736196319</v>
      </c>
      <c r="N59" s="67">
        <v>0.31901840490797545</v>
      </c>
      <c r="O59" s="69">
        <v>0.85582822085889576</v>
      </c>
      <c r="P59" s="67">
        <v>7.6840490797546011</v>
      </c>
      <c r="Q59" s="70">
        <v>7</v>
      </c>
      <c r="R59" s="67"/>
      <c r="S59" s="70"/>
    </row>
    <row r="60" spans="1:19" x14ac:dyDescent="0.25">
      <c r="A60" s="21">
        <v>1029</v>
      </c>
      <c r="B60" s="22" t="s">
        <v>268</v>
      </c>
      <c r="C60" s="12">
        <v>6</v>
      </c>
      <c r="D60" s="28" t="s">
        <v>447</v>
      </c>
      <c r="E60" s="63">
        <v>48204.067696190781</v>
      </c>
      <c r="F60" s="67">
        <v>0.57055214723926384</v>
      </c>
      <c r="G60" s="67">
        <v>0.83435582822085885</v>
      </c>
      <c r="H60" s="67">
        <v>0.84662576687116564</v>
      </c>
      <c r="I60" s="67">
        <v>0.18404907975460122</v>
      </c>
      <c r="J60" s="67">
        <v>0.48466257668711654</v>
      </c>
      <c r="K60" s="68">
        <v>1.1411042944785277</v>
      </c>
      <c r="L60" s="68">
        <v>0.52760736196319014</v>
      </c>
      <c r="M60" s="67">
        <v>1.4478527607361964</v>
      </c>
      <c r="N60" s="67">
        <v>1.0797546012269938</v>
      </c>
      <c r="O60" s="69">
        <v>0.43404907975460122</v>
      </c>
      <c r="P60" s="67">
        <v>7.550613496932514</v>
      </c>
      <c r="Q60" s="70">
        <v>8</v>
      </c>
      <c r="R60" s="67"/>
      <c r="S60" s="70"/>
    </row>
    <row r="61" spans="1:19" x14ac:dyDescent="0.25">
      <c r="A61" s="21">
        <v>507</v>
      </c>
      <c r="B61" s="22" t="s">
        <v>135</v>
      </c>
      <c r="C61" s="12">
        <v>6</v>
      </c>
      <c r="D61" s="28" t="s">
        <v>447</v>
      </c>
      <c r="E61" s="63">
        <v>38524.601449976704</v>
      </c>
      <c r="F61" s="67">
        <v>0.87730061349693256</v>
      </c>
      <c r="G61" s="67">
        <v>0.55214723926380371</v>
      </c>
      <c r="H61" s="67">
        <v>0.71779141104294475</v>
      </c>
      <c r="I61" s="67">
        <v>0.31901840490797545</v>
      </c>
      <c r="J61" s="67">
        <v>0.77914110429447858</v>
      </c>
      <c r="K61" s="68">
        <v>1.4601226993865031</v>
      </c>
      <c r="L61" s="68">
        <v>0.77300613496932513</v>
      </c>
      <c r="M61" s="67">
        <v>1.3987730061349692</v>
      </c>
      <c r="N61" s="67">
        <v>0.36809815950920244</v>
      </c>
      <c r="O61" s="69">
        <v>0.26840490797546013</v>
      </c>
      <c r="P61" s="67">
        <v>7.5138036809815949</v>
      </c>
      <c r="Q61" s="70">
        <v>9</v>
      </c>
      <c r="R61" s="67"/>
      <c r="S61" s="70"/>
    </row>
    <row r="62" spans="1:19" x14ac:dyDescent="0.25">
      <c r="A62" s="21">
        <v>1101</v>
      </c>
      <c r="B62" s="22" t="s">
        <v>272</v>
      </c>
      <c r="C62" s="12">
        <v>6</v>
      </c>
      <c r="D62" s="28" t="s">
        <v>447</v>
      </c>
      <c r="E62" s="63">
        <v>57880.23290696241</v>
      </c>
      <c r="F62" s="67">
        <v>0.6073619631901841</v>
      </c>
      <c r="G62" s="67">
        <v>0.65030674846625769</v>
      </c>
      <c r="H62" s="67">
        <v>0.93865030674846628</v>
      </c>
      <c r="I62" s="67">
        <v>0.20858895705521471</v>
      </c>
      <c r="J62" s="67">
        <v>0.31288343558282211</v>
      </c>
      <c r="K62" s="68">
        <v>0.98159509202453987</v>
      </c>
      <c r="L62" s="68">
        <v>0.51533742331288346</v>
      </c>
      <c r="M62" s="67">
        <v>1.7791411042944785</v>
      </c>
      <c r="N62" s="67">
        <v>0.83435582822085885</v>
      </c>
      <c r="O62" s="69">
        <v>0.4892638036809816</v>
      </c>
      <c r="P62" s="67">
        <v>7.3174846625766872</v>
      </c>
      <c r="Q62" s="70">
        <v>10</v>
      </c>
      <c r="R62" s="67"/>
      <c r="S62" s="70"/>
    </row>
    <row r="63" spans="1:19" x14ac:dyDescent="0.25">
      <c r="A63" s="21">
        <v>801</v>
      </c>
      <c r="B63" s="22" t="s">
        <v>188</v>
      </c>
      <c r="C63" s="12">
        <v>6</v>
      </c>
      <c r="D63" s="28" t="s">
        <v>447</v>
      </c>
      <c r="E63" s="63">
        <v>30463.236378449958</v>
      </c>
      <c r="F63" s="67">
        <v>0.73006134969325154</v>
      </c>
      <c r="G63" s="67">
        <v>0.81595092024539873</v>
      </c>
      <c r="H63" s="67">
        <v>0.10429447852760736</v>
      </c>
      <c r="I63" s="67">
        <v>0.26380368098159507</v>
      </c>
      <c r="J63" s="67">
        <v>0.28834355828220859</v>
      </c>
      <c r="K63" s="68">
        <v>1.4233128834355828</v>
      </c>
      <c r="L63" s="68">
        <v>0.53987730061349692</v>
      </c>
      <c r="M63" s="67">
        <v>1.4233128834355828</v>
      </c>
      <c r="N63" s="67">
        <v>0.78527607361963192</v>
      </c>
      <c r="O63" s="69">
        <v>0.68711656441717794</v>
      </c>
      <c r="P63" s="67">
        <v>7.0613496932515325</v>
      </c>
      <c r="Q63" s="70">
        <v>11</v>
      </c>
      <c r="R63" s="67"/>
      <c r="S63" s="70"/>
    </row>
    <row r="64" spans="1:19" x14ac:dyDescent="0.25">
      <c r="A64" s="21">
        <v>1111</v>
      </c>
      <c r="B64" s="22" t="s">
        <v>293</v>
      </c>
      <c r="C64" s="12">
        <v>6</v>
      </c>
      <c r="D64" s="28" t="s">
        <v>447</v>
      </c>
      <c r="E64" s="63">
        <v>40924.949273028498</v>
      </c>
      <c r="F64" s="67">
        <v>0.74233128834355833</v>
      </c>
      <c r="G64" s="67">
        <v>0.69938650306748462</v>
      </c>
      <c r="H64" s="67">
        <v>0.77300613496932513</v>
      </c>
      <c r="I64" s="67">
        <v>0.4785276073619632</v>
      </c>
      <c r="J64" s="67">
        <v>1.8404907975460124E-2</v>
      </c>
      <c r="K64" s="68">
        <v>1.2883435582822085</v>
      </c>
      <c r="L64" s="68">
        <v>0.58895705521472397</v>
      </c>
      <c r="M64" s="67">
        <v>1.5828220858895705</v>
      </c>
      <c r="N64" s="67">
        <v>0.23312883435582821</v>
      </c>
      <c r="O64" s="69">
        <v>0.43098159509202455</v>
      </c>
      <c r="P64" s="67">
        <v>6.8358895705521476</v>
      </c>
      <c r="Q64" s="70">
        <v>12</v>
      </c>
      <c r="R64" s="67"/>
      <c r="S64" s="70"/>
    </row>
    <row r="65" spans="1:19" x14ac:dyDescent="0.25">
      <c r="A65" s="21">
        <v>511</v>
      </c>
      <c r="B65" s="22" t="s">
        <v>143</v>
      </c>
      <c r="C65" s="12">
        <v>6</v>
      </c>
      <c r="D65" s="28" t="s">
        <v>447</v>
      </c>
      <c r="E65" s="63">
        <v>23916.811404383963</v>
      </c>
      <c r="F65" s="67">
        <v>0.58282208588957052</v>
      </c>
      <c r="G65" s="67">
        <v>0.80368098159509205</v>
      </c>
      <c r="H65" s="67">
        <v>0.54601226993865026</v>
      </c>
      <c r="I65" s="67">
        <v>0.12269938650306748</v>
      </c>
      <c r="J65" s="67">
        <v>0.66871165644171782</v>
      </c>
      <c r="K65" s="68">
        <v>0.52760736196319014</v>
      </c>
      <c r="L65" s="68">
        <v>0.46625766871165641</v>
      </c>
      <c r="M65" s="67">
        <v>1.2392638036809815</v>
      </c>
      <c r="N65" s="67">
        <v>0.85889570552147243</v>
      </c>
      <c r="O65" s="69">
        <v>0.53527607361963192</v>
      </c>
      <c r="P65" s="67">
        <v>6.3512269938650308</v>
      </c>
      <c r="Q65" s="70">
        <v>13</v>
      </c>
      <c r="R65" s="67"/>
      <c r="S65" s="70"/>
    </row>
    <row r="66" spans="1:19" x14ac:dyDescent="0.25">
      <c r="A66" s="21">
        <v>505</v>
      </c>
      <c r="B66" s="22" t="s">
        <v>129</v>
      </c>
      <c r="C66" s="12">
        <v>6</v>
      </c>
      <c r="D66" s="28" t="s">
        <v>447</v>
      </c>
      <c r="E66" s="63">
        <v>31723.261304205687</v>
      </c>
      <c r="F66" s="67">
        <v>0.73619631901840488</v>
      </c>
      <c r="G66" s="67">
        <v>0.40490797546012269</v>
      </c>
      <c r="H66" s="67">
        <v>0.43558282208588955</v>
      </c>
      <c r="I66" s="67">
        <v>0.22699386503067484</v>
      </c>
      <c r="J66" s="67">
        <v>0.85276073619631898</v>
      </c>
      <c r="K66" s="68">
        <v>0.40490797546012269</v>
      </c>
      <c r="L66" s="68">
        <v>0.23312883435582821</v>
      </c>
      <c r="M66" s="67">
        <v>1.4110429447852761</v>
      </c>
      <c r="N66" s="67">
        <v>0.25766871165644173</v>
      </c>
      <c r="O66" s="69">
        <v>0.48312883435582821</v>
      </c>
      <c r="P66" s="67">
        <v>5.4463190184049086</v>
      </c>
      <c r="Q66" s="70">
        <v>14</v>
      </c>
      <c r="R66" s="67"/>
      <c r="S66" s="70"/>
    </row>
    <row r="67" spans="1:19" x14ac:dyDescent="0.25">
      <c r="A67" s="21">
        <v>510</v>
      </c>
      <c r="B67" s="22" t="s">
        <v>141</v>
      </c>
      <c r="C67" s="12">
        <v>6</v>
      </c>
      <c r="D67" s="28" t="s">
        <v>447</v>
      </c>
      <c r="E67" s="63">
        <v>27638.64714149608</v>
      </c>
      <c r="F67" s="67">
        <v>0.71779141104294475</v>
      </c>
      <c r="G67" s="67">
        <v>0.65644171779141103</v>
      </c>
      <c r="H67" s="67">
        <v>0.49693251533742333</v>
      </c>
      <c r="I67" s="67">
        <v>0.32515337423312884</v>
      </c>
      <c r="J67" s="67">
        <v>0.7239263803680982</v>
      </c>
      <c r="K67" s="68">
        <v>0.24539877300613497</v>
      </c>
      <c r="L67" s="68">
        <v>7.3619631901840496E-2</v>
      </c>
      <c r="M67" s="67">
        <v>1.2638036809815951</v>
      </c>
      <c r="N67" s="67">
        <v>0.53987730061349692</v>
      </c>
      <c r="O67" s="69">
        <v>0.39417177914110429</v>
      </c>
      <c r="P67" s="67">
        <v>5.4371165644171784</v>
      </c>
      <c r="Q67" s="70">
        <v>15</v>
      </c>
      <c r="R67" s="67"/>
      <c r="S67" s="70"/>
    </row>
    <row r="68" spans="1:19" x14ac:dyDescent="0.25">
      <c r="A68" s="21">
        <v>802</v>
      </c>
      <c r="B68" s="22" t="s">
        <v>190</v>
      </c>
      <c r="C68" s="12">
        <v>7</v>
      </c>
      <c r="D68" s="28" t="s">
        <v>448</v>
      </c>
      <c r="E68" s="63">
        <v>41892.337902167994</v>
      </c>
      <c r="F68" s="67">
        <v>0.43558282208588955</v>
      </c>
      <c r="G68" s="67">
        <v>0.90797546012269936</v>
      </c>
      <c r="H68" s="67">
        <v>0.41717791411042943</v>
      </c>
      <c r="I68" s="67">
        <v>6.1349693251533742E-2</v>
      </c>
      <c r="J68" s="67">
        <v>0.18404907975460122</v>
      </c>
      <c r="K68" s="68">
        <v>2</v>
      </c>
      <c r="L68" s="68">
        <v>1.7300613496932515</v>
      </c>
      <c r="M68" s="67">
        <v>1.6073619631901841</v>
      </c>
      <c r="N68" s="67">
        <v>0.61349693251533743</v>
      </c>
      <c r="O68" s="69">
        <v>0.3665644171779141</v>
      </c>
      <c r="P68" s="67">
        <v>8.3236196319018401</v>
      </c>
      <c r="Q68" s="70">
        <v>1</v>
      </c>
      <c r="R68" s="67"/>
      <c r="S68" s="70"/>
    </row>
    <row r="69" spans="1:19" x14ac:dyDescent="0.25">
      <c r="A69" s="21">
        <v>803</v>
      </c>
      <c r="B69" s="22" t="s">
        <v>192</v>
      </c>
      <c r="C69" s="12">
        <v>7</v>
      </c>
      <c r="D69" s="28" t="s">
        <v>448</v>
      </c>
      <c r="E69" s="63">
        <v>36393.064785110364</v>
      </c>
      <c r="F69" s="67">
        <v>0.44171779141104295</v>
      </c>
      <c r="G69" s="67">
        <v>0.84662576687116564</v>
      </c>
      <c r="H69" s="67">
        <v>0.20858895705521471</v>
      </c>
      <c r="I69" s="67">
        <v>0.34969325153374231</v>
      </c>
      <c r="J69" s="67">
        <v>0.20858895705521471</v>
      </c>
      <c r="K69" s="68">
        <v>1.4723926380368098</v>
      </c>
      <c r="L69" s="68">
        <v>0.62576687116564422</v>
      </c>
      <c r="M69" s="67">
        <v>1.6319018404907975</v>
      </c>
      <c r="N69" s="67">
        <v>0.13496932515337423</v>
      </c>
      <c r="O69" s="69">
        <v>0.52914110429447858</v>
      </c>
      <c r="P69" s="67">
        <v>6.449386503067486</v>
      </c>
      <c r="Q69" s="70">
        <v>2</v>
      </c>
      <c r="R69" s="67"/>
      <c r="S69" s="70"/>
    </row>
    <row r="70" spans="1:19" x14ac:dyDescent="0.25">
      <c r="A70" s="21">
        <v>805</v>
      </c>
      <c r="B70" s="22" t="s">
        <v>195</v>
      </c>
      <c r="C70" s="12">
        <v>7</v>
      </c>
      <c r="D70" s="28" t="s">
        <v>448</v>
      </c>
      <c r="E70" s="63">
        <v>32047.940543308097</v>
      </c>
      <c r="F70" s="67">
        <v>0.45398773006134968</v>
      </c>
      <c r="G70" s="67">
        <v>0.76687116564417179</v>
      </c>
      <c r="H70" s="67">
        <v>0.15337423312883436</v>
      </c>
      <c r="I70" s="67">
        <v>0.37423312883435583</v>
      </c>
      <c r="J70" s="67">
        <v>0.71165644171779141</v>
      </c>
      <c r="K70" s="68">
        <v>0.80981595092024539</v>
      </c>
      <c r="L70" s="68">
        <v>0.4785276073619632</v>
      </c>
      <c r="M70" s="67">
        <v>1.4723926380368098</v>
      </c>
      <c r="N70" s="67">
        <v>3.6809815950920248E-2</v>
      </c>
      <c r="O70" s="69">
        <v>0.47699386503067487</v>
      </c>
      <c r="P70" s="67">
        <v>5.7346625766871169</v>
      </c>
      <c r="Q70" s="70">
        <v>3</v>
      </c>
      <c r="R70" s="67"/>
      <c r="S70" s="70"/>
    </row>
    <row r="71" spans="1:19" x14ac:dyDescent="0.25">
      <c r="A71" s="21">
        <v>1203</v>
      </c>
      <c r="B71" s="22" t="s">
        <v>306</v>
      </c>
      <c r="C71" s="12">
        <v>8</v>
      </c>
      <c r="D71" s="28" t="s">
        <v>449</v>
      </c>
      <c r="E71" s="63">
        <v>65437.880613913236</v>
      </c>
      <c r="F71" s="67">
        <v>0.92024539877300615</v>
      </c>
      <c r="G71" s="67">
        <v>0.7239263803680982</v>
      </c>
      <c r="H71" s="67">
        <v>0.90184049079754602</v>
      </c>
      <c r="I71" s="67">
        <v>0.80981595092024539</v>
      </c>
      <c r="J71" s="67">
        <v>0.81595092024539873</v>
      </c>
      <c r="K71" s="68">
        <v>1.7177914110429449</v>
      </c>
      <c r="L71" s="68">
        <v>0.89570552147239269</v>
      </c>
      <c r="M71" s="67">
        <v>1.5950920245398772</v>
      </c>
      <c r="N71" s="67">
        <v>0.96932515337423308</v>
      </c>
      <c r="O71" s="69">
        <v>0.57361963190184051</v>
      </c>
      <c r="P71" s="67">
        <v>9.9233128834355835</v>
      </c>
      <c r="Q71" s="70">
        <v>1</v>
      </c>
      <c r="R71" s="67"/>
      <c r="S71" s="70"/>
    </row>
    <row r="72" spans="1:19" x14ac:dyDescent="0.25">
      <c r="A72" s="21">
        <v>807</v>
      </c>
      <c r="B72" s="22" t="s">
        <v>200</v>
      </c>
      <c r="C72" s="12">
        <v>8</v>
      </c>
      <c r="D72" s="28" t="s">
        <v>449</v>
      </c>
      <c r="E72" s="63">
        <v>34091.41927128406</v>
      </c>
      <c r="F72" s="67">
        <v>0.80981595092024539</v>
      </c>
      <c r="G72" s="67">
        <v>0.36809815950920244</v>
      </c>
      <c r="H72" s="67">
        <v>0.12269938650306748</v>
      </c>
      <c r="I72" s="67">
        <v>0.57055214723926384</v>
      </c>
      <c r="J72" s="67">
        <v>0.95092024539877296</v>
      </c>
      <c r="K72" s="68">
        <v>1.9754601226993864</v>
      </c>
      <c r="L72" s="68">
        <v>1.2883435582822085</v>
      </c>
      <c r="M72" s="67">
        <v>1.6196319018404908</v>
      </c>
      <c r="N72" s="67">
        <v>0.12269938650306748</v>
      </c>
      <c r="O72" s="69">
        <v>0.68711656441717794</v>
      </c>
      <c r="P72" s="67">
        <v>8.515337423312884</v>
      </c>
      <c r="Q72" s="70">
        <v>2</v>
      </c>
      <c r="R72" s="67"/>
      <c r="S72" s="70"/>
    </row>
    <row r="73" spans="1:19" x14ac:dyDescent="0.25">
      <c r="A73" s="21">
        <v>1201</v>
      </c>
      <c r="B73" s="22" t="s">
        <v>301</v>
      </c>
      <c r="C73" s="12">
        <v>8</v>
      </c>
      <c r="D73" s="28" t="s">
        <v>449</v>
      </c>
      <c r="E73" s="63">
        <v>51522.473796948369</v>
      </c>
      <c r="F73" s="67">
        <v>0.68098159509202449</v>
      </c>
      <c r="G73" s="67">
        <v>0.49693251533742333</v>
      </c>
      <c r="H73" s="67">
        <v>0.94478527607361962</v>
      </c>
      <c r="I73" s="67">
        <v>0.69938650306748462</v>
      </c>
      <c r="J73" s="67">
        <v>0.90184049079754602</v>
      </c>
      <c r="K73" s="68">
        <v>1.0429447852760736</v>
      </c>
      <c r="L73" s="68">
        <v>0.60122699386503065</v>
      </c>
      <c r="M73" s="67">
        <v>1.705521472392638</v>
      </c>
      <c r="N73" s="67">
        <v>0.95705521472392641</v>
      </c>
      <c r="O73" s="69">
        <v>0.45398773006134968</v>
      </c>
      <c r="P73" s="67">
        <v>8.484662576687116</v>
      </c>
      <c r="Q73" s="70">
        <v>3</v>
      </c>
      <c r="R73" s="67"/>
      <c r="S73" s="70"/>
    </row>
    <row r="74" spans="1:19" x14ac:dyDescent="0.25">
      <c r="A74" s="21">
        <v>1114</v>
      </c>
      <c r="B74" s="22" t="s">
        <v>299</v>
      </c>
      <c r="C74" s="12">
        <v>8</v>
      </c>
      <c r="D74" s="28" t="s">
        <v>449</v>
      </c>
      <c r="E74" s="63">
        <v>71620.885150534144</v>
      </c>
      <c r="F74" s="67">
        <v>0.57668711656441718</v>
      </c>
      <c r="G74" s="67">
        <v>0.60122699386503065</v>
      </c>
      <c r="H74" s="67">
        <v>0.87730061349693256</v>
      </c>
      <c r="I74" s="67">
        <v>0.58282208588957052</v>
      </c>
      <c r="J74" s="67">
        <v>0.6073619631901841</v>
      </c>
      <c r="K74" s="68">
        <v>1.7300613496932515</v>
      </c>
      <c r="L74" s="68">
        <v>0.40490797546012269</v>
      </c>
      <c r="M74" s="67">
        <v>1.8650306748466257</v>
      </c>
      <c r="N74" s="67">
        <v>0.24539877300613497</v>
      </c>
      <c r="O74" s="69">
        <v>0.76073619631901845</v>
      </c>
      <c r="P74" s="67">
        <v>8.25153374233129</v>
      </c>
      <c r="Q74" s="70">
        <v>4</v>
      </c>
      <c r="R74" s="67"/>
      <c r="S74" s="70"/>
    </row>
    <row r="75" spans="1:19" x14ac:dyDescent="0.25">
      <c r="A75" s="21">
        <v>808</v>
      </c>
      <c r="B75" s="22" t="s">
        <v>205</v>
      </c>
      <c r="C75" s="12">
        <v>8</v>
      </c>
      <c r="D75" s="28" t="s">
        <v>449</v>
      </c>
      <c r="E75" s="63">
        <v>34374.862434005292</v>
      </c>
      <c r="F75" s="67">
        <v>0.59509202453987731</v>
      </c>
      <c r="G75" s="67">
        <v>0.67484662576687116</v>
      </c>
      <c r="H75" s="67">
        <v>7.9754601226993863E-2</v>
      </c>
      <c r="I75" s="67">
        <v>0.88957055214723924</v>
      </c>
      <c r="J75" s="67">
        <v>0.95705521472392641</v>
      </c>
      <c r="K75" s="68">
        <v>1.6319018404907975</v>
      </c>
      <c r="L75" s="68">
        <v>0.83435582822085885</v>
      </c>
      <c r="M75" s="67">
        <v>1.5460122699386503</v>
      </c>
      <c r="N75" s="67">
        <v>0.20858895705521471</v>
      </c>
      <c r="O75" s="69">
        <v>0.54294478527607359</v>
      </c>
      <c r="P75" s="67">
        <v>7.9601226993865017</v>
      </c>
      <c r="Q75" s="70">
        <v>5</v>
      </c>
      <c r="R75" s="67"/>
      <c r="S75" s="70"/>
    </row>
    <row r="76" spans="1:19" x14ac:dyDescent="0.25">
      <c r="A76" s="21">
        <v>316</v>
      </c>
      <c r="B76" s="22" t="s">
        <v>73</v>
      </c>
      <c r="C76" s="12">
        <v>8</v>
      </c>
      <c r="D76" s="28" t="s">
        <v>449</v>
      </c>
      <c r="E76" s="63">
        <v>55520.491894116814</v>
      </c>
      <c r="F76" s="67">
        <v>0.70552147239263807</v>
      </c>
      <c r="G76" s="67">
        <v>0.47239263803680981</v>
      </c>
      <c r="H76" s="67">
        <v>0.63190184049079756</v>
      </c>
      <c r="I76" s="67">
        <v>0.50306748466257667</v>
      </c>
      <c r="J76" s="67">
        <v>2.4539877300613498E-2</v>
      </c>
      <c r="K76" s="68">
        <v>1.50920245398773</v>
      </c>
      <c r="L76" s="68">
        <v>0.49079754601226994</v>
      </c>
      <c r="M76" s="67">
        <v>1.8773006134969326</v>
      </c>
      <c r="N76" s="67">
        <v>0.22085889570552147</v>
      </c>
      <c r="O76" s="69">
        <v>0.745398773006135</v>
      </c>
      <c r="P76" s="67">
        <v>7.1809815950920246</v>
      </c>
      <c r="Q76" s="70">
        <v>6</v>
      </c>
      <c r="R76" s="67"/>
      <c r="S76" s="70"/>
    </row>
    <row r="77" spans="1:19" x14ac:dyDescent="0.25">
      <c r="A77" s="21">
        <v>804</v>
      </c>
      <c r="B77" s="22" t="s">
        <v>194</v>
      </c>
      <c r="C77" s="12">
        <v>8</v>
      </c>
      <c r="D77" s="28" t="s">
        <v>449</v>
      </c>
      <c r="E77" s="63">
        <v>53114.18699902446</v>
      </c>
      <c r="F77" s="67">
        <v>0.58895705521472397</v>
      </c>
      <c r="G77" s="67">
        <v>0.35582822085889571</v>
      </c>
      <c r="H77" s="67">
        <v>0.8834355828220859</v>
      </c>
      <c r="I77" s="67">
        <v>0.42944785276073622</v>
      </c>
      <c r="J77" s="67">
        <v>0.55214723926380371</v>
      </c>
      <c r="K77" s="68">
        <v>1.3496932515337423</v>
      </c>
      <c r="L77" s="68">
        <v>0.17177914110429449</v>
      </c>
      <c r="M77" s="67">
        <v>1.8159509202453987</v>
      </c>
      <c r="N77" s="67">
        <v>7.3619631901840496E-2</v>
      </c>
      <c r="O77" s="69">
        <v>0.56748466257668717</v>
      </c>
      <c r="P77" s="67">
        <v>6.7883435582822083</v>
      </c>
      <c r="Q77" s="70">
        <v>7</v>
      </c>
      <c r="R77" s="67"/>
      <c r="S77" s="70"/>
    </row>
    <row r="78" spans="1:19" x14ac:dyDescent="0.25">
      <c r="A78" s="21">
        <v>317</v>
      </c>
      <c r="B78" s="22" t="s">
        <v>74</v>
      </c>
      <c r="C78" s="12">
        <v>8</v>
      </c>
      <c r="D78" s="28" t="s">
        <v>449</v>
      </c>
      <c r="E78" s="63">
        <v>51603.590120757792</v>
      </c>
      <c r="F78" s="67">
        <v>0.76073619631901845</v>
      </c>
      <c r="G78" s="67">
        <v>0.38650306748466257</v>
      </c>
      <c r="H78" s="67">
        <v>0.26993865030674846</v>
      </c>
      <c r="I78" s="67">
        <v>0.76687116564417179</v>
      </c>
      <c r="J78" s="67">
        <v>0.68711656441717794</v>
      </c>
      <c r="K78" s="68">
        <v>0.46625766871165641</v>
      </c>
      <c r="L78" s="68">
        <v>8.5889570552147243E-2</v>
      </c>
      <c r="M78" s="67">
        <v>1.8404907975460123</v>
      </c>
      <c r="N78" s="67">
        <v>0.18404907975460122</v>
      </c>
      <c r="O78" s="69">
        <v>0.80061349693251538</v>
      </c>
      <c r="P78" s="67">
        <v>6.2484662576687118</v>
      </c>
      <c r="Q78" s="70">
        <v>8</v>
      </c>
      <c r="R78" s="67"/>
      <c r="S78" s="70"/>
    </row>
    <row r="79" spans="1:19" x14ac:dyDescent="0.25">
      <c r="A79" s="21">
        <v>1017</v>
      </c>
      <c r="B79" s="22" t="s">
        <v>243</v>
      </c>
      <c r="C79" s="12">
        <v>9</v>
      </c>
      <c r="D79" s="28" t="s">
        <v>450</v>
      </c>
      <c r="E79" s="63">
        <v>37994.885551086001</v>
      </c>
      <c r="F79" s="67">
        <v>0.30674846625766872</v>
      </c>
      <c r="G79" s="67">
        <v>0.98159509202453987</v>
      </c>
      <c r="H79" s="67">
        <v>0.89570552147239269</v>
      </c>
      <c r="I79" s="67">
        <v>0.15337423312883436</v>
      </c>
      <c r="J79" s="67">
        <v>0.50920245398773001</v>
      </c>
      <c r="K79" s="68">
        <v>0.33128834355828218</v>
      </c>
      <c r="L79" s="68">
        <v>0.61349693251533743</v>
      </c>
      <c r="M79" s="67">
        <v>0.58895705521472397</v>
      </c>
      <c r="N79" s="67">
        <v>1.6319018404907975</v>
      </c>
      <c r="O79" s="69">
        <v>0.44325153374233128</v>
      </c>
      <c r="P79" s="67">
        <v>6.4555214723926388</v>
      </c>
      <c r="Q79" s="70">
        <v>1</v>
      </c>
      <c r="R79" s="67"/>
      <c r="S79" s="70"/>
    </row>
    <row r="80" spans="1:19" x14ac:dyDescent="0.25">
      <c r="A80" s="21">
        <v>902</v>
      </c>
      <c r="B80" s="22" t="s">
        <v>209</v>
      </c>
      <c r="C80" s="12">
        <v>9</v>
      </c>
      <c r="D80" s="28" t="s">
        <v>450</v>
      </c>
      <c r="E80" s="63">
        <v>101436.61799653557</v>
      </c>
      <c r="F80" s="67">
        <v>0.24539877300613497</v>
      </c>
      <c r="G80" s="67">
        <v>0.93865030674846628</v>
      </c>
      <c r="H80" s="67">
        <v>0.4785276073619632</v>
      </c>
      <c r="I80" s="67">
        <v>0.67484662576687116</v>
      </c>
      <c r="J80" s="67">
        <v>0.49079754601226994</v>
      </c>
      <c r="K80" s="68">
        <v>0.36809815950920244</v>
      </c>
      <c r="L80" s="68">
        <v>0.22085889570552147</v>
      </c>
      <c r="M80" s="67">
        <v>0.85889570552147243</v>
      </c>
      <c r="N80" s="67">
        <v>0.71165644171779141</v>
      </c>
      <c r="O80" s="69">
        <v>0.21319018404907975</v>
      </c>
      <c r="P80" s="67">
        <v>5.2009202453987742</v>
      </c>
      <c r="Q80" s="70">
        <v>2</v>
      </c>
      <c r="R80" s="67"/>
      <c r="S80" s="70"/>
    </row>
    <row r="81" spans="1:19" x14ac:dyDescent="0.25">
      <c r="A81" s="21">
        <v>702</v>
      </c>
      <c r="B81" s="22" t="s">
        <v>161</v>
      </c>
      <c r="C81" s="12">
        <v>9</v>
      </c>
      <c r="D81" s="28" t="s">
        <v>450</v>
      </c>
      <c r="E81" s="63">
        <v>44050.81793775125</v>
      </c>
      <c r="F81" s="67">
        <v>0.33742331288343558</v>
      </c>
      <c r="G81" s="67">
        <v>1</v>
      </c>
      <c r="H81" s="67">
        <v>0.2392638036809816</v>
      </c>
      <c r="I81" s="67">
        <v>0.12883435582822086</v>
      </c>
      <c r="J81" s="67">
        <v>0.57668711656441718</v>
      </c>
      <c r="K81" s="68">
        <v>0.15950920245398773</v>
      </c>
      <c r="L81" s="68">
        <v>0.2822085889570552</v>
      </c>
      <c r="M81" s="67">
        <v>0.84662576687116564</v>
      </c>
      <c r="N81" s="67">
        <v>0.60122699386503065</v>
      </c>
      <c r="O81" s="69">
        <v>0.25920245398773006</v>
      </c>
      <c r="P81" s="67">
        <v>4.4309815950920246</v>
      </c>
      <c r="Q81" s="70">
        <v>3</v>
      </c>
      <c r="R81" s="67"/>
      <c r="S81" s="70"/>
    </row>
    <row r="82" spans="1:19" x14ac:dyDescent="0.25">
      <c r="A82" s="21">
        <v>1016</v>
      </c>
      <c r="B82" s="22" t="s">
        <v>241</v>
      </c>
      <c r="C82" s="12">
        <v>9</v>
      </c>
      <c r="D82" s="28" t="s">
        <v>450</v>
      </c>
      <c r="E82" s="63">
        <v>54742.821345090655</v>
      </c>
      <c r="F82" s="67">
        <v>0.15337423312883436</v>
      </c>
      <c r="G82" s="67">
        <v>0.97546012269938653</v>
      </c>
      <c r="H82" s="67">
        <v>9.202453987730061E-2</v>
      </c>
      <c r="I82" s="67">
        <v>0.22085889570552147</v>
      </c>
      <c r="J82" s="67">
        <v>0.3619631901840491</v>
      </c>
      <c r="K82" s="68">
        <v>4.9079754601226995E-2</v>
      </c>
      <c r="L82" s="68">
        <v>0.25766871165644173</v>
      </c>
      <c r="M82" s="67">
        <v>0.42944785276073622</v>
      </c>
      <c r="N82" s="67">
        <v>1.3251533742331287</v>
      </c>
      <c r="O82" s="69">
        <v>0.20092024539877301</v>
      </c>
      <c r="P82" s="67">
        <v>4.0659509202453989</v>
      </c>
      <c r="Q82" s="70">
        <v>4</v>
      </c>
      <c r="R82" s="67"/>
      <c r="S82" s="70"/>
    </row>
    <row r="83" spans="1:19" x14ac:dyDescent="0.25">
      <c r="A83" s="21">
        <v>901</v>
      </c>
      <c r="B83" s="22" t="s">
        <v>207</v>
      </c>
      <c r="C83" s="12">
        <v>9</v>
      </c>
      <c r="D83" s="28" t="s">
        <v>450</v>
      </c>
      <c r="E83" s="63">
        <v>22632.031900623766</v>
      </c>
      <c r="F83" s="67">
        <v>0.23312883435582821</v>
      </c>
      <c r="G83" s="67">
        <v>0.90184049079754602</v>
      </c>
      <c r="H83" s="67">
        <v>0.1165644171779141</v>
      </c>
      <c r="I83" s="67">
        <v>0.34355828220858897</v>
      </c>
      <c r="J83" s="67">
        <v>0.42331288343558282</v>
      </c>
      <c r="K83" s="68">
        <v>1.2269938650306749E-2</v>
      </c>
      <c r="L83" s="68">
        <v>0.38036809815950923</v>
      </c>
      <c r="M83" s="67">
        <v>6.1349693251533742E-2</v>
      </c>
      <c r="N83" s="67">
        <v>0.98159509202453987</v>
      </c>
      <c r="O83" s="69">
        <v>0.29907975460122699</v>
      </c>
      <c r="P83" s="67">
        <v>3.7530674846625773</v>
      </c>
      <c r="Q83" s="70">
        <v>5</v>
      </c>
      <c r="R83" s="67"/>
      <c r="S83" s="70"/>
    </row>
    <row r="84" spans="1:19" x14ac:dyDescent="0.25">
      <c r="A84" s="21">
        <v>1003</v>
      </c>
      <c r="B84" s="22" t="s">
        <v>215</v>
      </c>
      <c r="C84" s="12">
        <v>10</v>
      </c>
      <c r="D84" s="28" t="s">
        <v>451</v>
      </c>
      <c r="E84" s="63">
        <v>51433.456592959781</v>
      </c>
      <c r="F84" s="67">
        <v>0.22085889570552147</v>
      </c>
      <c r="G84" s="67">
        <v>0.70552147239263807</v>
      </c>
      <c r="H84" s="67">
        <v>0.754601226993865</v>
      </c>
      <c r="I84" s="67">
        <v>0.48466257668711654</v>
      </c>
      <c r="J84" s="67">
        <v>0.53987730061349692</v>
      </c>
      <c r="K84" s="68">
        <v>1.2269938650306749</v>
      </c>
      <c r="L84" s="68">
        <v>1.4601226993865031</v>
      </c>
      <c r="M84" s="67">
        <v>0.74846625766871167</v>
      </c>
      <c r="N84" s="67">
        <v>1.5337423312883436</v>
      </c>
      <c r="O84" s="69">
        <v>0.49233128834355827</v>
      </c>
      <c r="P84" s="67">
        <v>8.1671779141104288</v>
      </c>
      <c r="Q84" s="70">
        <v>1</v>
      </c>
      <c r="R84" s="67"/>
      <c r="S84" s="70"/>
    </row>
    <row r="85" spans="1:19" x14ac:dyDescent="0.25">
      <c r="A85" s="21">
        <v>1013</v>
      </c>
      <c r="B85" s="22" t="s">
        <v>235</v>
      </c>
      <c r="C85" s="12">
        <v>10</v>
      </c>
      <c r="D85" s="28" t="s">
        <v>451</v>
      </c>
      <c r="E85" s="63">
        <v>96052.022015466195</v>
      </c>
      <c r="F85" s="67">
        <v>0.17791411042944785</v>
      </c>
      <c r="G85" s="67">
        <v>0.68098159509202449</v>
      </c>
      <c r="H85" s="67">
        <v>0.99386503067484666</v>
      </c>
      <c r="I85" s="67">
        <v>0.33742331288343558</v>
      </c>
      <c r="J85" s="67">
        <v>0.32515337423312884</v>
      </c>
      <c r="K85" s="68">
        <v>1.2760736196319018</v>
      </c>
      <c r="L85" s="68">
        <v>1.5828220858895705</v>
      </c>
      <c r="M85" s="67">
        <v>0.45398773006134968</v>
      </c>
      <c r="N85" s="67">
        <v>1.8773006134969326</v>
      </c>
      <c r="O85" s="69">
        <v>0.40337423312883436</v>
      </c>
      <c r="P85" s="67">
        <v>8.108895705521471</v>
      </c>
      <c r="Q85" s="70">
        <v>2</v>
      </c>
      <c r="R85" s="67"/>
      <c r="S85" s="70"/>
    </row>
    <row r="86" spans="1:19" x14ac:dyDescent="0.25">
      <c r="A86" s="21">
        <v>1008</v>
      </c>
      <c r="B86" s="22" t="s">
        <v>225</v>
      </c>
      <c r="C86" s="12">
        <v>10</v>
      </c>
      <c r="D86" s="28" t="s">
        <v>451</v>
      </c>
      <c r="E86" s="63">
        <v>59250.344891800611</v>
      </c>
      <c r="F86" s="67">
        <v>4.2944785276073622E-2</v>
      </c>
      <c r="G86" s="67">
        <v>0.24539877300613497</v>
      </c>
      <c r="H86" s="67">
        <v>0.55214723926380371</v>
      </c>
      <c r="I86" s="67">
        <v>0.60122699386503065</v>
      </c>
      <c r="J86" s="67">
        <v>0.54601226993865026</v>
      </c>
      <c r="K86" s="68">
        <v>1.1165644171779141</v>
      </c>
      <c r="L86" s="68">
        <v>1.656441717791411</v>
      </c>
      <c r="M86" s="67">
        <v>0.82208588957055218</v>
      </c>
      <c r="N86" s="67">
        <v>1.3006134969325154</v>
      </c>
      <c r="O86" s="69">
        <v>0.47392638036809814</v>
      </c>
      <c r="P86" s="67">
        <v>7.3573619631901845</v>
      </c>
      <c r="Q86" s="70">
        <v>3</v>
      </c>
      <c r="R86" s="67"/>
      <c r="S86" s="70"/>
    </row>
    <row r="87" spans="1:19" x14ac:dyDescent="0.25">
      <c r="A87" s="21">
        <v>1004</v>
      </c>
      <c r="B87" s="22" t="s">
        <v>217</v>
      </c>
      <c r="C87" s="12">
        <v>10</v>
      </c>
      <c r="D87" s="28" t="s">
        <v>451</v>
      </c>
      <c r="E87" s="63">
        <v>60806.623280759588</v>
      </c>
      <c r="F87" s="67">
        <v>1.2269938650306749E-2</v>
      </c>
      <c r="G87" s="67">
        <v>0.37423312883435583</v>
      </c>
      <c r="H87" s="67">
        <v>0.96932515337423308</v>
      </c>
      <c r="I87" s="67">
        <v>0.40490797546012269</v>
      </c>
      <c r="J87" s="67">
        <v>0.51533742331288346</v>
      </c>
      <c r="K87" s="68">
        <v>0.96932515337423308</v>
      </c>
      <c r="L87" s="68">
        <v>1.5582822085889572</v>
      </c>
      <c r="M87" s="67">
        <v>0.40490797546012269</v>
      </c>
      <c r="N87" s="67">
        <v>1.6073619631901841</v>
      </c>
      <c r="O87" s="69">
        <v>0.52300613496932513</v>
      </c>
      <c r="P87" s="67">
        <v>7.3389570552147241</v>
      </c>
      <c r="Q87" s="70">
        <v>4</v>
      </c>
      <c r="R87" s="67"/>
      <c r="S87" s="70"/>
    </row>
    <row r="88" spans="1:19" x14ac:dyDescent="0.25">
      <c r="A88" s="21">
        <v>1007</v>
      </c>
      <c r="B88" s="22" t="s">
        <v>223</v>
      </c>
      <c r="C88" s="12">
        <v>10</v>
      </c>
      <c r="D88" s="28" t="s">
        <v>451</v>
      </c>
      <c r="E88" s="63">
        <v>37452.870606279997</v>
      </c>
      <c r="F88" s="67">
        <v>0.21472392638036811</v>
      </c>
      <c r="G88" s="67">
        <v>0.31288343558282211</v>
      </c>
      <c r="H88" s="67">
        <v>6.7484662576687116E-2</v>
      </c>
      <c r="I88" s="67">
        <v>0.76073619631901845</v>
      </c>
      <c r="J88" s="67">
        <v>0.78527607361963192</v>
      </c>
      <c r="K88" s="68">
        <v>0.95705521472392641</v>
      </c>
      <c r="L88" s="68">
        <v>1.2638036809815951</v>
      </c>
      <c r="M88" s="67">
        <v>0.96932515337423308</v>
      </c>
      <c r="N88" s="67">
        <v>1.2392638036809815</v>
      </c>
      <c r="O88" s="69">
        <v>0.66257668711656437</v>
      </c>
      <c r="P88" s="67">
        <v>7.2331288343558278</v>
      </c>
      <c r="Q88" s="70">
        <v>5</v>
      </c>
      <c r="R88" s="67"/>
      <c r="S88" s="70"/>
    </row>
    <row r="89" spans="1:19" x14ac:dyDescent="0.25">
      <c r="A89" s="21">
        <v>1009</v>
      </c>
      <c r="B89" s="22" t="s">
        <v>227</v>
      </c>
      <c r="C89" s="12">
        <v>10</v>
      </c>
      <c r="D89" s="28" t="s">
        <v>451</v>
      </c>
      <c r="E89" s="63">
        <v>48698.101395163525</v>
      </c>
      <c r="F89" s="67">
        <v>0.12269938650306748</v>
      </c>
      <c r="G89" s="67">
        <v>0.12269938650306748</v>
      </c>
      <c r="H89" s="67">
        <v>0.22085889570552147</v>
      </c>
      <c r="I89" s="67">
        <v>0.53374233128834359</v>
      </c>
      <c r="J89" s="67">
        <v>0.52760736196319014</v>
      </c>
      <c r="K89" s="68">
        <v>0.90797546012269936</v>
      </c>
      <c r="L89" s="68">
        <v>1.6932515337423313</v>
      </c>
      <c r="M89" s="67">
        <v>0.26993865030674846</v>
      </c>
      <c r="N89" s="67">
        <v>1.8282208588957056</v>
      </c>
      <c r="O89" s="69">
        <v>0.495398773006135</v>
      </c>
      <c r="P89" s="67">
        <v>6.7223926380368111</v>
      </c>
      <c r="Q89" s="70">
        <v>6</v>
      </c>
      <c r="R89" s="67"/>
      <c r="S89" s="70"/>
    </row>
    <row r="90" spans="1:19" x14ac:dyDescent="0.25">
      <c r="A90" s="21">
        <v>1005</v>
      </c>
      <c r="B90" s="22" t="s">
        <v>219</v>
      </c>
      <c r="C90" s="12">
        <v>10</v>
      </c>
      <c r="D90" s="28" t="s">
        <v>451</v>
      </c>
      <c r="E90" s="63">
        <v>38828.626073273685</v>
      </c>
      <c r="F90" s="67">
        <v>3.0674846625766871E-2</v>
      </c>
      <c r="G90" s="67">
        <v>0.69325153374233128</v>
      </c>
      <c r="H90" s="67">
        <v>0.1411042944785276</v>
      </c>
      <c r="I90" s="67">
        <v>0.16564417177914109</v>
      </c>
      <c r="J90" s="67">
        <v>0.45398773006134968</v>
      </c>
      <c r="K90" s="68">
        <v>0.49079754601226994</v>
      </c>
      <c r="L90" s="68">
        <v>1.852760736196319</v>
      </c>
      <c r="M90" s="67">
        <v>0.13496932515337423</v>
      </c>
      <c r="N90" s="67">
        <v>1.7177914110429449</v>
      </c>
      <c r="O90" s="69">
        <v>0.45858895705521474</v>
      </c>
      <c r="P90" s="67">
        <v>6.139570552147239</v>
      </c>
      <c r="Q90" s="70">
        <v>7</v>
      </c>
      <c r="R90" s="67"/>
      <c r="S90" s="70"/>
    </row>
    <row r="91" spans="1:19" x14ac:dyDescent="0.25">
      <c r="A91" s="21">
        <v>1010</v>
      </c>
      <c r="B91" s="22" t="s">
        <v>229</v>
      </c>
      <c r="C91" s="12">
        <v>10</v>
      </c>
      <c r="D91" s="28" t="s">
        <v>451</v>
      </c>
      <c r="E91" s="63">
        <v>35974.51719616729</v>
      </c>
      <c r="F91" s="67">
        <v>6.1349693251533742E-2</v>
      </c>
      <c r="G91" s="67">
        <v>0.34969325153374231</v>
      </c>
      <c r="H91" s="67">
        <v>4.2944785276073622E-2</v>
      </c>
      <c r="I91" s="67">
        <v>0.30674846625766872</v>
      </c>
      <c r="J91" s="67">
        <v>0.44171779141104295</v>
      </c>
      <c r="K91" s="68">
        <v>0.41717791411042943</v>
      </c>
      <c r="L91" s="68">
        <v>1.9141104294478528</v>
      </c>
      <c r="M91" s="67">
        <v>7.3619631901840496E-2</v>
      </c>
      <c r="N91" s="67">
        <v>1.8159509202453987</v>
      </c>
      <c r="O91" s="69">
        <v>0.51380368098159512</v>
      </c>
      <c r="P91" s="67">
        <v>5.9371165644171775</v>
      </c>
      <c r="Q91" s="70">
        <v>8</v>
      </c>
      <c r="R91" s="67"/>
      <c r="S91" s="70"/>
    </row>
    <row r="92" spans="1:19" x14ac:dyDescent="0.25">
      <c r="A92" s="21">
        <v>1006</v>
      </c>
      <c r="B92" s="22" t="s">
        <v>221</v>
      </c>
      <c r="C92" s="12">
        <v>10</v>
      </c>
      <c r="D92" s="28" t="s">
        <v>451</v>
      </c>
      <c r="E92" s="63">
        <v>28155.31681393633</v>
      </c>
      <c r="F92" s="67">
        <v>5.5214723926380369E-2</v>
      </c>
      <c r="G92" s="67">
        <v>0.7975460122699386</v>
      </c>
      <c r="H92" s="67">
        <v>4.9079754601226995E-2</v>
      </c>
      <c r="I92" s="67">
        <v>0.15950920245398773</v>
      </c>
      <c r="J92" s="67">
        <v>0.34355828220858897</v>
      </c>
      <c r="K92" s="68">
        <v>0.22085889570552147</v>
      </c>
      <c r="L92" s="68">
        <v>1.8650306748466257</v>
      </c>
      <c r="M92" s="67">
        <v>2.4539877300613498E-2</v>
      </c>
      <c r="N92" s="67">
        <v>1.9141104294478528</v>
      </c>
      <c r="O92" s="69">
        <v>0.48006134969325154</v>
      </c>
      <c r="P92" s="67">
        <v>5.9095092024539877</v>
      </c>
      <c r="Q92" s="70">
        <v>9</v>
      </c>
      <c r="R92" s="67"/>
      <c r="S92" s="70"/>
    </row>
    <row r="93" spans="1:19" x14ac:dyDescent="0.25">
      <c r="A93" s="21">
        <v>1011</v>
      </c>
      <c r="B93" s="22" t="s">
        <v>231</v>
      </c>
      <c r="C93" s="12">
        <v>10</v>
      </c>
      <c r="D93" s="28" t="s">
        <v>451</v>
      </c>
      <c r="E93" s="63">
        <v>44637.857731031079</v>
      </c>
      <c r="F93" s="67">
        <v>0.1165644171779141</v>
      </c>
      <c r="G93" s="67">
        <v>0.66257668711656437</v>
      </c>
      <c r="H93" s="67">
        <v>3.6809815950920248E-2</v>
      </c>
      <c r="I93" s="67">
        <v>0.21472392638036811</v>
      </c>
      <c r="J93" s="67">
        <v>0.3987730061349693</v>
      </c>
      <c r="K93" s="68">
        <v>0.31901840490797545</v>
      </c>
      <c r="L93" s="68">
        <v>1.3987730061349692</v>
      </c>
      <c r="M93" s="67">
        <v>0.14723926380368099</v>
      </c>
      <c r="N93" s="67">
        <v>1.9509202453987731</v>
      </c>
      <c r="O93" s="69">
        <v>0.40950920245398775</v>
      </c>
      <c r="P93" s="67">
        <v>5.654907975460123</v>
      </c>
      <c r="Q93" s="70">
        <v>10</v>
      </c>
      <c r="R93" s="67"/>
      <c r="S93" s="70"/>
    </row>
    <row r="94" spans="1:19" x14ac:dyDescent="0.25">
      <c r="A94" s="21">
        <v>1012</v>
      </c>
      <c r="B94" s="22" t="s">
        <v>233</v>
      </c>
      <c r="C94" s="12">
        <v>10</v>
      </c>
      <c r="D94" s="28" t="s">
        <v>451</v>
      </c>
      <c r="E94" s="63">
        <v>62732.393963327209</v>
      </c>
      <c r="F94" s="67">
        <v>0.27607361963190186</v>
      </c>
      <c r="G94" s="67">
        <v>0.27607361963190186</v>
      </c>
      <c r="H94" s="67">
        <v>0.20245398773006135</v>
      </c>
      <c r="I94" s="67">
        <v>0.53987730061349692</v>
      </c>
      <c r="J94" s="67">
        <v>0.4785276073619632</v>
      </c>
      <c r="K94" s="68">
        <v>0.29447852760736198</v>
      </c>
      <c r="L94" s="68">
        <v>0.78527607361963192</v>
      </c>
      <c r="M94" s="67">
        <v>0.38036809815950923</v>
      </c>
      <c r="N94" s="67">
        <v>1.8895705521472392</v>
      </c>
      <c r="O94" s="69">
        <v>0.40030674846625769</v>
      </c>
      <c r="P94" s="67">
        <v>5.5230061349693251</v>
      </c>
      <c r="Q94" s="70">
        <v>11</v>
      </c>
      <c r="R94" s="67"/>
      <c r="S94" s="70"/>
    </row>
    <row r="95" spans="1:19" x14ac:dyDescent="0.25">
      <c r="A95" s="21">
        <v>1018</v>
      </c>
      <c r="B95" s="22" t="s">
        <v>245</v>
      </c>
      <c r="C95" s="12">
        <v>11</v>
      </c>
      <c r="D95" s="28" t="s">
        <v>452</v>
      </c>
      <c r="E95" s="63">
        <v>80471.946508894835</v>
      </c>
      <c r="F95" s="67">
        <v>0.1411042944785276</v>
      </c>
      <c r="G95" s="67">
        <v>0.30674846625766872</v>
      </c>
      <c r="H95" s="67">
        <v>0.82822085889570551</v>
      </c>
      <c r="I95" s="67">
        <v>0.3987730061349693</v>
      </c>
      <c r="J95" s="67">
        <v>0.43558282208588955</v>
      </c>
      <c r="K95" s="68">
        <v>1.3987730061349692</v>
      </c>
      <c r="L95" s="68">
        <v>1.8159509202453987</v>
      </c>
      <c r="M95" s="67">
        <v>0.80981595092024539</v>
      </c>
      <c r="N95" s="67">
        <v>1.0429447852760736</v>
      </c>
      <c r="O95" s="69">
        <v>0.46472392638036808</v>
      </c>
      <c r="P95" s="67">
        <v>7.6426380368098155</v>
      </c>
      <c r="Q95" s="70">
        <v>1</v>
      </c>
      <c r="R95" s="67"/>
      <c r="S95" s="70"/>
    </row>
    <row r="96" spans="1:19" x14ac:dyDescent="0.25">
      <c r="A96" s="21">
        <v>1020</v>
      </c>
      <c r="B96" s="22" t="s">
        <v>249</v>
      </c>
      <c r="C96" s="12">
        <v>11</v>
      </c>
      <c r="D96" s="28" t="s">
        <v>452</v>
      </c>
      <c r="E96" s="63">
        <v>21251.652044966981</v>
      </c>
      <c r="F96" s="67">
        <v>0.37423312883435583</v>
      </c>
      <c r="G96" s="67">
        <v>0.87116564417177911</v>
      </c>
      <c r="H96" s="67">
        <v>0.25766871165644173</v>
      </c>
      <c r="I96" s="67">
        <v>0.1165644171779141</v>
      </c>
      <c r="J96" s="67">
        <v>0.27607361963190186</v>
      </c>
      <c r="K96" s="68">
        <v>1.3251533742331287</v>
      </c>
      <c r="L96" s="68">
        <v>1.9018404907975459</v>
      </c>
      <c r="M96" s="67">
        <v>0.25766871165644173</v>
      </c>
      <c r="N96" s="67">
        <v>1.5705521472392638</v>
      </c>
      <c r="O96" s="69">
        <v>0.53220858895705525</v>
      </c>
      <c r="P96" s="67">
        <v>7.4831288343558278</v>
      </c>
      <c r="Q96" s="70">
        <v>2</v>
      </c>
      <c r="R96" s="67"/>
      <c r="S96" s="70"/>
    </row>
    <row r="97" spans="1:19" x14ac:dyDescent="0.25">
      <c r="A97" s="21">
        <v>1019</v>
      </c>
      <c r="B97" s="22" t="s">
        <v>247</v>
      </c>
      <c r="C97" s="12">
        <v>11</v>
      </c>
      <c r="D97" s="28" t="s">
        <v>452</v>
      </c>
      <c r="E97" s="63">
        <v>62582.332367810588</v>
      </c>
      <c r="F97" s="67">
        <v>0.66871165644171782</v>
      </c>
      <c r="G97" s="67">
        <v>0.58895705521472397</v>
      </c>
      <c r="H97" s="67">
        <v>0.61349693251533743</v>
      </c>
      <c r="I97" s="67">
        <v>0.5214723926380368</v>
      </c>
      <c r="J97" s="67">
        <v>0.17791411042944785</v>
      </c>
      <c r="K97" s="68">
        <v>1.0920245398773005</v>
      </c>
      <c r="L97" s="68">
        <v>1.7914110429447854</v>
      </c>
      <c r="M97" s="67">
        <v>0.65030674846625769</v>
      </c>
      <c r="N97" s="67">
        <v>0.42944785276073622</v>
      </c>
      <c r="O97" s="69">
        <v>0.42024539877300615</v>
      </c>
      <c r="P97" s="67">
        <v>6.9539877300613497</v>
      </c>
      <c r="Q97" s="70">
        <v>3</v>
      </c>
      <c r="R97" s="67"/>
      <c r="S97" s="70"/>
    </row>
    <row r="98" spans="1:19" x14ac:dyDescent="0.25">
      <c r="A98" s="21">
        <v>1021</v>
      </c>
      <c r="B98" s="22" t="s">
        <v>251</v>
      </c>
      <c r="C98" s="12">
        <v>11</v>
      </c>
      <c r="D98" s="28" t="s">
        <v>452</v>
      </c>
      <c r="E98" s="63">
        <v>39094.555856359533</v>
      </c>
      <c r="F98" s="67">
        <v>0.11042944785276074</v>
      </c>
      <c r="G98" s="67">
        <v>0.51533742331288346</v>
      </c>
      <c r="H98" s="67">
        <v>0.13496932515337423</v>
      </c>
      <c r="I98" s="67">
        <v>0.3619631901840491</v>
      </c>
      <c r="J98" s="67">
        <v>0.26380368098159507</v>
      </c>
      <c r="K98" s="68">
        <v>0.66257668711656437</v>
      </c>
      <c r="L98" s="68">
        <v>1.6073619631901841</v>
      </c>
      <c r="M98" s="67">
        <v>0.44171779141104295</v>
      </c>
      <c r="N98" s="67">
        <v>1.7914110429447854</v>
      </c>
      <c r="O98" s="69">
        <v>0.42177914110429449</v>
      </c>
      <c r="P98" s="67">
        <v>6.3113496932515343</v>
      </c>
      <c r="Q98" s="70">
        <v>4</v>
      </c>
      <c r="R98" s="67"/>
      <c r="S98" s="70"/>
    </row>
    <row r="99" spans="1:19" x14ac:dyDescent="0.25">
      <c r="A99" s="21">
        <v>1025</v>
      </c>
      <c r="B99" s="22" t="s">
        <v>260</v>
      </c>
      <c r="C99" s="12">
        <v>11</v>
      </c>
      <c r="D99" s="28" t="s">
        <v>452</v>
      </c>
      <c r="E99" s="63">
        <v>64520.964100727673</v>
      </c>
      <c r="F99" s="67">
        <v>0.14723926380368099</v>
      </c>
      <c r="G99" s="67">
        <v>0.85276073619631898</v>
      </c>
      <c r="H99" s="67">
        <v>0.33742331288343558</v>
      </c>
      <c r="I99" s="67">
        <v>9.815950920245399E-2</v>
      </c>
      <c r="J99" s="67">
        <v>5.5214723926380369E-2</v>
      </c>
      <c r="K99" s="68">
        <v>1.0552147239263803</v>
      </c>
      <c r="L99" s="68">
        <v>1.8895705521472392</v>
      </c>
      <c r="M99" s="67">
        <v>0.36809815950920244</v>
      </c>
      <c r="N99" s="67">
        <v>0.7975460122699386</v>
      </c>
      <c r="O99" s="69">
        <v>0.30368098159509205</v>
      </c>
      <c r="P99" s="67">
        <v>5.9049079754601221</v>
      </c>
      <c r="Q99" s="70">
        <v>5</v>
      </c>
      <c r="R99" s="67"/>
      <c r="S99" s="70"/>
    </row>
    <row r="100" spans="1:19" x14ac:dyDescent="0.25">
      <c r="A100" s="21">
        <v>1015</v>
      </c>
      <c r="B100" s="22" t="s">
        <v>239</v>
      </c>
      <c r="C100" s="12">
        <v>11</v>
      </c>
      <c r="D100" s="28" t="s">
        <v>452</v>
      </c>
      <c r="E100" s="63">
        <v>37098.009898967764</v>
      </c>
      <c r="F100" s="67">
        <v>4.9079754601226995E-2</v>
      </c>
      <c r="G100" s="67">
        <v>0.48466257668711654</v>
      </c>
      <c r="H100" s="67">
        <v>8.5889570552147243E-2</v>
      </c>
      <c r="I100" s="67">
        <v>0.55214723926380371</v>
      </c>
      <c r="J100" s="67">
        <v>0.30061349693251532</v>
      </c>
      <c r="K100" s="68">
        <v>0.2822085889570552</v>
      </c>
      <c r="L100" s="68">
        <v>1.4110429447852761</v>
      </c>
      <c r="M100" s="67">
        <v>0.2822085889570552</v>
      </c>
      <c r="N100" s="67">
        <v>1.8650306748466257</v>
      </c>
      <c r="O100" s="69">
        <v>0.38190184049079756</v>
      </c>
      <c r="P100" s="67">
        <v>5.6947852760736204</v>
      </c>
      <c r="Q100" s="70">
        <v>6</v>
      </c>
      <c r="R100" s="67"/>
      <c r="S100" s="70"/>
    </row>
    <row r="101" spans="1:19" x14ac:dyDescent="0.25">
      <c r="A101" s="21">
        <v>1014</v>
      </c>
      <c r="B101" s="22" t="s">
        <v>237</v>
      </c>
      <c r="C101" s="12">
        <v>11</v>
      </c>
      <c r="D101" s="28" t="s">
        <v>452</v>
      </c>
      <c r="E101" s="63">
        <v>52031.07949803456</v>
      </c>
      <c r="F101" s="67">
        <v>7.3619631901840496E-2</v>
      </c>
      <c r="G101" s="67">
        <v>0.55828220858895705</v>
      </c>
      <c r="H101" s="67">
        <v>0.53987730061349692</v>
      </c>
      <c r="I101" s="67">
        <v>0.51533742331288346</v>
      </c>
      <c r="J101" s="67">
        <v>0.36809815950920244</v>
      </c>
      <c r="K101" s="68">
        <v>0.11042944785276074</v>
      </c>
      <c r="L101" s="68">
        <v>0.39263803680981596</v>
      </c>
      <c r="M101" s="67">
        <v>0.33128834355828218</v>
      </c>
      <c r="N101" s="67">
        <v>1.9018404907975459</v>
      </c>
      <c r="O101" s="69">
        <v>0.32975460122699385</v>
      </c>
      <c r="P101" s="67">
        <v>5.1211656441717786</v>
      </c>
      <c r="Q101" s="70">
        <v>7</v>
      </c>
      <c r="R101" s="67"/>
      <c r="S101" s="70"/>
    </row>
    <row r="102" spans="1:19" x14ac:dyDescent="0.25">
      <c r="A102" s="21">
        <v>1110</v>
      </c>
      <c r="B102" s="22" t="s">
        <v>291</v>
      </c>
      <c r="C102" s="12">
        <v>12</v>
      </c>
      <c r="D102" s="28" t="s">
        <v>453</v>
      </c>
      <c r="E102" s="63">
        <v>46502.90758810738</v>
      </c>
      <c r="F102" s="67">
        <v>0.56441717791411039</v>
      </c>
      <c r="G102" s="67">
        <v>0.6380368098159509</v>
      </c>
      <c r="H102" s="67">
        <v>0.23312883435582821</v>
      </c>
      <c r="I102" s="67">
        <v>0.44171779141104295</v>
      </c>
      <c r="J102" s="67">
        <v>0.17177914110429449</v>
      </c>
      <c r="K102" s="68">
        <v>1.4969325153374233</v>
      </c>
      <c r="L102" s="68">
        <v>1.4723926380368098</v>
      </c>
      <c r="M102" s="67">
        <v>0.71165644171779141</v>
      </c>
      <c r="N102" s="67">
        <v>1.6687116564417177</v>
      </c>
      <c r="O102" s="69">
        <v>0.28987730061349692</v>
      </c>
      <c r="P102" s="67">
        <v>7.6886503067484675</v>
      </c>
      <c r="Q102" s="70">
        <v>1</v>
      </c>
      <c r="R102" s="67"/>
      <c r="S102" s="70"/>
    </row>
    <row r="103" spans="1:19" x14ac:dyDescent="0.25">
      <c r="A103" s="21">
        <v>1112</v>
      </c>
      <c r="B103" s="22" t="s">
        <v>295</v>
      </c>
      <c r="C103" s="12">
        <v>12</v>
      </c>
      <c r="D103" s="28" t="s">
        <v>453</v>
      </c>
      <c r="E103" s="63">
        <v>38639.737119584344</v>
      </c>
      <c r="F103" s="67">
        <v>0.2822085889570552</v>
      </c>
      <c r="G103" s="67">
        <v>0.68711656441717794</v>
      </c>
      <c r="H103" s="67">
        <v>0.22699386503067484</v>
      </c>
      <c r="I103" s="67">
        <v>0.74846625766871167</v>
      </c>
      <c r="J103" s="67">
        <v>0.2392638036809816</v>
      </c>
      <c r="K103" s="68">
        <v>1.0674846625766872</v>
      </c>
      <c r="L103" s="68">
        <v>1.5705521472392638</v>
      </c>
      <c r="M103" s="67">
        <v>0.29447852760736198</v>
      </c>
      <c r="N103" s="67">
        <v>1.803680981595092</v>
      </c>
      <c r="O103" s="69">
        <v>0.15490797546012269</v>
      </c>
      <c r="P103" s="67">
        <v>7.0751533742331292</v>
      </c>
      <c r="Q103" s="70">
        <v>2</v>
      </c>
      <c r="R103" s="67"/>
      <c r="S103" s="70"/>
    </row>
    <row r="104" spans="1:19" x14ac:dyDescent="0.25">
      <c r="A104" s="21">
        <v>1109</v>
      </c>
      <c r="B104" s="22" t="s">
        <v>289</v>
      </c>
      <c r="C104" s="12">
        <v>12</v>
      </c>
      <c r="D104" s="28" t="s">
        <v>453</v>
      </c>
      <c r="E104" s="63">
        <v>43951.413616584832</v>
      </c>
      <c r="F104" s="67">
        <v>0.46012269938650308</v>
      </c>
      <c r="G104" s="67">
        <v>0.42944785276073622</v>
      </c>
      <c r="H104" s="67">
        <v>0.80368098159509205</v>
      </c>
      <c r="I104" s="67">
        <v>0.56441717791411039</v>
      </c>
      <c r="J104" s="67">
        <v>0.21472392638036811</v>
      </c>
      <c r="K104" s="68">
        <v>0.85889570552147243</v>
      </c>
      <c r="L104" s="68">
        <v>0.93251533742331283</v>
      </c>
      <c r="M104" s="67">
        <v>0.76073619631901845</v>
      </c>
      <c r="N104" s="67">
        <v>1.6809815950920246</v>
      </c>
      <c r="O104" s="69">
        <v>0.30214723926380366</v>
      </c>
      <c r="P104" s="67">
        <v>7.007668711656442</v>
      </c>
      <c r="Q104" s="70">
        <v>3</v>
      </c>
      <c r="R104" s="67"/>
      <c r="S104" s="70"/>
    </row>
    <row r="105" spans="1:19" x14ac:dyDescent="0.25">
      <c r="A105" s="21">
        <v>1205</v>
      </c>
      <c r="B105" s="22" t="s">
        <v>311</v>
      </c>
      <c r="C105" s="12">
        <v>12</v>
      </c>
      <c r="D105" s="28" t="s">
        <v>453</v>
      </c>
      <c r="E105" s="63">
        <v>37558.920090787724</v>
      </c>
      <c r="F105" s="67">
        <v>0.31901840490797545</v>
      </c>
      <c r="G105" s="67">
        <v>0.79141104294478526</v>
      </c>
      <c r="H105" s="67">
        <v>0.12883435582822086</v>
      </c>
      <c r="I105" s="67">
        <v>0.61963190184049077</v>
      </c>
      <c r="J105" s="67">
        <v>0.22085889570552147</v>
      </c>
      <c r="K105" s="68">
        <v>0.77300613496932513</v>
      </c>
      <c r="L105" s="68">
        <v>1.9386503067484662</v>
      </c>
      <c r="M105" s="67">
        <v>0.19631901840490798</v>
      </c>
      <c r="N105" s="67">
        <v>1.6932515337423313</v>
      </c>
      <c r="O105" s="69">
        <v>0.13957055214723926</v>
      </c>
      <c r="P105" s="67">
        <v>6.8205521472392636</v>
      </c>
      <c r="Q105" s="70">
        <v>4</v>
      </c>
      <c r="R105" s="67"/>
      <c r="S105" s="70"/>
    </row>
    <row r="106" spans="1:19" x14ac:dyDescent="0.25">
      <c r="A106" s="21">
        <v>1104</v>
      </c>
      <c r="B106" s="22" t="s">
        <v>278</v>
      </c>
      <c r="C106" s="12">
        <v>12</v>
      </c>
      <c r="D106" s="28" t="s">
        <v>453</v>
      </c>
      <c r="E106" s="63">
        <v>31136.008906675121</v>
      </c>
      <c r="F106" s="67">
        <v>7.9754601226993863E-2</v>
      </c>
      <c r="G106" s="67">
        <v>0.77300613496932513</v>
      </c>
      <c r="H106" s="67">
        <v>2.4539877300613498E-2</v>
      </c>
      <c r="I106" s="67">
        <v>0.49693251533742333</v>
      </c>
      <c r="J106" s="67">
        <v>0.15337423312883436</v>
      </c>
      <c r="K106" s="68">
        <v>0.69938650306748462</v>
      </c>
      <c r="L106" s="68">
        <v>1.9631901840490797</v>
      </c>
      <c r="M106" s="67">
        <v>9.815950920245399E-2</v>
      </c>
      <c r="N106" s="67">
        <v>1.6196319018404908</v>
      </c>
      <c r="O106" s="69">
        <v>0.50306748466257667</v>
      </c>
      <c r="P106" s="67">
        <v>6.4110429447852759</v>
      </c>
      <c r="Q106" s="70">
        <v>5</v>
      </c>
      <c r="R106" s="67"/>
      <c r="S106" s="70"/>
    </row>
    <row r="107" spans="1:19" x14ac:dyDescent="0.25">
      <c r="A107" s="21">
        <v>1107</v>
      </c>
      <c r="B107" s="22" t="s">
        <v>285</v>
      </c>
      <c r="C107" s="12">
        <v>12</v>
      </c>
      <c r="D107" s="28" t="s">
        <v>453</v>
      </c>
      <c r="E107" s="63">
        <v>53851.369757491295</v>
      </c>
      <c r="F107" s="67">
        <v>0.61963190184049077</v>
      </c>
      <c r="G107" s="67">
        <v>0.82822085889570551</v>
      </c>
      <c r="H107" s="67">
        <v>0.80981595092024539</v>
      </c>
      <c r="I107" s="67">
        <v>0.49079754601226994</v>
      </c>
      <c r="J107" s="67">
        <v>0.24539877300613497</v>
      </c>
      <c r="K107" s="68">
        <v>0.7239263803680982</v>
      </c>
      <c r="L107" s="68">
        <v>0.19631901840490798</v>
      </c>
      <c r="M107" s="67">
        <v>1.3496932515337423</v>
      </c>
      <c r="N107" s="67">
        <v>0.41717791411042943</v>
      </c>
      <c r="O107" s="69">
        <v>0.36963190184049077</v>
      </c>
      <c r="P107" s="67">
        <v>6.0506134969325149</v>
      </c>
      <c r="Q107" s="70">
        <v>6</v>
      </c>
      <c r="R107" s="67"/>
      <c r="S107" s="70"/>
    </row>
    <row r="108" spans="1:19" x14ac:dyDescent="0.25">
      <c r="A108" s="21">
        <v>1113</v>
      </c>
      <c r="B108" s="22" t="s">
        <v>297</v>
      </c>
      <c r="C108" s="12">
        <v>12</v>
      </c>
      <c r="D108" s="28" t="s">
        <v>453</v>
      </c>
      <c r="E108" s="63">
        <v>64018.329921961471</v>
      </c>
      <c r="F108" s="67">
        <v>0.41104294478527609</v>
      </c>
      <c r="G108" s="67">
        <v>0.61349693251533743</v>
      </c>
      <c r="H108" s="67">
        <v>0.5214723926380368</v>
      </c>
      <c r="I108" s="67">
        <v>0.6380368098159509</v>
      </c>
      <c r="J108" s="67">
        <v>0.26993865030674846</v>
      </c>
      <c r="K108" s="68">
        <v>0.78527607361963192</v>
      </c>
      <c r="L108" s="68">
        <v>0.44171779141104295</v>
      </c>
      <c r="M108" s="67">
        <v>0.95705521472392641</v>
      </c>
      <c r="N108" s="67">
        <v>1.2269938650306749</v>
      </c>
      <c r="O108" s="69">
        <v>0.16104294478527606</v>
      </c>
      <c r="P108" s="67">
        <v>6.0260736196319016</v>
      </c>
      <c r="Q108" s="70">
        <v>7</v>
      </c>
      <c r="R108" s="67"/>
      <c r="S108" s="70"/>
    </row>
    <row r="109" spans="1:19" x14ac:dyDescent="0.25">
      <c r="A109" s="21">
        <v>1103</v>
      </c>
      <c r="B109" s="22" t="s">
        <v>276</v>
      </c>
      <c r="C109" s="12">
        <v>12</v>
      </c>
      <c r="D109" s="28" t="s">
        <v>453</v>
      </c>
      <c r="E109" s="63">
        <v>53187.830046774252</v>
      </c>
      <c r="F109" s="67">
        <v>0.41717791411042943</v>
      </c>
      <c r="G109" s="67">
        <v>0.87730061349693256</v>
      </c>
      <c r="H109" s="67">
        <v>0.16564417177914109</v>
      </c>
      <c r="I109" s="67">
        <v>0.46625766871165641</v>
      </c>
      <c r="J109" s="67">
        <v>6.1349693251533744E-3</v>
      </c>
      <c r="K109" s="68">
        <v>0.83435582822085885</v>
      </c>
      <c r="L109" s="68">
        <v>1.5950920245398772</v>
      </c>
      <c r="M109" s="67">
        <v>0.60122699386503065</v>
      </c>
      <c r="N109" s="67">
        <v>0.38036809815950923</v>
      </c>
      <c r="O109" s="69">
        <v>0.2469325153374233</v>
      </c>
      <c r="P109" s="67">
        <v>5.5904907975460123</v>
      </c>
      <c r="Q109" s="70">
        <v>8</v>
      </c>
      <c r="R109" s="67"/>
      <c r="S109" s="70"/>
    </row>
    <row r="110" spans="1:19" x14ac:dyDescent="0.25">
      <c r="A110" s="21">
        <v>1105</v>
      </c>
      <c r="B110" s="22" t="s">
        <v>279</v>
      </c>
      <c r="C110" s="12">
        <v>12</v>
      </c>
      <c r="D110" s="28" t="s">
        <v>453</v>
      </c>
      <c r="E110" s="63">
        <v>43635.080773565336</v>
      </c>
      <c r="F110" s="67">
        <v>0.35582822085889571</v>
      </c>
      <c r="G110" s="67">
        <v>0.77914110429447858</v>
      </c>
      <c r="H110" s="67">
        <v>0.50920245398773001</v>
      </c>
      <c r="I110" s="67">
        <v>0.71165644171779141</v>
      </c>
      <c r="J110" s="67">
        <v>1.2269938650306749E-2</v>
      </c>
      <c r="K110" s="68">
        <v>0.14723926380368099</v>
      </c>
      <c r="L110" s="68">
        <v>0.29447852760736198</v>
      </c>
      <c r="M110" s="67">
        <v>0.83435582822085885</v>
      </c>
      <c r="N110" s="67">
        <v>0.58895705521472397</v>
      </c>
      <c r="O110" s="69">
        <v>0.34815950920245398</v>
      </c>
      <c r="P110" s="67">
        <v>4.581288343558283</v>
      </c>
      <c r="Q110" s="70">
        <v>9</v>
      </c>
      <c r="R110" s="67"/>
      <c r="S110" s="70"/>
    </row>
    <row r="111" spans="1:19" x14ac:dyDescent="0.25">
      <c r="A111" s="21">
        <v>1108</v>
      </c>
      <c r="B111" s="22" t="s">
        <v>287</v>
      </c>
      <c r="C111" s="12">
        <v>12</v>
      </c>
      <c r="D111" s="28" t="s">
        <v>453</v>
      </c>
      <c r="E111" s="63">
        <v>32307.059690765411</v>
      </c>
      <c r="F111" s="67">
        <v>0.13496932515337423</v>
      </c>
      <c r="G111" s="67">
        <v>7.9754601226993863E-2</v>
      </c>
      <c r="H111" s="67">
        <v>0.27607361963190186</v>
      </c>
      <c r="I111" s="67">
        <v>0.78527607361963192</v>
      </c>
      <c r="J111" s="67">
        <v>0.23312883435582821</v>
      </c>
      <c r="K111" s="68">
        <v>6.1349693251533742E-2</v>
      </c>
      <c r="L111" s="68">
        <v>0.65030674846625769</v>
      </c>
      <c r="M111" s="67">
        <v>0.20858895705521471</v>
      </c>
      <c r="N111" s="67">
        <v>1.4723926380368098</v>
      </c>
      <c r="O111" s="69">
        <v>0.23773006134969324</v>
      </c>
      <c r="P111" s="67">
        <v>4.139570552147239</v>
      </c>
      <c r="Q111" s="70">
        <v>10</v>
      </c>
      <c r="R111" s="67"/>
      <c r="S111" s="70"/>
    </row>
    <row r="112" spans="1:19" x14ac:dyDescent="0.25">
      <c r="A112" s="21">
        <v>1026</v>
      </c>
      <c r="B112" s="22" t="s">
        <v>262</v>
      </c>
      <c r="C112" s="12">
        <v>12</v>
      </c>
      <c r="D112" s="28" t="s">
        <v>453</v>
      </c>
      <c r="E112" s="63">
        <v>51569.810064673664</v>
      </c>
      <c r="F112" s="67">
        <v>0.19631901840490798</v>
      </c>
      <c r="G112" s="67">
        <v>0.82208588957055218</v>
      </c>
      <c r="H112" s="67">
        <v>0.35582822085889571</v>
      </c>
      <c r="I112" s="67">
        <v>0.25153374233128833</v>
      </c>
      <c r="J112" s="67">
        <v>7.9754601226993863E-2</v>
      </c>
      <c r="K112" s="68">
        <v>0.20858895705521471</v>
      </c>
      <c r="L112" s="68">
        <v>1.0061349693251533</v>
      </c>
      <c r="M112" s="67">
        <v>0.39263803680981596</v>
      </c>
      <c r="N112" s="67">
        <v>0.46625766871165641</v>
      </c>
      <c r="O112" s="69">
        <v>0.14877300613496933</v>
      </c>
      <c r="P112" s="67">
        <v>3.9279141104294477</v>
      </c>
      <c r="Q112" s="70">
        <v>11</v>
      </c>
      <c r="R112" s="67"/>
      <c r="S112" s="70"/>
    </row>
    <row r="113" spans="1:19" x14ac:dyDescent="0.25">
      <c r="A113" s="21">
        <v>1210</v>
      </c>
      <c r="B113" s="22" t="s">
        <v>321</v>
      </c>
      <c r="C113" s="12">
        <v>13</v>
      </c>
      <c r="D113" s="28" t="s">
        <v>454</v>
      </c>
      <c r="E113" s="63">
        <v>44841.71569807073</v>
      </c>
      <c r="F113" s="67">
        <v>0.754601226993865</v>
      </c>
      <c r="G113" s="67">
        <v>0.76073619631901845</v>
      </c>
      <c r="H113" s="67">
        <v>0.50306748466257667</v>
      </c>
      <c r="I113" s="67">
        <v>0.35582822085889571</v>
      </c>
      <c r="J113" s="67">
        <v>0.754601226993865</v>
      </c>
      <c r="K113" s="68">
        <v>1.8159509202453987</v>
      </c>
      <c r="L113" s="68">
        <v>1.2024539877300613</v>
      </c>
      <c r="M113" s="67">
        <v>0.94478527607361962</v>
      </c>
      <c r="N113" s="67">
        <v>1.2147239263803682</v>
      </c>
      <c r="O113" s="69">
        <v>0.63496932515337423</v>
      </c>
      <c r="P113" s="67">
        <v>8.9417177914110439</v>
      </c>
      <c r="Q113" s="70">
        <v>1</v>
      </c>
      <c r="R113" s="67"/>
      <c r="S113" s="70"/>
    </row>
    <row r="114" spans="1:19" x14ac:dyDescent="0.25">
      <c r="A114" s="21">
        <v>1207</v>
      </c>
      <c r="B114" s="22" t="s">
        <v>315</v>
      </c>
      <c r="C114" s="26">
        <v>13</v>
      </c>
      <c r="D114" s="28" t="s">
        <v>454</v>
      </c>
      <c r="E114" s="63">
        <v>40243.68209875351</v>
      </c>
      <c r="F114" s="67">
        <v>0.65030674846625769</v>
      </c>
      <c r="G114" s="67">
        <v>0.74233128834355833</v>
      </c>
      <c r="H114" s="67">
        <v>0.57055214723926384</v>
      </c>
      <c r="I114" s="67">
        <v>0.41104294478527609</v>
      </c>
      <c r="J114" s="67">
        <v>0.77300613496932513</v>
      </c>
      <c r="K114" s="68">
        <v>1.5582822085889572</v>
      </c>
      <c r="L114" s="68">
        <v>1.4355828220858895</v>
      </c>
      <c r="M114" s="67">
        <v>1.01840490797546</v>
      </c>
      <c r="N114" s="67">
        <v>1.2515337423312884</v>
      </c>
      <c r="O114" s="69">
        <v>0.39570552147239263</v>
      </c>
      <c r="P114" s="67">
        <v>8.8067484662576678</v>
      </c>
      <c r="Q114" s="70">
        <v>2</v>
      </c>
      <c r="R114" s="67"/>
      <c r="S114" s="70"/>
    </row>
    <row r="115" spans="1:19" x14ac:dyDescent="0.25">
      <c r="A115" s="21">
        <v>1206</v>
      </c>
      <c r="B115" s="22" t="s">
        <v>313</v>
      </c>
      <c r="C115" s="26">
        <v>13</v>
      </c>
      <c r="D115" s="28" t="s">
        <v>454</v>
      </c>
      <c r="E115" s="63">
        <v>40429.627333428834</v>
      </c>
      <c r="F115" s="67">
        <v>0.55828220858895705</v>
      </c>
      <c r="G115" s="67">
        <v>0.56441717791411039</v>
      </c>
      <c r="H115" s="67">
        <v>0.66257668711656437</v>
      </c>
      <c r="I115" s="67">
        <v>0.58895705521472397</v>
      </c>
      <c r="J115" s="67">
        <v>0.37423312883435583</v>
      </c>
      <c r="K115" s="68">
        <v>1.5705521472392638</v>
      </c>
      <c r="L115" s="68">
        <v>1.7791411042944785</v>
      </c>
      <c r="M115" s="67">
        <v>0.68711656441717794</v>
      </c>
      <c r="N115" s="67">
        <v>1.2024539877300613</v>
      </c>
      <c r="O115" s="69">
        <v>0.35889570552147237</v>
      </c>
      <c r="P115" s="67">
        <v>8.3466257668711652</v>
      </c>
      <c r="Q115" s="70">
        <v>3</v>
      </c>
      <c r="R115" s="67"/>
      <c r="S115" s="70"/>
    </row>
    <row r="116" spans="1:19" x14ac:dyDescent="0.25">
      <c r="A116" s="21">
        <v>1209</v>
      </c>
      <c r="B116" s="22" t="s">
        <v>319</v>
      </c>
      <c r="C116" s="26">
        <v>13</v>
      </c>
      <c r="D116" s="28" t="s">
        <v>454</v>
      </c>
      <c r="E116" s="63">
        <v>73022.467124806091</v>
      </c>
      <c r="F116" s="67">
        <v>0.55214723926380371</v>
      </c>
      <c r="G116" s="67">
        <v>0.33742331288343558</v>
      </c>
      <c r="H116" s="67">
        <v>0.67484662576687116</v>
      </c>
      <c r="I116" s="67">
        <v>0.68711656441717794</v>
      </c>
      <c r="J116" s="67">
        <v>0.46625766871165641</v>
      </c>
      <c r="K116" s="68">
        <v>1.5214723926380369</v>
      </c>
      <c r="L116" s="68">
        <v>0.95705521472392641</v>
      </c>
      <c r="M116" s="67">
        <v>0.92024539877300615</v>
      </c>
      <c r="N116" s="67">
        <v>1.0674846625766872</v>
      </c>
      <c r="O116" s="69">
        <v>0.53374233128834359</v>
      </c>
      <c r="P116" s="67">
        <v>7.7177914110429446</v>
      </c>
      <c r="Q116" s="70">
        <v>4</v>
      </c>
      <c r="R116" s="67"/>
      <c r="S116" s="70"/>
    </row>
    <row r="117" spans="1:19" x14ac:dyDescent="0.25">
      <c r="A117" s="21">
        <v>1208</v>
      </c>
      <c r="B117" s="22" t="s">
        <v>599</v>
      </c>
      <c r="C117" s="26">
        <v>13</v>
      </c>
      <c r="D117" s="28" t="s">
        <v>454</v>
      </c>
      <c r="E117" s="63">
        <v>41643.844765426118</v>
      </c>
      <c r="F117" s="67">
        <v>0.36809815950920244</v>
      </c>
      <c r="G117" s="67">
        <v>0.59509202453987731</v>
      </c>
      <c r="H117" s="67">
        <v>0.46012269938650308</v>
      </c>
      <c r="I117" s="67">
        <v>0.754601226993865</v>
      </c>
      <c r="J117" s="67">
        <v>0.16564417177914109</v>
      </c>
      <c r="K117" s="68">
        <v>0.53987730061349692</v>
      </c>
      <c r="L117" s="68">
        <v>1.803680981595092</v>
      </c>
      <c r="M117" s="67">
        <v>0.23312883435582821</v>
      </c>
      <c r="N117" s="67">
        <v>1.6441717791411044</v>
      </c>
      <c r="O117" s="69">
        <v>0.2822085889570552</v>
      </c>
      <c r="P117" s="67">
        <v>6.8466257668711652</v>
      </c>
      <c r="Q117" s="70">
        <v>5</v>
      </c>
      <c r="R117" s="67"/>
      <c r="S117" s="70"/>
    </row>
    <row r="118" spans="1:19" x14ac:dyDescent="0.25">
      <c r="A118" s="21">
        <v>1211</v>
      </c>
      <c r="B118" s="22" t="s">
        <v>323</v>
      </c>
      <c r="C118" s="12">
        <v>13</v>
      </c>
      <c r="D118" s="28" t="s">
        <v>454</v>
      </c>
      <c r="E118" s="63">
        <v>70881.949455175505</v>
      </c>
      <c r="F118" s="67">
        <v>0.53987730061349692</v>
      </c>
      <c r="G118" s="67">
        <v>0.54601226993865026</v>
      </c>
      <c r="H118" s="67">
        <v>0.31901840490797545</v>
      </c>
      <c r="I118" s="67">
        <v>0.36809815950920244</v>
      </c>
      <c r="J118" s="67">
        <v>0.38036809815950923</v>
      </c>
      <c r="K118" s="68">
        <v>0.94478527607361962</v>
      </c>
      <c r="L118" s="68">
        <v>1.1779141104294479</v>
      </c>
      <c r="M118" s="67">
        <v>0.67484662576687116</v>
      </c>
      <c r="N118" s="67">
        <v>0.34355828220858897</v>
      </c>
      <c r="O118" s="69">
        <v>0.91104294478527603</v>
      </c>
      <c r="P118" s="67">
        <v>6.2055214723926371</v>
      </c>
      <c r="Q118" s="70">
        <v>6</v>
      </c>
      <c r="R118" s="67"/>
      <c r="S118" s="70"/>
    </row>
    <row r="119" spans="1:19" x14ac:dyDescent="0.25">
      <c r="A119" s="21">
        <v>1304</v>
      </c>
      <c r="B119" s="22" t="s">
        <v>331</v>
      </c>
      <c r="C119" s="12">
        <v>13</v>
      </c>
      <c r="D119" s="28" t="s">
        <v>454</v>
      </c>
      <c r="E119" s="63">
        <v>48159.635822838711</v>
      </c>
      <c r="F119" s="67">
        <v>0.29447852760736198</v>
      </c>
      <c r="G119" s="67">
        <v>4.2944785276073622E-2</v>
      </c>
      <c r="H119" s="67">
        <v>0.41104294478527609</v>
      </c>
      <c r="I119" s="67">
        <v>0.54601226993865026</v>
      </c>
      <c r="J119" s="67">
        <v>0.1411042944785276</v>
      </c>
      <c r="K119" s="68">
        <v>0.55214723926380371</v>
      </c>
      <c r="L119" s="68">
        <v>1.2515337423312884</v>
      </c>
      <c r="M119" s="67">
        <v>0.18404907975460122</v>
      </c>
      <c r="N119" s="67">
        <v>0.40490797546012269</v>
      </c>
      <c r="O119" s="69">
        <v>0.32208588957055212</v>
      </c>
      <c r="P119" s="67">
        <v>4.1503067484662575</v>
      </c>
      <c r="Q119" s="70">
        <v>7</v>
      </c>
      <c r="R119" s="67"/>
      <c r="S119" s="70"/>
    </row>
    <row r="120" spans="1:19" x14ac:dyDescent="0.25">
      <c r="A120" s="21">
        <v>1307</v>
      </c>
      <c r="B120" s="22" t="s">
        <v>337</v>
      </c>
      <c r="C120" s="12">
        <v>13</v>
      </c>
      <c r="D120" s="28" t="s">
        <v>454</v>
      </c>
      <c r="E120" s="63">
        <v>53424.946946688251</v>
      </c>
      <c r="F120" s="67">
        <v>9.202453987730061E-2</v>
      </c>
      <c r="G120" s="67">
        <v>3.0674846625766871E-2</v>
      </c>
      <c r="H120" s="67">
        <v>0.14723926380368099</v>
      </c>
      <c r="I120" s="67">
        <v>0.42331288343558282</v>
      </c>
      <c r="J120" s="67">
        <v>0.1165644171779141</v>
      </c>
      <c r="K120" s="68">
        <v>0.18404907975460122</v>
      </c>
      <c r="L120" s="68">
        <v>1.3006134969325154</v>
      </c>
      <c r="M120" s="67">
        <v>0.22085889570552147</v>
      </c>
      <c r="N120" s="67">
        <v>1.0552147239263803</v>
      </c>
      <c r="O120" s="69">
        <v>0.2714723926380368</v>
      </c>
      <c r="P120" s="67">
        <v>3.8420245398773005</v>
      </c>
      <c r="Q120" s="70">
        <v>8</v>
      </c>
      <c r="R120" s="67"/>
      <c r="S120" s="70"/>
    </row>
    <row r="121" spans="1:19" x14ac:dyDescent="0.25">
      <c r="A121" s="21">
        <v>1308</v>
      </c>
      <c r="B121" s="22" t="s">
        <v>338</v>
      </c>
      <c r="C121" s="12">
        <v>13</v>
      </c>
      <c r="D121" s="28" t="s">
        <v>454</v>
      </c>
      <c r="E121" s="63">
        <v>16468.279277647514</v>
      </c>
      <c r="F121" s="67">
        <v>0.5214723926380368</v>
      </c>
      <c r="G121" s="67">
        <v>0.34355828220858897</v>
      </c>
      <c r="H121" s="67">
        <v>0.36809815950920244</v>
      </c>
      <c r="I121" s="67">
        <v>0.28834355828220859</v>
      </c>
      <c r="J121" s="67">
        <v>0.29447852760736198</v>
      </c>
      <c r="K121" s="68">
        <v>3.6809815950920248E-2</v>
      </c>
      <c r="L121" s="68">
        <v>1.01840490797546</v>
      </c>
      <c r="M121" s="67">
        <v>3.6809815950920248E-2</v>
      </c>
      <c r="N121" s="67">
        <v>0.19631901840490798</v>
      </c>
      <c r="O121" s="69">
        <v>0.41104294478527609</v>
      </c>
      <c r="P121" s="67">
        <v>3.5153374233128836</v>
      </c>
      <c r="Q121" s="70">
        <v>9</v>
      </c>
      <c r="R121" s="67"/>
      <c r="S121" s="70"/>
    </row>
    <row r="122" spans="1:19" x14ac:dyDescent="0.25">
      <c r="A122" s="21">
        <v>1704</v>
      </c>
      <c r="B122" s="22" t="s">
        <v>393</v>
      </c>
      <c r="C122" s="12">
        <v>14</v>
      </c>
      <c r="D122" s="28" t="s">
        <v>455</v>
      </c>
      <c r="E122" s="63">
        <v>92909.8213512027</v>
      </c>
      <c r="F122" s="67">
        <v>0.20858895705521471</v>
      </c>
      <c r="G122" s="67">
        <v>0.44171779141104295</v>
      </c>
      <c r="H122" s="67">
        <v>0.69938650306748462</v>
      </c>
      <c r="I122" s="67">
        <v>0.96319018404907975</v>
      </c>
      <c r="J122" s="67">
        <v>0.68098159509202449</v>
      </c>
      <c r="K122" s="68">
        <v>1.9877300613496933</v>
      </c>
      <c r="L122" s="68">
        <v>1.8404907975460123</v>
      </c>
      <c r="M122" s="67">
        <v>1.2883435582822085</v>
      </c>
      <c r="N122" s="67">
        <v>0.7239263803680982</v>
      </c>
      <c r="O122" s="69">
        <v>0.44785276073619634</v>
      </c>
      <c r="P122" s="67">
        <v>9.2822085889570563</v>
      </c>
      <c r="Q122" s="70">
        <v>1</v>
      </c>
      <c r="R122" s="67"/>
      <c r="S122" s="70"/>
    </row>
    <row r="123" spans="1:19" x14ac:dyDescent="0.25">
      <c r="A123" s="21">
        <v>1701</v>
      </c>
      <c r="B123" s="71" t="s">
        <v>387</v>
      </c>
      <c r="C123" s="12">
        <v>14</v>
      </c>
      <c r="D123" s="28" t="s">
        <v>455</v>
      </c>
      <c r="E123" s="63">
        <v>94043.647711298428</v>
      </c>
      <c r="F123" s="67">
        <v>0.34969325153374231</v>
      </c>
      <c r="G123" s="67">
        <v>0.23312883435582821</v>
      </c>
      <c r="H123" s="67">
        <v>0.88957055214723924</v>
      </c>
      <c r="I123" s="67">
        <v>0.8404907975460123</v>
      </c>
      <c r="J123" s="67">
        <v>0.87116564417177911</v>
      </c>
      <c r="K123" s="68">
        <v>1.6932515337423313</v>
      </c>
      <c r="L123" s="68">
        <v>0.26993865030674846</v>
      </c>
      <c r="M123" s="67">
        <v>1.9263803680981595</v>
      </c>
      <c r="N123" s="67">
        <v>1.3374233128834356</v>
      </c>
      <c r="O123" s="69">
        <v>0.85276073619631898</v>
      </c>
      <c r="P123" s="67">
        <v>9.2638036809815958</v>
      </c>
      <c r="Q123" s="70">
        <v>2</v>
      </c>
      <c r="R123" s="67"/>
      <c r="S123" s="70"/>
    </row>
    <row r="124" spans="1:19" x14ac:dyDescent="0.25">
      <c r="A124" s="21">
        <v>1707</v>
      </c>
      <c r="B124" s="22" t="s">
        <v>399</v>
      </c>
      <c r="C124" s="12">
        <v>14</v>
      </c>
      <c r="D124" s="28" t="s">
        <v>455</v>
      </c>
      <c r="E124" s="63">
        <v>77448.604704806974</v>
      </c>
      <c r="F124" s="67">
        <v>0.28834355828220859</v>
      </c>
      <c r="G124" s="67">
        <v>0.43558282208588955</v>
      </c>
      <c r="H124" s="67">
        <v>0.62576687116564422</v>
      </c>
      <c r="I124" s="67">
        <v>0.8834355828220859</v>
      </c>
      <c r="J124" s="67">
        <v>0.42944785276073622</v>
      </c>
      <c r="K124" s="68">
        <v>1.6809815950920246</v>
      </c>
      <c r="L124" s="68">
        <v>0.76073619631901845</v>
      </c>
      <c r="M124" s="67">
        <v>1.3742331288343559</v>
      </c>
      <c r="N124" s="67">
        <v>1.5950920245398772</v>
      </c>
      <c r="O124" s="69">
        <v>0.87423312883435578</v>
      </c>
      <c r="P124" s="67">
        <v>8.9478527607361968</v>
      </c>
      <c r="Q124" s="70">
        <v>3</v>
      </c>
      <c r="R124" s="67"/>
      <c r="S124" s="70"/>
    </row>
    <row r="125" spans="1:19" x14ac:dyDescent="0.25">
      <c r="A125" s="21">
        <v>1705</v>
      </c>
      <c r="B125" s="22" t="s">
        <v>395</v>
      </c>
      <c r="C125" s="12">
        <v>14</v>
      </c>
      <c r="D125" s="28" t="s">
        <v>455</v>
      </c>
      <c r="E125" s="63">
        <v>95795.595689433336</v>
      </c>
      <c r="F125" s="67">
        <v>0.15950920245398773</v>
      </c>
      <c r="G125" s="67">
        <v>0.26380368098159507</v>
      </c>
      <c r="H125" s="67">
        <v>0.77914110429447858</v>
      </c>
      <c r="I125" s="67">
        <v>0.90184049079754602</v>
      </c>
      <c r="J125" s="67">
        <v>0.58282208588957052</v>
      </c>
      <c r="K125" s="68">
        <v>1.9263803680981595</v>
      </c>
      <c r="L125" s="68">
        <v>1.5337423312883436</v>
      </c>
      <c r="M125" s="67">
        <v>1.2147239263803682</v>
      </c>
      <c r="N125" s="67">
        <v>0.6380368098159509</v>
      </c>
      <c r="O125" s="69">
        <v>0.63496932515337423</v>
      </c>
      <c r="P125" s="67">
        <v>8.6349693251533743</v>
      </c>
      <c r="Q125" s="70">
        <v>4</v>
      </c>
      <c r="R125" s="67"/>
      <c r="S125" s="70"/>
    </row>
    <row r="126" spans="1:19" x14ac:dyDescent="0.25">
      <c r="A126" s="21">
        <v>1706</v>
      </c>
      <c r="B126" s="22" t="s">
        <v>397</v>
      </c>
      <c r="C126" s="12">
        <v>14</v>
      </c>
      <c r="D126" s="28" t="s">
        <v>455</v>
      </c>
      <c r="E126" s="63">
        <v>90764.223378364419</v>
      </c>
      <c r="F126" s="67">
        <v>3.6809815950920248E-2</v>
      </c>
      <c r="G126" s="67">
        <v>0.32515337423312884</v>
      </c>
      <c r="H126" s="67">
        <v>0.69325153374233128</v>
      </c>
      <c r="I126" s="67">
        <v>0.93251533742331283</v>
      </c>
      <c r="J126" s="67">
        <v>0.69325153374233128</v>
      </c>
      <c r="K126" s="68">
        <v>1.6073619631901841</v>
      </c>
      <c r="L126" s="68">
        <v>0.34355828220858897</v>
      </c>
      <c r="M126" s="67">
        <v>1.8282208588957056</v>
      </c>
      <c r="N126" s="67">
        <v>1.1779141104294479</v>
      </c>
      <c r="O126" s="69">
        <v>0.64417177914110424</v>
      </c>
      <c r="P126" s="67">
        <v>8.2822085889570563</v>
      </c>
      <c r="Q126" s="70">
        <v>5</v>
      </c>
      <c r="R126" s="67"/>
      <c r="S126" s="70"/>
    </row>
    <row r="127" spans="1:19" x14ac:dyDescent="0.25">
      <c r="A127" s="21">
        <v>1702</v>
      </c>
      <c r="B127" s="22" t="s">
        <v>389</v>
      </c>
      <c r="C127" s="12">
        <v>14</v>
      </c>
      <c r="D127" s="28" t="s">
        <v>455</v>
      </c>
      <c r="E127" s="63">
        <v>57669.869966997176</v>
      </c>
      <c r="F127" s="67">
        <v>0.25153374233128833</v>
      </c>
      <c r="G127" s="67">
        <v>0.5214723926380368</v>
      </c>
      <c r="H127" s="67">
        <v>0.7975460122699386</v>
      </c>
      <c r="I127" s="67">
        <v>0.83435582822085885</v>
      </c>
      <c r="J127" s="67">
        <v>0.56441717791411039</v>
      </c>
      <c r="K127" s="68">
        <v>0.89570552147239269</v>
      </c>
      <c r="L127" s="68">
        <v>0.84662576687116564</v>
      </c>
      <c r="M127" s="67">
        <v>1.1779141104294479</v>
      </c>
      <c r="N127" s="67">
        <v>1.5214723926380369</v>
      </c>
      <c r="O127" s="69">
        <v>0.53374233128834359</v>
      </c>
      <c r="P127" s="67">
        <v>7.9447852760736195</v>
      </c>
      <c r="Q127" s="70">
        <v>6</v>
      </c>
      <c r="R127" s="67"/>
      <c r="S127" s="70"/>
    </row>
    <row r="128" spans="1:19" x14ac:dyDescent="0.25">
      <c r="A128" s="21">
        <v>1703</v>
      </c>
      <c r="B128" s="22" t="s">
        <v>391</v>
      </c>
      <c r="C128" s="12">
        <v>14</v>
      </c>
      <c r="D128" s="28" t="s">
        <v>455</v>
      </c>
      <c r="E128" s="63">
        <v>15928.185233325106</v>
      </c>
      <c r="F128" s="67">
        <v>0.48466257668711654</v>
      </c>
      <c r="G128" s="67">
        <v>0.50306748466257667</v>
      </c>
      <c r="H128" s="67">
        <v>0.56441717791411039</v>
      </c>
      <c r="I128" s="67">
        <v>0.92638036809815949</v>
      </c>
      <c r="J128" s="67">
        <v>0.64417177914110424</v>
      </c>
      <c r="K128" s="68">
        <v>0.38036809815950923</v>
      </c>
      <c r="L128" s="68">
        <v>0.71165644171779141</v>
      </c>
      <c r="M128" s="67">
        <v>0.87116564417177911</v>
      </c>
      <c r="N128" s="67">
        <v>1.9263803680981595</v>
      </c>
      <c r="O128" s="69">
        <v>0.50920245398773001</v>
      </c>
      <c r="P128" s="67">
        <v>7.5214723926380378</v>
      </c>
      <c r="Q128" s="70">
        <v>7</v>
      </c>
      <c r="R128" s="67"/>
      <c r="S128" s="70"/>
    </row>
    <row r="129" spans="1:19" x14ac:dyDescent="0.25">
      <c r="A129" s="21">
        <v>1002</v>
      </c>
      <c r="B129" s="22" t="s">
        <v>213</v>
      </c>
      <c r="C129" s="12">
        <v>14</v>
      </c>
      <c r="D129" s="28" t="s">
        <v>455</v>
      </c>
      <c r="E129" s="63">
        <v>36350.369157358837</v>
      </c>
      <c r="F129" s="67">
        <v>0.22699386503067484</v>
      </c>
      <c r="G129" s="67">
        <v>0.30061349693251532</v>
      </c>
      <c r="H129" s="67">
        <v>0.40490797546012269</v>
      </c>
      <c r="I129" s="67">
        <v>0.7239263803680982</v>
      </c>
      <c r="J129" s="67">
        <v>0.6380368098159509</v>
      </c>
      <c r="K129" s="68">
        <v>1.0797546012269938</v>
      </c>
      <c r="L129" s="68">
        <v>1.3496932515337423</v>
      </c>
      <c r="M129" s="67">
        <v>0.98159509202453987</v>
      </c>
      <c r="N129" s="67">
        <v>1.1042944785276074</v>
      </c>
      <c r="O129" s="69">
        <v>0.55061349693251538</v>
      </c>
      <c r="P129" s="67">
        <v>7.360429447852761</v>
      </c>
      <c r="Q129" s="70">
        <v>8</v>
      </c>
      <c r="R129" s="67"/>
      <c r="S129" s="70"/>
    </row>
    <row r="130" spans="1:19" x14ac:dyDescent="0.25">
      <c r="A130" s="21">
        <v>1712</v>
      </c>
      <c r="B130" s="22" t="s">
        <v>409</v>
      </c>
      <c r="C130" s="12">
        <v>14</v>
      </c>
      <c r="D130" s="28" t="s">
        <v>455</v>
      </c>
      <c r="E130" s="63">
        <v>45143.302572373279</v>
      </c>
      <c r="F130" s="67">
        <v>6.1349693251533744E-3</v>
      </c>
      <c r="G130" s="67">
        <v>0.17791411042944785</v>
      </c>
      <c r="H130" s="67">
        <v>9.815950920245399E-2</v>
      </c>
      <c r="I130" s="67">
        <v>0.63190184049079756</v>
      </c>
      <c r="J130" s="67">
        <v>0.33742331288343558</v>
      </c>
      <c r="K130" s="68">
        <v>0.45398773006134968</v>
      </c>
      <c r="L130" s="68">
        <v>1.3865030674846626</v>
      </c>
      <c r="M130" s="67">
        <v>0.41717791411042943</v>
      </c>
      <c r="N130" s="67">
        <v>0.8834355828220859</v>
      </c>
      <c r="O130" s="69">
        <v>0.73926380368098155</v>
      </c>
      <c r="P130" s="67">
        <v>5.131901840490797</v>
      </c>
      <c r="Q130" s="70">
        <v>9</v>
      </c>
      <c r="R130" s="67"/>
      <c r="S130" s="70"/>
    </row>
    <row r="131" spans="1:19" x14ac:dyDescent="0.25">
      <c r="A131" s="21">
        <v>1401</v>
      </c>
      <c r="B131" s="2" t="s">
        <v>610</v>
      </c>
      <c r="C131" s="12">
        <v>15</v>
      </c>
      <c r="D131" s="28" t="s">
        <v>456</v>
      </c>
      <c r="E131" s="63">
        <v>46270.796327453063</v>
      </c>
      <c r="F131" s="67">
        <v>0.34355828220858897</v>
      </c>
      <c r="G131" s="67">
        <v>0.20245398773006135</v>
      </c>
      <c r="H131" s="67">
        <v>0.65644171779141103</v>
      </c>
      <c r="I131" s="67">
        <v>0.69325153374233128</v>
      </c>
      <c r="J131" s="67">
        <v>0.40490797546012269</v>
      </c>
      <c r="K131" s="68">
        <v>1.2515337423312884</v>
      </c>
      <c r="L131" s="68">
        <v>1.4846625766871167</v>
      </c>
      <c r="M131" s="67">
        <v>1.1165644171779141</v>
      </c>
      <c r="N131" s="67">
        <v>0.33128834355828218</v>
      </c>
      <c r="O131" s="69">
        <v>0.24386503067484663</v>
      </c>
      <c r="P131" s="67">
        <v>6.7285276073619631</v>
      </c>
      <c r="Q131" s="70">
        <v>1</v>
      </c>
      <c r="R131" s="67"/>
      <c r="S131" s="70"/>
    </row>
    <row r="132" spans="1:19" x14ac:dyDescent="0.25">
      <c r="A132" s="21">
        <v>1404</v>
      </c>
      <c r="B132" s="22" t="s">
        <v>349</v>
      </c>
      <c r="C132" s="12">
        <v>15</v>
      </c>
      <c r="D132" s="28" t="s">
        <v>456</v>
      </c>
      <c r="E132" s="63">
        <v>53758.420080322408</v>
      </c>
      <c r="F132" s="67">
        <v>6.7484662576687116E-2</v>
      </c>
      <c r="G132" s="67">
        <v>0.1165644171779141</v>
      </c>
      <c r="H132" s="67">
        <v>0.79141104294478526</v>
      </c>
      <c r="I132" s="67">
        <v>0.47239263803680981</v>
      </c>
      <c r="J132" s="67">
        <v>0.44785276073619634</v>
      </c>
      <c r="K132" s="68">
        <v>1.2392638036809815</v>
      </c>
      <c r="L132" s="68">
        <v>1.6319018404907975</v>
      </c>
      <c r="M132" s="67">
        <v>0.61349693251533743</v>
      </c>
      <c r="N132" s="67">
        <v>0.56441717791411039</v>
      </c>
      <c r="O132" s="69">
        <v>0.55368098159509205</v>
      </c>
      <c r="P132" s="67">
        <v>6.4984662576687127</v>
      </c>
      <c r="Q132" s="70">
        <v>2</v>
      </c>
      <c r="R132" s="67"/>
      <c r="S132" s="70"/>
    </row>
    <row r="133" spans="1:19" x14ac:dyDescent="0.25">
      <c r="A133" s="21">
        <v>1102</v>
      </c>
      <c r="B133" s="22" t="s">
        <v>274</v>
      </c>
      <c r="C133" s="12">
        <v>15</v>
      </c>
      <c r="D133" s="28" t="s">
        <v>456</v>
      </c>
      <c r="E133" s="63">
        <v>64556.094206739319</v>
      </c>
      <c r="F133" s="67">
        <v>0.3619631901840491</v>
      </c>
      <c r="G133" s="67">
        <v>0.28834355828220859</v>
      </c>
      <c r="H133" s="67">
        <v>0.3987730061349693</v>
      </c>
      <c r="I133" s="67">
        <v>0.55828220858895705</v>
      </c>
      <c r="J133" s="67">
        <v>3.0674846625766871E-2</v>
      </c>
      <c r="K133" s="68">
        <v>0.8834355828220859</v>
      </c>
      <c r="L133" s="68">
        <v>1.7423312883435582</v>
      </c>
      <c r="M133" s="67">
        <v>0.52760736196319014</v>
      </c>
      <c r="N133" s="67">
        <v>8.5889570552147243E-2</v>
      </c>
      <c r="O133" s="69">
        <v>0.47546012269938648</v>
      </c>
      <c r="P133" s="67">
        <v>5.352760736196319</v>
      </c>
      <c r="Q133" s="70">
        <v>3</v>
      </c>
      <c r="R133" s="67"/>
      <c r="S133" s="70"/>
    </row>
    <row r="134" spans="1:19" x14ac:dyDescent="0.25">
      <c r="A134" s="21">
        <v>1406</v>
      </c>
      <c r="B134" s="22" t="s">
        <v>353</v>
      </c>
      <c r="C134" s="12">
        <v>15</v>
      </c>
      <c r="D134" s="28" t="s">
        <v>456</v>
      </c>
      <c r="E134" s="63">
        <v>37701.433064371275</v>
      </c>
      <c r="F134" s="67">
        <v>0.12883435582822086</v>
      </c>
      <c r="G134" s="67">
        <v>0.18404907975460122</v>
      </c>
      <c r="H134" s="67">
        <v>0.61963190184049077</v>
      </c>
      <c r="I134" s="67">
        <v>0.62576687116564422</v>
      </c>
      <c r="J134" s="67">
        <v>0.39263803680981596</v>
      </c>
      <c r="K134" s="68">
        <v>0.50306748466257667</v>
      </c>
      <c r="L134" s="68">
        <v>1.3128834355828221</v>
      </c>
      <c r="M134" s="67">
        <v>0.53987730061349692</v>
      </c>
      <c r="N134" s="67">
        <v>0.35582822085889571</v>
      </c>
      <c r="O134" s="69">
        <v>0.56288343558282206</v>
      </c>
      <c r="P134" s="67">
        <v>5.2254601226993866</v>
      </c>
      <c r="Q134" s="70">
        <v>4</v>
      </c>
      <c r="R134" s="67"/>
      <c r="S134" s="70"/>
    </row>
    <row r="135" spans="1:19" x14ac:dyDescent="0.25">
      <c r="A135" s="21">
        <v>1405</v>
      </c>
      <c r="B135" s="22" t="s">
        <v>351</v>
      </c>
      <c r="C135" s="12">
        <v>15</v>
      </c>
      <c r="D135" s="28" t="s">
        <v>456</v>
      </c>
      <c r="E135" s="63">
        <v>34342.526727103817</v>
      </c>
      <c r="F135" s="67">
        <v>8.5889570552147243E-2</v>
      </c>
      <c r="G135" s="67">
        <v>0.13496932515337423</v>
      </c>
      <c r="H135" s="67">
        <v>0.11042944785276074</v>
      </c>
      <c r="I135" s="67">
        <v>0.82822085889570551</v>
      </c>
      <c r="J135" s="67">
        <v>0.59509202453987731</v>
      </c>
      <c r="K135" s="68">
        <v>0.44171779141104295</v>
      </c>
      <c r="L135" s="68">
        <v>0.99386503067484666</v>
      </c>
      <c r="M135" s="67">
        <v>0.73619631901840488</v>
      </c>
      <c r="N135" s="67">
        <v>0.87116564417177911</v>
      </c>
      <c r="O135" s="69">
        <v>0.35736196319018404</v>
      </c>
      <c r="P135" s="67">
        <v>5.154907975460123</v>
      </c>
      <c r="Q135" s="70">
        <v>5</v>
      </c>
      <c r="R135" s="67"/>
      <c r="S135" s="70"/>
    </row>
    <row r="136" spans="1:19" x14ac:dyDescent="0.25">
      <c r="A136" s="21">
        <v>1408</v>
      </c>
      <c r="B136" s="22" t="s">
        <v>357</v>
      </c>
      <c r="C136" s="12">
        <v>15</v>
      </c>
      <c r="D136" s="28" t="s">
        <v>456</v>
      </c>
      <c r="E136" s="63">
        <v>64569.26420340412</v>
      </c>
      <c r="F136" s="67">
        <v>0.26380368098159507</v>
      </c>
      <c r="G136" s="67">
        <v>0.15337423312883436</v>
      </c>
      <c r="H136" s="67">
        <v>0.52760736196319014</v>
      </c>
      <c r="I136" s="67">
        <v>0.57668711656441718</v>
      </c>
      <c r="J136" s="67">
        <v>0.12883435582822086</v>
      </c>
      <c r="K136" s="68">
        <v>0.93251533742331283</v>
      </c>
      <c r="L136" s="68">
        <v>1.2269938650306749</v>
      </c>
      <c r="M136" s="67">
        <v>0.66257668711656437</v>
      </c>
      <c r="N136" s="67">
        <v>6.1349693251533742E-2</v>
      </c>
      <c r="O136" s="69">
        <v>0.48773006134969327</v>
      </c>
      <c r="P136" s="67">
        <v>5.021472392638036</v>
      </c>
      <c r="Q136" s="70">
        <v>6</v>
      </c>
      <c r="R136" s="67"/>
      <c r="S136" s="70"/>
    </row>
    <row r="137" spans="1:19" x14ac:dyDescent="0.25">
      <c r="A137" s="21">
        <v>1301</v>
      </c>
      <c r="B137" s="22" t="s">
        <v>325</v>
      </c>
      <c r="C137" s="12">
        <v>15</v>
      </c>
      <c r="D137" s="28" t="s">
        <v>456</v>
      </c>
      <c r="E137" s="63">
        <v>19714.50922441651</v>
      </c>
      <c r="F137" s="67">
        <v>9.815950920245399E-2</v>
      </c>
      <c r="G137" s="67">
        <v>0.26993865030674846</v>
      </c>
      <c r="H137" s="67">
        <v>0.42944785276073622</v>
      </c>
      <c r="I137" s="67">
        <v>0.41717791411042943</v>
      </c>
      <c r="J137" s="67">
        <v>9.202453987730061E-2</v>
      </c>
      <c r="K137" s="68">
        <v>0.84662576687116564</v>
      </c>
      <c r="L137" s="68">
        <v>1.6441717791411044</v>
      </c>
      <c r="M137" s="67">
        <v>0.57668711656441718</v>
      </c>
      <c r="N137" s="67">
        <v>0.15950920245398773</v>
      </c>
      <c r="O137" s="69">
        <v>0.34202453987730064</v>
      </c>
      <c r="P137" s="67">
        <v>4.8757668711656441</v>
      </c>
      <c r="Q137" s="70">
        <v>7</v>
      </c>
      <c r="R137" s="67"/>
      <c r="S137" s="70"/>
    </row>
    <row r="138" spans="1:19" x14ac:dyDescent="0.25">
      <c r="A138" s="21">
        <v>1403</v>
      </c>
      <c r="B138" s="22" t="s">
        <v>347</v>
      </c>
      <c r="C138" s="12">
        <v>15</v>
      </c>
      <c r="D138" s="28" t="s">
        <v>456</v>
      </c>
      <c r="E138" s="63">
        <v>21661.924810434597</v>
      </c>
      <c r="F138" s="67">
        <v>2.4539877300613498E-2</v>
      </c>
      <c r="G138" s="67">
        <v>9.202453987730061E-2</v>
      </c>
      <c r="H138" s="67">
        <v>0.37423312883435583</v>
      </c>
      <c r="I138" s="67">
        <v>0.82208588957055218</v>
      </c>
      <c r="J138" s="67">
        <v>0.2822085889570552</v>
      </c>
      <c r="K138" s="68">
        <v>0.39263803680981596</v>
      </c>
      <c r="L138" s="68">
        <v>1.5214723926380369</v>
      </c>
      <c r="M138" s="67">
        <v>0.30674846625766872</v>
      </c>
      <c r="N138" s="67">
        <v>0.17177914110429449</v>
      </c>
      <c r="O138" s="69">
        <v>0.50766871165644167</v>
      </c>
      <c r="P138" s="67">
        <v>4.4953987730061353</v>
      </c>
      <c r="Q138" s="70">
        <v>8</v>
      </c>
      <c r="R138" s="67"/>
      <c r="S138" s="70"/>
    </row>
    <row r="139" spans="1:19" x14ac:dyDescent="0.25">
      <c r="A139" s="21">
        <v>1407</v>
      </c>
      <c r="B139" s="22" t="s">
        <v>355</v>
      </c>
      <c r="C139" s="12">
        <v>15</v>
      </c>
      <c r="D139" s="28" t="s">
        <v>456</v>
      </c>
      <c r="E139" s="63">
        <v>35264.398880853791</v>
      </c>
      <c r="F139" s="67">
        <v>1.8404907975460124E-2</v>
      </c>
      <c r="G139" s="67">
        <v>2.4539877300613498E-2</v>
      </c>
      <c r="H139" s="67">
        <v>1</v>
      </c>
      <c r="I139" s="67">
        <v>0.45398773006134968</v>
      </c>
      <c r="J139" s="67">
        <v>0.25766871165644173</v>
      </c>
      <c r="K139" s="68">
        <v>7.3619631901840496E-2</v>
      </c>
      <c r="L139" s="68">
        <v>1.0306748466257669</v>
      </c>
      <c r="M139" s="67">
        <v>0.17177914110429449</v>
      </c>
      <c r="N139" s="67">
        <v>2.4539877300613498E-2</v>
      </c>
      <c r="O139" s="69">
        <v>0.41564417177914109</v>
      </c>
      <c r="P139" s="67">
        <v>3.4708588957055215</v>
      </c>
      <c r="Q139" s="70">
        <v>9</v>
      </c>
      <c r="R139" s="67"/>
      <c r="S139" s="70"/>
    </row>
    <row r="140" spans="1:19" x14ac:dyDescent="0.25">
      <c r="A140" s="21">
        <v>1502</v>
      </c>
      <c r="B140" s="22" t="s">
        <v>361</v>
      </c>
      <c r="C140" s="12">
        <v>15</v>
      </c>
      <c r="D140" s="28" t="s">
        <v>456</v>
      </c>
      <c r="E140" s="63">
        <v>70077.451031702309</v>
      </c>
      <c r="F140" s="67">
        <v>0.25766871165644173</v>
      </c>
      <c r="G140" s="67">
        <v>6.1349693251533744E-3</v>
      </c>
      <c r="H140" s="67">
        <v>7.3619631901840496E-2</v>
      </c>
      <c r="I140" s="67">
        <v>0.77300613496932513</v>
      </c>
      <c r="J140" s="67">
        <v>6.1349693251533742E-2</v>
      </c>
      <c r="K140" s="68">
        <v>2.4539877300613498E-2</v>
      </c>
      <c r="L140" s="68">
        <v>0.30674846625766872</v>
      </c>
      <c r="M140" s="67">
        <v>0.34355828220858897</v>
      </c>
      <c r="N140" s="67">
        <v>0.30674846625766872</v>
      </c>
      <c r="O140" s="69">
        <v>0.32055214723926378</v>
      </c>
      <c r="P140" s="67">
        <v>2.4739263803680984</v>
      </c>
      <c r="Q140" s="70">
        <v>10</v>
      </c>
      <c r="R140" s="67"/>
      <c r="S140" s="70"/>
    </row>
    <row r="141" spans="1:19" x14ac:dyDescent="0.25">
      <c r="A141" s="21">
        <v>1503</v>
      </c>
      <c r="B141" s="22" t="s">
        <v>363</v>
      </c>
      <c r="C141" s="12">
        <v>16</v>
      </c>
      <c r="D141" s="28" t="s">
        <v>528</v>
      </c>
      <c r="E141" s="63">
        <v>44539.027144568106</v>
      </c>
      <c r="F141" s="67">
        <v>0.31288343558282211</v>
      </c>
      <c r="G141" s="67">
        <v>0.19631901840490798</v>
      </c>
      <c r="H141" s="67">
        <v>0.59509202453987731</v>
      </c>
      <c r="I141" s="67">
        <v>0.73006134969325154</v>
      </c>
      <c r="J141" s="67">
        <v>0.13496932515337423</v>
      </c>
      <c r="K141" s="68">
        <v>1.2638036809815951</v>
      </c>
      <c r="L141" s="68">
        <v>1.9754601226993864</v>
      </c>
      <c r="M141" s="67">
        <v>0.12269938650306748</v>
      </c>
      <c r="N141" s="67">
        <v>1.361963190184049</v>
      </c>
      <c r="O141" s="69">
        <v>0.54141104294478526</v>
      </c>
      <c r="P141" s="67">
        <v>7.2346625766871178</v>
      </c>
      <c r="Q141" s="70">
        <v>1</v>
      </c>
      <c r="R141" s="67"/>
      <c r="S141" s="70"/>
    </row>
    <row r="142" spans="1:19" x14ac:dyDescent="0.25">
      <c r="A142" s="21">
        <v>1505</v>
      </c>
      <c r="B142" s="22" t="s">
        <v>367</v>
      </c>
      <c r="C142" s="12">
        <v>16</v>
      </c>
      <c r="D142" s="28" t="s">
        <v>528</v>
      </c>
      <c r="E142" s="63">
        <v>43769.044186044317</v>
      </c>
      <c r="F142" s="67">
        <v>0.67484662576687116</v>
      </c>
      <c r="G142" s="67">
        <v>0.22085889570552147</v>
      </c>
      <c r="H142" s="67">
        <v>0.34969325153374231</v>
      </c>
      <c r="I142" s="67">
        <v>0.85276073619631898</v>
      </c>
      <c r="J142" s="67">
        <v>4.9079754601226995E-2</v>
      </c>
      <c r="K142" s="68">
        <v>1.5337423312883436</v>
      </c>
      <c r="L142" s="68">
        <v>1.9509202453987731</v>
      </c>
      <c r="M142" s="67">
        <v>0.24539877300613497</v>
      </c>
      <c r="N142" s="67">
        <v>0.29447852760736198</v>
      </c>
      <c r="O142" s="69">
        <v>0.60582822085889576</v>
      </c>
      <c r="P142" s="67">
        <v>6.7776073619631907</v>
      </c>
      <c r="Q142" s="70">
        <v>2</v>
      </c>
      <c r="R142" s="67"/>
      <c r="S142" s="70"/>
    </row>
    <row r="143" spans="1:19" x14ac:dyDescent="0.25">
      <c r="A143" s="21">
        <v>1507</v>
      </c>
      <c r="B143" s="22" t="s">
        <v>371</v>
      </c>
      <c r="C143" s="12">
        <v>16</v>
      </c>
      <c r="D143" s="28" t="s">
        <v>528</v>
      </c>
      <c r="E143" s="63">
        <v>39054.896604489979</v>
      </c>
      <c r="F143" s="67">
        <v>0.60122699386503065</v>
      </c>
      <c r="G143" s="67">
        <v>0.19018404907975461</v>
      </c>
      <c r="H143" s="67">
        <v>0.44785276073619634</v>
      </c>
      <c r="I143" s="67">
        <v>0.65030674846625769</v>
      </c>
      <c r="J143" s="67">
        <v>4.2944785276073622E-2</v>
      </c>
      <c r="K143" s="68">
        <v>1.6441717791411044</v>
      </c>
      <c r="L143" s="68">
        <v>2</v>
      </c>
      <c r="M143" s="67">
        <v>8.5889570552147243E-2</v>
      </c>
      <c r="N143" s="67">
        <v>0.67484662576687116</v>
      </c>
      <c r="O143" s="69">
        <v>0.43711656441717789</v>
      </c>
      <c r="P143" s="67">
        <v>6.7745398773006134</v>
      </c>
      <c r="Q143" s="70">
        <v>3</v>
      </c>
      <c r="R143" s="67"/>
      <c r="S143" s="70"/>
    </row>
    <row r="144" spans="1:19" x14ac:dyDescent="0.25">
      <c r="A144" s="21">
        <v>1810</v>
      </c>
      <c r="B144" s="22" t="s">
        <v>429</v>
      </c>
      <c r="C144" s="12">
        <v>16</v>
      </c>
      <c r="D144" s="28" t="s">
        <v>528</v>
      </c>
      <c r="E144" s="63">
        <v>41540.419700139551</v>
      </c>
      <c r="F144" s="67">
        <v>0.51533742331288346</v>
      </c>
      <c r="G144" s="67">
        <v>0.12883435582822086</v>
      </c>
      <c r="H144" s="67">
        <v>1.8404907975460124E-2</v>
      </c>
      <c r="I144" s="67">
        <v>0.74233128834355833</v>
      </c>
      <c r="J144" s="67">
        <v>0.10429447852760736</v>
      </c>
      <c r="K144" s="68">
        <v>1.656441717791411</v>
      </c>
      <c r="L144" s="68">
        <v>1.9877300613496933</v>
      </c>
      <c r="M144" s="67">
        <v>0.11042944785276074</v>
      </c>
      <c r="N144" s="67">
        <v>0.73619631901840488</v>
      </c>
      <c r="O144" s="69">
        <v>0.58282208588957052</v>
      </c>
      <c r="P144" s="67">
        <v>6.5828220858895712</v>
      </c>
      <c r="Q144" s="70">
        <v>4</v>
      </c>
      <c r="R144" s="67"/>
      <c r="S144" s="70"/>
    </row>
    <row r="145" spans="1:19" x14ac:dyDescent="0.25">
      <c r="A145" s="21">
        <v>1506</v>
      </c>
      <c r="B145" s="22" t="s">
        <v>369</v>
      </c>
      <c r="C145" s="12">
        <v>16</v>
      </c>
      <c r="D145" s="28" t="s">
        <v>528</v>
      </c>
      <c r="E145" s="63">
        <v>34892.436763223646</v>
      </c>
      <c r="F145" s="67">
        <v>0.61349693251533743</v>
      </c>
      <c r="G145" s="67">
        <v>1.8404907975460124E-2</v>
      </c>
      <c r="H145" s="67">
        <v>0.73006134969325154</v>
      </c>
      <c r="I145" s="67">
        <v>0.98159509202453987</v>
      </c>
      <c r="J145" s="67">
        <v>9.815950920245399E-2</v>
      </c>
      <c r="K145" s="68">
        <v>0.62576687116564422</v>
      </c>
      <c r="L145" s="68">
        <v>0.90797546012269936</v>
      </c>
      <c r="M145" s="67">
        <v>0.56441717791411039</v>
      </c>
      <c r="N145" s="67">
        <v>1.01840490797546</v>
      </c>
      <c r="O145" s="69">
        <v>0.6119631901840491</v>
      </c>
      <c r="P145" s="67">
        <v>6.170245398773007</v>
      </c>
      <c r="Q145" s="70">
        <v>5</v>
      </c>
      <c r="R145" s="67"/>
      <c r="S145" s="70"/>
    </row>
    <row r="146" spans="1:19" x14ac:dyDescent="0.25">
      <c r="A146" s="21">
        <v>1303</v>
      </c>
      <c r="B146" s="22" t="s">
        <v>329</v>
      </c>
      <c r="C146" s="12">
        <v>16</v>
      </c>
      <c r="D146" s="28" t="s">
        <v>528</v>
      </c>
      <c r="E146" s="63">
        <v>28819.984583276448</v>
      </c>
      <c r="F146" s="67">
        <v>0.33128834355828218</v>
      </c>
      <c r="G146" s="67">
        <v>0.11042944785276074</v>
      </c>
      <c r="H146" s="67">
        <v>0.87116564417177911</v>
      </c>
      <c r="I146" s="67">
        <v>0.86503067484662577</v>
      </c>
      <c r="J146" s="67">
        <v>7.3619631901840496E-2</v>
      </c>
      <c r="K146" s="68">
        <v>0.68711656441717794</v>
      </c>
      <c r="L146" s="68">
        <v>1.8773006134969326</v>
      </c>
      <c r="M146" s="67">
        <v>4.9079754601226995E-2</v>
      </c>
      <c r="N146" s="67">
        <v>0.74846625766871167</v>
      </c>
      <c r="O146" s="69">
        <v>0.33588957055214724</v>
      </c>
      <c r="P146" s="67">
        <v>5.9493865030674851</v>
      </c>
      <c r="Q146" s="70">
        <v>6</v>
      </c>
      <c r="R146" s="67"/>
      <c r="S146" s="70"/>
    </row>
    <row r="147" spans="1:19" x14ac:dyDescent="0.25">
      <c r="A147" s="21">
        <v>1306</v>
      </c>
      <c r="B147" s="22" t="s">
        <v>335</v>
      </c>
      <c r="C147" s="12">
        <v>16</v>
      </c>
      <c r="D147" s="28" t="s">
        <v>528</v>
      </c>
      <c r="E147" s="63">
        <v>60947.61884086435</v>
      </c>
      <c r="F147" s="67">
        <v>0.16564417177914109</v>
      </c>
      <c r="G147" s="67">
        <v>8.5889570552147243E-2</v>
      </c>
      <c r="H147" s="67">
        <v>0.32515337423312884</v>
      </c>
      <c r="I147" s="67">
        <v>0.84662576687116564</v>
      </c>
      <c r="J147" s="67">
        <v>0.15950920245398773</v>
      </c>
      <c r="K147" s="68">
        <v>0.25766871165644173</v>
      </c>
      <c r="L147" s="68">
        <v>1.2147239263803682</v>
      </c>
      <c r="M147" s="67">
        <v>0.35582822085889571</v>
      </c>
      <c r="N147" s="67">
        <v>1.5460122699386503</v>
      </c>
      <c r="O147" s="69">
        <v>0.64723926380368102</v>
      </c>
      <c r="P147" s="67">
        <v>5.6042944785276072</v>
      </c>
      <c r="Q147" s="70">
        <v>7</v>
      </c>
      <c r="R147" s="67"/>
      <c r="S147" s="70"/>
    </row>
    <row r="148" spans="1:19" x14ac:dyDescent="0.25">
      <c r="A148" s="21">
        <v>1302</v>
      </c>
      <c r="B148" s="22" t="s">
        <v>327</v>
      </c>
      <c r="C148" s="12">
        <v>16</v>
      </c>
      <c r="D148" s="28" t="s">
        <v>528</v>
      </c>
      <c r="E148" s="63">
        <v>70247.368963337984</v>
      </c>
      <c r="F148" s="67">
        <v>0.38650306748466257</v>
      </c>
      <c r="G148" s="67">
        <v>6.1349693251533742E-2</v>
      </c>
      <c r="H148" s="67">
        <v>0.30674846625766872</v>
      </c>
      <c r="I148" s="67">
        <v>0.80368098159509205</v>
      </c>
      <c r="J148" s="67">
        <v>6.7484662576687116E-2</v>
      </c>
      <c r="K148" s="68">
        <v>0.82208588957055218</v>
      </c>
      <c r="L148" s="68">
        <v>1.1901840490797546</v>
      </c>
      <c r="M148" s="67">
        <v>0.55214723926380371</v>
      </c>
      <c r="N148" s="67">
        <v>0.66257668711656437</v>
      </c>
      <c r="O148" s="69">
        <v>0.42791411042944788</v>
      </c>
      <c r="P148" s="67">
        <v>5.2806748466257671</v>
      </c>
      <c r="Q148" s="70">
        <v>8</v>
      </c>
      <c r="R148" s="67"/>
      <c r="S148" s="70"/>
    </row>
    <row r="149" spans="1:19" x14ac:dyDescent="0.25">
      <c r="A149" s="21">
        <v>1504</v>
      </c>
      <c r="B149" s="22" t="s">
        <v>365</v>
      </c>
      <c r="C149" s="12">
        <v>16</v>
      </c>
      <c r="D149" s="28" t="s">
        <v>528</v>
      </c>
      <c r="E149" s="63">
        <v>39347.300323646006</v>
      </c>
      <c r="F149" s="67">
        <v>0.19018404907975461</v>
      </c>
      <c r="G149" s="67">
        <v>7.3619631901840496E-2</v>
      </c>
      <c r="H149" s="67">
        <v>0.47239263803680981</v>
      </c>
      <c r="I149" s="67">
        <v>0.96932515337423308</v>
      </c>
      <c r="J149" s="67">
        <v>8.5889570552147243E-2</v>
      </c>
      <c r="K149" s="68">
        <v>0.19631901840490798</v>
      </c>
      <c r="L149" s="68">
        <v>1.0429447852760736</v>
      </c>
      <c r="M149" s="67">
        <v>0.31901840490797545</v>
      </c>
      <c r="N149" s="67">
        <v>0.68711656441717794</v>
      </c>
      <c r="O149" s="69">
        <v>0.58742331288343563</v>
      </c>
      <c r="P149" s="67">
        <v>4.6242331288343559</v>
      </c>
      <c r="Q149" s="70">
        <v>9</v>
      </c>
      <c r="R149" s="67"/>
      <c r="S149" s="70"/>
    </row>
    <row r="150" spans="1:19" x14ac:dyDescent="0.25">
      <c r="A150" s="21">
        <v>1305</v>
      </c>
      <c r="B150" s="22" t="s">
        <v>333</v>
      </c>
      <c r="C150" s="12">
        <v>16</v>
      </c>
      <c r="D150" s="28" t="s">
        <v>528</v>
      </c>
      <c r="E150" s="63">
        <v>45513.174028119618</v>
      </c>
      <c r="F150" s="67">
        <v>0.30061349693251532</v>
      </c>
      <c r="G150" s="67">
        <v>5.5214723926380369E-2</v>
      </c>
      <c r="H150" s="67">
        <v>1.2269938650306749E-2</v>
      </c>
      <c r="I150" s="67">
        <v>0.66257668711656437</v>
      </c>
      <c r="J150" s="67">
        <v>0.14723926380368099</v>
      </c>
      <c r="K150" s="68">
        <v>0.17177914110429449</v>
      </c>
      <c r="L150" s="68">
        <v>1.3742331288343559</v>
      </c>
      <c r="M150" s="67">
        <v>0.15950920245398773</v>
      </c>
      <c r="N150" s="67">
        <v>1.1411042944785277</v>
      </c>
      <c r="O150" s="69">
        <v>0.40490797546012269</v>
      </c>
      <c r="P150" s="67">
        <v>4.4294478527607364</v>
      </c>
      <c r="Q150" s="70">
        <v>10</v>
      </c>
      <c r="R150" s="67"/>
      <c r="S150" s="70"/>
    </row>
    <row r="151" spans="1:19" x14ac:dyDescent="0.25">
      <c r="A151" s="21">
        <v>1508</v>
      </c>
      <c r="B151" s="22" t="s">
        <v>373</v>
      </c>
      <c r="C151" s="12">
        <v>16</v>
      </c>
      <c r="D151" s="28" t="s">
        <v>528</v>
      </c>
      <c r="E151" s="63">
        <v>12938.275637697432</v>
      </c>
      <c r="F151" s="67">
        <v>0.2392638036809816</v>
      </c>
      <c r="G151" s="67">
        <v>4.9079754601226995E-2</v>
      </c>
      <c r="H151" s="67">
        <v>6.1349693251533744E-3</v>
      </c>
      <c r="I151" s="67">
        <v>0.46012269938650308</v>
      </c>
      <c r="J151" s="67">
        <v>3.6809815950920248E-2</v>
      </c>
      <c r="K151" s="68">
        <v>0.42944785276073622</v>
      </c>
      <c r="L151" s="68">
        <v>1.9263803680981595</v>
      </c>
      <c r="M151" s="67">
        <v>1.2269938650306749E-2</v>
      </c>
      <c r="N151" s="67">
        <v>9.815950920245399E-2</v>
      </c>
      <c r="O151" s="69">
        <v>0.54447852760736193</v>
      </c>
      <c r="P151" s="67">
        <v>3.8021472392638036</v>
      </c>
      <c r="Q151" s="70">
        <v>11</v>
      </c>
      <c r="R151" s="67"/>
      <c r="S151" s="70"/>
    </row>
    <row r="152" spans="1:19" x14ac:dyDescent="0.25">
      <c r="A152" s="21">
        <v>1708</v>
      </c>
      <c r="B152" s="22" t="s">
        <v>400</v>
      </c>
      <c r="C152" s="12">
        <v>17</v>
      </c>
      <c r="D152" s="28" t="s">
        <v>457</v>
      </c>
      <c r="E152" s="63">
        <v>45133.658893253538</v>
      </c>
      <c r="F152" s="67">
        <v>0.69325153374233128</v>
      </c>
      <c r="G152" s="67">
        <v>0.3987730061349693</v>
      </c>
      <c r="H152" s="67">
        <v>0.90797546012269936</v>
      </c>
      <c r="I152" s="67">
        <v>0.65644171779141103</v>
      </c>
      <c r="J152" s="67">
        <v>0.80368098159509205</v>
      </c>
      <c r="K152" s="68">
        <v>1.0061349693251533</v>
      </c>
      <c r="L152" s="68">
        <v>0.13496932515337423</v>
      </c>
      <c r="M152" s="67">
        <v>1.9877300613496933</v>
      </c>
      <c r="N152" s="67">
        <v>1.9386503067484662</v>
      </c>
      <c r="O152" s="69">
        <v>0.93865030674846628</v>
      </c>
      <c r="P152" s="67">
        <v>9.4662576687116573</v>
      </c>
      <c r="Q152" s="70">
        <v>1</v>
      </c>
      <c r="R152" s="67"/>
      <c r="S152" s="70"/>
    </row>
    <row r="153" spans="1:19" x14ac:dyDescent="0.25">
      <c r="A153" s="21">
        <v>1711</v>
      </c>
      <c r="B153" s="22" t="s">
        <v>407</v>
      </c>
      <c r="C153" s="12">
        <v>17</v>
      </c>
      <c r="D153" s="28" t="s">
        <v>457</v>
      </c>
      <c r="E153" s="63">
        <v>42883.385770190369</v>
      </c>
      <c r="F153" s="67">
        <v>0.93865030674846628</v>
      </c>
      <c r="G153" s="67">
        <v>0.25766871165644173</v>
      </c>
      <c r="H153" s="67">
        <v>0.92638036809815949</v>
      </c>
      <c r="I153" s="67">
        <v>0.43558282208588955</v>
      </c>
      <c r="J153" s="67">
        <v>0.98159509202453987</v>
      </c>
      <c r="K153" s="68">
        <v>0.58895705521472397</v>
      </c>
      <c r="L153" s="68">
        <v>6.1349693251533742E-2</v>
      </c>
      <c r="M153" s="67">
        <v>1.9754601226993864</v>
      </c>
      <c r="N153" s="67">
        <v>1.9754601226993864</v>
      </c>
      <c r="O153" s="69">
        <v>0.54294478527607359</v>
      </c>
      <c r="P153" s="67">
        <v>8.6840490797546011</v>
      </c>
      <c r="Q153" s="70">
        <v>2</v>
      </c>
      <c r="R153" s="67"/>
      <c r="S153" s="70"/>
    </row>
    <row r="154" spans="1:19" x14ac:dyDescent="0.25">
      <c r="A154" s="21">
        <v>1710</v>
      </c>
      <c r="B154" s="22" t="s">
        <v>405</v>
      </c>
      <c r="C154" s="12">
        <v>17</v>
      </c>
      <c r="D154" s="28" t="s">
        <v>457</v>
      </c>
      <c r="E154" s="63">
        <v>59364.130510319053</v>
      </c>
      <c r="F154" s="67">
        <v>0.50920245398773001</v>
      </c>
      <c r="G154" s="67">
        <v>0.1411042944785276</v>
      </c>
      <c r="H154" s="67">
        <v>0.31288343558282211</v>
      </c>
      <c r="I154" s="67">
        <v>0.79141104294478526</v>
      </c>
      <c r="J154" s="67">
        <v>0.86503067484662577</v>
      </c>
      <c r="K154" s="68">
        <v>1.3128834355828221</v>
      </c>
      <c r="L154" s="68">
        <v>3.6809815950920248E-2</v>
      </c>
      <c r="M154" s="67">
        <v>2</v>
      </c>
      <c r="N154" s="67">
        <v>1.5582822085889572</v>
      </c>
      <c r="O154" s="69">
        <v>0.90797546012269936</v>
      </c>
      <c r="P154" s="67">
        <v>8.4355828220858893</v>
      </c>
      <c r="Q154" s="70">
        <v>3</v>
      </c>
      <c r="R154" s="67"/>
      <c r="S154" s="70"/>
    </row>
    <row r="155" spans="1:19" x14ac:dyDescent="0.25">
      <c r="A155" s="21">
        <v>1801</v>
      </c>
      <c r="B155" s="22" t="s">
        <v>411</v>
      </c>
      <c r="C155" s="12">
        <v>17</v>
      </c>
      <c r="D155" s="28" t="s">
        <v>457</v>
      </c>
      <c r="E155" s="63">
        <v>64621.48306153575</v>
      </c>
      <c r="F155" s="67">
        <v>0.38036809815950923</v>
      </c>
      <c r="G155" s="67">
        <v>0.21472392638036811</v>
      </c>
      <c r="H155" s="67">
        <v>0.7239263803680982</v>
      </c>
      <c r="I155" s="67">
        <v>0.95705521472392641</v>
      </c>
      <c r="J155" s="67">
        <v>0.62576687116564422</v>
      </c>
      <c r="K155" s="68">
        <v>1.2147239263803682</v>
      </c>
      <c r="L155" s="68">
        <v>0.12269938650306748</v>
      </c>
      <c r="M155" s="67">
        <v>1.9631901840490797</v>
      </c>
      <c r="N155" s="67">
        <v>1.1288343558282208</v>
      </c>
      <c r="O155" s="69">
        <v>0.84355828220858897</v>
      </c>
      <c r="P155" s="67">
        <v>8.1748466257668717</v>
      </c>
      <c r="Q155" s="70">
        <v>4</v>
      </c>
      <c r="R155" s="67"/>
      <c r="S155" s="70"/>
    </row>
    <row r="156" spans="1:19" x14ac:dyDescent="0.25">
      <c r="A156" s="21">
        <v>1804</v>
      </c>
      <c r="B156" s="22" t="s">
        <v>419</v>
      </c>
      <c r="C156" s="12">
        <v>18</v>
      </c>
      <c r="D156" s="28" t="s">
        <v>458</v>
      </c>
      <c r="E156" s="63">
        <v>40918.955047057854</v>
      </c>
      <c r="F156" s="67">
        <v>0.64417177914110424</v>
      </c>
      <c r="G156" s="67">
        <v>0.46625766871165641</v>
      </c>
      <c r="H156" s="67">
        <v>0.98159509202453987</v>
      </c>
      <c r="I156" s="67">
        <v>0.93865030674846628</v>
      </c>
      <c r="J156" s="67">
        <v>0.49693251533742333</v>
      </c>
      <c r="K156" s="68">
        <v>1.705521472392638</v>
      </c>
      <c r="L156" s="68">
        <v>1.6196319018404908</v>
      </c>
      <c r="M156" s="67">
        <v>1.2515337423312884</v>
      </c>
      <c r="N156" s="67">
        <v>1.9631901840490797</v>
      </c>
      <c r="O156" s="69">
        <v>0.80981595092024539</v>
      </c>
      <c r="P156" s="67">
        <v>10.877300613496931</v>
      </c>
      <c r="Q156" s="70">
        <v>1</v>
      </c>
      <c r="R156" s="67"/>
      <c r="S156" s="70"/>
    </row>
    <row r="157" spans="1:19" x14ac:dyDescent="0.25">
      <c r="A157" s="21">
        <v>1803</v>
      </c>
      <c r="B157" s="71" t="s">
        <v>417</v>
      </c>
      <c r="C157" s="12">
        <v>18</v>
      </c>
      <c r="D157" s="28" t="s">
        <v>458</v>
      </c>
      <c r="E157" s="63">
        <v>42497.494851626769</v>
      </c>
      <c r="F157" s="67">
        <v>0.47239263803680981</v>
      </c>
      <c r="G157" s="67">
        <v>0.63190184049079756</v>
      </c>
      <c r="H157" s="67">
        <v>0.64417177914110424</v>
      </c>
      <c r="I157" s="67">
        <v>0.87730061349693256</v>
      </c>
      <c r="J157" s="67">
        <v>0.20245398773006135</v>
      </c>
      <c r="K157" s="68">
        <v>1.5950920245398772</v>
      </c>
      <c r="L157" s="68">
        <v>1.8282208588957056</v>
      </c>
      <c r="M157" s="67">
        <v>0.8834355828220859</v>
      </c>
      <c r="N157" s="67">
        <v>1.9877300613496933</v>
      </c>
      <c r="O157" s="69">
        <v>0.74846625766871167</v>
      </c>
      <c r="P157" s="67">
        <v>9.8711656441717803</v>
      </c>
      <c r="Q157" s="70">
        <v>2</v>
      </c>
      <c r="R157" s="67"/>
      <c r="S157" s="70"/>
    </row>
    <row r="158" spans="1:19" x14ac:dyDescent="0.25">
      <c r="A158" s="21">
        <v>1802</v>
      </c>
      <c r="B158" s="22" t="s">
        <v>413</v>
      </c>
      <c r="C158" s="12">
        <v>18</v>
      </c>
      <c r="D158" s="28" t="s">
        <v>458</v>
      </c>
      <c r="E158" s="63">
        <v>83771.532480785361</v>
      </c>
      <c r="F158" s="67">
        <v>0.65644171779141103</v>
      </c>
      <c r="G158" s="67">
        <v>0.33128834355828218</v>
      </c>
      <c r="H158" s="67">
        <v>0.95092024539877296</v>
      </c>
      <c r="I158" s="67">
        <v>0.94478527607361962</v>
      </c>
      <c r="J158" s="67">
        <v>0.65644171779141103</v>
      </c>
      <c r="K158" s="68">
        <v>1.9631901840490797</v>
      </c>
      <c r="L158" s="68">
        <v>0.92024539877300615</v>
      </c>
      <c r="M158" s="67">
        <v>1.9386503067484662</v>
      </c>
      <c r="N158" s="67">
        <v>0.49079754601226994</v>
      </c>
      <c r="O158" s="69">
        <v>0.83128834355828218</v>
      </c>
      <c r="P158" s="67">
        <v>9.6840490797546028</v>
      </c>
      <c r="Q158" s="70">
        <v>3</v>
      </c>
      <c r="R158" s="67"/>
      <c r="S158" s="70"/>
    </row>
    <row r="159" spans="1:19" x14ac:dyDescent="0.25">
      <c r="A159" s="21">
        <v>1807</v>
      </c>
      <c r="B159" s="22" t="s">
        <v>425</v>
      </c>
      <c r="C159" s="12">
        <v>18</v>
      </c>
      <c r="D159" s="28" t="s">
        <v>458</v>
      </c>
      <c r="E159" s="63">
        <v>28842.959972231718</v>
      </c>
      <c r="F159" s="67">
        <v>0.97546012269938653</v>
      </c>
      <c r="G159" s="67">
        <v>0.14723926380368099</v>
      </c>
      <c r="H159" s="67">
        <v>0.8404907975460123</v>
      </c>
      <c r="I159" s="67">
        <v>0.99386503067484666</v>
      </c>
      <c r="J159" s="67">
        <v>0.11042944785276074</v>
      </c>
      <c r="K159" s="68">
        <v>1.8404907975460123</v>
      </c>
      <c r="L159" s="68">
        <v>1.7668711656441718</v>
      </c>
      <c r="M159" s="67">
        <v>0.69938650306748462</v>
      </c>
      <c r="N159" s="67">
        <v>1.3987730061349692</v>
      </c>
      <c r="O159" s="69">
        <v>0.8926380368098159</v>
      </c>
      <c r="P159" s="67">
        <v>9.6656441717791406</v>
      </c>
      <c r="Q159" s="70">
        <v>4</v>
      </c>
      <c r="R159" s="67"/>
      <c r="S159" s="70"/>
    </row>
    <row r="160" spans="1:19" x14ac:dyDescent="0.25">
      <c r="A160" s="21">
        <v>1601</v>
      </c>
      <c r="B160" s="22" t="s">
        <v>375</v>
      </c>
      <c r="C160" s="12">
        <v>18</v>
      </c>
      <c r="D160" s="28" t="s">
        <v>458</v>
      </c>
      <c r="E160" s="63">
        <v>93757.513807795927</v>
      </c>
      <c r="F160" s="67">
        <v>0.4785276073619632</v>
      </c>
      <c r="G160" s="67">
        <v>0.29447852760736198</v>
      </c>
      <c r="H160" s="67">
        <v>0.53374233128834359</v>
      </c>
      <c r="I160" s="67">
        <v>0.95092024539877296</v>
      </c>
      <c r="J160" s="67">
        <v>0.55828220858895705</v>
      </c>
      <c r="K160" s="68">
        <v>1.9141104294478528</v>
      </c>
      <c r="L160" s="68">
        <v>1.6809815950920246</v>
      </c>
      <c r="M160" s="67">
        <v>1.0429447852760736</v>
      </c>
      <c r="N160" s="67">
        <v>0.2822085889570552</v>
      </c>
      <c r="O160" s="69">
        <v>0.45552147239263802</v>
      </c>
      <c r="P160" s="67">
        <v>8.1917177914110439</v>
      </c>
      <c r="Q160" s="70">
        <v>5</v>
      </c>
      <c r="R160" s="67"/>
      <c r="S160" s="70"/>
    </row>
    <row r="161" spans="1:19" x14ac:dyDescent="0.25">
      <c r="A161" s="21">
        <v>1805</v>
      </c>
      <c r="B161" s="22" t="s">
        <v>421</v>
      </c>
      <c r="C161" s="12">
        <v>18</v>
      </c>
      <c r="D161" s="28" t="s">
        <v>458</v>
      </c>
      <c r="E161" s="63">
        <v>11208.315109249645</v>
      </c>
      <c r="F161" s="67">
        <v>0.95705521472392641</v>
      </c>
      <c r="G161" s="67">
        <v>0.25153374233128833</v>
      </c>
      <c r="H161" s="67">
        <v>0.73619631901840488</v>
      </c>
      <c r="I161" s="67">
        <v>0.90797546012269936</v>
      </c>
      <c r="J161" s="67">
        <v>0.60122699386503065</v>
      </c>
      <c r="K161" s="68">
        <v>0.67484662576687116</v>
      </c>
      <c r="L161" s="68">
        <v>1.4233128834355828</v>
      </c>
      <c r="M161" s="67">
        <v>0.62576687116564422</v>
      </c>
      <c r="N161" s="67">
        <v>0.84662576687116564</v>
      </c>
      <c r="O161" s="69">
        <v>0.93865030674846628</v>
      </c>
      <c r="P161" s="67">
        <v>7.96319018404908</v>
      </c>
      <c r="Q161" s="70">
        <v>6</v>
      </c>
      <c r="R161" s="67"/>
      <c r="S161" s="70"/>
    </row>
    <row r="162" spans="1:19" x14ac:dyDescent="0.25">
      <c r="A162" s="21">
        <v>1605</v>
      </c>
      <c r="B162" s="22" t="s">
        <v>383</v>
      </c>
      <c r="C162" s="12">
        <v>18</v>
      </c>
      <c r="D162" s="28" t="s">
        <v>458</v>
      </c>
      <c r="E162" s="63">
        <v>32840.51132767048</v>
      </c>
      <c r="F162" s="67">
        <v>0.50306748466257667</v>
      </c>
      <c r="G162" s="67">
        <v>0.10429447852760736</v>
      </c>
      <c r="H162" s="67">
        <v>0.65030674846625769</v>
      </c>
      <c r="I162" s="67">
        <v>0.85889570552147243</v>
      </c>
      <c r="J162" s="67">
        <v>0.46012269938650308</v>
      </c>
      <c r="K162" s="68">
        <v>1.0306748466257669</v>
      </c>
      <c r="L162" s="68">
        <v>1.0552147239263803</v>
      </c>
      <c r="M162" s="67">
        <v>0.6380368098159509</v>
      </c>
      <c r="N162" s="67">
        <v>1.7423312883435582</v>
      </c>
      <c r="O162" s="69">
        <v>0.52760736196319014</v>
      </c>
      <c r="P162" s="67">
        <v>7.5705521472392627</v>
      </c>
      <c r="Q162" s="70">
        <v>7</v>
      </c>
      <c r="R162" s="67"/>
      <c r="S162" s="70"/>
    </row>
    <row r="163" spans="1:19" x14ac:dyDescent="0.25">
      <c r="A163" s="21">
        <v>1806</v>
      </c>
      <c r="B163" s="22" t="s">
        <v>423</v>
      </c>
      <c r="C163" s="26">
        <v>18</v>
      </c>
      <c r="D163" s="28" t="s">
        <v>458</v>
      </c>
      <c r="E163" s="63">
        <v>29381.498758812857</v>
      </c>
      <c r="F163" s="67">
        <v>0.69938650306748462</v>
      </c>
      <c r="G163" s="67">
        <v>0.31901840490797545</v>
      </c>
      <c r="H163" s="67">
        <v>0.58282208588957052</v>
      </c>
      <c r="I163" s="67">
        <v>0.92024539877300615</v>
      </c>
      <c r="J163" s="67">
        <v>0.33128834355828218</v>
      </c>
      <c r="K163" s="68">
        <v>0.34355828220858897</v>
      </c>
      <c r="L163" s="68">
        <v>0.7975460122699386</v>
      </c>
      <c r="M163" s="67">
        <v>0.7975460122699386</v>
      </c>
      <c r="N163" s="67">
        <v>1.852760736196319</v>
      </c>
      <c r="O163" s="69">
        <v>0.89570552147239269</v>
      </c>
      <c r="P163" s="67">
        <v>7.5398773006134965</v>
      </c>
      <c r="Q163" s="70">
        <v>8</v>
      </c>
      <c r="R163" s="67"/>
      <c r="S163" s="70"/>
    </row>
    <row r="164" spans="1:19" x14ac:dyDescent="0.25">
      <c r="A164" s="21">
        <v>1809</v>
      </c>
      <c r="B164" s="22" t="s">
        <v>427</v>
      </c>
      <c r="C164" s="26">
        <v>18</v>
      </c>
      <c r="D164" s="28" t="s">
        <v>458</v>
      </c>
      <c r="E164" s="63">
        <v>73269.2428304653</v>
      </c>
      <c r="F164" s="67">
        <v>0.3987730061349693</v>
      </c>
      <c r="G164" s="67">
        <v>6.7484662576687116E-2</v>
      </c>
      <c r="H164" s="67">
        <v>0.15950920245398773</v>
      </c>
      <c r="I164" s="67">
        <v>0.64417177914110424</v>
      </c>
      <c r="J164" s="67">
        <v>0.19631901840490798</v>
      </c>
      <c r="K164" s="68">
        <v>1.2024539877300613</v>
      </c>
      <c r="L164" s="68">
        <v>1.705521472392638</v>
      </c>
      <c r="M164" s="67">
        <v>0.49079754601226994</v>
      </c>
      <c r="N164" s="67">
        <v>1.8404907975460123</v>
      </c>
      <c r="O164" s="69">
        <v>0.64417177914110424</v>
      </c>
      <c r="P164" s="67">
        <v>7.3496932515337416</v>
      </c>
      <c r="Q164" s="70">
        <v>9</v>
      </c>
      <c r="R164" s="67"/>
      <c r="S164" s="70"/>
    </row>
    <row r="165" spans="1:19" x14ac:dyDescent="0.25">
      <c r="A165" s="21">
        <v>1501</v>
      </c>
      <c r="B165" s="22" t="s">
        <v>359</v>
      </c>
      <c r="C165" s="26">
        <v>18</v>
      </c>
      <c r="D165" s="28" t="s">
        <v>458</v>
      </c>
      <c r="E165" s="63">
        <v>78401.614166855128</v>
      </c>
      <c r="F165" s="67">
        <v>0.32515337423312884</v>
      </c>
      <c r="G165" s="67">
        <v>1.2269938650306749E-2</v>
      </c>
      <c r="H165" s="67">
        <v>0.98773006134969321</v>
      </c>
      <c r="I165" s="67">
        <v>0.89570552147239269</v>
      </c>
      <c r="J165" s="67">
        <v>0.30674846625766872</v>
      </c>
      <c r="K165" s="68">
        <v>0.30674846625766872</v>
      </c>
      <c r="L165" s="68">
        <v>1.1042944785276074</v>
      </c>
      <c r="M165" s="67">
        <v>0.50306748466257667</v>
      </c>
      <c r="N165" s="67">
        <v>1.1901840490797546</v>
      </c>
      <c r="O165" s="69">
        <v>0.7024539877300614</v>
      </c>
      <c r="P165" s="67">
        <v>6.3343558282208594</v>
      </c>
      <c r="Q165" s="70">
        <v>10</v>
      </c>
      <c r="R165" s="67"/>
      <c r="S165" s="70"/>
    </row>
    <row r="166" spans="1:19" x14ac:dyDescent="0.25">
      <c r="A166" s="21">
        <v>1604</v>
      </c>
      <c r="B166" s="22" t="s">
        <v>381</v>
      </c>
      <c r="C166" s="12">
        <v>18</v>
      </c>
      <c r="D166" s="28" t="s">
        <v>458</v>
      </c>
      <c r="E166" s="63">
        <v>74176.583606233762</v>
      </c>
      <c r="F166" s="67">
        <v>0.18404907975460122</v>
      </c>
      <c r="G166" s="67">
        <v>9.815950920245399E-2</v>
      </c>
      <c r="H166" s="67">
        <v>0.18404907975460122</v>
      </c>
      <c r="I166" s="67">
        <v>0.98773006134969321</v>
      </c>
      <c r="J166" s="67">
        <v>0.47239263803680981</v>
      </c>
      <c r="K166" s="68">
        <v>1.01840490797546</v>
      </c>
      <c r="L166" s="68">
        <v>1.50920245398773</v>
      </c>
      <c r="M166" s="67">
        <v>0.4785276073619632</v>
      </c>
      <c r="N166" s="67">
        <v>1.2269938650306749E-2</v>
      </c>
      <c r="O166" s="69">
        <v>0.57361963190184051</v>
      </c>
      <c r="P166" s="67">
        <v>5.5184049079754605</v>
      </c>
      <c r="Q166" s="70">
        <v>11</v>
      </c>
      <c r="R166" s="67"/>
      <c r="S166" s="70"/>
    </row>
    <row r="167" spans="1:19" x14ac:dyDescent="0.25">
      <c r="A167" s="21">
        <v>1606</v>
      </c>
      <c r="B167" s="22" t="s">
        <v>385</v>
      </c>
      <c r="C167" s="12">
        <v>18</v>
      </c>
      <c r="D167" s="28" t="s">
        <v>458</v>
      </c>
      <c r="E167" s="63">
        <v>123604.02116017599</v>
      </c>
      <c r="F167" s="67">
        <v>0.10429447852760736</v>
      </c>
      <c r="G167" s="67">
        <v>3.6809815950920248E-2</v>
      </c>
      <c r="H167" s="67">
        <v>3.0674846625766871E-2</v>
      </c>
      <c r="I167" s="67">
        <v>0.87116564417177911</v>
      </c>
      <c r="J167" s="67">
        <v>0.35582822085889571</v>
      </c>
      <c r="K167" s="68">
        <v>0.51533742331288346</v>
      </c>
      <c r="L167" s="68">
        <v>1.3374233128834356</v>
      </c>
      <c r="M167" s="67">
        <v>0.51533742331288346</v>
      </c>
      <c r="N167" s="67">
        <v>0.51533742331288346</v>
      </c>
      <c r="O167" s="69">
        <v>0.57055214723926384</v>
      </c>
      <c r="P167" s="67">
        <v>4.852760736196319</v>
      </c>
      <c r="Q167" s="70">
        <v>12</v>
      </c>
      <c r="R167" s="67"/>
      <c r="S167" s="70"/>
    </row>
    <row r="168" spans="1:19" x14ac:dyDescent="0.25">
      <c r="A168" s="21">
        <v>1603</v>
      </c>
      <c r="B168" s="22" t="s">
        <v>379</v>
      </c>
      <c r="C168" s="12">
        <v>18</v>
      </c>
      <c r="D168" s="28" t="s">
        <v>458</v>
      </c>
      <c r="E168" s="63">
        <v>42670.024953837783</v>
      </c>
      <c r="F168" s="67">
        <v>0.20245398773006135</v>
      </c>
      <c r="G168" s="67">
        <v>0.20858895705521471</v>
      </c>
      <c r="H168" s="67">
        <v>0.24539877300613497</v>
      </c>
      <c r="I168" s="67">
        <v>0.97546012269938653</v>
      </c>
      <c r="J168" s="67">
        <v>0.41104294478527609</v>
      </c>
      <c r="K168" s="68">
        <v>0.4785276073619632</v>
      </c>
      <c r="L168" s="68">
        <v>1.361963190184049</v>
      </c>
      <c r="M168" s="67">
        <v>0.46625766871165641</v>
      </c>
      <c r="N168" s="67">
        <v>4.9079754601226995E-2</v>
      </c>
      <c r="O168" s="69">
        <v>0.44018404907975461</v>
      </c>
      <c r="P168" s="67">
        <v>4.8389570552147232</v>
      </c>
      <c r="Q168" s="70">
        <v>13</v>
      </c>
      <c r="R168" s="67"/>
      <c r="S168" s="70"/>
    </row>
  </sheetData>
  <autoFilter ref="A5:Q168" xr:uid="{34B0A504-216F-4BCC-A5E6-59B1D5C3B240}">
    <sortState xmlns:xlrd2="http://schemas.microsoft.com/office/spreadsheetml/2017/richdata2" ref="A6:Q168">
      <sortCondition ref="C6:C168"/>
      <sortCondition ref="Q6:Q168"/>
    </sortState>
  </autoFilter>
  <sortState xmlns:xlrd2="http://schemas.microsoft.com/office/spreadsheetml/2017/richdata2" ref="A6:Q168">
    <sortCondition ref="C6:C168"/>
    <sortCondition descending="1" ref="P6:P1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Title page</vt:lpstr>
      <vt:lpstr>Table S-1</vt:lpstr>
      <vt:lpstr>Table S-2</vt:lpstr>
      <vt:lpstr>Table S-3</vt:lpstr>
      <vt:lpstr>Table S-4</vt:lpstr>
      <vt:lpstr>Table S-5</vt:lpstr>
      <vt:lpstr>'Title page'!_Hlk528241390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VanMetre, Peter C.</dc:creator>
  <cp:lastModifiedBy>VanMetre, Peter C.</cp:lastModifiedBy>
  <dcterms:created xsi:type="dcterms:W3CDTF">2019-11-29T17:59:25Z</dcterms:created>
  <dcterms:modified xsi:type="dcterms:W3CDTF">2020-05-20T18:15:29Z</dcterms:modified>
</cp:coreProperties>
</file>