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Complete Projects\BalanceBoard\"/>
    </mc:Choice>
  </mc:AlternateContent>
  <bookViews>
    <workbookView xWindow="0" yWindow="0" windowWidth="11496" windowHeight="5424"/>
  </bookViews>
  <sheets>
    <sheet name="Sheet1" sheetId="1" r:id="rId1"/>
  </sheets>
  <definedNames>
    <definedName name="LEDPERSEC">Sheet1!$F$7</definedName>
    <definedName name="LEDTOTAL">Sheet1!$B$5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E8" i="1"/>
  <c r="H8" i="1"/>
  <c r="E7" i="1"/>
  <c r="H7" i="1"/>
  <c r="E9" i="1"/>
  <c r="H9" i="1"/>
  <c r="H10" i="1"/>
  <c r="H11" i="1"/>
  <c r="H12" i="1"/>
  <c r="H13" i="1"/>
  <c r="H14" i="1"/>
  <c r="B5" i="1"/>
  <c r="B10" i="1" s="1"/>
  <c r="C10" i="1" s="1"/>
  <c r="E10" i="1" l="1"/>
  <c r="B13" i="1"/>
  <c r="B11" i="1"/>
  <c r="B12" i="1"/>
  <c r="B14" i="1"/>
  <c r="D10" i="1"/>
  <c r="C14" i="1" l="1"/>
  <c r="E14" i="1"/>
  <c r="D12" i="1"/>
  <c r="E12" i="1"/>
  <c r="C11" i="1"/>
  <c r="E11" i="1"/>
  <c r="C13" i="1"/>
  <c r="E13" i="1"/>
  <c r="D13" i="1"/>
  <c r="D11" i="1"/>
  <c r="C12" i="1"/>
  <c r="D14" i="1"/>
</calcChain>
</file>

<file path=xl/sharedStrings.xml><?xml version="1.0" encoding="utf-8"?>
<sst xmlns="http://schemas.openxmlformats.org/spreadsheetml/2006/main" count="24" uniqueCount="22">
  <si>
    <t>LED_PER_SEC</t>
  </si>
  <si>
    <t>TIMER_DOWN</t>
  </si>
  <si>
    <t>TIMER_ATTEMPT</t>
  </si>
  <si>
    <t>TIMER_FIRST_CALIBRATION</t>
  </si>
  <si>
    <t>TIMER_LATER_CALIBRATION</t>
  </si>
  <si>
    <t>TIMER_END</t>
  </si>
  <si>
    <t>Constant</t>
  </si>
  <si>
    <t>Value</t>
  </si>
  <si>
    <t>On</t>
  </si>
  <si>
    <t>Off</t>
  </si>
  <si>
    <t>COPY THIS PART ONLY IF GREEN</t>
  </si>
  <si>
    <t>LED_INIT_COUNT</t>
  </si>
  <si>
    <t>LED_STRIP_COUNT</t>
  </si>
  <si>
    <t>LED_STRIP_PIN</t>
  </si>
  <si>
    <t>Defaults</t>
  </si>
  <si>
    <t>Pin No 6</t>
  </si>
  <si>
    <t>1 (in case of 37 LEDS) or 2 (in case of 74 LEDS)</t>
  </si>
  <si>
    <t>37 or 74</t>
  </si>
  <si>
    <t>2 LEDs</t>
  </si>
  <si>
    <t>18 Sec</t>
  </si>
  <si>
    <t>6 Sec</t>
  </si>
  <si>
    <t>3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</si>
</sst>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0" borderId="6" xfId="0" applyBorder="1"/>
    <xf numFmtId="0" fontId="2" fillId="0" borderId="6" xfId="0" applyFont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5" fillId="2" borderId="14" xfId="0" applyFont="1" applyFill="1" applyBorder="1"/>
    <xf numFmtId="0" fontId="5" fillId="2" borderId="15" xfId="0" applyFont="1" applyFill="1" applyBorder="1"/>
    <xf numFmtId="0" fontId="5" fillId="2" borderId="16" xfId="0" applyFont="1" applyFill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left"/>
    </xf>
    <xf numFmtId="0" fontId="4" fillId="0" borderId="17" xfId="0" applyFont="1" applyBorder="1" applyAlignment="1">
      <alignment horizontal="center"/>
    </xf>
    <xf numFmtId="0" fontId="3" fillId="3" borderId="17" xfId="0" applyFont="1" applyFill="1" applyBorder="1"/>
    <xf numFmtId="0" fontId="3" fillId="3" borderId="18" xfId="0" applyFont="1" applyFill="1" applyBorder="1"/>
    <xf numFmtId="0" fontId="3" fillId="3" borderId="19" xfId="0" applyFont="1" applyFill="1" applyBorder="1"/>
    <xf numFmtId="0" fontId="5" fillId="2" borderId="1" xfId="0" applyFont="1" applyFill="1" applyBorder="1"/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</cellXfs>
  <cellStyles count="1">
    <cellStyle name="Normal" xfId="0" builtinId="0"/>
  </cellStyles>
  <dxfs count="3">
    <dxf>
      <font>
        <b/>
        <i val="0"/>
      </font>
      <fill>
        <patternFill>
          <bgColor theme="9" tint="0.39994506668294322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</dxfs>
  <tableStyles count="0" defaultTableStyle="TableStyleMedium2" defaultPivotStyle="PivotStyleLight16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4"/>
  <sheetViews>
    <sheetView tabSelected="1" workbookViewId="0">
      <selection activeCell="F8" sqref="F8"/>
    </sheetView>
  </sheetViews>
  <sheetFormatPr defaultRowHeight="14.4" x14ac:dyDescent="0.3"/>
  <cols>
    <col min="1" max="1" width="25" bestFit="1" customWidth="1"/>
    <col min="2" max="4" width="8.88671875" hidden="1" customWidth="1"/>
    <col min="5" max="5" width="0" hidden="1" customWidth="1"/>
    <col min="6" max="6" width="7.109375" bestFit="1" customWidth="1"/>
    <col min="7" max="7" width="3.109375" customWidth="1"/>
    <col min="8" max="8" width="54.6640625" customWidth="1"/>
    <col min="9" max="9" width="38.88671875" bestFit="1" customWidth="1"/>
  </cols>
  <sheetData>
    <row r="4" spans="1:9" ht="15" thickBot="1" x14ac:dyDescent="0.35"/>
    <row r="5" spans="1:9" ht="27.6" customHeight="1" thickBot="1" x14ac:dyDescent="0.55000000000000004">
      <c r="A5" s="12" t="s">
        <v>6</v>
      </c>
      <c r="B5" s="13">
        <f>F9-F8</f>
        <v>72</v>
      </c>
      <c r="C5" s="13" t="s">
        <v>8</v>
      </c>
      <c r="D5" s="13" t="s">
        <v>9</v>
      </c>
      <c r="E5" s="13"/>
      <c r="F5" s="14" t="s">
        <v>7</v>
      </c>
      <c r="H5" s="18" t="s">
        <v>10</v>
      </c>
      <c r="I5" s="22" t="s">
        <v>14</v>
      </c>
    </row>
    <row r="6" spans="1:9" x14ac:dyDescent="0.3">
      <c r="A6" s="15" t="s">
        <v>13</v>
      </c>
      <c r="B6" s="16"/>
      <c r="C6" s="16"/>
      <c r="D6" s="16"/>
      <c r="E6" s="16"/>
      <c r="F6" s="17">
        <v>6</v>
      </c>
      <c r="H6" s="19" t="str">
        <f>"#define "&amp;A6&amp;REPT(" ",28-LEN(A6))&amp;F6</f>
        <v>#define LED_STRIP_PIN               6</v>
      </c>
      <c r="I6" s="23" t="s">
        <v>15</v>
      </c>
    </row>
    <row r="7" spans="1:9" x14ac:dyDescent="0.3">
      <c r="A7" s="4" t="s">
        <v>0</v>
      </c>
      <c r="B7" s="2"/>
      <c r="C7" s="2"/>
      <c r="D7" s="2"/>
      <c r="E7" s="2" t="b">
        <f>INT(B7)=B7</f>
        <v>1</v>
      </c>
      <c r="F7" s="10">
        <v>4</v>
      </c>
      <c r="H7" s="20" t="str">
        <f>"#define "&amp;A7&amp;REPT(" ",28-LEN(A7))&amp;F7</f>
        <v>#define LED_PER_SEC                 4</v>
      </c>
      <c r="I7" s="24" t="s">
        <v>18</v>
      </c>
    </row>
    <row r="8" spans="1:9" x14ac:dyDescent="0.3">
      <c r="A8" s="7" t="s">
        <v>11</v>
      </c>
      <c r="B8" s="8"/>
      <c r="C8" s="8"/>
      <c r="D8" s="8"/>
      <c r="E8" s="8" t="b">
        <f>INT(B8)=B8</f>
        <v>1</v>
      </c>
      <c r="F8" s="9">
        <v>2</v>
      </c>
      <c r="H8" s="20" t="str">
        <f>"#define "&amp;A8&amp;REPT(" ",28-LEN(A8))&amp;F8</f>
        <v>#define LED_INIT_COUNT              2</v>
      </c>
      <c r="I8" s="24" t="s">
        <v>16</v>
      </c>
    </row>
    <row r="9" spans="1:9" ht="15" thickBot="1" x14ac:dyDescent="0.35">
      <c r="A9" s="5" t="s">
        <v>12</v>
      </c>
      <c r="B9" s="6"/>
      <c r="C9" s="6"/>
      <c r="D9" s="6"/>
      <c r="E9" s="6" t="b">
        <f>INT(B9)=B9</f>
        <v>1</v>
      </c>
      <c r="F9" s="11">
        <v>74</v>
      </c>
      <c r="H9" s="21" t="str">
        <f>"#define "&amp;A9&amp;REPT(" ",28-LEN(A9))&amp;F9</f>
        <v>#define LED_STRIP_COUNT             74</v>
      </c>
      <c r="I9" s="25" t="s">
        <v>17</v>
      </c>
    </row>
    <row r="10" spans="1:9" x14ac:dyDescent="0.3">
      <c r="A10" s="7" t="s">
        <v>3</v>
      </c>
      <c r="B10" s="8">
        <f>LEDTOTAL/(F10*LEDPERSEC)</f>
        <v>1</v>
      </c>
      <c r="C10" s="8">
        <f>CEILING(B10*2/3,1)</f>
        <v>1</v>
      </c>
      <c r="D10" s="8">
        <f>FLOOR(B10*1/3,1)</f>
        <v>0</v>
      </c>
      <c r="E10" s="8" t="b">
        <f t="shared" ref="E10:E14" si="0">INT(B10)=B10</f>
        <v>1</v>
      </c>
      <c r="F10" s="9">
        <v>18</v>
      </c>
      <c r="H10" s="19" t="str">
        <f>"#define "&amp;A10&amp;REPT(" ",28-LEN(A10))&amp;F10</f>
        <v>#define TIMER_FIRST_CALIBRATION     18</v>
      </c>
      <c r="I10" s="26" t="s">
        <v>19</v>
      </c>
    </row>
    <row r="11" spans="1:9" x14ac:dyDescent="0.3">
      <c r="A11" s="3" t="s">
        <v>4</v>
      </c>
      <c r="B11" s="1">
        <f>LEDTOTAL/(F11*LEDPERSEC)</f>
        <v>3</v>
      </c>
      <c r="C11" s="1">
        <f t="shared" ref="C11:C14" si="1">CEILING(B11*2/3,1)</f>
        <v>2</v>
      </c>
      <c r="D11" s="1">
        <f t="shared" ref="D11:D14" si="2">FLOOR(B11*1/3,1)</f>
        <v>1</v>
      </c>
      <c r="E11" s="1" t="b">
        <f t="shared" si="0"/>
        <v>1</v>
      </c>
      <c r="F11" s="10">
        <v>6</v>
      </c>
      <c r="H11" s="20" t="str">
        <f>"#define "&amp;A11&amp;REPT(" ",28-LEN(A11))&amp;F11</f>
        <v>#define TIMER_LATER_CALIBRATION     6</v>
      </c>
      <c r="I11" s="24" t="s">
        <v>20</v>
      </c>
    </row>
    <row r="12" spans="1:9" x14ac:dyDescent="0.3">
      <c r="A12" s="3" t="s">
        <v>1</v>
      </c>
      <c r="B12" s="1">
        <f>LEDTOTAL/(F12*LEDPERSEC)</f>
        <v>6</v>
      </c>
      <c r="C12" s="1">
        <f t="shared" si="1"/>
        <v>4</v>
      </c>
      <c r="D12" s="1">
        <f t="shared" si="2"/>
        <v>2</v>
      </c>
      <c r="E12" s="1" t="b">
        <f t="shared" si="0"/>
        <v>1</v>
      </c>
      <c r="F12" s="10">
        <v>3</v>
      </c>
      <c r="H12" s="20" t="str">
        <f>"#define "&amp;A12&amp;REPT(" ",28-LEN(A12))&amp;F12</f>
        <v>#define TIMER_DOWN                  3</v>
      </c>
      <c r="I12" s="24" t="s">
        <v>21</v>
      </c>
    </row>
    <row r="13" spans="1:9" x14ac:dyDescent="0.3">
      <c r="A13" s="3" t="s">
        <v>2</v>
      </c>
      <c r="B13" s="1">
        <f>LEDTOTAL/(F13*LEDPERSEC)</f>
        <v>1</v>
      </c>
      <c r="C13" s="1">
        <f t="shared" si="1"/>
        <v>1</v>
      </c>
      <c r="D13" s="1">
        <f t="shared" si="2"/>
        <v>0</v>
      </c>
      <c r="E13" s="1" t="b">
        <f t="shared" si="0"/>
        <v>1</v>
      </c>
      <c r="F13" s="10">
        <v>18</v>
      </c>
      <c r="H13" s="20" t="str">
        <f>"#define "&amp;A13&amp;REPT(" ",28-LEN(A13))&amp;F13</f>
        <v>#define TIMER_ATTEMPT               18</v>
      </c>
      <c r="I13" s="24" t="s">
        <v>19</v>
      </c>
    </row>
    <row r="14" spans="1:9" ht="15" thickBot="1" x14ac:dyDescent="0.35">
      <c r="A14" s="5" t="s">
        <v>5</v>
      </c>
      <c r="B14" s="6">
        <f>LEDTOTAL/(F14*LEDPERSEC)</f>
        <v>3</v>
      </c>
      <c r="C14" s="6">
        <f t="shared" si="1"/>
        <v>2</v>
      </c>
      <c r="D14" s="6">
        <f t="shared" si="2"/>
        <v>1</v>
      </c>
      <c r="E14" s="6" t="b">
        <f t="shared" si="0"/>
        <v>1</v>
      </c>
      <c r="F14" s="11">
        <v>6</v>
      </c>
      <c r="H14" s="21" t="str">
        <f>"#define "&amp;A14&amp;REPT(" ",28-LEN(A14))&amp;F14</f>
        <v>#define TIMER_END                   6</v>
      </c>
      <c r="I14" s="25" t="s">
        <v>20</v>
      </c>
    </row>
  </sheetData>
  <conditionalFormatting sqref="A10:F14">
    <cfRule type="expression" dxfId="1" priority="4">
      <formula>$B10&lt;&gt;INT($B10)</formula>
    </cfRule>
  </conditionalFormatting>
  <conditionalFormatting sqref="H5:H14">
    <cfRule type="expression" dxfId="0" priority="3">
      <formula>AND($E$8:$E$14)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LEDPERSEC</vt:lpstr>
      <vt:lpstr>LEDTOTAL</vt:lpstr>
    </vt:vector>
  </TitlesOfParts>
  <Company>Università della Svizzera italiana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2017-12-19T11:19:19Z</dcterms:created>
  <dcterms:modified xsi:type="dcterms:W3CDTF">2017-12-21T02:48:06Z</dcterms:modified>
</cp:coreProperties>
</file>