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kilcher/Dropbox/work/mhk/wave_res/pub/"/>
    </mc:Choice>
  </mc:AlternateContent>
  <xr:revisionPtr revIDLastSave="0" documentId="13_ncr:1_{51EE9CE7-48DC-5A49-BC5A-CC855BF12299}" xr6:coauthVersionLast="47" xr6:coauthVersionMax="47" xr10:uidLastSave="{00000000-0000-0000-0000-000000000000}"/>
  <bookViews>
    <workbookView xWindow="72880" yWindow="23060" windowWidth="28040" windowHeight="17440" xr2:uid="{2D949CA7-6D86-5B46-8670-5AF90C5C93B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2" i="1"/>
  <c r="M8" i="1"/>
  <c r="N8" i="1"/>
  <c r="O8" i="1"/>
  <c r="J8" i="1"/>
  <c r="K8" i="1"/>
  <c r="K7" i="1"/>
  <c r="I8" i="1"/>
  <c r="F8" i="1"/>
  <c r="G8" i="1" s="1"/>
  <c r="C8" i="1"/>
  <c r="K3" i="1"/>
  <c r="K4" i="1"/>
  <c r="K5" i="1"/>
  <c r="K6" i="1"/>
  <c r="K2" i="1"/>
  <c r="N2" i="1"/>
  <c r="O2" i="1" s="1"/>
  <c r="M2" i="1"/>
  <c r="J6" i="1"/>
  <c r="J7" i="1"/>
  <c r="J2" i="1"/>
  <c r="I3" i="1"/>
  <c r="M3" i="1" s="1"/>
  <c r="I4" i="1"/>
  <c r="J4" i="1" s="1"/>
  <c r="I5" i="1"/>
  <c r="J5" i="1" s="1"/>
  <c r="I6" i="1"/>
  <c r="N6" i="1" s="1"/>
  <c r="I7" i="1"/>
  <c r="M7" i="1" s="1"/>
  <c r="L2" i="1"/>
  <c r="I2" i="1" s="1"/>
  <c r="F3" i="1"/>
  <c r="G3" i="1" s="1"/>
  <c r="F4" i="1"/>
  <c r="G4" i="1" s="1"/>
  <c r="F5" i="1"/>
  <c r="G5" i="1" s="1"/>
  <c r="F6" i="1"/>
  <c r="G6" i="1" s="1"/>
  <c r="F7" i="1"/>
  <c r="G7" i="1" s="1"/>
  <c r="F2" i="1"/>
  <c r="G2" i="1" s="1"/>
  <c r="C3" i="1"/>
  <c r="C4" i="1"/>
  <c r="C5" i="1"/>
  <c r="C6" i="1"/>
  <c r="C7" i="1"/>
  <c r="C2" i="1"/>
  <c r="N7" i="1" l="1"/>
  <c r="O7" i="1" s="1"/>
  <c r="M6" i="1"/>
  <c r="O6" i="1" s="1"/>
  <c r="J3" i="1"/>
  <c r="N5" i="1"/>
  <c r="M5" i="1"/>
  <c r="N4" i="1"/>
  <c r="M4" i="1"/>
  <c r="N3" i="1"/>
  <c r="O3" i="1" s="1"/>
  <c r="O4" i="1" l="1"/>
  <c r="O5" i="1"/>
</calcChain>
</file>

<file path=xl/sharedStrings.xml><?xml version="1.0" encoding="utf-8"?>
<sst xmlns="http://schemas.openxmlformats.org/spreadsheetml/2006/main" count="22" uniqueCount="22">
  <si>
    <t>Alaska</t>
  </si>
  <si>
    <t>West Coast</t>
  </si>
  <si>
    <t>Hawaii</t>
  </si>
  <si>
    <t>East Coast</t>
  </si>
  <si>
    <t>Gulf of Mexico</t>
  </si>
  <si>
    <t>P.R. &amp; U.S.V.I.</t>
  </si>
  <si>
    <t>R1</t>
  </si>
  <si>
    <t>Remote</t>
  </si>
  <si>
    <t>Natural</t>
  </si>
  <si>
    <t>Frac1_Remote</t>
  </si>
  <si>
    <t>Frac1_Natural</t>
  </si>
  <si>
    <t>R2</t>
  </si>
  <si>
    <t>Total2</t>
  </si>
  <si>
    <t>Frac2_Remote</t>
  </si>
  <si>
    <t>Frac2_Natural</t>
  </si>
  <si>
    <t>Frac2_Potential</t>
  </si>
  <si>
    <t>TOTAL</t>
  </si>
  <si>
    <t>Total - TEXT</t>
  </si>
  <si>
    <t>Potential - TEXT</t>
  </si>
  <si>
    <t>(Potential)</t>
  </si>
  <si>
    <t>Total3</t>
  </si>
  <si>
    <t>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</si>
</sst>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BFEEB-0705-5D42-95FD-3C017BDEE645}">
  <dimension ref="A1:R8"/>
  <sheetViews>
    <sheetView tabSelected="1" topLeftCell="L1" zoomScale="131" workbookViewId="0">
      <selection activeCell="Q13" sqref="Q13"/>
    </sheetView>
  </sheetViews>
  <sheetFormatPr baseColWidth="10" defaultRowHeight="16" x14ac:dyDescent="0.2"/>
  <cols>
    <col min="6" max="6" width="15.33203125" customWidth="1"/>
    <col min="7" max="7" width="16.1640625" customWidth="1"/>
  </cols>
  <sheetData>
    <row r="1" spans="1:18" x14ac:dyDescent="0.2">
      <c r="B1" t="s">
        <v>17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I1" t="s">
        <v>12</v>
      </c>
      <c r="J1" t="s">
        <v>11</v>
      </c>
      <c r="K1" t="s">
        <v>18</v>
      </c>
      <c r="L1" t="s">
        <v>19</v>
      </c>
      <c r="M1" t="s">
        <v>13</v>
      </c>
      <c r="N1" t="s">
        <v>14</v>
      </c>
      <c r="O1" t="s">
        <v>15</v>
      </c>
      <c r="Q1" t="s">
        <v>20</v>
      </c>
      <c r="R1" t="s">
        <v>21</v>
      </c>
    </row>
    <row r="2" spans="1:18" x14ac:dyDescent="0.2">
      <c r="A2" t="s">
        <v>0</v>
      </c>
      <c r="B2">
        <v>2000</v>
      </c>
      <c r="C2">
        <f>SQRT(B2)</f>
        <v>44.721359549995796</v>
      </c>
      <c r="D2">
        <v>1040</v>
      </c>
      <c r="E2">
        <v>990</v>
      </c>
      <c r="F2" s="1">
        <f>D2/(D2+E2)</f>
        <v>0.51231527093596063</v>
      </c>
      <c r="G2" s="2">
        <f>1-F2</f>
        <v>0.48768472906403937</v>
      </c>
      <c r="I2">
        <f>L2+D2</f>
        <v>2550</v>
      </c>
      <c r="J2">
        <f>SQRT(I2)</f>
        <v>50.497524691810391</v>
      </c>
      <c r="K2">
        <f>L2-E2</f>
        <v>520</v>
      </c>
      <c r="L2">
        <f>1510</f>
        <v>1510</v>
      </c>
      <c r="M2" s="1">
        <f>D2/I2</f>
        <v>0.40784313725490196</v>
      </c>
      <c r="N2" s="1">
        <f>E2/I2</f>
        <v>0.38823529411764707</v>
      </c>
      <c r="O2" s="1">
        <f>1-N2-M2</f>
        <v>0.20392156862745103</v>
      </c>
      <c r="Q2">
        <v>1200</v>
      </c>
      <c r="R2">
        <f>SQRT(Q2)</f>
        <v>34.641016151377549</v>
      </c>
    </row>
    <row r="3" spans="1:18" x14ac:dyDescent="0.2">
      <c r="A3" t="s">
        <v>1</v>
      </c>
      <c r="B3">
        <v>510</v>
      </c>
      <c r="C3">
        <f t="shared" ref="C3:C8" si="0">SQRT(B3)</f>
        <v>22.583179581272429</v>
      </c>
      <c r="D3">
        <v>420</v>
      </c>
      <c r="E3">
        <v>90</v>
      </c>
      <c r="F3" s="1">
        <f t="shared" ref="F3:F8" si="1">D3/(D3+E3)</f>
        <v>0.82352941176470584</v>
      </c>
      <c r="G3" s="2">
        <f t="shared" ref="G3:G8" si="2">1-F3</f>
        <v>0.17647058823529416</v>
      </c>
      <c r="I3">
        <f t="shared" ref="I3:I8" si="3">L3+D3</f>
        <v>630</v>
      </c>
      <c r="J3">
        <f t="shared" ref="J3:K8" si="4">SQRT(I3)</f>
        <v>25.099800796022265</v>
      </c>
      <c r="K3">
        <f t="shared" ref="K3:K7" si="5">L3-E3</f>
        <v>120</v>
      </c>
      <c r="L3">
        <v>210</v>
      </c>
      <c r="M3" s="1">
        <f t="shared" ref="M3:M7" si="6">D3/I3</f>
        <v>0.66666666666666663</v>
      </c>
      <c r="N3" s="1">
        <f t="shared" ref="N3:N7" si="7">E3/I3</f>
        <v>0.14285714285714285</v>
      </c>
      <c r="O3" s="1">
        <f t="shared" ref="O3:O7" si="8">1-N3-M3</f>
        <v>0.19047619047619058</v>
      </c>
      <c r="Q3">
        <v>410</v>
      </c>
      <c r="R3">
        <f t="shared" ref="R3:R8" si="9">SQRT(Q3)</f>
        <v>20.248456731316587</v>
      </c>
    </row>
    <row r="4" spans="1:18" x14ac:dyDescent="0.2">
      <c r="A4" t="s">
        <v>2</v>
      </c>
      <c r="B4">
        <v>380</v>
      </c>
      <c r="C4">
        <f t="shared" si="0"/>
        <v>19.493588689617926</v>
      </c>
      <c r="D4">
        <v>370</v>
      </c>
      <c r="E4">
        <v>10</v>
      </c>
      <c r="F4" s="1">
        <f t="shared" si="1"/>
        <v>0.97368421052631582</v>
      </c>
      <c r="G4" s="2">
        <f t="shared" si="2"/>
        <v>2.6315789473684181E-2</v>
      </c>
      <c r="I4">
        <f t="shared" si="3"/>
        <v>470</v>
      </c>
      <c r="J4">
        <f t="shared" si="4"/>
        <v>21.679483388678801</v>
      </c>
      <c r="K4">
        <f t="shared" si="5"/>
        <v>90</v>
      </c>
      <c r="L4">
        <v>100</v>
      </c>
      <c r="M4" s="1">
        <f t="shared" si="6"/>
        <v>0.78723404255319152</v>
      </c>
      <c r="N4" s="1">
        <f t="shared" si="7"/>
        <v>2.1276595744680851E-2</v>
      </c>
      <c r="O4" s="1">
        <f t="shared" si="8"/>
        <v>0.1914893617021276</v>
      </c>
      <c r="Q4">
        <v>120</v>
      </c>
      <c r="R4">
        <f t="shared" si="9"/>
        <v>10.954451150103322</v>
      </c>
    </row>
    <row r="5" spans="1:18" x14ac:dyDescent="0.2">
      <c r="A5" t="s">
        <v>3</v>
      </c>
      <c r="B5">
        <v>290</v>
      </c>
      <c r="C5">
        <f t="shared" si="0"/>
        <v>17.029386365926403</v>
      </c>
      <c r="D5">
        <v>110</v>
      </c>
      <c r="E5">
        <v>180</v>
      </c>
      <c r="F5" s="1">
        <f t="shared" si="1"/>
        <v>0.37931034482758619</v>
      </c>
      <c r="G5" s="2">
        <f t="shared" si="2"/>
        <v>0.62068965517241381</v>
      </c>
      <c r="I5">
        <f t="shared" si="3"/>
        <v>340</v>
      </c>
      <c r="J5">
        <f t="shared" si="4"/>
        <v>18.439088914585774</v>
      </c>
      <c r="K5">
        <f t="shared" si="5"/>
        <v>50</v>
      </c>
      <c r="L5">
        <v>230</v>
      </c>
      <c r="M5" s="1">
        <f t="shared" si="6"/>
        <v>0.3235294117647059</v>
      </c>
      <c r="N5" s="1">
        <f t="shared" si="7"/>
        <v>0.52941176470588236</v>
      </c>
      <c r="O5" s="1">
        <f t="shared" si="8"/>
        <v>0.14705882352941174</v>
      </c>
      <c r="Q5">
        <v>90</v>
      </c>
      <c r="R5">
        <f t="shared" si="9"/>
        <v>9.4868329805051381</v>
      </c>
    </row>
    <row r="6" spans="1:18" x14ac:dyDescent="0.2">
      <c r="A6" t="s">
        <v>4</v>
      </c>
      <c r="B6">
        <v>69</v>
      </c>
      <c r="C6">
        <f t="shared" si="0"/>
        <v>8.3066238629180749</v>
      </c>
      <c r="D6">
        <v>13</v>
      </c>
      <c r="E6">
        <v>56</v>
      </c>
      <c r="F6" s="1">
        <f t="shared" si="1"/>
        <v>0.18840579710144928</v>
      </c>
      <c r="G6" s="2">
        <f t="shared" si="2"/>
        <v>0.81159420289855078</v>
      </c>
      <c r="I6">
        <f t="shared" si="3"/>
        <v>70</v>
      </c>
      <c r="J6">
        <f t="shared" si="4"/>
        <v>8.3666002653407556</v>
      </c>
      <c r="K6">
        <f t="shared" si="5"/>
        <v>1</v>
      </c>
      <c r="L6">
        <v>57</v>
      </c>
      <c r="M6" s="1">
        <f t="shared" si="6"/>
        <v>0.18571428571428572</v>
      </c>
      <c r="N6" s="1">
        <f t="shared" si="7"/>
        <v>0.8</v>
      </c>
      <c r="O6" s="1">
        <f t="shared" si="8"/>
        <v>1.4285714285714235E-2</v>
      </c>
      <c r="Q6">
        <v>20</v>
      </c>
      <c r="R6">
        <f t="shared" si="9"/>
        <v>4.4721359549995796</v>
      </c>
    </row>
    <row r="7" spans="1:18" x14ac:dyDescent="0.2">
      <c r="A7" t="s">
        <v>5</v>
      </c>
      <c r="B7">
        <v>17</v>
      </c>
      <c r="C7">
        <f t="shared" si="0"/>
        <v>4.1231056256176606</v>
      </c>
      <c r="D7">
        <v>6</v>
      </c>
      <c r="E7">
        <v>11</v>
      </c>
      <c r="F7" s="1">
        <f t="shared" si="1"/>
        <v>0.35294117647058826</v>
      </c>
      <c r="G7" s="2">
        <f t="shared" si="2"/>
        <v>0.64705882352941169</v>
      </c>
      <c r="I7">
        <f t="shared" si="3"/>
        <v>33</v>
      </c>
      <c r="J7">
        <f t="shared" si="4"/>
        <v>5.7445626465380286</v>
      </c>
      <c r="K7">
        <f t="shared" si="5"/>
        <v>16</v>
      </c>
      <c r="L7">
        <v>27</v>
      </c>
      <c r="M7" s="1">
        <f t="shared" si="6"/>
        <v>0.18181818181818182</v>
      </c>
      <c r="N7" s="1">
        <f t="shared" si="7"/>
        <v>0.33333333333333331</v>
      </c>
      <c r="O7" s="1">
        <f t="shared" si="8"/>
        <v>0.48484848484848492</v>
      </c>
      <c r="Q7">
        <v>20</v>
      </c>
      <c r="R7">
        <f t="shared" si="9"/>
        <v>4.4721359549995796</v>
      </c>
    </row>
    <row r="8" spans="1:18" x14ac:dyDescent="0.2">
      <c r="A8" t="s">
        <v>16</v>
      </c>
      <c r="B8">
        <v>3300</v>
      </c>
      <c r="C8">
        <f t="shared" si="0"/>
        <v>57.445626465380286</v>
      </c>
      <c r="D8">
        <v>1960</v>
      </c>
      <c r="E8">
        <v>1340</v>
      </c>
      <c r="F8" s="1">
        <f t="shared" si="1"/>
        <v>0.59393939393939399</v>
      </c>
      <c r="G8" s="2">
        <f t="shared" si="2"/>
        <v>0.40606060606060601</v>
      </c>
      <c r="I8">
        <f t="shared" si="3"/>
        <v>4090</v>
      </c>
      <c r="J8">
        <f t="shared" si="4"/>
        <v>63.953107821277925</v>
      </c>
      <c r="K8">
        <f t="shared" ref="K8" si="10">L8-E8</f>
        <v>790</v>
      </c>
      <c r="L8">
        <v>2130</v>
      </c>
      <c r="M8" s="1">
        <f t="shared" ref="M8" si="11">D8/I8</f>
        <v>0.47921760391198043</v>
      </c>
      <c r="N8" s="1">
        <f t="shared" ref="N8" si="12">E8/I8</f>
        <v>0.32762836185819072</v>
      </c>
      <c r="O8" s="1">
        <f t="shared" ref="O8" si="13">1-N8-M8</f>
        <v>0.1931540342298288</v>
      </c>
      <c r="Q8">
        <v>1900</v>
      </c>
      <c r="R8">
        <f t="shared" si="9"/>
        <v>43.588989435406738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2021-12-27T18:50:17Z</dcterms:created>
  <dcterms:modified xsi:type="dcterms:W3CDTF">2021-12-29T20:32:58Z</dcterms:modified>
</cp:coreProperties>
</file>