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y_USN\System-Engineering\S.A.V.E\"/>
    </mc:Choice>
  </mc:AlternateContent>
  <xr:revisionPtr revIDLastSave="0" documentId="13_ncr:1_{4BB1A4FD-C872-4217-800F-E77C5029CE6D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Original" sheetId="1" r:id="rId1"/>
    <sheet name="Criteria" sheetId="3" r:id="rId2"/>
    <sheet name="Reliability" sheetId="5" r:id="rId3"/>
    <sheet name="Cost" sheetId="6" r:id="rId4"/>
    <sheet name="Efficient" sheetId="7" r:id="rId5"/>
    <sheet name="Endurance" sheetId="8" r:id="rId6"/>
    <sheet name="Safety" sheetId="9" r:id="rId7"/>
    <sheet name="Mobility" sheetId="10" r:id="rId8"/>
    <sheet name="Complexity" sheetId="11" r:id="rId9"/>
    <sheet name="Weighted evaluation" sheetId="4" r:id="rId10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3" l="1"/>
  <c r="J13" i="3"/>
  <c r="J14" i="3"/>
  <c r="J15" i="3"/>
  <c r="J16" i="3"/>
  <c r="J17" i="3"/>
  <c r="J11" i="3"/>
  <c r="I12" i="3"/>
  <c r="I13" i="3"/>
  <c r="I14" i="3"/>
  <c r="I15" i="3"/>
  <c r="I16" i="3"/>
  <c r="I17" i="3"/>
  <c r="I11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B17" i="3"/>
  <c r="B16" i="3"/>
  <c r="B15" i="3"/>
  <c r="B14" i="3"/>
  <c r="B13" i="3"/>
  <c r="B12" i="3"/>
  <c r="B11" i="3"/>
  <c r="C9" i="3"/>
  <c r="D9" i="3"/>
  <c r="E9" i="3"/>
  <c r="F9" i="3"/>
  <c r="G9" i="3"/>
  <c r="H9" i="3"/>
  <c r="B9" i="3"/>
  <c r="B6" i="3" l="1"/>
  <c r="E4" i="3"/>
  <c r="H3" i="3"/>
  <c r="C6" i="3"/>
  <c r="H2" i="3"/>
  <c r="G2" i="3"/>
  <c r="D2" i="3"/>
  <c r="C2" i="3"/>
</calcChain>
</file>

<file path=xl/sharedStrings.xml><?xml version="1.0" encoding="utf-8"?>
<sst xmlns="http://schemas.openxmlformats.org/spreadsheetml/2006/main" count="122" uniqueCount="28">
  <si>
    <t>Criteria</t>
  </si>
  <si>
    <t>Sound</t>
  </si>
  <si>
    <t>vibration</t>
  </si>
  <si>
    <t>Flashlight</t>
  </si>
  <si>
    <t>Light&amp;Vibration</t>
  </si>
  <si>
    <t>speaker</t>
  </si>
  <si>
    <t>earplugs</t>
  </si>
  <si>
    <t>watch</t>
  </si>
  <si>
    <t>hat</t>
  </si>
  <si>
    <t>Watch</t>
  </si>
  <si>
    <t>Glasses</t>
  </si>
  <si>
    <t>Reliability</t>
  </si>
  <si>
    <t>-</t>
  </si>
  <si>
    <t>+</t>
  </si>
  <si>
    <t>S</t>
  </si>
  <si>
    <t>Cost</t>
  </si>
  <si>
    <t>Efficient</t>
  </si>
  <si>
    <t>Endurance</t>
  </si>
  <si>
    <t>Safety</t>
  </si>
  <si>
    <t>Mobility</t>
  </si>
  <si>
    <t>Complexity</t>
  </si>
  <si>
    <t>∑(+)</t>
  </si>
  <si>
    <t>∑(-)</t>
  </si>
  <si>
    <t>∑(S)</t>
  </si>
  <si>
    <t>sum</t>
  </si>
  <si>
    <t>viperate the water  away</t>
  </si>
  <si>
    <t>suit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</si>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</sst>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2" fontId="0" fillId="0" borderId="0" xfId="0" applyNumberFormat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B1" sqref="B1:J2"/>
    </sheetView>
  </sheetViews>
  <sheetFormatPr defaultRowHeight="15" x14ac:dyDescent="0.25"/>
  <cols>
    <col min="10" max="10" width="18.85546875" customWidth="1"/>
  </cols>
  <sheetData>
    <row r="1" spans="1:10" ht="30" x14ac:dyDescent="0.25">
      <c r="A1" s="18" t="s">
        <v>0</v>
      </c>
      <c r="B1" s="20" t="s">
        <v>1</v>
      </c>
      <c r="C1" s="20"/>
      <c r="D1" s="20" t="s">
        <v>2</v>
      </c>
      <c r="E1" s="20"/>
      <c r="F1" s="20"/>
      <c r="G1" s="20" t="s">
        <v>3</v>
      </c>
      <c r="H1" s="20"/>
      <c r="I1" s="1" t="s">
        <v>4</v>
      </c>
      <c r="J1" s="2"/>
    </row>
    <row r="2" spans="1:10" ht="30" x14ac:dyDescent="0.25">
      <c r="A2" s="19"/>
      <c r="B2" s="3" t="s">
        <v>5</v>
      </c>
      <c r="C2" s="3" t="s">
        <v>6</v>
      </c>
      <c r="D2" s="3" t="s">
        <v>7</v>
      </c>
      <c r="E2" s="17" t="s">
        <v>26</v>
      </c>
      <c r="F2" s="3" t="s">
        <v>8</v>
      </c>
      <c r="G2" s="3" t="s">
        <v>9</v>
      </c>
      <c r="H2" s="3" t="s">
        <v>10</v>
      </c>
      <c r="I2" s="3" t="s">
        <v>9</v>
      </c>
      <c r="J2" s="10" t="s">
        <v>25</v>
      </c>
    </row>
    <row r="3" spans="1:10" ht="30" x14ac:dyDescent="0.25">
      <c r="A3" s="5" t="s">
        <v>11</v>
      </c>
      <c r="B3" s="3" t="s">
        <v>12</v>
      </c>
      <c r="C3" s="3" t="s">
        <v>12</v>
      </c>
      <c r="D3" s="3" t="s">
        <v>13</v>
      </c>
      <c r="E3" s="3"/>
      <c r="F3" s="3" t="s">
        <v>13</v>
      </c>
      <c r="G3" s="3" t="s">
        <v>14</v>
      </c>
      <c r="H3" s="3" t="s">
        <v>13</v>
      </c>
      <c r="I3" s="3" t="s">
        <v>13</v>
      </c>
      <c r="J3" s="10"/>
    </row>
    <row r="4" spans="1:10" x14ac:dyDescent="0.25">
      <c r="A4" s="5" t="s">
        <v>15</v>
      </c>
      <c r="B4" s="3" t="s">
        <v>12</v>
      </c>
      <c r="C4" s="3" t="s">
        <v>12</v>
      </c>
      <c r="D4" s="3" t="s">
        <v>13</v>
      </c>
      <c r="E4" s="3"/>
      <c r="F4" s="3" t="s">
        <v>12</v>
      </c>
      <c r="G4" s="3" t="s">
        <v>13</v>
      </c>
      <c r="H4" s="3" t="s">
        <v>14</v>
      </c>
      <c r="I4" s="3" t="s">
        <v>13</v>
      </c>
      <c r="J4" s="10"/>
    </row>
    <row r="5" spans="1:10" x14ac:dyDescent="0.25">
      <c r="A5" s="5" t="s">
        <v>16</v>
      </c>
      <c r="B5" s="3" t="s">
        <v>12</v>
      </c>
      <c r="C5" s="3" t="s">
        <v>13</v>
      </c>
      <c r="D5" s="3" t="s">
        <v>14</v>
      </c>
      <c r="E5" s="3"/>
      <c r="F5" s="3" t="s">
        <v>13</v>
      </c>
      <c r="G5" s="3" t="s">
        <v>14</v>
      </c>
      <c r="H5" s="3" t="s">
        <v>13</v>
      </c>
      <c r="I5" s="3" t="s">
        <v>13</v>
      </c>
      <c r="J5" s="10"/>
    </row>
    <row r="6" spans="1:10" ht="30" x14ac:dyDescent="0.25">
      <c r="A6" s="5" t="s">
        <v>17</v>
      </c>
      <c r="B6" s="3" t="s">
        <v>13</v>
      </c>
      <c r="C6" s="3" t="s">
        <v>12</v>
      </c>
      <c r="D6" s="3" t="s">
        <v>14</v>
      </c>
      <c r="E6" s="3"/>
      <c r="F6" s="3" t="s">
        <v>12</v>
      </c>
      <c r="G6" s="3" t="s">
        <v>14</v>
      </c>
      <c r="H6" s="3" t="s">
        <v>14</v>
      </c>
      <c r="I6" s="3" t="s">
        <v>12</v>
      </c>
      <c r="J6" s="4"/>
    </row>
    <row r="7" spans="1:10" x14ac:dyDescent="0.25">
      <c r="A7" s="5" t="s">
        <v>18</v>
      </c>
      <c r="B7" s="3" t="s">
        <v>12</v>
      </c>
      <c r="C7" s="3" t="s">
        <v>12</v>
      </c>
      <c r="D7" s="3" t="s">
        <v>13</v>
      </c>
      <c r="E7" s="3"/>
      <c r="F7" s="3" t="s">
        <v>12</v>
      </c>
      <c r="G7" s="3" t="s">
        <v>13</v>
      </c>
      <c r="H7" s="3" t="s">
        <v>13</v>
      </c>
      <c r="I7" s="3" t="s">
        <v>13</v>
      </c>
      <c r="J7" s="4"/>
    </row>
    <row r="8" spans="1:10" x14ac:dyDescent="0.25">
      <c r="A8" s="5" t="s">
        <v>19</v>
      </c>
      <c r="B8" s="3" t="s">
        <v>12</v>
      </c>
      <c r="C8" s="3" t="s">
        <v>13</v>
      </c>
      <c r="D8" s="3" t="s">
        <v>13</v>
      </c>
      <c r="E8" s="3"/>
      <c r="F8" s="3" t="s">
        <v>12</v>
      </c>
      <c r="G8" s="3" t="s">
        <v>13</v>
      </c>
      <c r="H8" s="3" t="s">
        <v>13</v>
      </c>
      <c r="I8" s="3" t="s">
        <v>13</v>
      </c>
      <c r="J8" s="4"/>
    </row>
    <row r="9" spans="1:10" ht="30.75" thickBot="1" x14ac:dyDescent="0.3">
      <c r="A9" s="6" t="s">
        <v>20</v>
      </c>
      <c r="B9" s="7" t="s">
        <v>12</v>
      </c>
      <c r="C9" s="7" t="s">
        <v>12</v>
      </c>
      <c r="D9" s="7" t="s">
        <v>14</v>
      </c>
      <c r="E9" s="7"/>
      <c r="F9" s="7" t="s">
        <v>12</v>
      </c>
      <c r="G9" s="7" t="s">
        <v>13</v>
      </c>
      <c r="H9" s="7" t="s">
        <v>12</v>
      </c>
      <c r="I9" s="7" t="s">
        <v>14</v>
      </c>
      <c r="J9" s="8"/>
    </row>
    <row r="10" spans="1:10" x14ac:dyDescent="0.25">
      <c r="A10" s="9" t="s">
        <v>21</v>
      </c>
      <c r="B10" s="1">
        <v>1</v>
      </c>
      <c r="C10" s="1">
        <v>2</v>
      </c>
      <c r="D10" s="1">
        <v>4</v>
      </c>
      <c r="E10" s="1"/>
      <c r="F10" s="1">
        <v>2</v>
      </c>
      <c r="G10" s="1">
        <v>4</v>
      </c>
      <c r="H10" s="1">
        <v>4</v>
      </c>
      <c r="I10" s="1">
        <v>5</v>
      </c>
      <c r="J10" s="2"/>
    </row>
    <row r="11" spans="1:10" x14ac:dyDescent="0.25">
      <c r="A11" s="5" t="s">
        <v>22</v>
      </c>
      <c r="B11" s="3">
        <v>6</v>
      </c>
      <c r="C11" s="3">
        <v>5</v>
      </c>
      <c r="D11" s="3">
        <v>0</v>
      </c>
      <c r="E11" s="3"/>
      <c r="F11" s="3">
        <v>5</v>
      </c>
      <c r="G11" s="3">
        <v>0</v>
      </c>
      <c r="H11" s="3">
        <v>1</v>
      </c>
      <c r="I11" s="3">
        <v>1</v>
      </c>
      <c r="J11" s="4"/>
    </row>
    <row r="12" spans="1:10" ht="15.75" thickBot="1" x14ac:dyDescent="0.3">
      <c r="A12" s="6" t="s">
        <v>23</v>
      </c>
      <c r="B12" s="7">
        <v>0</v>
      </c>
      <c r="C12" s="7">
        <v>0</v>
      </c>
      <c r="D12" s="7">
        <v>3</v>
      </c>
      <c r="E12" s="7"/>
      <c r="F12" s="7">
        <v>0</v>
      </c>
      <c r="G12" s="7">
        <v>3</v>
      </c>
      <c r="H12" s="7">
        <v>2</v>
      </c>
      <c r="I12" s="7">
        <v>1</v>
      </c>
      <c r="J12" s="8"/>
    </row>
  </sheetData>
  <mergeCells count="4">
    <mergeCell ref="A1:A2"/>
    <mergeCell ref="B1:C1"/>
    <mergeCell ref="D1:F1"/>
    <mergeCell ref="G1:H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A8A1-62B8-4B16-BEFD-61F12144C55F}">
  <dimension ref="A1"/>
  <sheetViews>
    <sheetView workbookViewId="0">
      <selection sqref="A1:A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workbookViewId="0">
      <selection activeCell="A8" sqref="A8"/>
    </sheetView>
  </sheetViews>
  <sheetFormatPr defaultRowHeight="15" x14ac:dyDescent="0.25"/>
  <cols>
    <col min="1" max="1" width="12.140625" style="11" customWidth="1"/>
    <col min="2" max="7" width="10.140625" style="11" customWidth="1"/>
    <col min="8" max="8" width="11" style="11" customWidth="1"/>
    <col min="9" max="16384" width="9.140625" style="11"/>
  </cols>
  <sheetData>
    <row r="1" spans="1:10" ht="24" customHeight="1" x14ac:dyDescent="0.25">
      <c r="A1" s="12"/>
      <c r="B1" s="13" t="s">
        <v>11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</row>
    <row r="2" spans="1:10" ht="24" customHeight="1" x14ac:dyDescent="0.25">
      <c r="A2" s="13" t="s">
        <v>11</v>
      </c>
      <c r="B2" s="15">
        <v>1</v>
      </c>
      <c r="C2" s="16">
        <f>1/5</f>
        <v>0.2</v>
      </c>
      <c r="D2" s="16">
        <f>1/3</f>
        <v>0.33333333333333331</v>
      </c>
      <c r="E2" s="16">
        <v>1</v>
      </c>
      <c r="F2" s="16">
        <v>3</v>
      </c>
      <c r="G2" s="16">
        <f>1/5</f>
        <v>0.2</v>
      </c>
      <c r="H2" s="16">
        <f>1/9</f>
        <v>0.1111111111111111</v>
      </c>
    </row>
    <row r="3" spans="1:10" ht="24" customHeight="1" x14ac:dyDescent="0.25">
      <c r="A3" s="13" t="s">
        <v>15</v>
      </c>
      <c r="B3" s="15">
        <v>5</v>
      </c>
      <c r="C3" s="16">
        <v>1</v>
      </c>
      <c r="D3" s="16">
        <v>1</v>
      </c>
      <c r="E3" s="16">
        <v>0.2</v>
      </c>
      <c r="F3" s="16">
        <v>7</v>
      </c>
      <c r="G3" s="16">
        <v>5</v>
      </c>
      <c r="H3" s="16">
        <f>1/7</f>
        <v>0.14285714285714285</v>
      </c>
    </row>
    <row r="4" spans="1:10" ht="24" customHeight="1" x14ac:dyDescent="0.25">
      <c r="A4" s="13" t="s">
        <v>16</v>
      </c>
      <c r="B4" s="15">
        <v>3</v>
      </c>
      <c r="C4" s="16">
        <v>1</v>
      </c>
      <c r="D4" s="16">
        <v>1</v>
      </c>
      <c r="E4" s="16">
        <f>1/3</f>
        <v>0.33333333333333331</v>
      </c>
      <c r="F4" s="16">
        <v>5</v>
      </c>
      <c r="G4" s="16">
        <v>0.2</v>
      </c>
      <c r="H4" s="16">
        <v>1</v>
      </c>
    </row>
    <row r="5" spans="1:10" ht="24" customHeight="1" x14ac:dyDescent="0.25">
      <c r="A5" s="13" t="s">
        <v>17</v>
      </c>
      <c r="B5" s="15">
        <v>1</v>
      </c>
      <c r="C5" s="16">
        <v>5</v>
      </c>
      <c r="D5" s="16">
        <v>3</v>
      </c>
      <c r="E5" s="16">
        <v>1</v>
      </c>
      <c r="F5" s="16">
        <v>0.14285714285714285</v>
      </c>
      <c r="G5" s="16">
        <v>0.33333333333333331</v>
      </c>
      <c r="H5" s="16">
        <v>0.2</v>
      </c>
    </row>
    <row r="6" spans="1:10" ht="24" customHeight="1" x14ac:dyDescent="0.25">
      <c r="A6" s="13" t="s">
        <v>18</v>
      </c>
      <c r="B6" s="15">
        <f>1/3</f>
        <v>0.33333333333333331</v>
      </c>
      <c r="C6" s="16">
        <f>1/7</f>
        <v>0.14285714285714285</v>
      </c>
      <c r="D6" s="16">
        <v>0.2</v>
      </c>
      <c r="E6" s="16">
        <v>7</v>
      </c>
      <c r="F6" s="16">
        <v>1</v>
      </c>
      <c r="G6" s="16">
        <v>0.33333333333333331</v>
      </c>
      <c r="H6" s="16">
        <v>0.14285714285714285</v>
      </c>
    </row>
    <row r="7" spans="1:10" ht="24" customHeight="1" x14ac:dyDescent="0.25">
      <c r="A7" s="13" t="s">
        <v>19</v>
      </c>
      <c r="B7" s="15">
        <v>5</v>
      </c>
      <c r="C7" s="16">
        <v>0.2</v>
      </c>
      <c r="D7" s="16">
        <v>5</v>
      </c>
      <c r="E7" s="16">
        <v>3</v>
      </c>
      <c r="F7" s="16">
        <v>3</v>
      </c>
      <c r="G7" s="16">
        <v>1</v>
      </c>
      <c r="H7" s="16">
        <v>0.33333333333333331</v>
      </c>
    </row>
    <row r="8" spans="1:10" ht="24" customHeight="1" x14ac:dyDescent="0.25">
      <c r="A8" s="13" t="s">
        <v>20</v>
      </c>
      <c r="B8" s="16">
        <v>9</v>
      </c>
      <c r="C8" s="16">
        <v>7</v>
      </c>
      <c r="D8" s="16">
        <v>1</v>
      </c>
      <c r="E8" s="16">
        <v>5</v>
      </c>
      <c r="F8" s="16">
        <v>7</v>
      </c>
      <c r="G8" s="16">
        <v>3</v>
      </c>
      <c r="H8" s="16">
        <v>1</v>
      </c>
    </row>
    <row r="9" spans="1:10" x14ac:dyDescent="0.25">
      <c r="B9" s="11">
        <f>SUM(B2:B8)</f>
        <v>24.333333333333336</v>
      </c>
      <c r="C9" s="11">
        <f t="shared" ref="C9:H9" si="0">SUM(C2:C8)</f>
        <v>14.542857142857144</v>
      </c>
      <c r="D9" s="11">
        <f t="shared" si="0"/>
        <v>11.533333333333333</v>
      </c>
      <c r="E9" s="11">
        <f t="shared" si="0"/>
        <v>17.533333333333331</v>
      </c>
      <c r="F9" s="11">
        <f t="shared" si="0"/>
        <v>26.142857142857142</v>
      </c>
      <c r="G9" s="11">
        <f t="shared" si="0"/>
        <v>10.066666666666666</v>
      </c>
      <c r="H9" s="11">
        <f t="shared" si="0"/>
        <v>2.93015873015873</v>
      </c>
    </row>
    <row r="10" spans="1:10" x14ac:dyDescent="0.25">
      <c r="I10" s="11" t="s">
        <v>24</v>
      </c>
      <c r="J10" s="11" t="s">
        <v>27</v>
      </c>
    </row>
    <row r="11" spans="1:10" x14ac:dyDescent="0.25">
      <c r="A11" s="13" t="s">
        <v>11</v>
      </c>
      <c r="B11" s="11">
        <f>B2/B9</f>
        <v>4.1095890410958902E-2</v>
      </c>
      <c r="C11" s="11">
        <f t="shared" ref="C11:H11" si="1">C2/C9</f>
        <v>1.3752455795677798E-2</v>
      </c>
      <c r="D11" s="11">
        <f t="shared" si="1"/>
        <v>2.8901734104046242E-2</v>
      </c>
      <c r="E11" s="11">
        <f t="shared" si="1"/>
        <v>5.70342205323194E-2</v>
      </c>
      <c r="F11" s="11">
        <f t="shared" si="1"/>
        <v>0.11475409836065574</v>
      </c>
      <c r="G11" s="11">
        <f t="shared" si="1"/>
        <v>1.9867549668874173E-2</v>
      </c>
      <c r="H11" s="11">
        <f t="shared" si="1"/>
        <v>3.7919826652221017E-2</v>
      </c>
      <c r="I11" s="11">
        <f>SUM(B11:H11)</f>
        <v>0.31332577552475327</v>
      </c>
      <c r="J11" s="11">
        <f>AVERAGE(B11:I11)</f>
        <v>7.8331443881188317E-2</v>
      </c>
    </row>
    <row r="12" spans="1:10" x14ac:dyDescent="0.25">
      <c r="A12" s="13" t="s">
        <v>15</v>
      </c>
      <c r="B12" s="11">
        <f>B3/B9</f>
        <v>0.20547945205479451</v>
      </c>
      <c r="C12" s="11">
        <f t="shared" ref="C12:H12" si="2">C3/C9</f>
        <v>6.8762278978388991E-2</v>
      </c>
      <c r="D12" s="11">
        <f t="shared" si="2"/>
        <v>8.6705202312138727E-2</v>
      </c>
      <c r="E12" s="11">
        <f t="shared" si="2"/>
        <v>1.140684410646388E-2</v>
      </c>
      <c r="F12" s="11">
        <f t="shared" si="2"/>
        <v>0.26775956284153007</v>
      </c>
      <c r="G12" s="11">
        <f t="shared" si="2"/>
        <v>0.49668874172185434</v>
      </c>
      <c r="H12" s="11">
        <f t="shared" si="2"/>
        <v>4.8754062838569881E-2</v>
      </c>
      <c r="I12" s="11">
        <f t="shared" ref="I12:I17" si="3">SUM(B12:H12)</f>
        <v>1.1855561448537404</v>
      </c>
      <c r="J12" s="11">
        <f t="shared" ref="J12:J17" si="4">AVERAGE(B12:I12)</f>
        <v>0.2963890362134351</v>
      </c>
    </row>
    <row r="13" spans="1:10" x14ac:dyDescent="0.25">
      <c r="A13" s="13" t="s">
        <v>16</v>
      </c>
      <c r="B13" s="11">
        <f>B4/B9</f>
        <v>0.12328767123287671</v>
      </c>
      <c r="C13" s="11">
        <f t="shared" ref="C13:H13" si="5">C4/C9</f>
        <v>6.8762278978388991E-2</v>
      </c>
      <c r="D13" s="11">
        <f t="shared" si="5"/>
        <v>8.6705202312138727E-2</v>
      </c>
      <c r="E13" s="11">
        <f t="shared" si="5"/>
        <v>1.9011406844106463E-2</v>
      </c>
      <c r="F13" s="11">
        <f t="shared" si="5"/>
        <v>0.19125683060109289</v>
      </c>
      <c r="G13" s="11">
        <f t="shared" si="5"/>
        <v>1.9867549668874173E-2</v>
      </c>
      <c r="H13" s="11">
        <f t="shared" si="5"/>
        <v>0.34127843986998918</v>
      </c>
      <c r="I13" s="11">
        <f t="shared" si="3"/>
        <v>0.85016937950746718</v>
      </c>
      <c r="J13" s="11">
        <f t="shared" si="4"/>
        <v>0.2125423448768668</v>
      </c>
    </row>
    <row r="14" spans="1:10" x14ac:dyDescent="0.25">
      <c r="A14" s="13" t="s">
        <v>17</v>
      </c>
      <c r="B14" s="11">
        <f>B5/B9</f>
        <v>4.1095890410958902E-2</v>
      </c>
      <c r="C14" s="11">
        <f t="shared" ref="C14:H14" si="6">C5/C9</f>
        <v>0.34381139489194495</v>
      </c>
      <c r="D14" s="11">
        <f t="shared" si="6"/>
        <v>0.26011560693641617</v>
      </c>
      <c r="E14" s="11">
        <f t="shared" si="6"/>
        <v>5.70342205323194E-2</v>
      </c>
      <c r="F14" s="11">
        <f t="shared" si="6"/>
        <v>5.4644808743169399E-3</v>
      </c>
      <c r="G14" s="11">
        <f t="shared" si="6"/>
        <v>3.3112582781456949E-2</v>
      </c>
      <c r="H14" s="11">
        <f t="shared" si="6"/>
        <v>6.8255687973997836E-2</v>
      </c>
      <c r="I14" s="11">
        <f t="shared" si="3"/>
        <v>0.80888986440141109</v>
      </c>
      <c r="J14" s="11">
        <f t="shared" si="4"/>
        <v>0.20222246610035277</v>
      </c>
    </row>
    <row r="15" spans="1:10" x14ac:dyDescent="0.25">
      <c r="A15" s="13" t="s">
        <v>18</v>
      </c>
      <c r="B15" s="11">
        <f>B6/B9</f>
        <v>1.3698630136986299E-2</v>
      </c>
      <c r="C15" s="11">
        <f t="shared" ref="C15:H15" si="7">C6/C9</f>
        <v>9.8231827111984263E-3</v>
      </c>
      <c r="D15" s="11">
        <f t="shared" si="7"/>
        <v>1.7341040462427747E-2</v>
      </c>
      <c r="E15" s="11">
        <f t="shared" si="7"/>
        <v>0.39923954372623577</v>
      </c>
      <c r="F15" s="11">
        <f t="shared" si="7"/>
        <v>3.825136612021858E-2</v>
      </c>
      <c r="G15" s="11">
        <f t="shared" si="7"/>
        <v>3.3112582781456949E-2</v>
      </c>
      <c r="H15" s="11">
        <f t="shared" si="7"/>
        <v>4.8754062838569881E-2</v>
      </c>
      <c r="I15" s="11">
        <f t="shared" si="3"/>
        <v>0.56022040877709356</v>
      </c>
      <c r="J15" s="11">
        <f t="shared" si="4"/>
        <v>0.14005510219427339</v>
      </c>
    </row>
    <row r="16" spans="1:10" x14ac:dyDescent="0.25">
      <c r="A16" s="13" t="s">
        <v>19</v>
      </c>
      <c r="B16" s="11">
        <f>B7/B9</f>
        <v>0.20547945205479451</v>
      </c>
      <c r="C16" s="11">
        <f t="shared" ref="C16:H16" si="8">C7/C9</f>
        <v>1.3752455795677798E-2</v>
      </c>
      <c r="D16" s="11">
        <f t="shared" si="8"/>
        <v>0.43352601156069365</v>
      </c>
      <c r="E16" s="11">
        <f t="shared" si="8"/>
        <v>0.17110266159695819</v>
      </c>
      <c r="F16" s="11">
        <f t="shared" si="8"/>
        <v>0.11475409836065574</v>
      </c>
      <c r="G16" s="11">
        <f t="shared" si="8"/>
        <v>9.9337748344370869E-2</v>
      </c>
      <c r="H16" s="11">
        <f t="shared" si="8"/>
        <v>0.11375947995666305</v>
      </c>
      <c r="I16" s="11">
        <f t="shared" si="3"/>
        <v>1.1517119076698137</v>
      </c>
      <c r="J16" s="11">
        <f t="shared" si="4"/>
        <v>0.28792797691745342</v>
      </c>
    </row>
    <row r="17" spans="1:10" x14ac:dyDescent="0.25">
      <c r="A17" s="13" t="s">
        <v>20</v>
      </c>
      <c r="B17" s="11">
        <f>B8/B9</f>
        <v>0.36986301369863012</v>
      </c>
      <c r="C17" s="11">
        <f t="shared" ref="C17:H17" si="9">C8/C9</f>
        <v>0.48133595284872294</v>
      </c>
      <c r="D17" s="11">
        <f t="shared" si="9"/>
        <v>8.6705202312138727E-2</v>
      </c>
      <c r="E17" s="11">
        <f t="shared" si="9"/>
        <v>0.28517110266159701</v>
      </c>
      <c r="F17" s="11">
        <f t="shared" si="9"/>
        <v>0.26775956284153007</v>
      </c>
      <c r="G17" s="11">
        <f t="shared" si="9"/>
        <v>0.29801324503311261</v>
      </c>
      <c r="H17" s="11">
        <f t="shared" si="9"/>
        <v>0.34127843986998918</v>
      </c>
      <c r="I17" s="11">
        <f t="shared" si="3"/>
        <v>2.1301265192657208</v>
      </c>
      <c r="J17" s="11">
        <f t="shared" si="4"/>
        <v>0.53253162981643021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BEFF-9AD8-43DD-88FC-80EF975E2E47}">
  <dimension ref="A1:J4"/>
  <sheetViews>
    <sheetView tabSelected="1" workbookViewId="0">
      <selection activeCell="M4" sqref="M4"/>
    </sheetView>
  </sheetViews>
  <sheetFormatPr defaultRowHeight="15" x14ac:dyDescent="0.25"/>
  <sheetData>
    <row r="1" spans="1:10" ht="30" x14ac:dyDescent="0.25">
      <c r="B1" s="20" t="s">
        <v>1</v>
      </c>
      <c r="C1" s="20"/>
      <c r="D1" s="20" t="s">
        <v>2</v>
      </c>
      <c r="E1" s="20"/>
      <c r="F1" s="20"/>
      <c r="G1" s="20" t="s">
        <v>3</v>
      </c>
      <c r="H1" s="20"/>
      <c r="I1" s="14" t="s">
        <v>4</v>
      </c>
      <c r="J1" s="2"/>
    </row>
    <row r="2" spans="1:10" ht="60.75" thickBot="1" x14ac:dyDescent="0.3">
      <c r="B2" s="3" t="s">
        <v>5</v>
      </c>
      <c r="C2" s="3" t="s">
        <v>6</v>
      </c>
      <c r="D2" s="3" t="s">
        <v>7</v>
      </c>
      <c r="E2" s="17" t="s">
        <v>26</v>
      </c>
      <c r="F2" s="3" t="s">
        <v>8</v>
      </c>
      <c r="G2" s="3" t="s">
        <v>9</v>
      </c>
      <c r="H2" s="3" t="s">
        <v>10</v>
      </c>
      <c r="I2" s="3" t="s">
        <v>9</v>
      </c>
      <c r="J2" s="10" t="s">
        <v>25</v>
      </c>
    </row>
    <row r="3" spans="1:10" ht="30" x14ac:dyDescent="0.25">
      <c r="A3" s="20" t="s">
        <v>1</v>
      </c>
      <c r="B3" s="20"/>
      <c r="C3" s="20" t="s">
        <v>2</v>
      </c>
      <c r="D3" s="20"/>
      <c r="E3" s="20"/>
      <c r="F3" s="20" t="s">
        <v>3</v>
      </c>
      <c r="G3" s="20"/>
      <c r="H3" s="14" t="s">
        <v>4</v>
      </c>
      <c r="I3" s="2"/>
    </row>
    <row r="4" spans="1:10" ht="60" x14ac:dyDescent="0.25">
      <c r="A4" s="3" t="s">
        <v>5</v>
      </c>
      <c r="B4" s="3" t="s">
        <v>6</v>
      </c>
      <c r="C4" s="3" t="s">
        <v>7</v>
      </c>
      <c r="D4" s="17" t="s">
        <v>26</v>
      </c>
      <c r="E4" s="3" t="s">
        <v>8</v>
      </c>
      <c r="F4" s="3" t="s">
        <v>9</v>
      </c>
      <c r="G4" s="3" t="s">
        <v>10</v>
      </c>
      <c r="H4" s="3" t="s">
        <v>9</v>
      </c>
      <c r="I4" s="10" t="s">
        <v>25</v>
      </c>
    </row>
  </sheetData>
  <mergeCells count="6">
    <mergeCell ref="B1:C1"/>
    <mergeCell ref="D1:F1"/>
    <mergeCell ref="G1:H1"/>
    <mergeCell ref="A3:B3"/>
    <mergeCell ref="C3:E3"/>
    <mergeCell ref="F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602B7-7389-46E4-AE5B-A5883995EBC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A3C9-39D5-49E1-B1B9-DF49A30C37C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64832-571A-4A03-9882-8C12E880391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03B1F-CEA6-4FC3-91BF-1E471EDC42B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8B92-87EB-4643-AFA9-521E03935E9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6B30-52DF-43A3-9D75-5EA8E53C3C6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</vt:lpstr>
      <vt:lpstr>Criteria</vt:lpstr>
      <vt:lpstr>Reliability</vt:lpstr>
      <vt:lpstr>Cost</vt:lpstr>
      <vt:lpstr>Efficient</vt:lpstr>
      <vt:lpstr>Endurance</vt:lpstr>
      <vt:lpstr>Safety</vt:lpstr>
      <vt:lpstr>Mobility</vt:lpstr>
      <vt:lpstr>Complexity</vt:lpstr>
      <vt:lpstr>Weighted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Bozhao Liu</dc:creator>
  <cp:lastModifiedBy>Bozhao Liu</cp:lastModifiedBy>
  <dcterms:created xsi:type="dcterms:W3CDTF">2018-08-29T10:16:47Z</dcterms:created>
  <dcterms:modified xsi:type="dcterms:W3CDTF">2018-08-30T08:48:55Z</dcterms:modified>
</cp:coreProperties>
</file>