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8805" activeTab="4"/>
  </bookViews>
  <sheets>
    <sheet name="base_dades" sheetId="8" r:id="rId1"/>
    <sheet name="Interval_OR" sheetId="10" r:id="rId2"/>
    <sheet name="base_dades_PVD" sheetId="12" r:id="rId3"/>
    <sheet name="base_dades_IHD" sheetId="15" r:id="rId4"/>
    <sheet name="base_dades_TIA" sheetId="17" r:id="rId5"/>
    <sheet name="esquema" sheetId="11" r:id="rId6"/>
    <sheet name="base_Antiga" sheetId="9" r:id="rId7"/>
  </sheets>
  <definedNames>
    <definedName name="_xlnm._FilterDatabase" localSheetId="0" hidden="1">base_dades!$A$1:$C$49</definedName>
  </definedNames>
  <calcPr calcId="145621"/>
</workbook>
</file>

<file path=xl/calcChain.xml><?xml version="1.0" encoding="utf-8"?>
<calcChain xmlns="http://schemas.openxmlformats.org/spreadsheetml/2006/main">
  <c r="E30" i="17" l="1"/>
  <c r="F30" i="17"/>
  <c r="E31" i="17"/>
  <c r="F31" i="17"/>
  <c r="E47" i="17"/>
  <c r="F47" i="17"/>
  <c r="E17" i="15"/>
  <c r="F17" i="15"/>
  <c r="E47" i="15"/>
  <c r="F47" i="15"/>
  <c r="E33" i="15"/>
  <c r="F33" i="15"/>
  <c r="E47" i="12" l="1"/>
  <c r="F47" i="12"/>
  <c r="E30" i="12"/>
  <c r="F30" i="12"/>
  <c r="E31" i="12"/>
  <c r="F31" i="12"/>
  <c r="F15" i="17" l="1"/>
  <c r="E15" i="17"/>
  <c r="F31" i="15"/>
  <c r="E31" i="15"/>
  <c r="F15" i="15"/>
  <c r="E15" i="15"/>
  <c r="F15" i="12"/>
  <c r="E15" i="12"/>
  <c r="F14" i="17"/>
  <c r="E14" i="17"/>
  <c r="F30" i="15"/>
  <c r="E30" i="15"/>
  <c r="F14" i="15"/>
  <c r="E14" i="15"/>
  <c r="F14" i="12"/>
  <c r="E14" i="12"/>
  <c r="E8" i="12" l="1"/>
  <c r="E3" i="17" l="1"/>
  <c r="F3" i="17"/>
  <c r="E5" i="17"/>
  <c r="F5" i="17"/>
  <c r="E6" i="17"/>
  <c r="F6" i="17"/>
  <c r="E7" i="17"/>
  <c r="F7" i="17"/>
  <c r="E9" i="17"/>
  <c r="F9" i="17"/>
  <c r="E10" i="17"/>
  <c r="F10" i="17"/>
  <c r="E11" i="17"/>
  <c r="F11" i="17"/>
  <c r="E13" i="17"/>
  <c r="F13" i="17"/>
  <c r="E18" i="17"/>
  <c r="F18" i="17"/>
  <c r="E19" i="17"/>
  <c r="F19" i="17"/>
  <c r="E22" i="17"/>
  <c r="F22" i="17"/>
  <c r="E23" i="17"/>
  <c r="F23" i="17"/>
  <c r="E26" i="17"/>
  <c r="F26" i="17"/>
  <c r="E27" i="17"/>
  <c r="F27" i="17"/>
  <c r="E35" i="17"/>
  <c r="F35" i="17"/>
  <c r="E39" i="17"/>
  <c r="F39" i="17"/>
  <c r="E43" i="17"/>
  <c r="F43" i="17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5" i="15"/>
  <c r="F35" i="15"/>
  <c r="E36" i="15"/>
  <c r="F36" i="15"/>
  <c r="E39" i="15"/>
  <c r="F39" i="15"/>
  <c r="E40" i="15"/>
  <c r="F40" i="15"/>
  <c r="E43" i="15"/>
  <c r="F43" i="15"/>
  <c r="E44" i="15"/>
  <c r="F44" i="15"/>
  <c r="F3" i="12"/>
  <c r="F4" i="12"/>
  <c r="F5" i="12"/>
  <c r="F6" i="12"/>
  <c r="F7" i="12"/>
  <c r="F8" i="12"/>
  <c r="F9" i="12"/>
  <c r="F10" i="12"/>
  <c r="F11" i="12"/>
  <c r="F12" i="12"/>
  <c r="F13" i="12"/>
  <c r="F18" i="12"/>
  <c r="F19" i="12"/>
  <c r="F20" i="12"/>
  <c r="F22" i="12"/>
  <c r="F23" i="12"/>
  <c r="F24" i="12"/>
  <c r="F26" i="12"/>
  <c r="F27" i="12"/>
  <c r="F28" i="12"/>
  <c r="F35" i="12"/>
  <c r="F39" i="12"/>
  <c r="F43" i="12"/>
  <c r="E3" i="12"/>
  <c r="E4" i="12"/>
  <c r="E5" i="12"/>
  <c r="E6" i="12"/>
  <c r="E7" i="12"/>
  <c r="E9" i="12"/>
  <c r="E10" i="12"/>
  <c r="E11" i="12"/>
  <c r="E12" i="12"/>
  <c r="E13" i="12"/>
  <c r="E18" i="12"/>
  <c r="E19" i="12"/>
  <c r="E20" i="12"/>
  <c r="E22" i="12"/>
  <c r="E23" i="12"/>
  <c r="E24" i="12"/>
  <c r="E26" i="12"/>
  <c r="E27" i="12"/>
  <c r="E28" i="12"/>
  <c r="E35" i="12"/>
  <c r="E39" i="12"/>
  <c r="E43" i="12"/>
  <c r="F2" i="17" l="1"/>
  <c r="E2" i="17"/>
  <c r="F2" i="15"/>
  <c r="E2" i="15"/>
  <c r="F2" i="12"/>
  <c r="E2" i="12"/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10" i="10"/>
  <c r="J10" i="10" s="1"/>
  <c r="G9" i="10"/>
  <c r="I9" i="10" s="1"/>
  <c r="F6" i="10"/>
  <c r="H6" i="10" s="1"/>
  <c r="J6" i="10" s="1"/>
  <c r="F7" i="10"/>
  <c r="H7" i="10" s="1"/>
  <c r="J7" i="10" s="1"/>
  <c r="F9" i="10"/>
  <c r="H9" i="10" s="1"/>
  <c r="J9" i="10" s="1"/>
  <c r="F10" i="10"/>
  <c r="G10" i="10" s="1"/>
  <c r="I10" i="10" s="1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G7" i="10" l="1"/>
  <c r="I7" i="10" s="1"/>
  <c r="H11" i="10"/>
  <c r="J11" i="10" s="1"/>
  <c r="H25" i="10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<sst xmlns="http://schemas.openxmlformats.org/spreadsheetml/2006/main" count="1122" uniqueCount="172">
  <si>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</si>
  <si>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</si>
  <si>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</si>
  <si>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</si>
  <si>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</si>
  <si>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</si>
  <si>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</si>
  <si>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</si>
  <si>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</si>
  <si>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</si>
  <si>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</si>
  <si>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</si>
  <si>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</si>
  <si>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</si>
  <si>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</si>
  <si>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</si>
  <si>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</si>
  <si>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</si>
  <si>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</si>
  <si>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</si>
  <si>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</si>
  <si>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</si>
  <si>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</si>
  <si>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</si>
  <si>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</si>
  <si>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</si>
  <si>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</si>
  <si>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</si>
  <si>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</si>
  <si>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</si>
  <si>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</si>
  <si>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</si>
  <si>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</si>
  <si>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</si>
  <si>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</si>
  <si>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</si>
  <si>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</si>
  <si>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</si>
  <si>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</si>
  <si>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</si>
  <si>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</si>
  <si>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</si>
  <si>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</si>
  <si>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</si>
  <si>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</si>
  <si>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</si>
  <si>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</si>
  <si>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</si>
  <si>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</si>
  <si>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</si>
  <si>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</si>
  <si>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</si>
  <si>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</si>
  <si>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</si>
  <si>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</si>
  <si>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</si>
  <si>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</si>
  <si>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</si>
  <si>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</si>
  <si>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</si>
  <si>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</si>
  <si>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</si>
  <si>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</si>
  <si>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</si>
  <si>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</si>
  <si>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</si>
  <si>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</si>
  <si>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</si>
  <si>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</si>
  <si>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</si>
  <si>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</si>
  <si>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</si>
  <si>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</si>
  <si>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</si>
  <si>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</si>
  <si>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</si>
  <si>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</si>
  <si>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</si>
  <si>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</si>
  <si>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</si>
  <si>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</si>
  <si>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</si>
  <si>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</si>
  <si>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</si>
  <si>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</si>
  <si>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</si>
  <si>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</si>
  <si>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</si>
  <si>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</si>
  <si>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</si>
  <si>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</si>
  <si>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</si>
  <si>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</si>
  <si>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</si>
  <si>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</si>
  <si>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</si>
  <si>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</si>
  <si>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</si>
  <si>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</si>
  <si>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</si>
  <si>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</si>
  <si>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</si>
  <si>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</si>
  <si>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</si>
  <si>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</si>
  <si>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</si>
  <si>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</si>
  <si>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</si>
  <si>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</si>
  <si>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</si>
  <si>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</si>
  <si>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</si>
  <si>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</si>
  <si>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</si>
  <si>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</si>
  <si>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</si>
  <si>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</si>
  <si>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</si>
  <si>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</si>
  <si>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</si>
  <si>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</si>
  <si>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</si>
  <si>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</si>
  <si>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</si>
  <si>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</si>
  <si>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</si>
  <si>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</si>
  <si>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</si>
  <si>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</si>
  <si>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</si>
  <si>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</si>
  <si>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</si>
  <si>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</si>
  <si>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</si>
  <si>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</si>
  <si>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</si>
  <si>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</si>
  <si>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</si>
  <si>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</si>
  <si>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</si>
  <si>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</si>
  <si>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</si>
  <si>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</si>
  <si>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</si>
  <si>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</si>
  <si>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</si>
  <si>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</si>
  <si>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</si>
  <si>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</si>
  <si>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</si>
  <si>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</si>
  <si>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</si>
  <si>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</si>
  <si>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</si>
  <si>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</si>
  <si>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</si>
  <si>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</si>
  <si>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</si>
  <si>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</si>
  <si>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</si>
  <si>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</si>
  <si>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</si>
  <si>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</si>
  <si>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</si>
  <si>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</si>
  <si>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</si>
  <si>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</si>
  <si>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</si>
  <si>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</si>
  <si>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</si>
  <si>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</si>
  <si>
    <t>CORRECCIO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</si>
</sst>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  <font>
      <b/>
      <sz val="11"/>
      <color theme="1"/>
      <name val="Courier New"/>
      <family val="3"/>
    </font>
    <font>
      <b/>
      <sz val="11"/>
      <color rgb="FF333333"/>
      <name val="Courier New"/>
      <family val="3"/>
    </font>
    <font>
      <b/>
      <sz val="11"/>
      <name val="Courier New"/>
      <family val="3"/>
    </font>
    <font>
      <sz val="11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4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3" fillId="5" borderId="2" xfId="0" applyNumberFormat="1" applyFont="1" applyFill="1" applyBorder="1" applyAlignment="1">
      <alignment horizontal="left"/>
    </xf>
    <xf numFmtId="164" fontId="13" fillId="5" borderId="3" xfId="0" applyNumberFormat="1" applyFont="1" applyFill="1" applyBorder="1" applyAlignment="1">
      <alignment horizontal="left"/>
    </xf>
    <xf numFmtId="164" fontId="13" fillId="0" borderId="3" xfId="0" applyNumberFormat="1" applyFont="1" applyFill="1" applyBorder="1" applyAlignment="1">
      <alignment horizontal="left"/>
    </xf>
    <xf numFmtId="164" fontId="13" fillId="0" borderId="4" xfId="0" applyNumberFormat="1" applyFont="1" applyFill="1" applyBorder="1" applyAlignment="1">
      <alignment horizontal="left"/>
    </xf>
    <xf numFmtId="164" fontId="14" fillId="0" borderId="4" xfId="0" applyNumberFormat="1" applyFont="1" applyFill="1" applyBorder="1"/>
    <xf numFmtId="164" fontId="14" fillId="0" borderId="1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left"/>
    </xf>
    <xf numFmtId="164" fontId="13" fillId="2" borderId="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left"/>
    </xf>
    <xf numFmtId="164" fontId="13" fillId="2" borderId="4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4" fillId="2" borderId="14" xfId="0" applyNumberFormat="1" applyFont="1" applyFill="1" applyBorder="1"/>
    <xf numFmtId="164" fontId="14" fillId="2" borderId="4" xfId="0" applyNumberFormat="1" applyFont="1" applyFill="1" applyBorder="1"/>
    <xf numFmtId="164" fontId="14" fillId="2" borderId="13" xfId="0" applyNumberFormat="1" applyFont="1" applyFill="1" applyBorder="1"/>
    <xf numFmtId="164" fontId="1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left"/>
    </xf>
    <xf numFmtId="164" fontId="15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3" fillId="11" borderId="3" xfId="0" applyNumberFormat="1" applyFont="1" applyFill="1" applyBorder="1" applyAlignment="1">
      <alignment horizontal="left"/>
    </xf>
    <xf numFmtId="164" fontId="0" fillId="11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4" fillId="11" borderId="1" xfId="0" applyNumberFormat="1" applyFont="1" applyFill="1" applyBorder="1"/>
    <xf numFmtId="164" fontId="13" fillId="11" borderId="1" xfId="0" applyNumberFormat="1" applyFont="1" applyFill="1" applyBorder="1" applyAlignment="1">
      <alignment horizontal="left"/>
    </xf>
    <xf numFmtId="164" fontId="0" fillId="11" borderId="6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4" fillId="11" borderId="13" xfId="0" applyNumberFormat="1" applyFont="1" applyFill="1" applyBorder="1"/>
    <xf numFmtId="164" fontId="6" fillId="11" borderId="1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left"/>
    </xf>
    <xf numFmtId="164" fontId="1" fillId="11" borderId="3" xfId="0" applyNumberFormat="1" applyFont="1" applyFill="1" applyBorder="1" applyAlignment="1">
      <alignment horizontal="center"/>
    </xf>
    <xf numFmtId="164" fontId="14" fillId="11" borderId="14" xfId="0" applyNumberFormat="1" applyFont="1" applyFill="1" applyBorder="1"/>
    <xf numFmtId="164" fontId="14" fillId="11" borderId="4" xfId="0" applyNumberFormat="1" applyFont="1" applyFill="1" applyBorder="1"/>
    <xf numFmtId="164" fontId="13" fillId="11" borderId="4" xfId="0" applyNumberFormat="1" applyFont="1" applyFill="1" applyBorder="1" applyAlignment="1">
      <alignment horizontal="left"/>
    </xf>
    <xf numFmtId="164" fontId="1" fillId="11" borderId="4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left"/>
    </xf>
    <xf numFmtId="164" fontId="13" fillId="11" borderId="13" xfId="0" applyNumberFormat="1" applyFont="1" applyFill="1" applyBorder="1" applyAlignment="1">
      <alignment horizontal="left"/>
    </xf>
    <xf numFmtId="164" fontId="7" fillId="5" borderId="15" xfId="0" applyNumberFormat="1" applyFont="1" applyFill="1" applyBorder="1" applyAlignment="1">
      <alignment horizontal="center"/>
    </xf>
    <xf numFmtId="164" fontId="7" fillId="5" borderId="8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1" fillId="11" borderId="12" xfId="0" applyNumberFormat="1" applyFont="1" applyFill="1" applyBorder="1" applyAlignment="1">
      <alignment horizontal="center"/>
    </xf>
    <xf numFmtId="164" fontId="1" fillId="11" borderId="14" xfId="0" applyNumberFormat="1" applyFont="1" applyFill="1" applyBorder="1" applyAlignment="1">
      <alignment horizontal="center"/>
    </xf>
    <xf numFmtId="164" fontId="1" fillId="11" borderId="11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14" fillId="0" borderId="13" xfId="0" applyNumberFormat="1" applyFont="1" applyFill="1" applyBorder="1"/>
    <xf numFmtId="0" fontId="1" fillId="0" borderId="1" xfId="0" applyFont="1" applyFill="1" applyBorder="1" applyAlignment="1">
      <alignment horizontal="center"/>
    </xf>
    <xf numFmtId="164" fontId="0" fillId="11" borderId="14" xfId="0" applyNumberFormat="1" applyFont="1" applyFill="1" applyBorder="1" applyAlignment="1">
      <alignment horizontal="center"/>
    </xf>
    <xf numFmtId="164" fontId="0" fillId="11" borderId="11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164" fontId="14" fillId="0" borderId="14" xfId="0" applyNumberFormat="1" applyFont="1" applyFill="1" applyBorder="1"/>
    <xf numFmtId="164" fontId="14" fillId="3" borderId="7" xfId="0" applyNumberFormat="1" applyFont="1" applyFill="1" applyBorder="1"/>
    <xf numFmtId="164" fontId="13" fillId="3" borderId="7" xfId="0" applyNumberFormat="1" applyFont="1" applyFill="1" applyBorder="1" applyAlignment="1">
      <alignment horizontal="left"/>
    </xf>
    <xf numFmtId="164" fontId="1" fillId="3" borderId="10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6" fillId="3" borderId="7" xfId="0" applyFont="1" applyFill="1" applyBorder="1"/>
    <xf numFmtId="164" fontId="14" fillId="3" borderId="15" xfId="0" applyNumberFormat="1" applyFont="1" applyFill="1" applyBorder="1"/>
    <xf numFmtId="0" fontId="16" fillId="3" borderId="10" xfId="0" applyFont="1" applyFill="1" applyBorder="1"/>
    <xf numFmtId="166" fontId="16" fillId="3" borderId="10" xfId="0" applyNumberFormat="1" applyFont="1" applyFill="1" applyBorder="1"/>
    <xf numFmtId="0" fontId="1" fillId="3" borderId="7" xfId="0" applyFont="1" applyFill="1" applyBorder="1" applyAlignment="1">
      <alignment horizontal="center"/>
    </xf>
    <xf numFmtId="164" fontId="14" fillId="3" borderId="13" xfId="0" applyNumberFormat="1" applyFont="1" applyFill="1" applyBorder="1"/>
    <xf numFmtId="164" fontId="14" fillId="3" borderId="1" xfId="0" applyNumberFormat="1" applyFont="1" applyFill="1" applyBorder="1"/>
    <xf numFmtId="164" fontId="13" fillId="3" borderId="1" xfId="0" applyNumberFormat="1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5" fillId="3" borderId="2" xfId="0" applyNumberFormat="1" applyFont="1" applyFill="1" applyBorder="1" applyAlignment="1">
      <alignment horizontal="left"/>
    </xf>
    <xf numFmtId="164" fontId="15" fillId="3" borderId="3" xfId="0" applyNumberFormat="1" applyFont="1" applyFill="1" applyBorder="1" applyAlignment="1">
      <alignment horizontal="left"/>
    </xf>
    <xf numFmtId="164" fontId="13" fillId="3" borderId="14" xfId="0" applyNumberFormat="1" applyFont="1" applyFill="1" applyBorder="1" applyAlignment="1">
      <alignment horizontal="left"/>
    </xf>
    <xf numFmtId="164" fontId="13" fillId="3" borderId="4" xfId="0" applyNumberFormat="1" applyFont="1" applyFill="1" applyBorder="1" applyAlignment="1">
      <alignment horizontal="left"/>
    </xf>
    <xf numFmtId="164" fontId="14" fillId="3" borderId="14" xfId="0" applyNumberFormat="1" applyFont="1" applyFill="1" applyBorder="1"/>
    <xf numFmtId="164" fontId="14" fillId="3" borderId="4" xfId="0" applyNumberFormat="1" applyFont="1" applyFill="1" applyBorder="1"/>
    <xf numFmtId="164" fontId="13" fillId="3" borderId="2" xfId="0" applyNumberFormat="1" applyFont="1" applyFill="1" applyBorder="1" applyAlignment="1">
      <alignment horizontal="left"/>
    </xf>
    <xf numFmtId="164" fontId="13" fillId="3" borderId="3" xfId="0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164" fontId="0" fillId="3" borderId="11" xfId="0" applyNumberFormat="1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164" fontId="13" fillId="11" borderId="1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50" zoomScaleNormal="150" workbookViewId="0">
      <pane xSplit="1" ySplit="1" topLeftCell="B17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149999999999999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99999999999999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149999999999999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149999999999999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149999999999999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6.899999999999999" thickBot="1" x14ac:dyDescent="0.4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6.899999999999999" thickBot="1" x14ac:dyDescent="0.4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149999999999999" x14ac:dyDescent="0.35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149999999999999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149999999999999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149999999999999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149999999999999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99999999999999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149999999999999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149999999999999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149999999999999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99999999999999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149999999999999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149999999999999" x14ac:dyDescent="0.35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149999999999999" x14ac:dyDescent="0.35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6.899999999999999" thickBot="1" x14ac:dyDescent="0.4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6.899999999999999" thickBot="1" x14ac:dyDescent="0.4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149999999999999" x14ac:dyDescent="0.35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149999999999999" x14ac:dyDescent="0.35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6.899999999999999" thickBot="1" x14ac:dyDescent="0.4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149999999999999" x14ac:dyDescent="0.35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6.899999999999999" thickBot="1" x14ac:dyDescent="0.4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6.899999999999999" thickBot="1" x14ac:dyDescent="0.4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6.899999999999999" thickBot="1" x14ac:dyDescent="0.4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5" x14ac:dyDescent="0.3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5" x14ac:dyDescent="0.3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5" x14ac:dyDescent="0.3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7.25" thickBot="1" x14ac:dyDescent="0.35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5" x14ac:dyDescent="0.3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5" x14ac:dyDescent="0.3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5" x14ac:dyDescent="0.3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7.25" thickBot="1" x14ac:dyDescent="0.35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7.25" thickBot="1" x14ac:dyDescent="0.35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5" x14ac:dyDescent="0.3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5" x14ac:dyDescent="0.3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7.25" thickBot="1" x14ac:dyDescent="0.35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5" x14ac:dyDescent="0.3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5" x14ac:dyDescent="0.3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5" x14ac:dyDescent="0.3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7.25" thickBot="1" x14ac:dyDescent="0.35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5" x14ac:dyDescent="0.3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5" x14ac:dyDescent="0.3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5" x14ac:dyDescent="0.3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7.25" thickBot="1" x14ac:dyDescent="0.35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5" x14ac:dyDescent="0.3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5" x14ac:dyDescent="0.3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5" x14ac:dyDescent="0.3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7.25" thickBot="1" x14ac:dyDescent="0.35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5" x14ac:dyDescent="0.3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5" x14ac:dyDescent="0.3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5" x14ac:dyDescent="0.3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7.25" thickBot="1" x14ac:dyDescent="0.35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5" x14ac:dyDescent="0.3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5" x14ac:dyDescent="0.3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5" x14ac:dyDescent="0.3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7.25" thickBot="1" x14ac:dyDescent="0.35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14" activePane="bottomLeft" state="frozen"/>
      <selection pane="bottomLeft" activeCell="M2" sqref="M2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6.899999999999999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149999999999999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149999999999999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149999999999999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149999999999999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149999999999999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149999999999999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149999999999999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149999999999999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149999999999999" thickBot="1" x14ac:dyDescent="0.35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6" x14ac:dyDescent="0.3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6" x14ac:dyDescent="0.3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6" x14ac:dyDescent="0.3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149999999999999" thickBot="1" x14ac:dyDescent="0.35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2" workbookViewId="0">
      <selection activeCell="D31" sqref="D31"/>
    </sheetView>
  </sheetViews>
  <sheetFormatPr defaultColWidth="9.140625" defaultRowHeight="15" x14ac:dyDescent="0.25"/>
  <cols>
    <col min="1" max="1" width="22.140625" style="126" customWidth="1"/>
    <col min="2" max="2" width="13.42578125" style="126" customWidth="1"/>
    <col min="3" max="3" width="7.85546875" style="126" customWidth="1"/>
    <col min="4" max="4" width="10.28515625" style="237" customWidth="1"/>
    <col min="5" max="5" width="6.28515625" style="308" customWidth="1"/>
    <col min="6" max="6" width="7.85546875" style="308" customWidth="1"/>
    <col min="7" max="7" width="6.42578125" style="237" customWidth="1"/>
    <col min="8" max="8" width="7.7109375" style="237" customWidth="1"/>
    <col min="9" max="9" width="7.42578125" style="35" customWidth="1"/>
    <col min="10" max="16384" width="9.140625" style="53"/>
  </cols>
  <sheetData>
    <row r="1" spans="1:9" thickBot="1" x14ac:dyDescent="0.35">
      <c r="A1" s="311" t="s">
        <v>0</v>
      </c>
      <c r="B1" s="312" t="s">
        <v>170</v>
      </c>
      <c r="C1" s="312" t="s">
        <v>107</v>
      </c>
      <c r="D1" s="373" t="s">
        <v>13</v>
      </c>
      <c r="E1" s="377" t="s">
        <v>35</v>
      </c>
      <c r="F1" s="352" t="s">
        <v>1</v>
      </c>
      <c r="G1" s="377" t="s">
        <v>2</v>
      </c>
      <c r="H1" s="378" t="s">
        <v>3</v>
      </c>
      <c r="I1" s="374" t="s">
        <v>171</v>
      </c>
    </row>
    <row r="2" spans="1:9" ht="15.75" customHeight="1" x14ac:dyDescent="0.3">
      <c r="A2" s="330" t="s">
        <v>50</v>
      </c>
      <c r="B2" s="331" t="s">
        <v>166</v>
      </c>
      <c r="C2" s="331" t="s">
        <v>116</v>
      </c>
      <c r="D2" s="332">
        <v>1.47</v>
      </c>
      <c r="E2" s="333">
        <f t="shared" ref="E2:E43" si="0">LN(D2)</f>
        <v>0.38526240079064489</v>
      </c>
      <c r="F2" s="333">
        <f>(LN(D2/G2))/1.96</f>
        <v>0.13874169157328653</v>
      </c>
      <c r="G2" s="383">
        <v>1.1200000000000001</v>
      </c>
      <c r="H2" s="384">
        <v>1.93</v>
      </c>
      <c r="I2" s="279" t="s">
        <v>141</v>
      </c>
    </row>
    <row r="3" spans="1:9" ht="15.6" customHeight="1" thickBot="1" x14ac:dyDescent="0.35">
      <c r="A3" s="334" t="s">
        <v>66</v>
      </c>
      <c r="B3" s="335" t="s">
        <v>167</v>
      </c>
      <c r="C3" s="335" t="s">
        <v>117</v>
      </c>
      <c r="D3" s="336">
        <v>2.1800000000000002</v>
      </c>
      <c r="E3" s="337">
        <f t="shared" si="0"/>
        <v>0.77932487680099771</v>
      </c>
      <c r="F3" s="337">
        <f t="shared" ref="F3:F43" si="1">(LN(D3/G3))/1.96</f>
        <v>0.17073421200997554</v>
      </c>
      <c r="G3" s="379">
        <v>1.56</v>
      </c>
      <c r="H3" s="380">
        <v>3.04</v>
      </c>
      <c r="I3" s="280" t="s">
        <v>141</v>
      </c>
    </row>
    <row r="4" spans="1:9" ht="13.5" customHeight="1" thickBot="1" x14ac:dyDescent="0.35">
      <c r="A4" s="417" t="s">
        <v>58</v>
      </c>
      <c r="B4" s="410" t="s">
        <v>168</v>
      </c>
      <c r="C4" s="411" t="s">
        <v>117</v>
      </c>
      <c r="D4" s="416">
        <v>0.45299</v>
      </c>
      <c r="E4" s="412">
        <f t="shared" si="0"/>
        <v>-0.79188522879794832</v>
      </c>
      <c r="F4" s="412">
        <f t="shared" si="1"/>
        <v>1.0616045140928874</v>
      </c>
      <c r="G4" s="418">
        <v>5.6550000000000003E-2</v>
      </c>
      <c r="H4" s="419">
        <v>3.6287600000000002</v>
      </c>
      <c r="I4" s="420" t="s">
        <v>141</v>
      </c>
    </row>
    <row r="5" spans="1:9" thickBot="1" x14ac:dyDescent="0.35">
      <c r="A5" s="340" t="s">
        <v>62</v>
      </c>
      <c r="B5" s="341" t="s">
        <v>169</v>
      </c>
      <c r="C5" s="342" t="s">
        <v>117</v>
      </c>
      <c r="D5" s="343">
        <v>2.5</v>
      </c>
      <c r="E5" s="344">
        <f t="shared" si="0"/>
        <v>0.91629073187415511</v>
      </c>
      <c r="F5" s="344">
        <f t="shared" si="1"/>
        <v>1.6234409532128793</v>
      </c>
      <c r="G5" s="381">
        <v>0.1037622</v>
      </c>
      <c r="H5" s="382">
        <v>0.38549679999999997</v>
      </c>
      <c r="I5" s="281" t="s">
        <v>141</v>
      </c>
    </row>
    <row r="6" spans="1:9" ht="14.45" x14ac:dyDescent="0.3">
      <c r="A6" s="330" t="s">
        <v>51</v>
      </c>
      <c r="B6" s="331" t="s">
        <v>166</v>
      </c>
      <c r="C6" s="331" t="s">
        <v>116</v>
      </c>
      <c r="D6" s="332">
        <v>1.26</v>
      </c>
      <c r="E6" s="333">
        <f t="shared" si="0"/>
        <v>0.23111172096338664</v>
      </c>
      <c r="F6" s="333">
        <f t="shared" si="1"/>
        <v>0.14408419150558024</v>
      </c>
      <c r="G6" s="383">
        <v>0.95</v>
      </c>
      <c r="H6" s="384">
        <v>1.67</v>
      </c>
      <c r="I6" s="279" t="s">
        <v>141</v>
      </c>
    </row>
    <row r="7" spans="1:9" ht="14.45" x14ac:dyDescent="0.3">
      <c r="A7" s="334" t="s">
        <v>67</v>
      </c>
      <c r="B7" s="335" t="s">
        <v>167</v>
      </c>
      <c r="C7" s="335" t="s">
        <v>116</v>
      </c>
      <c r="D7" s="336">
        <v>1.6</v>
      </c>
      <c r="E7" s="337">
        <f t="shared" si="0"/>
        <v>0.47000362924573563</v>
      </c>
      <c r="F7" s="337">
        <f t="shared" si="1"/>
        <v>0.17744183495994209</v>
      </c>
      <c r="G7" s="379">
        <v>1.1299999999999999</v>
      </c>
      <c r="H7" s="380">
        <v>2.27</v>
      </c>
      <c r="I7" s="280" t="s">
        <v>141</v>
      </c>
    </row>
    <row r="8" spans="1:9" ht="14.45" x14ac:dyDescent="0.3">
      <c r="A8" s="338" t="s">
        <v>59</v>
      </c>
      <c r="B8" s="339" t="s">
        <v>168</v>
      </c>
      <c r="C8" s="335" t="s">
        <v>116</v>
      </c>
      <c r="D8" s="336">
        <v>0.24113000000000001</v>
      </c>
      <c r="E8" s="337">
        <f>LN(D8)</f>
        <v>-1.4224190718385232</v>
      </c>
      <c r="F8" s="337">
        <f t="shared" si="1"/>
        <v>1.0827484148566267</v>
      </c>
      <c r="G8" s="379">
        <v>2.8879999999999999E-2</v>
      </c>
      <c r="H8" s="380">
        <v>2.0135800000000001</v>
      </c>
      <c r="I8" s="280" t="s">
        <v>141</v>
      </c>
    </row>
    <row r="9" spans="1:9" thickBot="1" x14ac:dyDescent="0.35">
      <c r="A9" s="340" t="s">
        <v>63</v>
      </c>
      <c r="B9" s="341" t="s">
        <v>169</v>
      </c>
      <c r="C9" s="342" t="s">
        <v>116</v>
      </c>
      <c r="D9" s="343">
        <v>1.6018749999999999</v>
      </c>
      <c r="E9" s="344">
        <f t="shared" si="0"/>
        <v>0.47117481813619849</v>
      </c>
      <c r="F9" s="344">
        <f t="shared" si="1"/>
        <v>0.27978179960646449</v>
      </c>
      <c r="G9" s="381">
        <v>0.92570699999999995</v>
      </c>
      <c r="H9" s="382">
        <v>27.7194</v>
      </c>
      <c r="I9" s="281" t="s">
        <v>141</v>
      </c>
    </row>
    <row r="10" spans="1:9" s="288" customFormat="1" ht="14.45" x14ac:dyDescent="0.3">
      <c r="A10" s="345" t="s">
        <v>52</v>
      </c>
      <c r="B10" s="346" t="s">
        <v>166</v>
      </c>
      <c r="C10" s="346" t="s">
        <v>116</v>
      </c>
      <c r="D10" s="332">
        <v>1.1399999999999999</v>
      </c>
      <c r="E10" s="333">
        <f t="shared" si="0"/>
        <v>0.131028262406404</v>
      </c>
      <c r="F10" s="333">
        <f t="shared" si="1"/>
        <v>0.14976897546131579</v>
      </c>
      <c r="G10" s="383">
        <v>0.85</v>
      </c>
      <c r="H10" s="384">
        <v>1.52</v>
      </c>
      <c r="I10" s="347" t="s">
        <v>141</v>
      </c>
    </row>
    <row r="11" spans="1:9" ht="14.45" x14ac:dyDescent="0.3">
      <c r="A11" s="334" t="s">
        <v>68</v>
      </c>
      <c r="B11" s="335" t="s">
        <v>167</v>
      </c>
      <c r="C11" s="335" t="s">
        <v>116</v>
      </c>
      <c r="D11" s="336">
        <v>1.39</v>
      </c>
      <c r="E11" s="337">
        <f t="shared" si="0"/>
        <v>0.3293037471426003</v>
      </c>
      <c r="F11" s="337">
        <f t="shared" si="1"/>
        <v>0.18355252787107601</v>
      </c>
      <c r="G11" s="379">
        <v>0.97</v>
      </c>
      <c r="H11" s="380">
        <v>1.98</v>
      </c>
      <c r="I11" s="280" t="s">
        <v>141</v>
      </c>
    </row>
    <row r="12" spans="1:9" s="236" customFormat="1" ht="14.45" x14ac:dyDescent="0.3">
      <c r="A12" s="338" t="s">
        <v>60</v>
      </c>
      <c r="B12" s="339" t="s">
        <v>168</v>
      </c>
      <c r="C12" s="335" t="s">
        <v>116</v>
      </c>
      <c r="D12" s="336">
        <v>0.27688000000000001</v>
      </c>
      <c r="E12" s="337">
        <f t="shared" si="0"/>
        <v>-1.2841710796550483</v>
      </c>
      <c r="F12" s="337">
        <f t="shared" si="1"/>
        <v>1.0925619687968515</v>
      </c>
      <c r="G12" s="379">
        <v>3.2530000000000003E-2</v>
      </c>
      <c r="H12" s="380">
        <v>2.3532899999999999</v>
      </c>
      <c r="I12" s="348" t="s">
        <v>141</v>
      </c>
    </row>
    <row r="13" spans="1:9" ht="15" customHeight="1" thickBot="1" x14ac:dyDescent="0.35">
      <c r="A13" s="340" t="s">
        <v>64</v>
      </c>
      <c r="B13" s="341" t="s">
        <v>169</v>
      </c>
      <c r="C13" s="342" t="s">
        <v>116</v>
      </c>
      <c r="D13" s="343">
        <v>4.2919409999999996</v>
      </c>
      <c r="E13" s="344">
        <f t="shared" si="0"/>
        <v>1.4567390781688421</v>
      </c>
      <c r="F13" s="344">
        <f t="shared" si="1"/>
        <v>1.7179024789860668</v>
      </c>
      <c r="G13" s="381">
        <v>0.14802860000000001</v>
      </c>
      <c r="H13" s="382">
        <v>124.4405</v>
      </c>
      <c r="I13" s="281" t="s">
        <v>141</v>
      </c>
    </row>
    <row r="14" spans="1:9" ht="13.5" customHeight="1" x14ac:dyDescent="0.3">
      <c r="A14" s="436" t="s">
        <v>53</v>
      </c>
      <c r="B14" s="437" t="s">
        <v>166</v>
      </c>
      <c r="C14" s="437" t="s">
        <v>116</v>
      </c>
      <c r="D14" s="54">
        <v>1.1140000000000001</v>
      </c>
      <c r="E14" s="424">
        <f t="shared" si="0"/>
        <v>0.10795714150509236</v>
      </c>
      <c r="F14" s="424">
        <f t="shared" si="1"/>
        <v>0.13799799540962621</v>
      </c>
      <c r="G14" s="425">
        <v>0.85</v>
      </c>
      <c r="H14" s="426">
        <v>1.53</v>
      </c>
      <c r="I14" s="427" t="s">
        <v>141</v>
      </c>
    </row>
    <row r="15" spans="1:9" ht="15" customHeight="1" x14ac:dyDescent="0.3">
      <c r="A15" s="438" t="s">
        <v>69</v>
      </c>
      <c r="B15" s="439" t="s">
        <v>167</v>
      </c>
      <c r="C15" s="439" t="s">
        <v>116</v>
      </c>
      <c r="D15" s="55">
        <v>1.36</v>
      </c>
      <c r="E15" s="428">
        <f t="shared" si="0"/>
        <v>0.30748469974796072</v>
      </c>
      <c r="F15" s="428">
        <f t="shared" si="1"/>
        <v>0.18844903238063684</v>
      </c>
      <c r="G15" s="429">
        <v>0.94</v>
      </c>
      <c r="H15" s="430">
        <v>1.97</v>
      </c>
      <c r="I15" s="259" t="s">
        <v>141</v>
      </c>
    </row>
    <row r="16" spans="1:9" ht="15" customHeight="1" x14ac:dyDescent="0.3">
      <c r="A16" s="440" t="s">
        <v>61</v>
      </c>
      <c r="B16" s="441" t="s">
        <v>168</v>
      </c>
      <c r="C16" s="439" t="s">
        <v>116</v>
      </c>
      <c r="D16" s="55"/>
      <c r="E16" s="428"/>
      <c r="F16" s="428"/>
      <c r="G16" s="429"/>
      <c r="H16" s="430"/>
      <c r="I16" s="431" t="s">
        <v>49</v>
      </c>
    </row>
    <row r="17" spans="1:9" ht="14.25" customHeight="1" thickBot="1" x14ac:dyDescent="0.35">
      <c r="A17" s="421" t="s">
        <v>65</v>
      </c>
      <c r="B17" s="422" t="s">
        <v>169</v>
      </c>
      <c r="C17" s="423" t="s">
        <v>116</v>
      </c>
      <c r="D17" s="56"/>
      <c r="E17" s="432"/>
      <c r="F17" s="432"/>
      <c r="G17" s="433"/>
      <c r="H17" s="434"/>
      <c r="I17" s="104" t="s">
        <v>49</v>
      </c>
    </row>
    <row r="18" spans="1:9" ht="15.6" x14ac:dyDescent="0.3">
      <c r="A18" s="330" t="s">
        <v>71</v>
      </c>
      <c r="B18" s="331" t="s">
        <v>166</v>
      </c>
      <c r="C18" s="331" t="s">
        <v>108</v>
      </c>
      <c r="D18" s="349">
        <v>0.22</v>
      </c>
      <c r="E18" s="333">
        <f t="shared" si="0"/>
        <v>-1.5141277326297755</v>
      </c>
      <c r="F18" s="333">
        <f t="shared" si="1"/>
        <v>0.40227416345115818</v>
      </c>
      <c r="G18" s="383">
        <v>0.1</v>
      </c>
      <c r="H18" s="384">
        <v>0.47</v>
      </c>
      <c r="I18" s="279" t="s">
        <v>141</v>
      </c>
    </row>
    <row r="19" spans="1:9" ht="12.75" customHeight="1" x14ac:dyDescent="0.3">
      <c r="A19" s="334" t="s">
        <v>103</v>
      </c>
      <c r="B19" s="335" t="s">
        <v>167</v>
      </c>
      <c r="C19" s="335" t="s">
        <v>108</v>
      </c>
      <c r="D19" s="350">
        <v>0.55000000000000004</v>
      </c>
      <c r="E19" s="337">
        <f t="shared" si="0"/>
        <v>-0.59783700075562041</v>
      </c>
      <c r="F19" s="337">
        <f t="shared" si="1"/>
        <v>0.18864644158473734</v>
      </c>
      <c r="G19" s="379">
        <v>0.38</v>
      </c>
      <c r="H19" s="380">
        <v>0.81</v>
      </c>
      <c r="I19" s="280" t="s">
        <v>141</v>
      </c>
    </row>
    <row r="20" spans="1:9" ht="15.6" x14ac:dyDescent="0.3">
      <c r="A20" s="338" t="s">
        <v>79</v>
      </c>
      <c r="B20" s="339" t="s">
        <v>168</v>
      </c>
      <c r="C20" s="335" t="s">
        <v>108</v>
      </c>
      <c r="D20" s="350">
        <v>1.1831</v>
      </c>
      <c r="E20" s="337">
        <f t="shared" si="0"/>
        <v>0.1681381122774801</v>
      </c>
      <c r="F20" s="337">
        <f t="shared" si="1"/>
        <v>1.069278589557306</v>
      </c>
      <c r="G20" s="379">
        <v>0.14549000000000001</v>
      </c>
      <c r="H20" s="380">
        <v>9.6190099999999994</v>
      </c>
      <c r="I20" s="280" t="s">
        <v>141</v>
      </c>
    </row>
    <row r="21" spans="1:9" ht="16.149999999999999" thickBot="1" x14ac:dyDescent="0.35">
      <c r="A21" s="363" t="s">
        <v>83</v>
      </c>
      <c r="B21" s="359" t="s">
        <v>169</v>
      </c>
      <c r="C21" s="360" t="s">
        <v>108</v>
      </c>
      <c r="D21" s="364"/>
      <c r="E21" s="361"/>
      <c r="F21" s="361"/>
      <c r="G21" s="385"/>
      <c r="H21" s="386"/>
      <c r="I21" s="362" t="s">
        <v>49</v>
      </c>
    </row>
    <row r="22" spans="1:9" ht="15.6" x14ac:dyDescent="0.3">
      <c r="A22" s="330" t="s">
        <v>72</v>
      </c>
      <c r="B22" s="331" t="s">
        <v>166</v>
      </c>
      <c r="C22" s="331" t="s">
        <v>108</v>
      </c>
      <c r="D22" s="349">
        <v>0.26</v>
      </c>
      <c r="E22" s="333">
        <f t="shared" si="0"/>
        <v>-1.3470736479666092</v>
      </c>
      <c r="F22" s="333">
        <f t="shared" si="1"/>
        <v>0.39448463685381729</v>
      </c>
      <c r="G22" s="383">
        <v>0.12</v>
      </c>
      <c r="H22" s="384">
        <v>0.59</v>
      </c>
      <c r="I22" s="279" t="s">
        <v>141</v>
      </c>
    </row>
    <row r="23" spans="1:9" ht="15.6" x14ac:dyDescent="0.3">
      <c r="A23" s="334" t="s">
        <v>104</v>
      </c>
      <c r="B23" s="335" t="s">
        <v>167</v>
      </c>
      <c r="C23" s="335" t="s">
        <v>108</v>
      </c>
      <c r="D23" s="350">
        <v>0.64</v>
      </c>
      <c r="E23" s="337">
        <f t="shared" si="0"/>
        <v>-0.44628710262841947</v>
      </c>
      <c r="F23" s="337">
        <f t="shared" si="1"/>
        <v>0.20289947329903543</v>
      </c>
      <c r="G23" s="379">
        <v>0.43</v>
      </c>
      <c r="H23" s="380">
        <v>0.95</v>
      </c>
      <c r="I23" s="280" t="s">
        <v>141</v>
      </c>
    </row>
    <row r="24" spans="1:9" ht="10.5" customHeight="1" x14ac:dyDescent="0.3">
      <c r="A24" s="338" t="s">
        <v>80</v>
      </c>
      <c r="B24" s="339" t="s">
        <v>168</v>
      </c>
      <c r="C24" s="335" t="s">
        <v>108</v>
      </c>
      <c r="D24" s="350">
        <v>1.90327</v>
      </c>
      <c r="E24" s="337">
        <f t="shared" si="0"/>
        <v>0.64357345948996836</v>
      </c>
      <c r="F24" s="337">
        <f t="shared" si="1"/>
        <v>1.0986002748913657</v>
      </c>
      <c r="G24" s="379">
        <v>0.22098000000000001</v>
      </c>
      <c r="H24" s="380">
        <v>16.392299999999999</v>
      </c>
      <c r="I24" s="280" t="s">
        <v>141</v>
      </c>
    </row>
    <row r="25" spans="1:9" ht="16.149999999999999" thickBot="1" x14ac:dyDescent="0.35">
      <c r="A25" s="363" t="s">
        <v>84</v>
      </c>
      <c r="B25" s="359" t="s">
        <v>169</v>
      </c>
      <c r="C25" s="360" t="s">
        <v>108</v>
      </c>
      <c r="D25" s="364"/>
      <c r="E25" s="361"/>
      <c r="F25" s="361"/>
      <c r="G25" s="385"/>
      <c r="H25" s="386"/>
      <c r="I25" s="362" t="s">
        <v>49</v>
      </c>
    </row>
    <row r="26" spans="1:9" ht="15.6" x14ac:dyDescent="0.3">
      <c r="A26" s="330" t="s">
        <v>73</v>
      </c>
      <c r="B26" s="331" t="s">
        <v>166</v>
      </c>
      <c r="C26" s="331" t="s">
        <v>108</v>
      </c>
      <c r="D26" s="349">
        <v>0.32</v>
      </c>
      <c r="E26" s="333">
        <f t="shared" si="0"/>
        <v>-1.1394342831883648</v>
      </c>
      <c r="F26" s="333">
        <f t="shared" si="1"/>
        <v>0.42177478223697346</v>
      </c>
      <c r="G26" s="383">
        <v>0.14000000000000001</v>
      </c>
      <c r="H26" s="384">
        <v>0.72</v>
      </c>
      <c r="I26" s="279" t="s">
        <v>141</v>
      </c>
    </row>
    <row r="27" spans="1:9" ht="15.6" x14ac:dyDescent="0.3">
      <c r="A27" s="334" t="s">
        <v>105</v>
      </c>
      <c r="B27" s="335" t="s">
        <v>167</v>
      </c>
      <c r="C27" s="335" t="s">
        <v>108</v>
      </c>
      <c r="D27" s="350">
        <v>0.65</v>
      </c>
      <c r="E27" s="337">
        <f t="shared" si="0"/>
        <v>-0.43078291609245423</v>
      </c>
      <c r="F27" s="337">
        <f t="shared" si="1"/>
        <v>0.21080977255207892</v>
      </c>
      <c r="G27" s="379">
        <v>0.43</v>
      </c>
      <c r="H27" s="380">
        <v>0.97</v>
      </c>
      <c r="I27" s="280" t="s">
        <v>141</v>
      </c>
    </row>
    <row r="28" spans="1:9" ht="16.5" x14ac:dyDescent="0.3">
      <c r="A28" s="338" t="s">
        <v>81</v>
      </c>
      <c r="B28" s="339" t="s">
        <v>168</v>
      </c>
      <c r="C28" s="335" t="s">
        <v>108</v>
      </c>
      <c r="D28" s="350">
        <v>1.7105399999999999</v>
      </c>
      <c r="E28" s="337">
        <f t="shared" si="0"/>
        <v>0.53680911013725152</v>
      </c>
      <c r="F28" s="337">
        <f t="shared" si="1"/>
        <v>1.1099598802425241</v>
      </c>
      <c r="G28" s="379">
        <v>0.19423000000000001</v>
      </c>
      <c r="H28" s="380">
        <v>15.063940000000001</v>
      </c>
      <c r="I28" s="280" t="s">
        <v>141</v>
      </c>
    </row>
    <row r="29" spans="1:9" ht="17.25" thickBot="1" x14ac:dyDescent="0.35">
      <c r="A29" s="409" t="s">
        <v>85</v>
      </c>
      <c r="B29" s="315" t="s">
        <v>169</v>
      </c>
      <c r="C29" s="314" t="s">
        <v>108</v>
      </c>
      <c r="D29" s="444"/>
      <c r="E29" s="337"/>
      <c r="F29" s="337"/>
      <c r="G29" s="303"/>
      <c r="H29" s="310"/>
      <c r="I29" s="404" t="s">
        <v>49</v>
      </c>
    </row>
    <row r="30" spans="1:9" ht="16.5" x14ac:dyDescent="0.3">
      <c r="A30" s="442" t="s">
        <v>74</v>
      </c>
      <c r="B30" s="443" t="s">
        <v>166</v>
      </c>
      <c r="C30" s="443" t="s">
        <v>108</v>
      </c>
      <c r="D30" s="113">
        <v>0.34</v>
      </c>
      <c r="E30" s="424">
        <f t="shared" ref="E30:E31" si="2">LN(D30)</f>
        <v>-1.0788096613719298</v>
      </c>
      <c r="F30" s="424">
        <f t="shared" ref="F30:F31" si="3">(LN(D30/G30))/1.96</f>
        <v>0.41750526709895486</v>
      </c>
      <c r="G30" s="425">
        <v>0.15</v>
      </c>
      <c r="H30" s="426">
        <v>0.77</v>
      </c>
      <c r="I30" s="435" t="s">
        <v>141</v>
      </c>
    </row>
    <row r="31" spans="1:9" ht="16.5" x14ac:dyDescent="0.3">
      <c r="A31" s="438" t="s">
        <v>106</v>
      </c>
      <c r="B31" s="439" t="s">
        <v>167</v>
      </c>
      <c r="C31" s="439" t="s">
        <v>108</v>
      </c>
      <c r="D31" s="114">
        <v>0.66</v>
      </c>
      <c r="E31" s="428">
        <f t="shared" si="2"/>
        <v>-0.41551544396166579</v>
      </c>
      <c r="F31" s="428">
        <f t="shared" si="3"/>
        <v>0.2068699531164104</v>
      </c>
      <c r="G31" s="429">
        <v>0.44</v>
      </c>
      <c r="H31" s="430">
        <v>0.99</v>
      </c>
      <c r="I31" s="259" t="s">
        <v>141</v>
      </c>
    </row>
    <row r="32" spans="1:9" ht="16.5" x14ac:dyDescent="0.3">
      <c r="A32" s="440" t="s">
        <v>82</v>
      </c>
      <c r="B32" s="441" t="s">
        <v>168</v>
      </c>
      <c r="C32" s="439" t="s">
        <v>108</v>
      </c>
      <c r="D32" s="114"/>
      <c r="E32" s="428"/>
      <c r="F32" s="428"/>
      <c r="G32" s="429"/>
      <c r="H32" s="430"/>
      <c r="I32" s="259" t="s">
        <v>49</v>
      </c>
    </row>
    <row r="33" spans="1:9" ht="17.25" thickBot="1" x14ac:dyDescent="0.35">
      <c r="A33" s="421" t="s">
        <v>86</v>
      </c>
      <c r="B33" s="422" t="s">
        <v>169</v>
      </c>
      <c r="C33" s="423" t="s">
        <v>108</v>
      </c>
      <c r="D33" s="115"/>
      <c r="E33" s="432"/>
      <c r="F33" s="432"/>
      <c r="G33" s="433"/>
      <c r="H33" s="434"/>
      <c r="I33" s="104" t="s">
        <v>49</v>
      </c>
    </row>
    <row r="34" spans="1:9" ht="15.75" x14ac:dyDescent="0.3">
      <c r="A34" s="365" t="s">
        <v>145</v>
      </c>
      <c r="B34" s="356" t="s">
        <v>166</v>
      </c>
      <c r="C34" s="356" t="s">
        <v>144</v>
      </c>
      <c r="D34" s="366"/>
      <c r="E34" s="357"/>
      <c r="F34" s="357"/>
      <c r="G34" s="387"/>
      <c r="H34" s="388"/>
      <c r="I34" s="358" t="s">
        <v>49</v>
      </c>
    </row>
    <row r="35" spans="1:9" ht="14.45" x14ac:dyDescent="0.3">
      <c r="A35" s="334" t="s">
        <v>146</v>
      </c>
      <c r="B35" s="335" t="s">
        <v>167</v>
      </c>
      <c r="C35" s="335" t="s">
        <v>144</v>
      </c>
      <c r="D35" s="336">
        <v>0.42</v>
      </c>
      <c r="E35" s="337">
        <f t="shared" si="0"/>
        <v>-0.86750056770472306</v>
      </c>
      <c r="F35" s="337">
        <f t="shared" si="1"/>
        <v>0.24468014299075824</v>
      </c>
      <c r="G35" s="379">
        <v>0.26</v>
      </c>
      <c r="H35" s="380">
        <v>0.7</v>
      </c>
      <c r="I35" s="280" t="s">
        <v>141</v>
      </c>
    </row>
    <row r="36" spans="1:9" ht="14.45" x14ac:dyDescent="0.3">
      <c r="A36" s="409" t="s">
        <v>147</v>
      </c>
      <c r="B36" s="315" t="s">
        <v>168</v>
      </c>
      <c r="C36" s="314" t="s">
        <v>144</v>
      </c>
      <c r="D36" s="300"/>
      <c r="G36" s="303"/>
      <c r="H36" s="310"/>
      <c r="I36" s="319" t="s">
        <v>49</v>
      </c>
    </row>
    <row r="37" spans="1:9" thickBot="1" x14ac:dyDescent="0.35">
      <c r="A37" s="363" t="s">
        <v>148</v>
      </c>
      <c r="B37" s="359" t="s">
        <v>169</v>
      </c>
      <c r="C37" s="360" t="s">
        <v>144</v>
      </c>
      <c r="D37" s="307"/>
      <c r="E37" s="361"/>
      <c r="F37" s="361"/>
      <c r="G37" s="385"/>
      <c r="H37" s="386"/>
      <c r="I37" s="362" t="s">
        <v>49</v>
      </c>
    </row>
    <row r="38" spans="1:9" ht="14.45" x14ac:dyDescent="0.3">
      <c r="A38" s="365" t="s">
        <v>149</v>
      </c>
      <c r="B38" s="356" t="s">
        <v>166</v>
      </c>
      <c r="C38" s="356" t="s">
        <v>144</v>
      </c>
      <c r="D38" s="366"/>
      <c r="E38" s="357"/>
      <c r="F38" s="357"/>
      <c r="G38" s="387"/>
      <c r="H38" s="388"/>
      <c r="I38" s="358" t="s">
        <v>49</v>
      </c>
    </row>
    <row r="39" spans="1:9" ht="14.45" x14ac:dyDescent="0.3">
      <c r="A39" s="334" t="s">
        <v>150</v>
      </c>
      <c r="B39" s="335" t="s">
        <v>167</v>
      </c>
      <c r="C39" s="335" t="s">
        <v>144</v>
      </c>
      <c r="D39" s="336">
        <v>0.49</v>
      </c>
      <c r="E39" s="337">
        <f t="shared" si="0"/>
        <v>-0.71334988787746478</v>
      </c>
      <c r="F39" s="337">
        <f t="shared" si="1"/>
        <v>0.26761452455313911</v>
      </c>
      <c r="G39" s="379">
        <v>0.28999999999999998</v>
      </c>
      <c r="H39" s="380">
        <v>0.82</v>
      </c>
      <c r="I39" s="280" t="s">
        <v>141</v>
      </c>
    </row>
    <row r="40" spans="1:9" ht="15" customHeight="1" x14ac:dyDescent="0.3">
      <c r="A40" s="367" t="s">
        <v>151</v>
      </c>
      <c r="B40" s="368" t="s">
        <v>168</v>
      </c>
      <c r="C40" s="369" t="s">
        <v>144</v>
      </c>
      <c r="D40" s="370"/>
      <c r="E40" s="371"/>
      <c r="F40" s="371"/>
      <c r="G40" s="389"/>
      <c r="H40" s="390"/>
      <c r="I40" s="372" t="s">
        <v>49</v>
      </c>
    </row>
    <row r="41" spans="1:9" ht="16.5" thickBot="1" x14ac:dyDescent="0.35">
      <c r="A41" s="363" t="s">
        <v>152</v>
      </c>
      <c r="B41" s="359" t="s">
        <v>169</v>
      </c>
      <c r="C41" s="360" t="s">
        <v>144</v>
      </c>
      <c r="D41" s="307"/>
      <c r="E41" s="361"/>
      <c r="F41" s="361"/>
      <c r="G41" s="385"/>
      <c r="H41" s="386"/>
      <c r="I41" s="362" t="s">
        <v>49</v>
      </c>
    </row>
    <row r="42" spans="1:9" ht="15.75" x14ac:dyDescent="0.3">
      <c r="A42" s="413" t="s">
        <v>153</v>
      </c>
      <c r="B42" s="313" t="s">
        <v>166</v>
      </c>
      <c r="C42" s="313" t="s">
        <v>144</v>
      </c>
      <c r="D42" s="414"/>
      <c r="E42" s="445"/>
      <c r="F42" s="445"/>
      <c r="G42" s="302"/>
      <c r="H42" s="321"/>
      <c r="I42" s="446" t="s">
        <v>49</v>
      </c>
    </row>
    <row r="43" spans="1:9" ht="15.75" x14ac:dyDescent="0.3">
      <c r="A43" s="334" t="s">
        <v>154</v>
      </c>
      <c r="B43" s="335" t="s">
        <v>167</v>
      </c>
      <c r="C43" s="335" t="s">
        <v>144</v>
      </c>
      <c r="D43" s="336">
        <v>0.49</v>
      </c>
      <c r="E43" s="337">
        <f t="shared" si="0"/>
        <v>-0.71334988787746478</v>
      </c>
      <c r="F43" s="337">
        <f t="shared" si="1"/>
        <v>0.26761452455313911</v>
      </c>
      <c r="G43" s="379">
        <v>0.28999999999999998</v>
      </c>
      <c r="H43" s="380">
        <v>0.82</v>
      </c>
      <c r="I43" s="280" t="s">
        <v>141</v>
      </c>
    </row>
    <row r="44" spans="1:9" ht="13.5" customHeight="1" x14ac:dyDescent="0.3">
      <c r="A44" s="367" t="s">
        <v>155</v>
      </c>
      <c r="B44" s="368" t="s">
        <v>168</v>
      </c>
      <c r="C44" s="369" t="s">
        <v>144</v>
      </c>
      <c r="D44" s="370"/>
      <c r="E44" s="337"/>
      <c r="F44" s="337"/>
      <c r="G44" s="389"/>
      <c r="H44" s="390"/>
      <c r="I44" s="372" t="s">
        <v>49</v>
      </c>
    </row>
    <row r="45" spans="1:9" ht="16.5" thickBot="1" x14ac:dyDescent="0.35">
      <c r="A45" s="363" t="s">
        <v>156</v>
      </c>
      <c r="B45" s="359" t="s">
        <v>169</v>
      </c>
      <c r="C45" s="360" t="s">
        <v>144</v>
      </c>
      <c r="D45" s="307"/>
      <c r="E45" s="344"/>
      <c r="F45" s="344"/>
      <c r="G45" s="385"/>
      <c r="H45" s="386"/>
      <c r="I45" s="362" t="s">
        <v>49</v>
      </c>
    </row>
    <row r="46" spans="1:9" ht="15.75" x14ac:dyDescent="0.3">
      <c r="A46" s="438" t="s">
        <v>157</v>
      </c>
      <c r="B46" s="439" t="s">
        <v>166</v>
      </c>
      <c r="C46" s="439" t="s">
        <v>144</v>
      </c>
      <c r="D46" s="55"/>
      <c r="E46" s="428"/>
      <c r="F46" s="428"/>
      <c r="G46" s="429"/>
      <c r="H46" s="430"/>
      <c r="I46" s="259" t="s">
        <v>49</v>
      </c>
    </row>
    <row r="47" spans="1:9" ht="15.75" x14ac:dyDescent="0.3">
      <c r="A47" s="438" t="s">
        <v>158</v>
      </c>
      <c r="B47" s="439" t="s">
        <v>167</v>
      </c>
      <c r="C47" s="439" t="s">
        <v>144</v>
      </c>
      <c r="D47" s="55">
        <v>0.49</v>
      </c>
      <c r="E47" s="428">
        <f t="shared" ref="E47" si="4">LN(D47)</f>
        <v>-0.71334988787746478</v>
      </c>
      <c r="F47" s="428">
        <f t="shared" ref="F47" si="5">(LN(D47/G47))/1.96</f>
        <v>0.26761452455313911</v>
      </c>
      <c r="G47" s="429">
        <v>0.28999999999999998</v>
      </c>
      <c r="H47" s="430">
        <v>0.83</v>
      </c>
      <c r="I47" s="259" t="s">
        <v>141</v>
      </c>
    </row>
    <row r="48" spans="1:9" ht="15.75" x14ac:dyDescent="0.3">
      <c r="A48" s="440" t="s">
        <v>159</v>
      </c>
      <c r="B48" s="441" t="s">
        <v>168</v>
      </c>
      <c r="C48" s="439" t="s">
        <v>144</v>
      </c>
      <c r="D48" s="55"/>
      <c r="E48" s="428"/>
      <c r="F48" s="428"/>
      <c r="G48" s="429"/>
      <c r="H48" s="430"/>
      <c r="I48" s="259" t="s">
        <v>49</v>
      </c>
    </row>
    <row r="49" spans="1:9" ht="12" customHeight="1" thickBot="1" x14ac:dyDescent="0.35">
      <c r="A49" s="421" t="s">
        <v>160</v>
      </c>
      <c r="B49" s="422" t="s">
        <v>169</v>
      </c>
      <c r="C49" s="423" t="s">
        <v>144</v>
      </c>
      <c r="D49" s="56"/>
      <c r="E49" s="432"/>
      <c r="F49" s="432"/>
      <c r="G49" s="433"/>
      <c r="H49" s="434"/>
      <c r="I49" s="104" t="s">
        <v>49</v>
      </c>
    </row>
    <row r="57" spans="1:9" x14ac:dyDescent="0.25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5" workbookViewId="0">
      <selection activeCell="D36" sqref="D36"/>
    </sheetView>
  </sheetViews>
  <sheetFormatPr defaultColWidth="9.140625" defaultRowHeight="15" x14ac:dyDescent="0.25"/>
  <cols>
    <col min="1" max="1" width="21.140625" style="126" customWidth="1"/>
    <col min="2" max="2" width="18.28515625" style="126" customWidth="1"/>
    <col min="3" max="3" width="10.85546875" style="126" customWidth="1"/>
    <col min="4" max="4" width="10.28515625" style="237" customWidth="1"/>
    <col min="5" max="5" width="11.140625" style="308" customWidth="1"/>
    <col min="6" max="6" width="8.42578125" style="308" customWidth="1"/>
    <col min="7" max="7" width="6.42578125" style="237" customWidth="1"/>
    <col min="8" max="8" width="7.7109375" style="237" customWidth="1"/>
    <col min="9" max="9" width="11.42578125" style="35" customWidth="1"/>
    <col min="10" max="16384" width="9.140625" style="53"/>
  </cols>
  <sheetData>
    <row r="1" spans="1:9" thickBot="1" x14ac:dyDescent="0.35">
      <c r="A1" s="312" t="s">
        <v>0</v>
      </c>
      <c r="B1" s="312" t="s">
        <v>170</v>
      </c>
      <c r="C1" s="311" t="s">
        <v>107</v>
      </c>
      <c r="D1" s="233" t="s">
        <v>13</v>
      </c>
      <c r="E1" s="352" t="s">
        <v>35</v>
      </c>
      <c r="F1" s="352" t="s">
        <v>1</v>
      </c>
      <c r="G1" s="377" t="s">
        <v>2</v>
      </c>
      <c r="H1" s="378" t="s">
        <v>3</v>
      </c>
      <c r="I1" s="374" t="s">
        <v>171</v>
      </c>
    </row>
    <row r="2" spans="1:9" ht="15.75" customHeight="1" x14ac:dyDescent="0.3">
      <c r="A2" s="331" t="s">
        <v>50</v>
      </c>
      <c r="B2" s="331" t="s">
        <v>166</v>
      </c>
      <c r="C2" s="330" t="s">
        <v>116</v>
      </c>
      <c r="D2" s="332">
        <v>1.44</v>
      </c>
      <c r="E2" s="333">
        <f t="shared" ref="E2" si="0">LN(D2)</f>
        <v>0.36464311358790924</v>
      </c>
      <c r="F2" s="333">
        <f>(LN(D2/G2))/1.96</f>
        <v>0.11031791248450816</v>
      </c>
      <c r="G2" s="383">
        <v>1.1599999999999999</v>
      </c>
      <c r="H2" s="384">
        <v>1.78</v>
      </c>
      <c r="I2" s="279" t="s">
        <v>141</v>
      </c>
    </row>
    <row r="3" spans="1:9" ht="15.6" customHeight="1" x14ac:dyDescent="0.3">
      <c r="A3" s="335" t="s">
        <v>66</v>
      </c>
      <c r="B3" s="335" t="s">
        <v>167</v>
      </c>
      <c r="C3" s="334" t="s">
        <v>117</v>
      </c>
      <c r="D3" s="336">
        <v>2.34</v>
      </c>
      <c r="E3" s="337">
        <f t="shared" ref="E3:E44" si="1">LN(D3)</f>
        <v>0.85015092936961001</v>
      </c>
      <c r="F3" s="337">
        <f t="shared" ref="F3:F44" si="2">(LN(D3/G3))/1.96</f>
        <v>0.1338593186058627</v>
      </c>
      <c r="G3" s="379">
        <v>1.8</v>
      </c>
      <c r="H3" s="380">
        <v>3.04</v>
      </c>
      <c r="I3" s="280" t="s">
        <v>141</v>
      </c>
    </row>
    <row r="4" spans="1:9" ht="14.45" x14ac:dyDescent="0.3">
      <c r="A4" s="339" t="s">
        <v>58</v>
      </c>
      <c r="B4" s="339" t="s">
        <v>168</v>
      </c>
      <c r="C4" s="334" t="s">
        <v>117</v>
      </c>
      <c r="D4" s="336">
        <v>1.02369</v>
      </c>
      <c r="E4" s="337">
        <f t="shared" si="1"/>
        <v>2.3413746409014682E-2</v>
      </c>
      <c r="F4" s="337">
        <f t="shared" si="2"/>
        <v>0.3123657899643198</v>
      </c>
      <c r="G4" s="379">
        <v>0.55498000000000003</v>
      </c>
      <c r="H4" s="380">
        <v>1.8882399999999999</v>
      </c>
      <c r="I4" s="280" t="s">
        <v>141</v>
      </c>
    </row>
    <row r="5" spans="1:9" thickBot="1" x14ac:dyDescent="0.35">
      <c r="A5" s="341" t="s">
        <v>62</v>
      </c>
      <c r="B5" s="341" t="s">
        <v>169</v>
      </c>
      <c r="C5" s="375" t="s">
        <v>117</v>
      </c>
      <c r="D5" s="343">
        <v>2.7517450000000001</v>
      </c>
      <c r="E5" s="344">
        <f t="shared" si="1"/>
        <v>1.0122352558941841</v>
      </c>
      <c r="F5" s="344">
        <f t="shared" si="2"/>
        <v>0.2897868472340609</v>
      </c>
      <c r="G5" s="381">
        <v>1.5593250000000001</v>
      </c>
      <c r="H5" s="382">
        <v>4.8560109999999996</v>
      </c>
      <c r="I5" s="281" t="s">
        <v>141</v>
      </c>
    </row>
    <row r="6" spans="1:9" ht="14.45" x14ac:dyDescent="0.3">
      <c r="A6" s="331" t="s">
        <v>51</v>
      </c>
      <c r="B6" s="331" t="s">
        <v>166</v>
      </c>
      <c r="C6" s="330" t="s">
        <v>116</v>
      </c>
      <c r="D6" s="332">
        <v>1.1299999999999999</v>
      </c>
      <c r="E6" s="333">
        <f t="shared" si="1"/>
        <v>0.12221763272424911</v>
      </c>
      <c r="F6" s="333">
        <f t="shared" si="2"/>
        <v>0.11611130019493637</v>
      </c>
      <c r="G6" s="383">
        <v>0.9</v>
      </c>
      <c r="H6" s="384">
        <v>1.43</v>
      </c>
      <c r="I6" s="279" t="s">
        <v>141</v>
      </c>
    </row>
    <row r="7" spans="1:9" ht="14.45" x14ac:dyDescent="0.3">
      <c r="A7" s="335" t="s">
        <v>67</v>
      </c>
      <c r="B7" s="335" t="s">
        <v>167</v>
      </c>
      <c r="C7" s="334" t="s">
        <v>116</v>
      </c>
      <c r="D7" s="336">
        <v>1.55</v>
      </c>
      <c r="E7" s="337">
        <f t="shared" si="1"/>
        <v>0.43825493093115531</v>
      </c>
      <c r="F7" s="337">
        <f t="shared" si="2"/>
        <v>0.14349550108239317</v>
      </c>
      <c r="G7" s="379">
        <v>1.17</v>
      </c>
      <c r="H7" s="380">
        <v>2.0499999999999998</v>
      </c>
      <c r="I7" s="280" t="s">
        <v>141</v>
      </c>
    </row>
    <row r="8" spans="1:9" ht="14.45" x14ac:dyDescent="0.3">
      <c r="A8" s="339" t="s">
        <v>59</v>
      </c>
      <c r="B8" s="339" t="s">
        <v>168</v>
      </c>
      <c r="C8" s="334" t="s">
        <v>116</v>
      </c>
      <c r="D8" s="336">
        <v>0.62636000000000003</v>
      </c>
      <c r="E8" s="337">
        <f t="shared" si="1"/>
        <v>-0.46782999330489483</v>
      </c>
      <c r="F8" s="337">
        <f t="shared" si="2"/>
        <v>0.33761012353731651</v>
      </c>
      <c r="G8" s="379">
        <v>0.32318000000000002</v>
      </c>
      <c r="H8" s="380">
        <v>1.2139899999999999</v>
      </c>
      <c r="I8" s="280" t="s">
        <v>141</v>
      </c>
    </row>
    <row r="9" spans="1:9" thickBot="1" x14ac:dyDescent="0.35">
      <c r="A9" s="341" t="s">
        <v>63</v>
      </c>
      <c r="B9" s="341" t="s">
        <v>169</v>
      </c>
      <c r="C9" s="375" t="s">
        <v>116</v>
      </c>
      <c r="D9" s="343">
        <v>2.3734570000000001</v>
      </c>
      <c r="E9" s="344">
        <f t="shared" si="1"/>
        <v>0.86434754213983866</v>
      </c>
      <c r="F9" s="344">
        <f t="shared" si="2"/>
        <v>0.30369695103045019</v>
      </c>
      <c r="G9" s="381">
        <v>1.3087880000000001</v>
      </c>
      <c r="H9" s="382">
        <v>4.3042129999999998</v>
      </c>
      <c r="I9" s="281" t="s">
        <v>141</v>
      </c>
    </row>
    <row r="10" spans="1:9" s="288" customFormat="1" ht="14.45" x14ac:dyDescent="0.3">
      <c r="A10" s="346" t="s">
        <v>52</v>
      </c>
      <c r="B10" s="346" t="s">
        <v>166</v>
      </c>
      <c r="C10" s="345" t="s">
        <v>116</v>
      </c>
      <c r="D10" s="332">
        <v>1.1399999999999999</v>
      </c>
      <c r="E10" s="333">
        <f t="shared" si="1"/>
        <v>0.131028262406404</v>
      </c>
      <c r="F10" s="333">
        <f t="shared" si="2"/>
        <v>0.12060651942052568</v>
      </c>
      <c r="G10" s="383">
        <v>0.9</v>
      </c>
      <c r="H10" s="384">
        <v>1.43</v>
      </c>
      <c r="I10" s="347" t="s">
        <v>141</v>
      </c>
    </row>
    <row r="11" spans="1:9" ht="14.45" x14ac:dyDescent="0.3">
      <c r="A11" s="335" t="s">
        <v>68</v>
      </c>
      <c r="B11" s="335" t="s">
        <v>167</v>
      </c>
      <c r="C11" s="334" t="s">
        <v>116</v>
      </c>
      <c r="D11" s="336">
        <v>1.34</v>
      </c>
      <c r="E11" s="337">
        <f t="shared" si="1"/>
        <v>0.29266961396282004</v>
      </c>
      <c r="F11" s="337">
        <f t="shared" si="2"/>
        <v>0.14424453219880201</v>
      </c>
      <c r="G11" s="379">
        <v>1.01</v>
      </c>
      <c r="H11" s="380">
        <v>1.79</v>
      </c>
      <c r="I11" s="280" t="s">
        <v>141</v>
      </c>
    </row>
    <row r="12" spans="1:9" s="236" customFormat="1" ht="14.45" x14ac:dyDescent="0.3">
      <c r="A12" s="339" t="s">
        <v>60</v>
      </c>
      <c r="B12" s="339" t="s">
        <v>168</v>
      </c>
      <c r="C12" s="334" t="s">
        <v>116</v>
      </c>
      <c r="D12" s="336">
        <v>0.70374000000000003</v>
      </c>
      <c r="E12" s="337">
        <f t="shared" si="1"/>
        <v>-0.35134630922066834</v>
      </c>
      <c r="F12" s="337">
        <f t="shared" si="2"/>
        <v>0.34272980967923261</v>
      </c>
      <c r="G12" s="379">
        <v>0.35948000000000002</v>
      </c>
      <c r="H12" s="380">
        <v>1.37768</v>
      </c>
      <c r="I12" s="348" t="s">
        <v>141</v>
      </c>
    </row>
    <row r="13" spans="1:9" ht="15" customHeight="1" thickBot="1" x14ac:dyDescent="0.35">
      <c r="A13" s="341" t="s">
        <v>64</v>
      </c>
      <c r="B13" s="341" t="s">
        <v>169</v>
      </c>
      <c r="C13" s="375" t="s">
        <v>116</v>
      </c>
      <c r="D13" s="343">
        <v>1.9817419999999999</v>
      </c>
      <c r="E13" s="344">
        <f t="shared" si="1"/>
        <v>0.68397625589085043</v>
      </c>
      <c r="F13" s="344">
        <f t="shared" si="2"/>
        <v>0.32922238285317329</v>
      </c>
      <c r="G13" s="381">
        <v>1.0394589999999999</v>
      </c>
      <c r="H13" s="382">
        <v>3.7782170000000002</v>
      </c>
      <c r="I13" s="281" t="s">
        <v>141</v>
      </c>
    </row>
    <row r="14" spans="1:9" ht="15" customHeight="1" x14ac:dyDescent="0.3">
      <c r="A14" s="436" t="s">
        <v>53</v>
      </c>
      <c r="B14" s="437" t="s">
        <v>166</v>
      </c>
      <c r="C14" s="437" t="s">
        <v>116</v>
      </c>
      <c r="D14" s="54">
        <v>1.1399999999999999</v>
      </c>
      <c r="E14" s="424">
        <f t="shared" si="1"/>
        <v>0.131028262406404</v>
      </c>
      <c r="F14" s="424">
        <f t="shared" si="2"/>
        <v>0.12060651942052568</v>
      </c>
      <c r="G14" s="425">
        <v>0.9</v>
      </c>
      <c r="H14" s="426">
        <v>1.43</v>
      </c>
      <c r="I14" s="427" t="s">
        <v>141</v>
      </c>
    </row>
    <row r="15" spans="1:9" ht="15" customHeight="1" x14ac:dyDescent="0.3">
      <c r="A15" s="438" t="s">
        <v>69</v>
      </c>
      <c r="B15" s="439" t="s">
        <v>167</v>
      </c>
      <c r="C15" s="439" t="s">
        <v>116</v>
      </c>
      <c r="D15" s="55">
        <v>1.47</v>
      </c>
      <c r="E15" s="428">
        <f t="shared" si="1"/>
        <v>0.38526240079064489</v>
      </c>
      <c r="F15" s="428">
        <f t="shared" si="2"/>
        <v>0.15729661206863085</v>
      </c>
      <c r="G15" s="429">
        <v>1.08</v>
      </c>
      <c r="H15" s="430">
        <v>1.99</v>
      </c>
      <c r="I15" s="259" t="s">
        <v>141</v>
      </c>
    </row>
    <row r="16" spans="1:9" ht="15" customHeight="1" x14ac:dyDescent="0.3">
      <c r="A16" s="440" t="s">
        <v>61</v>
      </c>
      <c r="B16" s="441" t="s">
        <v>168</v>
      </c>
      <c r="C16" s="439" t="s">
        <v>116</v>
      </c>
      <c r="D16" s="55"/>
      <c r="E16" s="428"/>
      <c r="F16" s="428"/>
      <c r="G16" s="429"/>
      <c r="H16" s="430"/>
      <c r="I16" s="431" t="s">
        <v>49</v>
      </c>
    </row>
    <row r="17" spans="1:9" ht="15" customHeight="1" thickBot="1" x14ac:dyDescent="0.35">
      <c r="A17" s="421" t="s">
        <v>65</v>
      </c>
      <c r="B17" s="422" t="s">
        <v>169</v>
      </c>
      <c r="C17" s="423" t="s">
        <v>116</v>
      </c>
      <c r="D17" s="56">
        <v>1.9817419999999999</v>
      </c>
      <c r="E17" s="428">
        <f t="shared" ref="E16:E17" si="3">LN(D17)</f>
        <v>0.68397625589085043</v>
      </c>
      <c r="F17" s="428">
        <f t="shared" ref="F16:F17" si="4">(LN(D17/G17))/1.96</f>
        <v>0.32922238285317329</v>
      </c>
      <c r="G17" s="433">
        <v>1.0394589999999999</v>
      </c>
      <c r="H17" s="434">
        <v>3.7782170000000002</v>
      </c>
      <c r="I17" s="104" t="s">
        <v>141</v>
      </c>
    </row>
    <row r="18" spans="1:9" ht="16.5" x14ac:dyDescent="0.3">
      <c r="A18" s="331" t="s">
        <v>71</v>
      </c>
      <c r="B18" s="331" t="s">
        <v>166</v>
      </c>
      <c r="C18" s="330" t="s">
        <v>108</v>
      </c>
      <c r="D18" s="349">
        <v>0.41</v>
      </c>
      <c r="E18" s="333">
        <f t="shared" si="1"/>
        <v>-0.89159811928378363</v>
      </c>
      <c r="F18" s="333">
        <f t="shared" si="2"/>
        <v>0.21313020443876463</v>
      </c>
      <c r="G18" s="383">
        <v>0.27</v>
      </c>
      <c r="H18" s="384">
        <v>0.63</v>
      </c>
      <c r="I18" s="279" t="s">
        <v>141</v>
      </c>
    </row>
    <row r="19" spans="1:9" ht="15.6" x14ac:dyDescent="0.3">
      <c r="A19" s="335" t="s">
        <v>103</v>
      </c>
      <c r="B19" s="335" t="s">
        <v>167</v>
      </c>
      <c r="C19" s="334" t="s">
        <v>108</v>
      </c>
      <c r="D19" s="350">
        <v>0.53</v>
      </c>
      <c r="E19" s="337">
        <f t="shared" si="1"/>
        <v>-0.6348782724359695</v>
      </c>
      <c r="F19" s="337">
        <f t="shared" si="2"/>
        <v>0.11868484452487432</v>
      </c>
      <c r="G19" s="379">
        <v>0.42</v>
      </c>
      <c r="H19" s="380">
        <v>0.68</v>
      </c>
      <c r="I19" s="280" t="s">
        <v>141</v>
      </c>
    </row>
    <row r="20" spans="1:9" ht="15.6" x14ac:dyDescent="0.3">
      <c r="A20" s="339" t="s">
        <v>79</v>
      </c>
      <c r="B20" s="339" t="s">
        <v>168</v>
      </c>
      <c r="C20" s="334" t="s">
        <v>108</v>
      </c>
      <c r="D20" s="350">
        <v>0.81655</v>
      </c>
      <c r="E20" s="337">
        <f t="shared" si="1"/>
        <v>-0.20266713145938478</v>
      </c>
      <c r="F20" s="337">
        <f t="shared" si="2"/>
        <v>0.46674602702980306</v>
      </c>
      <c r="G20" s="379">
        <v>0.3271</v>
      </c>
      <c r="H20" s="380">
        <v>2.0383900000000001</v>
      </c>
      <c r="I20" s="280" t="s">
        <v>141</v>
      </c>
    </row>
    <row r="21" spans="1:9" ht="16.149999999999999" thickBot="1" x14ac:dyDescent="0.35">
      <c r="A21" s="341" t="s">
        <v>83</v>
      </c>
      <c r="B21" s="341" t="s">
        <v>169</v>
      </c>
      <c r="C21" s="375" t="s">
        <v>108</v>
      </c>
      <c r="D21" s="351">
        <v>0.83754209999999996</v>
      </c>
      <c r="E21" s="344">
        <f t="shared" si="1"/>
        <v>-0.17728374788962578</v>
      </c>
      <c r="F21" s="344">
        <f t="shared" si="2"/>
        <v>0.37366098001101861</v>
      </c>
      <c r="G21" s="381">
        <v>0.4026614</v>
      </c>
      <c r="H21" s="382">
        <v>1.7421009999999999</v>
      </c>
      <c r="I21" s="281" t="s">
        <v>141</v>
      </c>
    </row>
    <row r="22" spans="1:9" ht="15.6" x14ac:dyDescent="0.3">
      <c r="A22" s="331" t="s">
        <v>72</v>
      </c>
      <c r="B22" s="331" t="s">
        <v>166</v>
      </c>
      <c r="C22" s="330" t="s">
        <v>108</v>
      </c>
      <c r="D22" s="349">
        <v>0.62</v>
      </c>
      <c r="E22" s="333">
        <f t="shared" si="1"/>
        <v>-0.4780358009429998</v>
      </c>
      <c r="F22" s="333">
        <f t="shared" si="2"/>
        <v>0.23651670352828832</v>
      </c>
      <c r="G22" s="383">
        <v>0.39</v>
      </c>
      <c r="H22" s="384">
        <v>0.98</v>
      </c>
      <c r="I22" s="279" t="s">
        <v>141</v>
      </c>
    </row>
    <row r="23" spans="1:9" ht="15.6" x14ac:dyDescent="0.3">
      <c r="A23" s="335" t="s">
        <v>104</v>
      </c>
      <c r="B23" s="335" t="s">
        <v>167</v>
      </c>
      <c r="C23" s="334" t="s">
        <v>108</v>
      </c>
      <c r="D23" s="350">
        <v>0.63</v>
      </c>
      <c r="E23" s="337">
        <f t="shared" si="1"/>
        <v>-0.46203545959655867</v>
      </c>
      <c r="F23" s="337">
        <f t="shared" si="2"/>
        <v>0.12822164708209499</v>
      </c>
      <c r="G23" s="379">
        <v>0.49</v>
      </c>
      <c r="H23" s="380">
        <v>0.81</v>
      </c>
      <c r="I23" s="280" t="s">
        <v>141</v>
      </c>
    </row>
    <row r="24" spans="1:9" ht="15.6" x14ac:dyDescent="0.3">
      <c r="A24" s="339" t="s">
        <v>80</v>
      </c>
      <c r="B24" s="339" t="s">
        <v>168</v>
      </c>
      <c r="C24" s="334" t="s">
        <v>108</v>
      </c>
      <c r="D24" s="350">
        <v>1.0624199999999999</v>
      </c>
      <c r="E24" s="337">
        <f t="shared" si="1"/>
        <v>6.0549324864043338E-2</v>
      </c>
      <c r="F24" s="337">
        <f t="shared" si="2"/>
        <v>0.48956151003068227</v>
      </c>
      <c r="G24" s="379">
        <v>0.40698000000000001</v>
      </c>
      <c r="H24" s="380">
        <v>2.77345</v>
      </c>
      <c r="I24" s="280" t="s">
        <v>141</v>
      </c>
    </row>
    <row r="25" spans="1:9" thickBot="1" x14ac:dyDescent="0.35">
      <c r="A25" s="341" t="s">
        <v>84</v>
      </c>
      <c r="B25" s="341" t="s">
        <v>169</v>
      </c>
      <c r="C25" s="375" t="s">
        <v>108</v>
      </c>
      <c r="D25" s="343">
        <v>0.93279719999999999</v>
      </c>
      <c r="E25" s="344">
        <f t="shared" si="1"/>
        <v>-6.9567465105680154E-2</v>
      </c>
      <c r="F25" s="344">
        <f t="shared" si="2"/>
        <v>0.39500489824470753</v>
      </c>
      <c r="G25" s="381">
        <v>0.43008299999999999</v>
      </c>
      <c r="H25" s="382">
        <v>2.0230929999999998</v>
      </c>
      <c r="I25" s="281" t="s">
        <v>141</v>
      </c>
    </row>
    <row r="26" spans="1:9" ht="15.6" x14ac:dyDescent="0.3">
      <c r="A26" s="331" t="s">
        <v>73</v>
      </c>
      <c r="B26" s="331" t="s">
        <v>166</v>
      </c>
      <c r="C26" s="330" t="s">
        <v>108</v>
      </c>
      <c r="D26" s="349">
        <v>0.57999999999999996</v>
      </c>
      <c r="E26" s="333">
        <f t="shared" si="1"/>
        <v>-0.54472717544167215</v>
      </c>
      <c r="F26" s="333">
        <f t="shared" si="2"/>
        <v>0.24332860820934152</v>
      </c>
      <c r="G26" s="383">
        <v>0.36</v>
      </c>
      <c r="H26" s="384">
        <v>0.93</v>
      </c>
      <c r="I26" s="279" t="s">
        <v>141</v>
      </c>
    </row>
    <row r="27" spans="1:9" ht="15.6" x14ac:dyDescent="0.3">
      <c r="A27" s="335" t="s">
        <v>105</v>
      </c>
      <c r="B27" s="335" t="s">
        <v>167</v>
      </c>
      <c r="C27" s="334" t="s">
        <v>108</v>
      </c>
      <c r="D27" s="350">
        <v>0.61</v>
      </c>
      <c r="E27" s="337">
        <f t="shared" si="1"/>
        <v>-0.49429632181478012</v>
      </c>
      <c r="F27" s="337">
        <f t="shared" si="2"/>
        <v>0.13302360329757787</v>
      </c>
      <c r="G27" s="379">
        <v>0.47</v>
      </c>
      <c r="H27" s="380">
        <v>0.8</v>
      </c>
      <c r="I27" s="280" t="s">
        <v>141</v>
      </c>
    </row>
    <row r="28" spans="1:9" ht="15.6" x14ac:dyDescent="0.3">
      <c r="A28" s="339" t="s">
        <v>81</v>
      </c>
      <c r="B28" s="339" t="s">
        <v>168</v>
      </c>
      <c r="C28" s="334" t="s">
        <v>108</v>
      </c>
      <c r="D28" s="350">
        <v>0.97092999999999996</v>
      </c>
      <c r="E28" s="337">
        <f t="shared" si="1"/>
        <v>-2.9500903917684746E-2</v>
      </c>
      <c r="F28" s="337">
        <f t="shared" si="2"/>
        <v>0.5029358041372749</v>
      </c>
      <c r="G28" s="379">
        <v>0.36231000000000002</v>
      </c>
      <c r="H28" s="380">
        <v>2.6019100000000002</v>
      </c>
      <c r="I28" s="280" t="s">
        <v>141</v>
      </c>
    </row>
    <row r="29" spans="1:9" ht="16.149999999999999" thickBot="1" x14ac:dyDescent="0.35">
      <c r="A29" s="341" t="s">
        <v>85</v>
      </c>
      <c r="B29" s="341" t="s">
        <v>169</v>
      </c>
      <c r="C29" s="375" t="s">
        <v>108</v>
      </c>
      <c r="D29" s="351">
        <v>0.99697309999999995</v>
      </c>
      <c r="E29" s="344">
        <f t="shared" si="1"/>
        <v>-3.0314903271194474E-3</v>
      </c>
      <c r="F29" s="344">
        <f t="shared" si="2"/>
        <v>0.42063432931470246</v>
      </c>
      <c r="G29" s="381">
        <v>0.43715179999999998</v>
      </c>
      <c r="H29" s="382">
        <v>2.2737080000000001</v>
      </c>
      <c r="I29" s="281" t="s">
        <v>141</v>
      </c>
    </row>
    <row r="30" spans="1:9" ht="15.6" x14ac:dyDescent="0.3">
      <c r="A30" s="442" t="s">
        <v>74</v>
      </c>
      <c r="B30" s="443" t="s">
        <v>166</v>
      </c>
      <c r="C30" s="443" t="s">
        <v>108</v>
      </c>
      <c r="D30" s="113">
        <v>0.56000000000000005</v>
      </c>
      <c r="E30" s="424">
        <f t="shared" si="1"/>
        <v>-0.57981849525294205</v>
      </c>
      <c r="F30" s="424">
        <f t="shared" si="2"/>
        <v>0.23979777002333458</v>
      </c>
      <c r="G30" s="425">
        <v>0.35</v>
      </c>
      <c r="H30" s="426">
        <v>0.91</v>
      </c>
      <c r="I30" s="435" t="s">
        <v>141</v>
      </c>
    </row>
    <row r="31" spans="1:9" ht="16.5" x14ac:dyDescent="0.3">
      <c r="A31" s="438" t="s">
        <v>106</v>
      </c>
      <c r="B31" s="439" t="s">
        <v>167</v>
      </c>
      <c r="C31" s="439" t="s">
        <v>108</v>
      </c>
      <c r="D31" s="114">
        <v>0.57999999999999996</v>
      </c>
      <c r="E31" s="428">
        <f t="shared" si="1"/>
        <v>-0.54472717544167215</v>
      </c>
      <c r="F31" s="428">
        <f t="shared" si="2"/>
        <v>0.14094560032048883</v>
      </c>
      <c r="G31" s="429">
        <v>0.44</v>
      </c>
      <c r="H31" s="430">
        <v>0.77</v>
      </c>
      <c r="I31" s="259" t="s">
        <v>141</v>
      </c>
    </row>
    <row r="32" spans="1:9" ht="16.5" x14ac:dyDescent="0.3">
      <c r="A32" s="440" t="s">
        <v>82</v>
      </c>
      <c r="B32" s="441" t="s">
        <v>168</v>
      </c>
      <c r="C32" s="439" t="s">
        <v>108</v>
      </c>
      <c r="D32" s="114"/>
      <c r="E32" s="428"/>
      <c r="F32" s="428"/>
      <c r="G32" s="429"/>
      <c r="H32" s="430"/>
      <c r="I32" s="259" t="s">
        <v>49</v>
      </c>
    </row>
    <row r="33" spans="1:9" ht="17.25" thickBot="1" x14ac:dyDescent="0.35">
      <c r="A33" s="421" t="s">
        <v>86</v>
      </c>
      <c r="B33" s="422" t="s">
        <v>169</v>
      </c>
      <c r="C33" s="423" t="s">
        <v>108</v>
      </c>
      <c r="D33" s="115">
        <v>0.31717719999999999</v>
      </c>
      <c r="E33" s="428">
        <f t="shared" ref="E32:E33" si="5">LN(D33)</f>
        <v>-1.1482946707455903</v>
      </c>
      <c r="F33" s="428">
        <f t="shared" ref="F32:F33" si="6">(LN(D33/G33))/1.96</f>
        <v>0.29374527121823146</v>
      </c>
      <c r="G33" s="433">
        <v>0.178345</v>
      </c>
      <c r="H33" s="434">
        <v>5.6408189999999996</v>
      </c>
      <c r="I33" s="104" t="s">
        <v>141</v>
      </c>
    </row>
    <row r="34" spans="1:9" ht="15.75" x14ac:dyDescent="0.3">
      <c r="A34" s="356" t="s">
        <v>145</v>
      </c>
      <c r="B34" s="356" t="s">
        <v>166</v>
      </c>
      <c r="C34" s="365" t="s">
        <v>144</v>
      </c>
      <c r="D34" s="366"/>
      <c r="E34" s="357"/>
      <c r="F34" s="357"/>
      <c r="G34" s="387"/>
      <c r="H34" s="388"/>
      <c r="I34" s="358" t="s">
        <v>49</v>
      </c>
    </row>
    <row r="35" spans="1:9" ht="14.45" x14ac:dyDescent="0.3">
      <c r="A35" s="335" t="s">
        <v>146</v>
      </c>
      <c r="B35" s="335" t="s">
        <v>167</v>
      </c>
      <c r="C35" s="334" t="s">
        <v>144</v>
      </c>
      <c r="D35" s="336">
        <v>0.51</v>
      </c>
      <c r="E35" s="337">
        <f t="shared" si="1"/>
        <v>-0.67334455326376563</v>
      </c>
      <c r="F35" s="337">
        <f t="shared" si="2"/>
        <v>0.13686938091565273</v>
      </c>
      <c r="G35" s="379">
        <v>0.39</v>
      </c>
      <c r="H35" s="380">
        <v>0.68</v>
      </c>
      <c r="I35" s="280" t="s">
        <v>141</v>
      </c>
    </row>
    <row r="36" spans="1:9" ht="14.45" x14ac:dyDescent="0.3">
      <c r="A36" s="339" t="s">
        <v>147</v>
      </c>
      <c r="B36" s="339" t="s">
        <v>168</v>
      </c>
      <c r="C36" s="334" t="s">
        <v>144</v>
      </c>
      <c r="D36" s="336">
        <v>1.1185</v>
      </c>
      <c r="E36" s="337">
        <f t="shared" si="1"/>
        <v>0.1119885019480473</v>
      </c>
      <c r="F36" s="337">
        <f t="shared" si="2"/>
        <v>0.42015476523784562</v>
      </c>
      <c r="G36" s="379">
        <v>0.4909</v>
      </c>
      <c r="H36" s="380">
        <v>2.5487500000000001</v>
      </c>
      <c r="I36" s="280" t="s">
        <v>141</v>
      </c>
    </row>
    <row r="37" spans="1:9" thickBot="1" x14ac:dyDescent="0.35">
      <c r="A37" s="359" t="s">
        <v>148</v>
      </c>
      <c r="B37" s="359" t="s">
        <v>169</v>
      </c>
      <c r="C37" s="376" t="s">
        <v>144</v>
      </c>
      <c r="D37" s="307"/>
      <c r="E37" s="361"/>
      <c r="F37" s="361"/>
      <c r="G37" s="385"/>
      <c r="H37" s="386"/>
      <c r="I37" s="362" t="s">
        <v>49</v>
      </c>
    </row>
    <row r="38" spans="1:9" ht="14.45" x14ac:dyDescent="0.3">
      <c r="A38" s="356" t="s">
        <v>149</v>
      </c>
      <c r="B38" s="356" t="s">
        <v>166</v>
      </c>
      <c r="C38" s="365" t="s">
        <v>144</v>
      </c>
      <c r="D38" s="366"/>
      <c r="E38" s="357"/>
      <c r="F38" s="357"/>
      <c r="G38" s="387"/>
      <c r="H38" s="388"/>
      <c r="I38" s="358" t="s">
        <v>49</v>
      </c>
    </row>
    <row r="39" spans="1:9" ht="14.45" x14ac:dyDescent="0.3">
      <c r="A39" s="335" t="s">
        <v>150</v>
      </c>
      <c r="B39" s="335" t="s">
        <v>167</v>
      </c>
      <c r="C39" s="334" t="s">
        <v>144</v>
      </c>
      <c r="D39" s="336">
        <v>0.61</v>
      </c>
      <c r="E39" s="337">
        <f t="shared" si="1"/>
        <v>-0.49429632181478012</v>
      </c>
      <c r="F39" s="337">
        <f t="shared" si="2"/>
        <v>0.15520988489948542</v>
      </c>
      <c r="G39" s="379">
        <v>0.45</v>
      </c>
      <c r="H39" s="380">
        <v>0.83</v>
      </c>
      <c r="I39" s="280" t="s">
        <v>141</v>
      </c>
    </row>
    <row r="40" spans="1:9" ht="14.45" x14ac:dyDescent="0.3">
      <c r="A40" s="339" t="s">
        <v>151</v>
      </c>
      <c r="B40" s="339" t="s">
        <v>168</v>
      </c>
      <c r="C40" s="334" t="s">
        <v>144</v>
      </c>
      <c r="D40" s="336">
        <v>1.4371100000000001</v>
      </c>
      <c r="E40" s="337">
        <f t="shared" si="1"/>
        <v>0.36263415253185999</v>
      </c>
      <c r="F40" s="337">
        <f t="shared" si="2"/>
        <v>0.44284430921800055</v>
      </c>
      <c r="G40" s="379">
        <v>0.60329999999999995</v>
      </c>
      <c r="H40" s="380">
        <v>3.42327</v>
      </c>
      <c r="I40" s="280" t="s">
        <v>141</v>
      </c>
    </row>
    <row r="41" spans="1:9" thickBot="1" x14ac:dyDescent="0.35">
      <c r="A41" s="359" t="s">
        <v>152</v>
      </c>
      <c r="B41" s="359" t="s">
        <v>169</v>
      </c>
      <c r="C41" s="376" t="s">
        <v>144</v>
      </c>
      <c r="D41" s="307"/>
      <c r="E41" s="361"/>
      <c r="F41" s="361"/>
      <c r="G41" s="385"/>
      <c r="H41" s="386"/>
      <c r="I41" s="362" t="s">
        <v>49</v>
      </c>
    </row>
    <row r="42" spans="1:9" ht="14.45" x14ac:dyDescent="0.3">
      <c r="A42" s="356" t="s">
        <v>153</v>
      </c>
      <c r="B42" s="356" t="s">
        <v>166</v>
      </c>
      <c r="C42" s="365" t="s">
        <v>144</v>
      </c>
      <c r="D42" s="366"/>
      <c r="E42" s="357"/>
      <c r="F42" s="357"/>
      <c r="G42" s="387"/>
      <c r="H42" s="388"/>
      <c r="I42" s="358" t="s">
        <v>49</v>
      </c>
    </row>
    <row r="43" spans="1:9" ht="14.45" x14ac:dyDescent="0.3">
      <c r="A43" s="335" t="s">
        <v>154</v>
      </c>
      <c r="B43" s="335" t="s">
        <v>167</v>
      </c>
      <c r="C43" s="334" t="s">
        <v>144</v>
      </c>
      <c r="D43" s="336">
        <v>0.59</v>
      </c>
      <c r="E43" s="337">
        <f t="shared" si="1"/>
        <v>-0.52763274208237199</v>
      </c>
      <c r="F43" s="337">
        <f t="shared" si="2"/>
        <v>0.16139659602661074</v>
      </c>
      <c r="G43" s="379">
        <v>0.43</v>
      </c>
      <c r="H43" s="380">
        <v>0.81</v>
      </c>
      <c r="I43" s="280" t="s">
        <v>141</v>
      </c>
    </row>
    <row r="44" spans="1:9" ht="15.75" x14ac:dyDescent="0.3">
      <c r="A44" s="339" t="s">
        <v>155</v>
      </c>
      <c r="B44" s="339" t="s">
        <v>168</v>
      </c>
      <c r="C44" s="334" t="s">
        <v>144</v>
      </c>
      <c r="D44" s="336">
        <v>1.2930600000000001</v>
      </c>
      <c r="E44" s="337">
        <f t="shared" si="1"/>
        <v>0.25701150242539855</v>
      </c>
      <c r="F44" s="337">
        <f t="shared" si="2"/>
        <v>0.45822279028485141</v>
      </c>
      <c r="G44" s="379">
        <v>0.52671000000000001</v>
      </c>
      <c r="H44" s="380">
        <v>3.1744599999999998</v>
      </c>
      <c r="I44" s="280" t="s">
        <v>141</v>
      </c>
    </row>
    <row r="45" spans="1:9" ht="16.5" thickBot="1" x14ac:dyDescent="0.35">
      <c r="A45" s="368" t="s">
        <v>156</v>
      </c>
      <c r="B45" s="368" t="s">
        <v>169</v>
      </c>
      <c r="C45" s="453" t="s">
        <v>144</v>
      </c>
      <c r="D45" s="370"/>
      <c r="E45" s="337"/>
      <c r="F45" s="337"/>
      <c r="G45" s="389"/>
      <c r="H45" s="390"/>
      <c r="I45" s="372" t="s">
        <v>49</v>
      </c>
    </row>
    <row r="46" spans="1:9" ht="15.75" x14ac:dyDescent="0.3">
      <c r="A46" s="442" t="s">
        <v>157</v>
      </c>
      <c r="B46" s="443" t="s">
        <v>166</v>
      </c>
      <c r="C46" s="443" t="s">
        <v>144</v>
      </c>
      <c r="D46" s="54"/>
      <c r="E46" s="424"/>
      <c r="F46" s="424"/>
      <c r="G46" s="425"/>
      <c r="H46" s="426"/>
      <c r="I46" s="435" t="s">
        <v>49</v>
      </c>
    </row>
    <row r="47" spans="1:9" ht="15.75" x14ac:dyDescent="0.3">
      <c r="A47" s="438" t="s">
        <v>158</v>
      </c>
      <c r="B47" s="439" t="s">
        <v>167</v>
      </c>
      <c r="C47" s="439" t="s">
        <v>144</v>
      </c>
      <c r="D47" s="55">
        <v>0.55000000000000004</v>
      </c>
      <c r="E47" s="428">
        <f t="shared" ref="E45:E47" si="7">LN(D47)</f>
        <v>-0.59783700075562041</v>
      </c>
      <c r="F47" s="428">
        <f t="shared" ref="F45:F47" si="8">(LN(D47/G47))/1.96</f>
        <v>0.16247639342782377</v>
      </c>
      <c r="G47" s="429">
        <v>0.4</v>
      </c>
      <c r="H47" s="430">
        <v>0.76</v>
      </c>
      <c r="I47" s="259" t="s">
        <v>141</v>
      </c>
    </row>
    <row r="48" spans="1:9" ht="15.75" x14ac:dyDescent="0.3">
      <c r="A48" s="440" t="s">
        <v>159</v>
      </c>
      <c r="B48" s="441" t="s">
        <v>168</v>
      </c>
      <c r="C48" s="439" t="s">
        <v>144</v>
      </c>
      <c r="D48" s="55"/>
      <c r="E48" s="428"/>
      <c r="F48" s="428"/>
      <c r="G48" s="429"/>
      <c r="H48" s="430"/>
      <c r="I48" s="259" t="s">
        <v>49</v>
      </c>
    </row>
    <row r="49" spans="1:9" ht="16.5" thickBot="1" x14ac:dyDescent="0.35">
      <c r="A49" s="421" t="s">
        <v>160</v>
      </c>
      <c r="B49" s="422" t="s">
        <v>169</v>
      </c>
      <c r="C49" s="423" t="s">
        <v>144</v>
      </c>
      <c r="D49" s="56"/>
      <c r="E49" s="432"/>
      <c r="F49" s="432"/>
      <c r="G49" s="433"/>
      <c r="H49" s="434"/>
      <c r="I49" s="104" t="s">
        <v>49</v>
      </c>
    </row>
    <row r="57" spans="1:9" x14ac:dyDescent="0.25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5" workbookViewId="0">
      <selection activeCell="C26" sqref="C26"/>
    </sheetView>
  </sheetViews>
  <sheetFormatPr defaultColWidth="9.140625" defaultRowHeight="15" x14ac:dyDescent="0.25"/>
  <cols>
    <col min="1" max="1" width="22.5703125" style="126" customWidth="1"/>
    <col min="2" max="2" width="16.42578125" style="126" customWidth="1"/>
    <col min="3" max="3" width="11.85546875" style="126" customWidth="1"/>
    <col min="4" max="4" width="10.28515625" style="237" customWidth="1"/>
    <col min="5" max="5" width="7.42578125" style="308" customWidth="1"/>
    <col min="6" max="6" width="8.5703125" style="308" customWidth="1"/>
    <col min="7" max="7" width="6.42578125" style="237" customWidth="1"/>
    <col min="8" max="8" width="7.7109375" style="237" customWidth="1"/>
    <col min="9" max="9" width="11.85546875" style="35" customWidth="1"/>
    <col min="10" max="16384" width="9.140625" style="53"/>
  </cols>
  <sheetData>
    <row r="1" spans="1:9" thickBot="1" x14ac:dyDescent="0.35">
      <c r="A1" s="312" t="s">
        <v>0</v>
      </c>
      <c r="B1" s="312" t="s">
        <v>170</v>
      </c>
      <c r="C1" s="312" t="s">
        <v>107</v>
      </c>
      <c r="D1" s="373" t="s">
        <v>13</v>
      </c>
      <c r="E1" s="373" t="s">
        <v>35</v>
      </c>
      <c r="F1" s="327" t="s">
        <v>1</v>
      </c>
      <c r="G1" s="301" t="s">
        <v>2</v>
      </c>
      <c r="H1" s="327" t="s">
        <v>3</v>
      </c>
      <c r="I1" s="391" t="s">
        <v>171</v>
      </c>
    </row>
    <row r="2" spans="1:9" ht="15.75" customHeight="1" x14ac:dyDescent="0.3">
      <c r="A2" s="331" t="s">
        <v>50</v>
      </c>
      <c r="B2" s="331" t="s">
        <v>166</v>
      </c>
      <c r="C2" s="331" t="s">
        <v>116</v>
      </c>
      <c r="D2" s="383">
        <v>1.8</v>
      </c>
      <c r="E2" s="394">
        <f t="shared" ref="E2" si="0">LN(D2)</f>
        <v>0.58778666490211906</v>
      </c>
      <c r="F2" s="395">
        <f>(LN(D2/G2))/1.96</f>
        <v>0.12822164708209499</v>
      </c>
      <c r="G2" s="353">
        <v>1.4</v>
      </c>
      <c r="H2" s="384">
        <v>2.31</v>
      </c>
      <c r="I2" s="273" t="s">
        <v>141</v>
      </c>
    </row>
    <row r="3" spans="1:9" ht="15.6" customHeight="1" x14ac:dyDescent="0.3">
      <c r="A3" s="335" t="s">
        <v>66</v>
      </c>
      <c r="B3" s="335" t="s">
        <v>167</v>
      </c>
      <c r="C3" s="335" t="s">
        <v>117</v>
      </c>
      <c r="D3" s="379">
        <v>2.11</v>
      </c>
      <c r="E3" s="396">
        <f t="shared" ref="E3:E43" si="1">LN(D3)</f>
        <v>0.74668794748797507</v>
      </c>
      <c r="F3" s="397">
        <f t="shared" ref="F3:F43" si="2">(LN(D3/G3))/1.96</f>
        <v>0.17409328539786256</v>
      </c>
      <c r="G3" s="354">
        <v>1.5</v>
      </c>
      <c r="H3" s="380">
        <v>2.96</v>
      </c>
      <c r="I3" s="275" t="s">
        <v>141</v>
      </c>
    </row>
    <row r="4" spans="1:9" ht="14.45" x14ac:dyDescent="0.3">
      <c r="A4" s="315" t="s">
        <v>58</v>
      </c>
      <c r="B4" s="315" t="s">
        <v>168</v>
      </c>
      <c r="C4" s="314" t="s">
        <v>117</v>
      </c>
      <c r="D4" s="303"/>
      <c r="E4" s="318"/>
      <c r="F4" s="324"/>
      <c r="H4" s="310"/>
      <c r="I4" s="320" t="s">
        <v>49</v>
      </c>
    </row>
    <row r="5" spans="1:9" thickBot="1" x14ac:dyDescent="0.35">
      <c r="A5" s="341" t="s">
        <v>62</v>
      </c>
      <c r="B5" s="341" t="s">
        <v>169</v>
      </c>
      <c r="C5" s="342" t="s">
        <v>117</v>
      </c>
      <c r="D5" s="381">
        <v>2.5769229999999999</v>
      </c>
      <c r="E5" s="398">
        <f t="shared" si="1"/>
        <v>0.94659605151873727</v>
      </c>
      <c r="F5" s="399">
        <f t="shared" si="2"/>
        <v>0.78136104559202568</v>
      </c>
      <c r="G5" s="355">
        <v>0.55717740000000004</v>
      </c>
      <c r="H5" s="382">
        <v>11.91817</v>
      </c>
      <c r="I5" s="277" t="s">
        <v>141</v>
      </c>
    </row>
    <row r="6" spans="1:9" ht="14.45" x14ac:dyDescent="0.3">
      <c r="A6" s="331" t="s">
        <v>51</v>
      </c>
      <c r="B6" s="331" t="s">
        <v>166</v>
      </c>
      <c r="C6" s="331" t="s">
        <v>116</v>
      </c>
      <c r="D6" s="383">
        <v>1.39</v>
      </c>
      <c r="E6" s="394">
        <f t="shared" si="1"/>
        <v>0.3293037471426003</v>
      </c>
      <c r="F6" s="395">
        <f t="shared" si="2"/>
        <v>0.13349239727999257</v>
      </c>
      <c r="G6" s="353">
        <v>1.07</v>
      </c>
      <c r="H6" s="384">
        <v>1.8</v>
      </c>
      <c r="I6" s="273" t="s">
        <v>141</v>
      </c>
    </row>
    <row r="7" spans="1:9" ht="14.45" x14ac:dyDescent="0.3">
      <c r="A7" s="335" t="s">
        <v>67</v>
      </c>
      <c r="B7" s="335" t="s">
        <v>167</v>
      </c>
      <c r="C7" s="335" t="s">
        <v>116</v>
      </c>
      <c r="D7" s="379">
        <v>1.58</v>
      </c>
      <c r="E7" s="396">
        <f t="shared" si="1"/>
        <v>0.45742484703887548</v>
      </c>
      <c r="F7" s="397">
        <f t="shared" si="2"/>
        <v>0.18475238124211762</v>
      </c>
      <c r="G7" s="354">
        <v>1.1000000000000001</v>
      </c>
      <c r="H7" s="380">
        <v>2.25</v>
      </c>
      <c r="I7" s="275" t="s">
        <v>141</v>
      </c>
    </row>
    <row r="8" spans="1:9" ht="14.45" x14ac:dyDescent="0.3">
      <c r="A8" s="368" t="s">
        <v>59</v>
      </c>
      <c r="B8" s="368" t="s">
        <v>168</v>
      </c>
      <c r="C8" s="369" t="s">
        <v>116</v>
      </c>
      <c r="D8" s="389"/>
      <c r="E8" s="405"/>
      <c r="F8" s="406"/>
      <c r="G8" s="407"/>
      <c r="H8" s="390"/>
      <c r="I8" s="408" t="s">
        <v>49</v>
      </c>
    </row>
    <row r="9" spans="1:9" thickBot="1" x14ac:dyDescent="0.35">
      <c r="A9" s="341" t="s">
        <v>63</v>
      </c>
      <c r="B9" s="341" t="s">
        <v>169</v>
      </c>
      <c r="C9" s="342" t="s">
        <v>116</v>
      </c>
      <c r="D9" s="381">
        <v>1.1779310000000001</v>
      </c>
      <c r="E9" s="398">
        <f t="shared" si="1"/>
        <v>0.16375950965989003</v>
      </c>
      <c r="F9" s="399">
        <f t="shared" si="2"/>
        <v>0.89043769965826924</v>
      </c>
      <c r="G9" s="355">
        <v>0.20566670000000001</v>
      </c>
      <c r="H9" s="382">
        <v>6.7464529999999998</v>
      </c>
      <c r="I9" s="277" t="s">
        <v>141</v>
      </c>
    </row>
    <row r="10" spans="1:9" s="288" customFormat="1" ht="14.45" x14ac:dyDescent="0.3">
      <c r="A10" s="346" t="s">
        <v>52</v>
      </c>
      <c r="B10" s="346" t="s">
        <v>166</v>
      </c>
      <c r="C10" s="346" t="s">
        <v>116</v>
      </c>
      <c r="D10" s="383">
        <v>1.35</v>
      </c>
      <c r="E10" s="394">
        <f t="shared" si="1"/>
        <v>0.30010459245033816</v>
      </c>
      <c r="F10" s="395">
        <f t="shared" si="2"/>
        <v>0.1331040200495188</v>
      </c>
      <c r="G10" s="353">
        <v>1.04</v>
      </c>
      <c r="H10" s="384">
        <v>1.76</v>
      </c>
      <c r="I10" s="400" t="s">
        <v>141</v>
      </c>
    </row>
    <row r="11" spans="1:9" ht="14.45" x14ac:dyDescent="0.3">
      <c r="A11" s="335" t="s">
        <v>68</v>
      </c>
      <c r="B11" s="335" t="s">
        <v>167</v>
      </c>
      <c r="C11" s="335" t="s">
        <v>116</v>
      </c>
      <c r="D11" s="379">
        <v>1.52</v>
      </c>
      <c r="E11" s="396">
        <f t="shared" si="1"/>
        <v>0.41871033485818504</v>
      </c>
      <c r="F11" s="397">
        <f t="shared" si="2"/>
        <v>0.18389868710929042</v>
      </c>
      <c r="G11" s="354">
        <v>1.06</v>
      </c>
      <c r="H11" s="380">
        <v>2.1800000000000002</v>
      </c>
      <c r="I11" s="275" t="s">
        <v>141</v>
      </c>
    </row>
    <row r="12" spans="1:9" s="236" customFormat="1" ht="14.45" x14ac:dyDescent="0.3">
      <c r="A12" s="315" t="s">
        <v>60</v>
      </c>
      <c r="B12" s="315" t="s">
        <v>168</v>
      </c>
      <c r="C12" s="314" t="s">
        <v>116</v>
      </c>
      <c r="D12" s="303"/>
      <c r="E12" s="318"/>
      <c r="F12" s="324"/>
      <c r="G12" s="237"/>
      <c r="H12" s="310"/>
      <c r="I12" s="328" t="s">
        <v>49</v>
      </c>
    </row>
    <row r="13" spans="1:9" ht="15" customHeight="1" thickBot="1" x14ac:dyDescent="0.35">
      <c r="A13" s="341" t="s">
        <v>64</v>
      </c>
      <c r="B13" s="341" t="s">
        <v>169</v>
      </c>
      <c r="C13" s="342" t="s">
        <v>116</v>
      </c>
      <c r="D13" s="381">
        <v>1.733668</v>
      </c>
      <c r="E13" s="398">
        <f t="shared" si="1"/>
        <v>0.55023939520539866</v>
      </c>
      <c r="F13" s="399">
        <f t="shared" si="2"/>
        <v>1.1313544574281467</v>
      </c>
      <c r="G13" s="355">
        <v>0.188772</v>
      </c>
      <c r="H13" s="382">
        <v>15.92188</v>
      </c>
      <c r="I13" s="277" t="s">
        <v>141</v>
      </c>
    </row>
    <row r="14" spans="1:9" ht="15" customHeight="1" x14ac:dyDescent="0.3">
      <c r="A14" s="436" t="s">
        <v>53</v>
      </c>
      <c r="B14" s="437" t="s">
        <v>166</v>
      </c>
      <c r="C14" s="437" t="s">
        <v>116</v>
      </c>
      <c r="D14" s="54">
        <v>1.37</v>
      </c>
      <c r="E14" s="424">
        <f t="shared" si="1"/>
        <v>0.3148107398400336</v>
      </c>
      <c r="F14" s="424">
        <f t="shared" si="2"/>
        <v>0.13572478350540895</v>
      </c>
      <c r="G14" s="425">
        <v>1.05</v>
      </c>
      <c r="H14" s="426">
        <v>1.78</v>
      </c>
      <c r="I14" s="427" t="s">
        <v>141</v>
      </c>
    </row>
    <row r="15" spans="1:9" ht="15" customHeight="1" x14ac:dyDescent="0.3">
      <c r="A15" s="438" t="s">
        <v>69</v>
      </c>
      <c r="B15" s="439" t="s">
        <v>167</v>
      </c>
      <c r="C15" s="439" t="s">
        <v>116</v>
      </c>
      <c r="D15" s="55">
        <v>1.61</v>
      </c>
      <c r="E15" s="428">
        <f t="shared" si="1"/>
        <v>0.47623417899637172</v>
      </c>
      <c r="F15" s="428">
        <f t="shared" si="2"/>
        <v>0.19434897917961572</v>
      </c>
      <c r="G15" s="429">
        <v>1.1000000000000001</v>
      </c>
      <c r="H15" s="430">
        <v>2.35</v>
      </c>
      <c r="I15" s="259" t="s">
        <v>141</v>
      </c>
    </row>
    <row r="16" spans="1:9" ht="15" customHeight="1" x14ac:dyDescent="0.3">
      <c r="A16" s="440" t="s">
        <v>61</v>
      </c>
      <c r="B16" s="441" t="s">
        <v>168</v>
      </c>
      <c r="C16" s="439" t="s">
        <v>116</v>
      </c>
      <c r="D16" s="55"/>
      <c r="E16" s="428"/>
      <c r="F16" s="428"/>
      <c r="G16" s="429"/>
      <c r="H16" s="430"/>
      <c r="I16" s="431" t="s">
        <v>49</v>
      </c>
    </row>
    <row r="17" spans="1:9" ht="15" customHeight="1" thickBot="1" x14ac:dyDescent="0.35">
      <c r="A17" s="421" t="s">
        <v>65</v>
      </c>
      <c r="B17" s="422" t="s">
        <v>169</v>
      </c>
      <c r="C17" s="423" t="s">
        <v>116</v>
      </c>
      <c r="D17" s="56"/>
      <c r="E17" s="432"/>
      <c r="F17" s="432"/>
      <c r="G17" s="433"/>
      <c r="H17" s="434"/>
      <c r="I17" s="104" t="s">
        <v>49</v>
      </c>
    </row>
    <row r="18" spans="1:9" ht="15.6" x14ac:dyDescent="0.3">
      <c r="A18" s="331" t="s">
        <v>71</v>
      </c>
      <c r="B18" s="331" t="s">
        <v>166</v>
      </c>
      <c r="C18" s="331" t="s">
        <v>108</v>
      </c>
      <c r="D18" s="401">
        <v>0.18</v>
      </c>
      <c r="E18" s="394">
        <f t="shared" si="1"/>
        <v>-1.7147984280919266</v>
      </c>
      <c r="F18" s="395">
        <f t="shared" si="2"/>
        <v>0.41373990623282081</v>
      </c>
      <c r="G18" s="353">
        <v>0.08</v>
      </c>
      <c r="H18" s="384">
        <v>0.38</v>
      </c>
      <c r="I18" s="273" t="s">
        <v>141</v>
      </c>
    </row>
    <row r="19" spans="1:9" ht="15.6" x14ac:dyDescent="0.3">
      <c r="A19" s="335" t="s">
        <v>103</v>
      </c>
      <c r="B19" s="335" t="s">
        <v>167</v>
      </c>
      <c r="C19" s="335" t="s">
        <v>108</v>
      </c>
      <c r="D19" s="402">
        <v>0.49</v>
      </c>
      <c r="E19" s="396">
        <f t="shared" si="1"/>
        <v>-0.71334988787746478</v>
      </c>
      <c r="F19" s="397">
        <f t="shared" si="2"/>
        <v>0.20169017175721757</v>
      </c>
      <c r="G19" s="354">
        <v>0.33</v>
      </c>
      <c r="H19" s="380">
        <v>0.73</v>
      </c>
      <c r="I19" s="275" t="s">
        <v>141</v>
      </c>
    </row>
    <row r="20" spans="1:9" ht="15.6" x14ac:dyDescent="0.3">
      <c r="A20" s="315" t="s">
        <v>79</v>
      </c>
      <c r="B20" s="315" t="s">
        <v>168</v>
      </c>
      <c r="C20" s="314" t="s">
        <v>108</v>
      </c>
      <c r="D20" s="305"/>
      <c r="E20" s="318"/>
      <c r="F20" s="324"/>
      <c r="H20" s="310"/>
      <c r="I20" s="320" t="s">
        <v>49</v>
      </c>
    </row>
    <row r="21" spans="1:9" ht="16.149999999999999" thickBot="1" x14ac:dyDescent="0.35">
      <c r="A21" s="316" t="s">
        <v>83</v>
      </c>
      <c r="B21" s="316" t="s">
        <v>169</v>
      </c>
      <c r="C21" s="329" t="s">
        <v>108</v>
      </c>
      <c r="D21" s="306"/>
      <c r="E21" s="392"/>
      <c r="F21" s="393"/>
      <c r="G21" s="309"/>
      <c r="H21" s="322"/>
      <c r="I21" s="326" t="s">
        <v>49</v>
      </c>
    </row>
    <row r="22" spans="1:9" ht="15.6" x14ac:dyDescent="0.3">
      <c r="A22" s="331" t="s">
        <v>72</v>
      </c>
      <c r="B22" s="331" t="s">
        <v>166</v>
      </c>
      <c r="C22" s="331" t="s">
        <v>108</v>
      </c>
      <c r="D22" s="401">
        <v>0.33</v>
      </c>
      <c r="E22" s="394">
        <f t="shared" si="1"/>
        <v>-1.1086626245216111</v>
      </c>
      <c r="F22" s="395">
        <f t="shared" si="2"/>
        <v>0.4022741634511583</v>
      </c>
      <c r="G22" s="353">
        <v>0.15</v>
      </c>
      <c r="H22" s="384">
        <v>0.73</v>
      </c>
      <c r="I22" s="273" t="s">
        <v>141</v>
      </c>
    </row>
    <row r="23" spans="1:9" ht="15.6" x14ac:dyDescent="0.3">
      <c r="A23" s="335" t="s">
        <v>104</v>
      </c>
      <c r="B23" s="335" t="s">
        <v>167</v>
      </c>
      <c r="C23" s="335" t="s">
        <v>108</v>
      </c>
      <c r="D23" s="402">
        <v>0.57999999999999996</v>
      </c>
      <c r="E23" s="396">
        <f t="shared" si="1"/>
        <v>-0.54472717544167215</v>
      </c>
      <c r="F23" s="397">
        <f t="shared" si="2"/>
        <v>0.21574329123471098</v>
      </c>
      <c r="G23" s="354">
        <v>0.38</v>
      </c>
      <c r="H23" s="380">
        <v>0.87</v>
      </c>
      <c r="I23" s="275" t="s">
        <v>141</v>
      </c>
    </row>
    <row r="24" spans="1:9" ht="15.6" x14ac:dyDescent="0.3">
      <c r="A24" s="315" t="s">
        <v>80</v>
      </c>
      <c r="B24" s="315" t="s">
        <v>168</v>
      </c>
      <c r="C24" s="314" t="s">
        <v>108</v>
      </c>
      <c r="D24" s="305"/>
      <c r="E24" s="318"/>
      <c r="F24" s="324"/>
      <c r="H24" s="310"/>
      <c r="I24" s="320" t="s">
        <v>49</v>
      </c>
    </row>
    <row r="25" spans="1:9" ht="17.25" thickBot="1" x14ac:dyDescent="0.35">
      <c r="A25" s="316" t="s">
        <v>84</v>
      </c>
      <c r="B25" s="316" t="s">
        <v>169</v>
      </c>
      <c r="C25" s="329" t="s">
        <v>108</v>
      </c>
      <c r="D25" s="306"/>
      <c r="E25" s="392"/>
      <c r="F25" s="393"/>
      <c r="G25" s="309"/>
      <c r="H25" s="322"/>
      <c r="I25" s="326" t="s">
        <v>49</v>
      </c>
    </row>
    <row r="26" spans="1:9" ht="16.5" x14ac:dyDescent="0.3">
      <c r="A26" s="331" t="s">
        <v>73</v>
      </c>
      <c r="B26" s="331" t="s">
        <v>166</v>
      </c>
      <c r="C26" s="331" t="s">
        <v>108</v>
      </c>
      <c r="D26" s="401">
        <v>0.35</v>
      </c>
      <c r="E26" s="394">
        <f t="shared" si="1"/>
        <v>-1.0498221244986778</v>
      </c>
      <c r="F26" s="395">
        <f t="shared" si="2"/>
        <v>0.39936700982124107</v>
      </c>
      <c r="G26" s="353">
        <v>0.16</v>
      </c>
      <c r="H26" s="384">
        <v>0.77</v>
      </c>
      <c r="I26" s="273" t="s">
        <v>141</v>
      </c>
    </row>
    <row r="27" spans="1:9" ht="16.5" x14ac:dyDescent="0.3">
      <c r="A27" s="335" t="s">
        <v>105</v>
      </c>
      <c r="B27" s="335" t="s">
        <v>167</v>
      </c>
      <c r="C27" s="335" t="s">
        <v>108</v>
      </c>
      <c r="D27" s="402">
        <v>0.56000000000000005</v>
      </c>
      <c r="E27" s="396">
        <f t="shared" si="1"/>
        <v>-0.57981849525294205</v>
      </c>
      <c r="F27" s="397">
        <f t="shared" si="2"/>
        <v>0.21144580514843106</v>
      </c>
      <c r="G27" s="354">
        <v>0.37</v>
      </c>
      <c r="H27" s="380">
        <v>0.86</v>
      </c>
      <c r="I27" s="275" t="s">
        <v>141</v>
      </c>
    </row>
    <row r="28" spans="1:9" ht="16.5" x14ac:dyDescent="0.3">
      <c r="A28" s="315" t="s">
        <v>81</v>
      </c>
      <c r="B28" s="315" t="s">
        <v>168</v>
      </c>
      <c r="C28" s="314" t="s">
        <v>108</v>
      </c>
      <c r="D28" s="305"/>
      <c r="E28" s="396"/>
      <c r="F28" s="397"/>
      <c r="H28" s="310"/>
      <c r="I28" s="320" t="s">
        <v>49</v>
      </c>
    </row>
    <row r="29" spans="1:9" ht="17.25" thickBot="1" x14ac:dyDescent="0.35">
      <c r="A29" s="316" t="s">
        <v>85</v>
      </c>
      <c r="B29" s="316" t="s">
        <v>169</v>
      </c>
      <c r="C29" s="329" t="s">
        <v>108</v>
      </c>
      <c r="D29" s="306"/>
      <c r="E29" s="398"/>
      <c r="F29" s="399"/>
      <c r="G29" s="309"/>
      <c r="H29" s="322"/>
      <c r="I29" s="326" t="s">
        <v>49</v>
      </c>
    </row>
    <row r="30" spans="1:9" ht="16.5" x14ac:dyDescent="0.3">
      <c r="A30" s="438" t="s">
        <v>74</v>
      </c>
      <c r="B30" s="439" t="s">
        <v>166</v>
      </c>
      <c r="C30" s="439" t="s">
        <v>108</v>
      </c>
      <c r="D30" s="114">
        <v>0.41</v>
      </c>
      <c r="E30" s="447">
        <f t="shared" ref="E28:E31" si="3">LN(D30)</f>
        <v>-0.89159811928378363</v>
      </c>
      <c r="F30" s="448">
        <f t="shared" ref="F28:F31" si="4">(LN(D30/G30))/1.96</f>
        <v>0.3924148405805446</v>
      </c>
      <c r="G30" s="429">
        <v>0.19</v>
      </c>
      <c r="H30" s="430">
        <v>0.91</v>
      </c>
      <c r="I30" s="259" t="s">
        <v>141</v>
      </c>
    </row>
    <row r="31" spans="1:9" ht="16.5" x14ac:dyDescent="0.3">
      <c r="A31" s="438" t="s">
        <v>106</v>
      </c>
      <c r="B31" s="439" t="s">
        <v>167</v>
      </c>
      <c r="C31" s="439" t="s">
        <v>108</v>
      </c>
      <c r="D31" s="114">
        <v>0.59</v>
      </c>
      <c r="E31" s="447">
        <f t="shared" si="3"/>
        <v>-0.52763274208237199</v>
      </c>
      <c r="F31" s="448">
        <f t="shared" si="4"/>
        <v>0.22446494090782329</v>
      </c>
      <c r="G31" s="429">
        <v>0.38</v>
      </c>
      <c r="H31" s="430">
        <v>0.9</v>
      </c>
      <c r="I31" s="259" t="s">
        <v>141</v>
      </c>
    </row>
    <row r="32" spans="1:9" ht="16.5" x14ac:dyDescent="0.3">
      <c r="A32" s="440" t="s">
        <v>82</v>
      </c>
      <c r="B32" s="441" t="s">
        <v>168</v>
      </c>
      <c r="C32" s="439" t="s">
        <v>108</v>
      </c>
      <c r="D32" s="114"/>
      <c r="E32" s="428"/>
      <c r="F32" s="428"/>
      <c r="G32" s="429"/>
      <c r="H32" s="430"/>
      <c r="I32" s="259" t="s">
        <v>49</v>
      </c>
    </row>
    <row r="33" spans="1:9" ht="16.149999999999999" thickBot="1" x14ac:dyDescent="0.35">
      <c r="A33" s="421" t="s">
        <v>86</v>
      </c>
      <c r="B33" s="422" t="s">
        <v>169</v>
      </c>
      <c r="C33" s="423" t="s">
        <v>108</v>
      </c>
      <c r="D33" s="115"/>
      <c r="E33" s="432"/>
      <c r="F33" s="432"/>
      <c r="G33" s="433"/>
      <c r="H33" s="434"/>
      <c r="I33" s="104" t="s">
        <v>49</v>
      </c>
    </row>
    <row r="34" spans="1:9" ht="14.45" x14ac:dyDescent="0.3">
      <c r="A34" s="413" t="s">
        <v>145</v>
      </c>
      <c r="B34" s="313" t="s">
        <v>166</v>
      </c>
      <c r="C34" s="313" t="s">
        <v>144</v>
      </c>
      <c r="D34" s="414"/>
      <c r="E34" s="317"/>
      <c r="F34" s="323"/>
      <c r="G34" s="302"/>
      <c r="H34" s="321"/>
      <c r="I34" s="325" t="s">
        <v>49</v>
      </c>
    </row>
    <row r="35" spans="1:9" ht="14.45" x14ac:dyDescent="0.3">
      <c r="A35" s="334" t="s">
        <v>146</v>
      </c>
      <c r="B35" s="335" t="s">
        <v>167</v>
      </c>
      <c r="C35" s="335" t="s">
        <v>144</v>
      </c>
      <c r="D35" s="336">
        <v>0.45</v>
      </c>
      <c r="E35" s="396">
        <f t="shared" si="1"/>
        <v>-0.79850769621777162</v>
      </c>
      <c r="F35" s="397">
        <f t="shared" si="2"/>
        <v>0.26062531824795437</v>
      </c>
      <c r="G35" s="379">
        <v>0.27</v>
      </c>
      <c r="H35" s="380">
        <v>0.75</v>
      </c>
      <c r="I35" s="275" t="s">
        <v>141</v>
      </c>
    </row>
    <row r="36" spans="1:9" ht="14.45" x14ac:dyDescent="0.3">
      <c r="A36" s="409" t="s">
        <v>147</v>
      </c>
      <c r="B36" s="315" t="s">
        <v>168</v>
      </c>
      <c r="C36" s="314" t="s">
        <v>144</v>
      </c>
      <c r="D36" s="300"/>
      <c r="E36" s="318"/>
      <c r="F36" s="324"/>
      <c r="G36" s="303"/>
      <c r="H36" s="310"/>
      <c r="I36" s="320" t="s">
        <v>49</v>
      </c>
    </row>
    <row r="37" spans="1:9" thickBot="1" x14ac:dyDescent="0.35">
      <c r="A37" s="403" t="s">
        <v>148</v>
      </c>
      <c r="B37" s="316" t="s">
        <v>169</v>
      </c>
      <c r="C37" s="329" t="s">
        <v>144</v>
      </c>
      <c r="D37" s="415"/>
      <c r="E37" s="392"/>
      <c r="F37" s="393"/>
      <c r="G37" s="304"/>
      <c r="H37" s="322"/>
      <c r="I37" s="326" t="s">
        <v>49</v>
      </c>
    </row>
    <row r="38" spans="1:9" ht="14.45" x14ac:dyDescent="0.3">
      <c r="A38" s="413" t="s">
        <v>149</v>
      </c>
      <c r="B38" s="313" t="s">
        <v>166</v>
      </c>
      <c r="C38" s="313" t="s">
        <v>144</v>
      </c>
      <c r="D38" s="414"/>
      <c r="E38" s="317"/>
      <c r="F38" s="323"/>
      <c r="G38" s="302"/>
      <c r="H38" s="321"/>
      <c r="I38" s="325" t="s">
        <v>49</v>
      </c>
    </row>
    <row r="39" spans="1:9" ht="14.45" x14ac:dyDescent="0.3">
      <c r="A39" s="334" t="s">
        <v>150</v>
      </c>
      <c r="B39" s="335" t="s">
        <v>167</v>
      </c>
      <c r="C39" s="335" t="s">
        <v>144</v>
      </c>
      <c r="D39" s="336">
        <v>0.54</v>
      </c>
      <c r="E39" s="396">
        <f t="shared" si="1"/>
        <v>-0.61618613942381695</v>
      </c>
      <c r="F39" s="397">
        <f t="shared" si="2"/>
        <v>0.26696333865538158</v>
      </c>
      <c r="G39" s="379">
        <v>0.32</v>
      </c>
      <c r="H39" s="380">
        <v>0.9</v>
      </c>
      <c r="I39" s="275" t="s">
        <v>141</v>
      </c>
    </row>
    <row r="40" spans="1:9" ht="14.45" x14ac:dyDescent="0.3">
      <c r="A40" s="409" t="s">
        <v>151</v>
      </c>
      <c r="B40" s="315" t="s">
        <v>168</v>
      </c>
      <c r="C40" s="314" t="s">
        <v>144</v>
      </c>
      <c r="D40" s="300"/>
      <c r="E40" s="318"/>
      <c r="F40" s="324"/>
      <c r="G40" s="303"/>
      <c r="H40" s="310"/>
      <c r="I40" s="320" t="s">
        <v>49</v>
      </c>
    </row>
    <row r="41" spans="1:9" thickBot="1" x14ac:dyDescent="0.35">
      <c r="A41" s="403" t="s">
        <v>152</v>
      </c>
      <c r="B41" s="316" t="s">
        <v>169</v>
      </c>
      <c r="C41" s="329" t="s">
        <v>144</v>
      </c>
      <c r="D41" s="415"/>
      <c r="E41" s="392"/>
      <c r="F41" s="393"/>
      <c r="G41" s="304"/>
      <c r="H41" s="322"/>
      <c r="I41" s="326" t="s">
        <v>49</v>
      </c>
    </row>
    <row r="42" spans="1:9" ht="15.75" x14ac:dyDescent="0.3">
      <c r="A42" s="413" t="s">
        <v>153</v>
      </c>
      <c r="B42" s="313" t="s">
        <v>166</v>
      </c>
      <c r="C42" s="313" t="s">
        <v>144</v>
      </c>
      <c r="D42" s="414"/>
      <c r="E42" s="317"/>
      <c r="F42" s="323"/>
      <c r="G42" s="302"/>
      <c r="H42" s="321"/>
      <c r="I42" s="325" t="s">
        <v>49</v>
      </c>
    </row>
    <row r="43" spans="1:9" ht="15.75" x14ac:dyDescent="0.3">
      <c r="A43" s="334" t="s">
        <v>154</v>
      </c>
      <c r="B43" s="335" t="s">
        <v>167</v>
      </c>
      <c r="C43" s="335" t="s">
        <v>144</v>
      </c>
      <c r="D43" s="336">
        <v>0.52</v>
      </c>
      <c r="E43" s="396">
        <f>LN(D43)</f>
        <v>-0.65392646740666394</v>
      </c>
      <c r="F43" s="397">
        <f>(LN(D43/G43))/1.96</f>
        <v>0.2639063847430006</v>
      </c>
      <c r="G43" s="379">
        <v>0.31</v>
      </c>
      <c r="H43" s="380">
        <v>0.88</v>
      </c>
      <c r="I43" s="275" t="s">
        <v>141</v>
      </c>
    </row>
    <row r="44" spans="1:9" ht="15.75" x14ac:dyDescent="0.3">
      <c r="A44" s="409" t="s">
        <v>155</v>
      </c>
      <c r="B44" s="315" t="s">
        <v>168</v>
      </c>
      <c r="C44" s="314" t="s">
        <v>144</v>
      </c>
      <c r="D44" s="300"/>
      <c r="E44" s="396"/>
      <c r="F44" s="397"/>
      <c r="G44" s="303"/>
      <c r="H44" s="310"/>
      <c r="I44" s="320" t="s">
        <v>49</v>
      </c>
    </row>
    <row r="45" spans="1:9" ht="16.5" thickBot="1" x14ac:dyDescent="0.35">
      <c r="A45" s="403" t="s">
        <v>156</v>
      </c>
      <c r="B45" s="316" t="s">
        <v>169</v>
      </c>
      <c r="C45" s="329" t="s">
        <v>144</v>
      </c>
      <c r="D45" s="415"/>
      <c r="E45" s="396"/>
      <c r="F45" s="397"/>
      <c r="G45" s="304"/>
      <c r="H45" s="322"/>
      <c r="I45" s="326" t="s">
        <v>49</v>
      </c>
    </row>
    <row r="46" spans="1:9" ht="15.75" x14ac:dyDescent="0.3">
      <c r="A46" s="438" t="s">
        <v>157</v>
      </c>
      <c r="B46" s="439" t="s">
        <v>166</v>
      </c>
      <c r="C46" s="439" t="s">
        <v>144</v>
      </c>
      <c r="D46" s="55"/>
      <c r="E46" s="449"/>
      <c r="F46" s="450"/>
      <c r="G46" s="429"/>
      <c r="H46" s="430"/>
      <c r="I46" s="259" t="s">
        <v>49</v>
      </c>
    </row>
    <row r="47" spans="1:9" ht="15.75" x14ac:dyDescent="0.3">
      <c r="A47" s="438" t="s">
        <v>158</v>
      </c>
      <c r="B47" s="439" t="s">
        <v>167</v>
      </c>
      <c r="C47" s="439" t="s">
        <v>144</v>
      </c>
      <c r="D47" s="55">
        <v>0.53</v>
      </c>
      <c r="E47" s="447">
        <f t="shared" ref="E44:E47" si="5">LN(D47)</f>
        <v>-0.6348782724359695</v>
      </c>
      <c r="F47" s="448">
        <f t="shared" ref="F44:F47" si="6">(LN(D47/G47))/1.96</f>
        <v>0.27362485156478344</v>
      </c>
      <c r="G47" s="429">
        <v>0.31</v>
      </c>
      <c r="H47" s="430">
        <v>0.91</v>
      </c>
      <c r="I47" s="259" t="s">
        <v>141</v>
      </c>
    </row>
    <row r="48" spans="1:9" ht="15.75" x14ac:dyDescent="0.3">
      <c r="A48" s="440" t="s">
        <v>159</v>
      </c>
      <c r="B48" s="441" t="s">
        <v>168</v>
      </c>
      <c r="C48" s="439" t="s">
        <v>144</v>
      </c>
      <c r="D48" s="55"/>
      <c r="E48" s="447"/>
      <c r="F48" s="448"/>
      <c r="G48" s="429"/>
      <c r="H48" s="430"/>
      <c r="I48" s="259" t="s">
        <v>49</v>
      </c>
    </row>
    <row r="49" spans="1:9" ht="16.5" thickBot="1" x14ac:dyDescent="0.35">
      <c r="A49" s="421" t="s">
        <v>160</v>
      </c>
      <c r="B49" s="422" t="s">
        <v>169</v>
      </c>
      <c r="C49" s="423" t="s">
        <v>144</v>
      </c>
      <c r="D49" s="56"/>
      <c r="E49" s="451"/>
      <c r="F49" s="452"/>
      <c r="G49" s="433"/>
      <c r="H49" s="434"/>
      <c r="I49" s="104" t="s">
        <v>49</v>
      </c>
    </row>
    <row r="57" spans="1:9" x14ac:dyDescent="0.25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6" sqref="E26"/>
    </sheetView>
  </sheetViews>
  <sheetFormatPr defaultRowHeight="15" x14ac:dyDescent="0.25"/>
  <cols>
    <col min="1" max="1" width="9.140625" customWidth="1"/>
    <col min="3" max="4" width="9.140625" style="255"/>
    <col min="5" max="5" width="12.28515625" style="255" customWidth="1"/>
    <col min="6" max="6" width="8.85546875" style="272"/>
  </cols>
  <sheetData>
    <row r="1" spans="1:6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ht="14.45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ht="14.45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ht="14.45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ht="14.45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ht="14.45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ht="14.45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thickBot="1" x14ac:dyDescent="0.35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ht="14.45" x14ac:dyDescent="0.3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ht="14.45" x14ac:dyDescent="0.3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ht="14.45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ht="14.45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ht="14.45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ht="14.45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ht="14.45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ht="14.45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ht="14.45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base_dades</vt:lpstr>
      <vt:lpstr>Interval_OR</vt:lpstr>
      <vt:lpstr>base_dades_PVD</vt:lpstr>
      <vt:lpstr>base_dades_IHD</vt:lpstr>
      <vt:lpstr>base_dades_TIA</vt:lpstr>
      <vt:lpstr>esquema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2022-09-19T16:08:19Z</cp:lastPrinted>
  <dcterms:created xsi:type="dcterms:W3CDTF">2019-03-04T12:15:43Z</dcterms:created>
  <dcterms:modified xsi:type="dcterms:W3CDTF">2022-09-20T10:56:57Z</dcterms:modified>
</cp:coreProperties>
</file>