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C5A7941E-CD93-451F-988F-CB4F06C61ABB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15" i="1"/>
  <c r="L41" i="1"/>
  <c r="L18" i="1"/>
  <c r="L8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B6" i="1" l="1"/>
</calcChain>
</file>

<file path=xl/sharedStrings.xml><?xml version="1.0" encoding="utf-8"?>
<sst xmlns="http://schemas.openxmlformats.org/spreadsheetml/2006/main" count="244" uniqueCount="193">
  <si>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</si>
  <si>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</si>
  <si>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</si>
  <si>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</si>
  <si>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</si>
  <si>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</si>
  <si>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</si>
  <si>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</si>
  <si>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</si>
  <si>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</si>
  <si>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</si>
  <si>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</si>
  <si>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</si>
  <si>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</si>
  <si>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</si>
  <si>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</si>
  <si>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</si>
  <si>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</si>
  <si>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</si>
  <si>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</si>
  <si>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</si>
  <si>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</si>
  <si>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</si>
  <si>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</si>
  <si>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</si>
  <si>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</si>
  <si>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</si>
  <si>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</si>
  <si>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</si>
  <si>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</si>
  <si>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</si>
  <si>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</si>
  <si>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</si>
  <si>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</si>
  <si>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</si>
  <si>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</si>
  <si>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</si>
  <si>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</si>
  <si>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</si>
  <si>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</si>
  <si>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</si>
  <si>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</si>
  <si>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</si>
  <si>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</si>
  <si>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</si>
  <si>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</si>
  <si>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</si>
  <si>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</si>
  <si>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</si>
  <si>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</si>
  <si>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</si>
  <si>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</si>
  <si>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</si>
  <si>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</si>
  <si>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</si>
  <si>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</si>
  <si>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</si>
  <si>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</si>
  <si>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</si>
  <si>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</si>
  <si>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</si>
  <si>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</si>
  <si>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</si>
  <si>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</si>
  <si>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</si>
  <si>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</si>
  <si>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</si>
  <si>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</si>
  <si>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</si>
  <si>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</si>
  <si>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</si>
  <si>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</si>
  <si>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</si>
  <si>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</si>
  <si>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</si>
  <si>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</si>
  <si>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</si>
  <si>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</si>
  <si>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</si>
  <si>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</si>
  <si>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</si>
  <si>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</si>
  <si>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</si>
  <si>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</si>
  <si>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</si>
  <si>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</si>
  <si>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</si>
  <si>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</si>
  <si>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</si>
  <si>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</si>
  <si>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</si>
  <si>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</si>
  <si>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</si>
  <si>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</si>
  <si>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</si>
  <si>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</si>
  <si>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</si>
  <si>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</si>
  <si>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</si>
  <si>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</si>
  <si>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</si>
  <si>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</si>
  <si>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</si>
  <si>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</si>
  <si>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</si>
  <si>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</si>
  <si>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</si>
  <si>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</si>
  <si>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</si>
  <si>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</si>
  <si>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</si>
  <si>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</si>
  <si>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</si>
  <si>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</si>
  <si>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</si>
  <si>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</si>
  <si>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</si>
  <si>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</si>
  <si>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</si>
  <si>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</si>
  <si>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</si>
  <si>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</si>
  <si>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</si>
  <si>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</si>
  <si>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</si>
  <si>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</si>
  <si>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</si>
  <si>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</si>
  <si>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</si>
  <si>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</si>
  <si>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</si>
  <si>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</si>
  <si>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</si>
  <si>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</si>
  <si>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</si>
  <si>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</si>
  <si>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</si>
  <si>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</si>
  <si>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</si>
  <si>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</si>
  <si>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</si>
  <si>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</si>
  <si>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</si>
  <si>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</si>
  <si>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</si>
  <si>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</si>
  <si>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</si>
  <si>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</si>
  <si>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</si>
  <si>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</si>
  <si>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</si>
  <si>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</si>
  <si>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</si>
  <si>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</si>
  <si>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</si>
  <si>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</si>
  <si>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</si>
  <si>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</si>
  <si>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https://www.digikey.ca/en/products/detail/keystone-electronics/1061/303558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</si>
  <si>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</si>
  <si>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</si>
  <si>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</si>
  <si>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</si>
  <si>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</si>
  <si>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</si>
  <si>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</si>
  <si>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</si>
  <si>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r>
      <t>Battery:BatteryHolder_Keystone_1060_1x2032</t>
    </r>
    <r>
      <rPr>
        <b/>
        <sz val="11"/>
        <color theme="1"/>
        <rFont val="Calibri"/>
        <family val="2"/>
        <scheme val="minor"/>
      </rPr>
      <t>*** NEED TO EDIT***</t>
    </r>
  </si>
  <si>
    <t>Diode_SMD:D_SMC_Handsoldering</t>
  </si>
  <si>
    <t xml:space="preserve">Buck-Boost Switching Regulator IC Positive Adjustable 2.5V 1 Output 600mA </t>
  </si>
  <si>
    <t>Q101, Q102, Q103, Q104, Q105, Q106, Q107, Q108, Q109, Q201, Q202, Q204, Q205, Q206</t>
  </si>
  <si>
    <t xml:space="preserve">R102, R111, R115, R116, R133, R134, R202, R204, R211, R213, R215,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</si>
  <si>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</si>
  <si>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</si>
  <si>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</si>
  <si>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</si>
  <si>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</si>
  <si>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</si>
  <si>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</si>
  <si>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</si>
  <si>
    <t>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</t>
  </si>
  <si>
    <t>https://www.digikey.ca/en/products/detail/stackpole-electronics-inc/RMCF0805FT442K/1713153</t>
  </si>
  <si>
    <t>https://www.digikey.ca/en/products/detail/stackpole-electronics-inc/RMCF0805FT5M10/1713191</t>
  </si>
  <si>
    <t>https://www.digikey.ca/en/products/detail/stackpole-electronics-inc/RMCF0805FT60K4/1760362</t>
  </si>
  <si>
    <t>https://www.digikey.ca/en/products/detail/stackpole-electronics-inc/RMCF0805FT15K0/1760487</t>
  </si>
  <si>
    <t>https://www.digikey.ca/en/products/detail/stackpole-electronics-inc/RMCF0805FT619K/1713291</t>
  </si>
  <si>
    <t>https://www.digikey.ca/en/products/detail/stackpole-electronics-inc/RMCF0805JT200K/1757911</t>
  </si>
  <si>
    <t>https://www.digikey.ca/en/products/detail/tdk-corporation/C2012X7R1H104K085AA/2732969</t>
  </si>
  <si>
    <t>C103, C104, C109, C110, C111, C112, C113, C114, C204</t>
  </si>
  <si>
    <t>https://www.digikey.ca/en/products/detail/tdk-corporation/C2012X5R1E155K125AA/2733062</t>
  </si>
  <si>
    <t>https://www.digikey.ca/en/products/detail/hirose-electric-co-ltd/DF13-3P-1-25V-75/9170629</t>
  </si>
  <si>
    <t>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</si>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</sst>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1" totalsRowShown="0">
  <autoFilter ref="A7:M41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  <tableColumn id="8" xr3:uid="{E3F168F5-0327-4120-8A2A-37C19A3AC65B}" name="Column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1/303558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21" Type="http://schemas.openxmlformats.org/officeDocument/2006/relationships/hyperlink" Target="https://www.digikey.ca/en/products/detail/hirose-electric-co-ltd/DF13-3P-1-25V-75/9170629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hyperlink" Target="https://www.mouser.ca/ProductDetail/Hirose-Connector/DF13-5P-125DSA?qs=Ux3WWAnHpjDJWf8XCjmDFw%3D%3D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hyperlink" Target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7" workbookViewId="0">
      <pane xSplit="8670" topLeftCell="H1" activePane="topRight"/>
      <selection activeCell="C6" sqref="C6"/>
      <selection pane="topRight" activeCell="H19" sqref="H19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7.7109375" customWidth="1"/>
    <col min="10" max="10" width="25" customWidth="1"/>
    <col min="11" max="11" width="9.140625" style="4"/>
    <col min="12" max="12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91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101</v>
      </c>
      <c r="B6" s="5">
        <f>SUM(L8:L41)</f>
        <v>85.551999999999992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123</v>
      </c>
      <c r="G7" t="s">
        <v>96</v>
      </c>
      <c r="H7" t="s">
        <v>92</v>
      </c>
      <c r="I7" t="s">
        <v>13</v>
      </c>
      <c r="J7" t="s">
        <v>95</v>
      </c>
      <c r="K7" s="4" t="s">
        <v>94</v>
      </c>
      <c r="L7" t="s">
        <v>102</v>
      </c>
      <c r="M7" t="s">
        <v>192</v>
      </c>
    </row>
    <row r="8" spans="1:13" x14ac:dyDescent="0.25">
      <c r="A8" s="2" t="s">
        <v>14</v>
      </c>
      <c r="B8">
        <v>2</v>
      </c>
      <c r="C8" t="s">
        <v>15</v>
      </c>
      <c r="D8" t="s">
        <v>15</v>
      </c>
      <c r="E8" t="s">
        <v>167</v>
      </c>
      <c r="F8" t="s">
        <v>159</v>
      </c>
      <c r="G8" t="s">
        <v>160</v>
      </c>
      <c r="H8" s="3" t="s">
        <v>158</v>
      </c>
      <c r="I8" s="4">
        <v>4.09</v>
      </c>
      <c r="J8" s="3" t="s">
        <v>157</v>
      </c>
      <c r="K8" s="4">
        <v>1.61</v>
      </c>
      <c r="L8" s="5">
        <f>Table1[[#This Row],[Qnty]]*(Table1[[#This Row],[Price]]+Table1[[#This Row],[Price2]])</f>
        <v>11.4</v>
      </c>
    </row>
    <row r="9" spans="1:13" x14ac:dyDescent="0.25">
      <c r="A9" s="2" t="s">
        <v>16</v>
      </c>
      <c r="B9">
        <v>6</v>
      </c>
      <c r="C9" t="s">
        <v>17</v>
      </c>
      <c r="D9" t="s">
        <v>18</v>
      </c>
      <c r="E9" t="s">
        <v>154</v>
      </c>
      <c r="F9" t="s">
        <v>153</v>
      </c>
      <c r="H9" t="s">
        <v>152</v>
      </c>
      <c r="I9" s="4">
        <v>3.36</v>
      </c>
      <c r="L9" s="5">
        <f>Table1[[#This Row],[Qnty]]*(Table1[[#This Row],[Price]]+Table1[[#This Row],[Price2]])</f>
        <v>20.16</v>
      </c>
    </row>
    <row r="10" spans="1:13" ht="30" x14ac:dyDescent="0.25">
      <c r="A10" s="2" t="s">
        <v>188</v>
      </c>
      <c r="B10">
        <v>9</v>
      </c>
      <c r="C10" t="s">
        <v>19</v>
      </c>
      <c r="D10" t="s">
        <v>20</v>
      </c>
      <c r="E10" t="s">
        <v>21</v>
      </c>
      <c r="F10" t="s">
        <v>22</v>
      </c>
      <c r="H10" t="s">
        <v>187</v>
      </c>
      <c r="I10" s="4">
        <v>0.15</v>
      </c>
      <c r="L10" s="5">
        <f>Table1[[#This Row],[Qnty]]*(Table1[[#This Row],[Price]]+Table1[[#This Row],[Price2]])</f>
        <v>1.3499999999999999</v>
      </c>
    </row>
    <row r="11" spans="1:13" x14ac:dyDescent="0.25">
      <c r="A11" s="2" t="s">
        <v>23</v>
      </c>
      <c r="B11">
        <v>1</v>
      </c>
      <c r="C11" t="s">
        <v>24</v>
      </c>
      <c r="D11" t="s">
        <v>20</v>
      </c>
      <c r="E11" t="s">
        <v>21</v>
      </c>
      <c r="F11" s="2" t="s">
        <v>133</v>
      </c>
      <c r="G11" t="s">
        <v>131</v>
      </c>
      <c r="H11" t="s">
        <v>132</v>
      </c>
      <c r="I11" s="4">
        <v>0.41</v>
      </c>
      <c r="L11" s="5">
        <f>Table1[[#This Row],[Qnty]]*(Table1[[#This Row],[Price]]+Table1[[#This Row],[Price2]])</f>
        <v>0.41</v>
      </c>
    </row>
    <row r="12" spans="1:13" x14ac:dyDescent="0.25">
      <c r="A12" s="2" t="s">
        <v>25</v>
      </c>
      <c r="B12">
        <v>1</v>
      </c>
      <c r="C12" t="s">
        <v>26</v>
      </c>
      <c r="D12" t="s">
        <v>20</v>
      </c>
      <c r="E12" t="s">
        <v>21</v>
      </c>
      <c r="F12" t="s">
        <v>22</v>
      </c>
      <c r="H12" t="s">
        <v>189</v>
      </c>
      <c r="I12" s="4">
        <v>0.41</v>
      </c>
      <c r="L12" s="5">
        <f>Table1[[#This Row],[Qnty]]*(Table1[[#This Row],[Price]]+Table1[[#This Row],[Price2]])</f>
        <v>0.41</v>
      </c>
    </row>
    <row r="13" spans="1:13" x14ac:dyDescent="0.25">
      <c r="A13" s="2" t="s">
        <v>27</v>
      </c>
      <c r="B13">
        <v>1</v>
      </c>
      <c r="C13" t="s">
        <v>28</v>
      </c>
      <c r="D13" t="s">
        <v>20</v>
      </c>
      <c r="E13" t="s">
        <v>130</v>
      </c>
      <c r="F13" s="2" t="s">
        <v>127</v>
      </c>
      <c r="G13" t="s">
        <v>128</v>
      </c>
      <c r="H13" t="s">
        <v>129</v>
      </c>
      <c r="I13" s="4">
        <v>1.0900000000000001</v>
      </c>
      <c r="L13" s="5">
        <f>Table1[[#This Row],[Qnty]]*(Table1[[#This Row],[Price]]+Table1[[#This Row],[Price2]])</f>
        <v>1.0900000000000001</v>
      </c>
    </row>
    <row r="14" spans="1:13" x14ac:dyDescent="0.25">
      <c r="A14" s="2" t="s">
        <v>173</v>
      </c>
      <c r="B14">
        <v>1</v>
      </c>
      <c r="C14" t="s">
        <v>29</v>
      </c>
      <c r="D14" t="s">
        <v>29</v>
      </c>
      <c r="E14" t="s">
        <v>140</v>
      </c>
      <c r="F14" t="s">
        <v>155</v>
      </c>
      <c r="G14" t="s">
        <v>176</v>
      </c>
      <c r="H14" s="3" t="s">
        <v>156</v>
      </c>
      <c r="I14" s="4">
        <v>0.33</v>
      </c>
      <c r="L14" s="5">
        <f>Table1[[#This Row],[Qnty]]*(Table1[[#This Row],[Price]]+Table1[[#This Row],[Price2]])</f>
        <v>0.33</v>
      </c>
    </row>
    <row r="15" spans="1:13" x14ac:dyDescent="0.25">
      <c r="A15" s="2" t="s">
        <v>172</v>
      </c>
      <c r="B15">
        <v>1</v>
      </c>
      <c r="C15" t="s">
        <v>29</v>
      </c>
      <c r="D15" t="s">
        <v>29</v>
      </c>
      <c r="E15" t="s">
        <v>140</v>
      </c>
      <c r="F15" t="s">
        <v>174</v>
      </c>
      <c r="H15" s="3" t="s">
        <v>175</v>
      </c>
      <c r="I15" s="4">
        <v>0.33</v>
      </c>
      <c r="L15" s="5">
        <f>Table1[[#This Row],[Qnty]]*(Table1[[#This Row],[Price]]+Table1[[#This Row],[Price2]])</f>
        <v>0.33</v>
      </c>
    </row>
    <row r="16" spans="1:13" x14ac:dyDescent="0.25">
      <c r="A16" s="2" t="s">
        <v>30</v>
      </c>
      <c r="B16">
        <v>1</v>
      </c>
      <c r="C16" t="s">
        <v>164</v>
      </c>
      <c r="D16" t="s">
        <v>31</v>
      </c>
      <c r="E16" t="s">
        <v>168</v>
      </c>
      <c r="F16" t="s">
        <v>165</v>
      </c>
      <c r="G16" s="3" t="s">
        <v>163</v>
      </c>
      <c r="H16" t="s">
        <v>162</v>
      </c>
      <c r="I16" s="4">
        <v>2.33</v>
      </c>
      <c r="L16" s="5">
        <f>Table1[[#This Row],[Qnty]]*(Table1[[#This Row],[Price]]+Table1[[#This Row],[Price2]])</f>
        <v>2.33</v>
      </c>
    </row>
    <row r="17" spans="1:14" x14ac:dyDescent="0.25">
      <c r="A17" s="2" t="s">
        <v>32</v>
      </c>
      <c r="B17">
        <v>1</v>
      </c>
      <c r="C17" t="s">
        <v>115</v>
      </c>
      <c r="D17" t="s">
        <v>116</v>
      </c>
      <c r="E17" t="s">
        <v>117</v>
      </c>
      <c r="F17" t="s">
        <v>121</v>
      </c>
      <c r="G17" s="3" t="s">
        <v>113</v>
      </c>
      <c r="H17" t="s">
        <v>114</v>
      </c>
      <c r="I17" s="4">
        <v>0.76</v>
      </c>
      <c r="L17" s="5">
        <f>Table1[[#This Row],[Qnty]]*(Table1[[#This Row],[Price]]+Table1[[#This Row],[Price2]])</f>
        <v>0.76</v>
      </c>
    </row>
    <row r="18" spans="1:14" ht="15.75" customHeight="1" x14ac:dyDescent="0.25">
      <c r="A18" s="2" t="s">
        <v>134</v>
      </c>
      <c r="B18">
        <v>1</v>
      </c>
      <c r="C18" s="2" t="s">
        <v>135</v>
      </c>
      <c r="D18" t="s">
        <v>135</v>
      </c>
      <c r="E18" t="s">
        <v>136</v>
      </c>
      <c r="F18" t="s">
        <v>137</v>
      </c>
      <c r="G18" s="3" t="s">
        <v>138</v>
      </c>
      <c r="H18" t="s">
        <v>139</v>
      </c>
      <c r="I18" s="4">
        <v>0.55000000000000004</v>
      </c>
      <c r="L18" s="5">
        <f>Table1[[#This Row],[Qnty]]*(Table1[[#This Row],[Price]]+Table1[[#This Row],[Price2]])</f>
        <v>0.55000000000000004</v>
      </c>
    </row>
    <row r="19" spans="1:14" x14ac:dyDescent="0.25">
      <c r="A19" s="2" t="s">
        <v>33</v>
      </c>
      <c r="B19">
        <v>2</v>
      </c>
      <c r="C19" t="s">
        <v>34</v>
      </c>
      <c r="D19" t="s">
        <v>34</v>
      </c>
      <c r="E19" t="s">
        <v>35</v>
      </c>
      <c r="F19" t="s">
        <v>124</v>
      </c>
      <c r="I19" s="4"/>
      <c r="L19" s="5">
        <f>Table1[[#This Row],[Qnty]]*(Table1[[#This Row],[Price]]+Table1[[#This Row],[Price2]])</f>
        <v>0</v>
      </c>
      <c r="N19" t="s">
        <v>108</v>
      </c>
    </row>
    <row r="20" spans="1:14" x14ac:dyDescent="0.25">
      <c r="A20" s="2" t="s">
        <v>36</v>
      </c>
      <c r="B20">
        <v>1</v>
      </c>
      <c r="C20" t="s">
        <v>37</v>
      </c>
      <c r="D20" t="s">
        <v>37</v>
      </c>
      <c r="E20" t="s">
        <v>38</v>
      </c>
      <c r="F20" t="s">
        <v>106</v>
      </c>
      <c r="H20" s="3" t="s">
        <v>105</v>
      </c>
      <c r="I20" s="4">
        <v>0.61</v>
      </c>
      <c r="J20" s="3" t="s">
        <v>93</v>
      </c>
      <c r="K20" s="4">
        <v>0.52</v>
      </c>
      <c r="L20" s="5">
        <f>Table1[[#This Row],[Qnty]]*(Table1[[#This Row],[Price]]+Table1[[#This Row],[Price2]])</f>
        <v>1.1299999999999999</v>
      </c>
      <c r="N20" s="3" t="s">
        <v>107</v>
      </c>
    </row>
    <row r="21" spans="1:14" x14ac:dyDescent="0.25">
      <c r="A21" s="2" t="s">
        <v>39</v>
      </c>
      <c r="B21">
        <v>1</v>
      </c>
      <c r="C21" t="s">
        <v>40</v>
      </c>
      <c r="D21" t="s">
        <v>40</v>
      </c>
      <c r="E21" t="s">
        <v>41</v>
      </c>
      <c r="F21" t="s">
        <v>42</v>
      </c>
      <c r="G21" t="s">
        <v>111</v>
      </c>
      <c r="H21" s="3" t="s">
        <v>110</v>
      </c>
      <c r="I21" s="4">
        <v>0.59299999999999997</v>
      </c>
      <c r="L21" s="5">
        <f>Table1[[#This Row],[Qnty]]*(Table1[[#This Row],[Price]]+Table1[[#This Row],[Price2]])</f>
        <v>0.59299999999999997</v>
      </c>
    </row>
    <row r="22" spans="1:14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H22" s="3" t="s">
        <v>190</v>
      </c>
      <c r="I22" s="4">
        <v>0.59</v>
      </c>
      <c r="L22" s="5">
        <f>Table1[[#This Row],[Qnty]]*(Table1[[#This Row],[Price]]+Table1[[#This Row],[Price2]])</f>
        <v>0.59</v>
      </c>
      <c r="N22" t="s">
        <v>112</v>
      </c>
    </row>
    <row r="23" spans="1:14" x14ac:dyDescent="0.25">
      <c r="A23" s="2" t="s">
        <v>49</v>
      </c>
      <c r="B23">
        <v>1</v>
      </c>
      <c r="C23" t="s">
        <v>50</v>
      </c>
      <c r="D23" t="s">
        <v>50</v>
      </c>
      <c r="E23" t="s">
        <v>51</v>
      </c>
      <c r="F23" t="s">
        <v>118</v>
      </c>
      <c r="H23" s="3" t="s">
        <v>52</v>
      </c>
      <c r="I23" s="4">
        <v>1.76</v>
      </c>
      <c r="L23" s="5">
        <f>Table1[[#This Row],[Qnty]]*(Table1[[#This Row],[Price]]+Table1[[#This Row],[Price2]])</f>
        <v>1.76</v>
      </c>
    </row>
    <row r="24" spans="1:14" x14ac:dyDescent="0.25">
      <c r="A24" s="2" t="s">
        <v>53</v>
      </c>
      <c r="B24">
        <v>1</v>
      </c>
      <c r="C24" t="s">
        <v>54</v>
      </c>
      <c r="D24" t="s">
        <v>55</v>
      </c>
      <c r="E24" s="6" t="s">
        <v>143</v>
      </c>
      <c r="F24" s="2" t="s">
        <v>122</v>
      </c>
      <c r="G24" t="s">
        <v>119</v>
      </c>
      <c r="H24" s="3" t="s">
        <v>120</v>
      </c>
      <c r="I24" s="4">
        <v>1.48</v>
      </c>
      <c r="L24" s="5">
        <f>Table1[[#This Row],[Qnty]]*(Table1[[#This Row],[Price]]+Table1[[#This Row],[Price2]])</f>
        <v>1.48</v>
      </c>
    </row>
    <row r="25" spans="1:14" ht="30" x14ac:dyDescent="0.25">
      <c r="A25" s="2" t="s">
        <v>170</v>
      </c>
      <c r="B25">
        <v>14</v>
      </c>
      <c r="C25" t="s">
        <v>56</v>
      </c>
      <c r="D25" t="s">
        <v>56</v>
      </c>
      <c r="E25" t="s">
        <v>141</v>
      </c>
      <c r="F25" t="s">
        <v>57</v>
      </c>
      <c r="G25" s="3" t="s">
        <v>58</v>
      </c>
      <c r="H25" s="3" t="s">
        <v>97</v>
      </c>
      <c r="I25" s="4">
        <v>0.63</v>
      </c>
      <c r="L25" s="5">
        <f>Table1[[#This Row],[Qnty]]*(Table1[[#This Row],[Price]]+Table1[[#This Row],[Price2]])</f>
        <v>8.82</v>
      </c>
      <c r="M25" t="s">
        <v>191</v>
      </c>
    </row>
    <row r="26" spans="1:14" ht="30" x14ac:dyDescent="0.25">
      <c r="A26" s="2" t="s">
        <v>59</v>
      </c>
      <c r="B26">
        <v>10</v>
      </c>
      <c r="C26" t="s">
        <v>60</v>
      </c>
      <c r="D26" t="s">
        <v>61</v>
      </c>
      <c r="E26" t="s">
        <v>62</v>
      </c>
      <c r="F26" t="s">
        <v>63</v>
      </c>
      <c r="H26" t="s">
        <v>178</v>
      </c>
      <c r="I26" s="4">
        <v>2.9000000000000001E-2</v>
      </c>
      <c r="L26" s="5">
        <f>Table1[[#This Row],[Qnty]]*(Table1[[#This Row],[Price]]+Table1[[#This Row],[Price2]])</f>
        <v>0.29000000000000004</v>
      </c>
    </row>
    <row r="27" spans="1:14" ht="30" x14ac:dyDescent="0.25">
      <c r="A27" s="2" t="s">
        <v>171</v>
      </c>
      <c r="B27">
        <v>11</v>
      </c>
      <c r="C27" s="7">
        <v>100</v>
      </c>
      <c r="D27" t="s">
        <v>61</v>
      </c>
      <c r="E27" t="s">
        <v>62</v>
      </c>
      <c r="F27" t="s">
        <v>63</v>
      </c>
      <c r="H27" t="s">
        <v>151</v>
      </c>
      <c r="I27" s="4">
        <v>0.107</v>
      </c>
      <c r="L27" s="5">
        <f>Table1[[#This Row],[Qnty]]*(Table1[[#This Row],[Price]]+Table1[[#This Row],[Price2]])</f>
        <v>1.177</v>
      </c>
    </row>
    <row r="28" spans="1:14" ht="45" x14ac:dyDescent="0.25">
      <c r="A28" s="2" t="s">
        <v>177</v>
      </c>
      <c r="B28">
        <v>21</v>
      </c>
      <c r="C28" t="s">
        <v>64</v>
      </c>
      <c r="D28" t="s">
        <v>61</v>
      </c>
      <c r="E28" t="s">
        <v>62</v>
      </c>
      <c r="F28" t="s">
        <v>63</v>
      </c>
      <c r="H28" t="s">
        <v>179</v>
      </c>
      <c r="I28" s="4">
        <v>2.9000000000000001E-2</v>
      </c>
      <c r="L28" s="5">
        <f>Table1[[#This Row],[Qnty]]*(Table1[[#This Row],[Price]]+Table1[[#This Row],[Price2]])</f>
        <v>0.60899999999999999</v>
      </c>
    </row>
    <row r="29" spans="1:14" x14ac:dyDescent="0.25">
      <c r="A29" s="2" t="s">
        <v>65</v>
      </c>
      <c r="B29">
        <v>3</v>
      </c>
      <c r="C29" t="s">
        <v>66</v>
      </c>
      <c r="D29" t="s">
        <v>61</v>
      </c>
      <c r="E29" t="s">
        <v>62</v>
      </c>
      <c r="F29" t="s">
        <v>63</v>
      </c>
      <c r="H29" s="3" t="s">
        <v>180</v>
      </c>
      <c r="I29" s="4">
        <v>0.15</v>
      </c>
      <c r="L29" s="5">
        <f>Table1[[#This Row],[Qnty]]*(Table1[[#This Row],[Price]]+Table1[[#This Row],[Price2]])</f>
        <v>0.44999999999999996</v>
      </c>
    </row>
    <row r="30" spans="1:14" x14ac:dyDescent="0.25">
      <c r="A30" s="2" t="s">
        <v>67</v>
      </c>
      <c r="B30">
        <v>3</v>
      </c>
      <c r="C30" t="s">
        <v>68</v>
      </c>
      <c r="D30" t="s">
        <v>61</v>
      </c>
      <c r="E30" t="s">
        <v>62</v>
      </c>
      <c r="F30" t="s">
        <v>63</v>
      </c>
      <c r="H30" t="s">
        <v>181</v>
      </c>
      <c r="I30" s="4">
        <v>0.15</v>
      </c>
      <c r="L30" s="5">
        <f>Table1[[#This Row],[Qnty]]*(Table1[[#This Row],[Price]]+Table1[[#This Row],[Price2]])</f>
        <v>0.44999999999999996</v>
      </c>
    </row>
    <row r="31" spans="1:14" x14ac:dyDescent="0.25">
      <c r="A31" s="2" t="s">
        <v>69</v>
      </c>
      <c r="B31">
        <v>1</v>
      </c>
      <c r="C31" t="s">
        <v>70</v>
      </c>
      <c r="D31" t="s">
        <v>61</v>
      </c>
      <c r="E31" t="s">
        <v>62</v>
      </c>
      <c r="F31" t="s">
        <v>63</v>
      </c>
      <c r="H31" t="s">
        <v>182</v>
      </c>
      <c r="I31" s="4">
        <v>0.15</v>
      </c>
      <c r="L31" s="5">
        <f>Table1[[#This Row],[Qnty]]*(Table1[[#This Row],[Price]]+Table1[[#This Row],[Price2]])</f>
        <v>0.15</v>
      </c>
    </row>
    <row r="32" spans="1:14" x14ac:dyDescent="0.25">
      <c r="A32" s="2" t="s">
        <v>71</v>
      </c>
      <c r="B32">
        <v>1</v>
      </c>
      <c r="C32" t="s">
        <v>166</v>
      </c>
      <c r="D32" t="s">
        <v>61</v>
      </c>
      <c r="E32" t="s">
        <v>62</v>
      </c>
      <c r="F32" t="s">
        <v>63</v>
      </c>
      <c r="I32" s="4"/>
      <c r="L32" s="5">
        <f>Table1[[#This Row],[Qnty]]*(Table1[[#This Row],[Price]]+Table1[[#This Row],[Price2]])</f>
        <v>0</v>
      </c>
    </row>
    <row r="33" spans="1:12" x14ac:dyDescent="0.25">
      <c r="A33" s="2" t="s">
        <v>72</v>
      </c>
      <c r="B33">
        <v>1</v>
      </c>
      <c r="C33" t="s">
        <v>73</v>
      </c>
      <c r="D33" t="s">
        <v>61</v>
      </c>
      <c r="E33" t="s">
        <v>62</v>
      </c>
      <c r="F33" t="s">
        <v>63</v>
      </c>
      <c r="H33" t="s">
        <v>183</v>
      </c>
      <c r="I33" s="4">
        <v>0.15</v>
      </c>
      <c r="L33" s="5">
        <f>Table1[[#This Row],[Qnty]]*(Table1[[#This Row],[Price]]+Table1[[#This Row],[Price2]])</f>
        <v>0.15</v>
      </c>
    </row>
    <row r="34" spans="1:12" x14ac:dyDescent="0.25">
      <c r="A34" s="2" t="s">
        <v>74</v>
      </c>
      <c r="B34">
        <v>1</v>
      </c>
      <c r="C34" t="s">
        <v>75</v>
      </c>
      <c r="D34" t="s">
        <v>61</v>
      </c>
      <c r="E34" t="s">
        <v>62</v>
      </c>
      <c r="F34" t="s">
        <v>63</v>
      </c>
      <c r="H34" t="s">
        <v>184</v>
      </c>
      <c r="I34" s="4">
        <v>0.15</v>
      </c>
      <c r="L34" s="5">
        <f>Table1[[#This Row],[Qnty]]*(Table1[[#This Row],[Price]]+Table1[[#This Row],[Price2]])</f>
        <v>0.15</v>
      </c>
    </row>
    <row r="35" spans="1:12" x14ac:dyDescent="0.25">
      <c r="A35" s="2" t="s">
        <v>76</v>
      </c>
      <c r="B35">
        <v>1</v>
      </c>
      <c r="C35" t="s">
        <v>77</v>
      </c>
      <c r="D35" t="s">
        <v>61</v>
      </c>
      <c r="E35" t="s">
        <v>62</v>
      </c>
      <c r="F35" t="s">
        <v>63</v>
      </c>
      <c r="H35" t="s">
        <v>185</v>
      </c>
      <c r="I35" s="4">
        <v>0.15</v>
      </c>
      <c r="L35" s="5">
        <f>Table1[[#This Row],[Qnty]]*(Table1[[#This Row],[Price]]+Table1[[#This Row],[Price2]])</f>
        <v>0.15</v>
      </c>
    </row>
    <row r="36" spans="1:12" x14ac:dyDescent="0.25">
      <c r="A36" s="2" t="s">
        <v>78</v>
      </c>
      <c r="B36">
        <v>1</v>
      </c>
      <c r="C36" t="s">
        <v>79</v>
      </c>
      <c r="D36" t="s">
        <v>61</v>
      </c>
      <c r="E36" t="s">
        <v>62</v>
      </c>
      <c r="F36" t="s">
        <v>63</v>
      </c>
      <c r="H36" t="s">
        <v>186</v>
      </c>
      <c r="I36" s="4">
        <v>0.15</v>
      </c>
      <c r="L36" s="5">
        <f>Table1[[#This Row],[Qnty]]*(Table1[[#This Row],[Price]]+Table1[[#This Row],[Price2]])</f>
        <v>0.15</v>
      </c>
    </row>
    <row r="37" spans="1:12" ht="30" x14ac:dyDescent="0.25">
      <c r="A37" s="2" t="s">
        <v>126</v>
      </c>
      <c r="B37">
        <v>9</v>
      </c>
      <c r="C37" t="s">
        <v>80</v>
      </c>
      <c r="D37" t="s">
        <v>47</v>
      </c>
      <c r="E37" t="s">
        <v>48</v>
      </c>
      <c r="F37" t="s">
        <v>144</v>
      </c>
      <c r="G37" t="s">
        <v>125</v>
      </c>
      <c r="H37" t="s">
        <v>109</v>
      </c>
      <c r="I37" s="4">
        <v>0.57699999999999996</v>
      </c>
      <c r="L37" s="5">
        <f>Table1[[#This Row],[Qnty]]*(Table1[[#This Row],[Price]]+Table1[[#This Row],[Price2]])</f>
        <v>5.1929999999999996</v>
      </c>
    </row>
    <row r="38" spans="1:12" x14ac:dyDescent="0.25">
      <c r="A38" s="2" t="s">
        <v>81</v>
      </c>
      <c r="B38">
        <v>3</v>
      </c>
      <c r="C38" t="s">
        <v>82</v>
      </c>
      <c r="D38" t="s">
        <v>82</v>
      </c>
      <c r="E38" t="s">
        <v>142</v>
      </c>
      <c r="G38" s="3" t="s">
        <v>103</v>
      </c>
      <c r="H38" t="s">
        <v>104</v>
      </c>
      <c r="I38" s="4">
        <v>1.96</v>
      </c>
      <c r="L38" s="5">
        <f>Table1[[#This Row],[Qnty]]*(Table1[[#This Row],[Price]]+Table1[[#This Row],[Price2]])</f>
        <v>5.88</v>
      </c>
    </row>
    <row r="39" spans="1:12" x14ac:dyDescent="0.25">
      <c r="A39" s="2" t="s">
        <v>83</v>
      </c>
      <c r="B39">
        <v>1</v>
      </c>
      <c r="C39" t="s">
        <v>84</v>
      </c>
      <c r="D39" t="s">
        <v>84</v>
      </c>
      <c r="E39" t="s">
        <v>85</v>
      </c>
      <c r="F39" t="s">
        <v>86</v>
      </c>
      <c r="G39" s="3" t="s">
        <v>87</v>
      </c>
      <c r="H39" t="s">
        <v>98</v>
      </c>
      <c r="I39" s="4">
        <v>0.81</v>
      </c>
      <c r="L39" s="5">
        <f>Table1[[#This Row],[Qnty]]*(Table1[[#This Row],[Price]]+Table1[[#This Row],[Price2]])</f>
        <v>0.81</v>
      </c>
    </row>
    <row r="40" spans="1:12" x14ac:dyDescent="0.25">
      <c r="A40" s="2" t="s">
        <v>88</v>
      </c>
      <c r="B40">
        <v>1</v>
      </c>
      <c r="C40" t="s">
        <v>89</v>
      </c>
      <c r="D40" t="s">
        <v>89</v>
      </c>
      <c r="E40" t="s">
        <v>90</v>
      </c>
      <c r="F40" t="s">
        <v>169</v>
      </c>
      <c r="G40" s="3" t="s">
        <v>99</v>
      </c>
      <c r="H40" s="3" t="s">
        <v>100</v>
      </c>
      <c r="I40" s="4">
        <v>9.61</v>
      </c>
      <c r="L40" s="5">
        <f>Table1[[#This Row],[Qnty]]*(Table1[[#This Row],[Price]]+Table1[[#This Row],[Price2]])</f>
        <v>9.61</v>
      </c>
    </row>
    <row r="41" spans="1:12" x14ac:dyDescent="0.25">
      <c r="A41" s="2" t="s">
        <v>145</v>
      </c>
      <c r="B41">
        <v>4</v>
      </c>
      <c r="C41" t="s">
        <v>146</v>
      </c>
      <c r="D41" t="s">
        <v>161</v>
      </c>
      <c r="E41" t="s">
        <v>147</v>
      </c>
      <c r="F41" t="s">
        <v>150</v>
      </c>
      <c r="G41" t="s">
        <v>148</v>
      </c>
      <c r="H41" s="3" t="s">
        <v>149</v>
      </c>
      <c r="I41" s="4">
        <v>1.71</v>
      </c>
      <c r="L41" s="5">
        <f>Table1[[#This Row],[Qnty]]*(Table1[[#This Row],[Price]]+Table1[[#This Row],[Price2]])</f>
        <v>6.84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J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N20" r:id="rId10" xr:uid="{438620CA-1198-495F-B2D1-DE18D03FD0CF}"/>
    <hyperlink ref="H25" r:id="rId11" xr:uid="{50608FB6-E114-4108-91A8-FC7B919453D0}"/>
    <hyperlink ref="H41" r:id="rId12" xr:uid="{8161F553-B981-424E-8CA4-DA1BB9415ECC}"/>
    <hyperlink ref="H8" r:id="rId13" xr:uid="{9431E3EC-4579-4581-9011-6B05F37CF302}"/>
    <hyperlink ref="G40" r:id="rId14" xr:uid="{6235F029-DC34-40F5-B3C4-8045E09C4F42}"/>
    <hyperlink ref="J8" r:id="rId15" xr:uid="{71E59B7F-99D7-40E9-B1FE-1FF9731CAD3F}"/>
    <hyperlink ref="G16" r:id="rId16" xr:uid="{6C3216AC-996C-4C4E-A7C7-D6FD12DC9E06}"/>
    <hyperlink ref="H40" r:id="rId17" xr:uid="{89885BDB-09BB-4D47-9D07-262D9AE4373B}"/>
    <hyperlink ref="H14" r:id="rId18" xr:uid="{81319735-1B12-4848-AD96-716F6B41299B}"/>
    <hyperlink ref="H29" r:id="rId19" display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xr:uid="{8E5F6979-FDC7-47E4-9BCE-FC35F6839D40}"/>
    <hyperlink ref="H21" r:id="rId20" xr:uid="{DCC66DF8-398A-435E-A130-E4BD0B18F19E}"/>
    <hyperlink ref="H22" r:id="rId21" xr:uid="{9F88BFCE-59FC-4E77-AC2A-F787549E61AD}"/>
  </hyperlinks>
  <pageMargins left="0.7" right="0.7" top="0.75" bottom="0.75" header="0.3" footer="0.3"/>
  <pageSetup orientation="portrait" horizontalDpi="4294967293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2021-10-28T03:36:05Z</dcterms:modified>
</cp:coreProperties>
</file>