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efiance-Sim-files-and-Key-Parameters\"/>
    </mc:Choice>
  </mc:AlternateContent>
  <xr:revisionPtr revIDLastSave="0" documentId="8_{7D044076-CF8C-4D9C-B818-6522CA9ACD04}" xr6:coauthVersionLast="47" xr6:coauthVersionMax="47" xr10:uidLastSave="{00000000-0000-0000-0000-000000000000}"/>
  <bookViews>
    <workbookView xWindow="-110" yWindow="-110" windowWidth="22780" windowHeight="14660" xr2:uid="{8D469BC5-07B5-4245-867D-26505EAC8ED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27" i="1"/>
  <c r="H25" i="1"/>
  <c r="H26" i="1"/>
  <c r="H24" i="1"/>
  <c r="L39" i="1"/>
  <c r="L38" i="1"/>
  <c r="L32" i="1"/>
  <c r="L31" i="1"/>
  <c r="L25" i="1"/>
  <c r="L24" i="1"/>
  <c r="L18" i="1"/>
  <c r="H18" i="1"/>
  <c r="H14" i="1"/>
  <c r="H10" i="1"/>
  <c r="H11" i="1"/>
  <c r="H12" i="1"/>
  <c r="H9" i="1"/>
  <c r="I21" i="1"/>
  <c r="I22" i="1"/>
  <c r="I23" i="1"/>
  <c r="I20" i="1"/>
</calcChain>
</file>

<file path=xl/sharedStrings.xml><?xml version="1.0" encoding="utf-8"?>
<sst xmlns="http://schemas.openxmlformats.org/spreadsheetml/2006/main" count="114" uniqueCount="72">
  <si>
    <t>Defiance Key Parameters</t>
  </si>
  <si>
    <t>Weight and Balance</t>
  </si>
  <si>
    <t>Dry Mass</t>
  </si>
  <si>
    <t>Wet Mass</t>
  </si>
  <si>
    <t>Paraffin</t>
  </si>
  <si>
    <t>N2</t>
  </si>
  <si>
    <t>Nosecone</t>
  </si>
  <si>
    <t>Recovery</t>
  </si>
  <si>
    <t>Avionics</t>
  </si>
  <si>
    <t>Fill</t>
  </si>
  <si>
    <t>Ox Tank</t>
  </si>
  <si>
    <t>Engine</t>
  </si>
  <si>
    <t>Fin Can</t>
  </si>
  <si>
    <t>Aerodynamic Parameters</t>
  </si>
  <si>
    <t>Tip to Tail Length</t>
  </si>
  <si>
    <t>Body Diameter</t>
  </si>
  <si>
    <t>Nosecone Length</t>
  </si>
  <si>
    <t>Nosecone Type</t>
  </si>
  <si>
    <t>Boat-tail Length</t>
  </si>
  <si>
    <t>Boat-tail aft Diameter</t>
  </si>
  <si>
    <t>Fins</t>
  </si>
  <si>
    <t>Fin Number</t>
  </si>
  <si>
    <t>Root Chord</t>
  </si>
  <si>
    <t>Tip Chord</t>
  </si>
  <si>
    <t>Semi Span</t>
  </si>
  <si>
    <t>Sweep Distance</t>
  </si>
  <si>
    <t>thickness</t>
  </si>
  <si>
    <t>leading edge length</t>
  </si>
  <si>
    <t>trailing edge length</t>
  </si>
  <si>
    <t>Airframe Parameters</t>
  </si>
  <si>
    <t>Layers</t>
  </si>
  <si>
    <t>Material</t>
  </si>
  <si>
    <t>Epoxy</t>
  </si>
  <si>
    <t>Shoulder Length</t>
  </si>
  <si>
    <t>ID</t>
  </si>
  <si>
    <t>Length</t>
  </si>
  <si>
    <t>Fill Bay</t>
  </si>
  <si>
    <t>OD</t>
  </si>
  <si>
    <t>Leading Edge Length</t>
  </si>
  <si>
    <t>Core Material</t>
  </si>
  <si>
    <t>Core Thickness</t>
  </si>
  <si>
    <t>Recovery Parameters</t>
  </si>
  <si>
    <t>Fin Position</t>
  </si>
  <si>
    <t>Mass Budget Spreadsheet Link</t>
  </si>
  <si>
    <t>Last Updated: 2022-02-06</t>
  </si>
  <si>
    <t>Nitrous (N2O)</t>
  </si>
  <si>
    <t>m</t>
  </si>
  <si>
    <t>in</t>
  </si>
  <si>
    <t>Mass Distribution</t>
  </si>
  <si>
    <t>Propellant Load</t>
  </si>
  <si>
    <t>Rocket Center of Mass</t>
  </si>
  <si>
    <t>Mass (kg)</t>
  </si>
  <si>
    <t>Position (m)</t>
  </si>
  <si>
    <t>cm</t>
  </si>
  <si>
    <t>Root</t>
  </si>
  <si>
    <t>Tip</t>
  </si>
  <si>
    <t>Body</t>
  </si>
  <si>
    <t>Main</t>
  </si>
  <si>
    <t>Type</t>
  </si>
  <si>
    <t>Diameter</t>
  </si>
  <si>
    <t>Cd</t>
  </si>
  <si>
    <t>Drogue</t>
  </si>
  <si>
    <t>Deployment Altitude</t>
  </si>
  <si>
    <t>Recovery Bay</t>
  </si>
  <si>
    <t>Avionics Bay</t>
  </si>
  <si>
    <t>ft</t>
  </si>
  <si>
    <t>Textreme</t>
  </si>
  <si>
    <t>WestSystems 105+206</t>
  </si>
  <si>
    <r>
      <t>[0/90,0/90,0/90,0/90,</t>
    </r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>45]</t>
    </r>
    <r>
      <rPr>
        <sz val="11"/>
        <color theme="1"/>
        <rFont val="Calibri"/>
        <family val="2"/>
        <scheme val="minor"/>
      </rPr>
      <t>s</t>
    </r>
  </si>
  <si>
    <t>LD-Haack / Von Karman</t>
  </si>
  <si>
    <t>C = 0</t>
  </si>
  <si>
    <t>Formula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</si>
</sst>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Dot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/>
      <diagonal/>
    </border>
    <border>
      <left/>
      <right style="thick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164" fontId="6" fillId="0" borderId="0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5" xfId="0" applyFont="1" applyFill="1" applyBorder="1" applyAlignment="1">
      <alignment horizontal="left"/>
    </xf>
    <xf numFmtId="0" fontId="8" fillId="0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6" fillId="0" borderId="5" xfId="0" applyNumberFormat="1" applyFont="1" applyBorder="1"/>
    <xf numFmtId="2" fontId="6" fillId="0" borderId="5" xfId="0" applyNumberFormat="1" applyFont="1" applyBorder="1" applyAlignment="1">
      <alignment horizontal="center"/>
    </xf>
    <xf numFmtId="0" fontId="0" fillId="0" borderId="7" xfId="0" applyBorder="1"/>
    <xf numFmtId="0" fontId="6" fillId="0" borderId="4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6" fillId="0" borderId="5" xfId="0" applyFont="1" applyBorder="1"/>
    <xf numFmtId="0" fontId="6" fillId="0" borderId="9" xfId="0" applyFont="1" applyBorder="1"/>
    <xf numFmtId="0" fontId="0" fillId="0" borderId="11" xfId="0" applyBorder="1"/>
    <xf numFmtId="0" fontId="6" fillId="0" borderId="10" xfId="0" applyFont="1" applyBorder="1"/>
    <xf numFmtId="164" fontId="6" fillId="0" borderId="21" xfId="0" applyNumberFormat="1" applyFont="1" applyFill="1" applyBorder="1" applyAlignment="1">
      <alignment horizontal="left"/>
    </xf>
    <xf numFmtId="0" fontId="6" fillId="0" borderId="11" xfId="0" applyFont="1" applyBorder="1"/>
    <xf numFmtId="0" fontId="6" fillId="0" borderId="5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left"/>
    </xf>
    <xf numFmtId="0" fontId="6" fillId="0" borderId="26" xfId="0" applyFont="1" applyFill="1" applyBorder="1"/>
    <xf numFmtId="0" fontId="6" fillId="0" borderId="25" xfId="0" applyFont="1" applyFill="1" applyBorder="1"/>
    <xf numFmtId="0" fontId="6" fillId="0" borderId="24" xfId="0" applyFont="1" applyFill="1" applyBorder="1"/>
    <xf numFmtId="2" fontId="6" fillId="0" borderId="28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2" fontId="6" fillId="0" borderId="30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2" fontId="6" fillId="0" borderId="25" xfId="0" applyNumberFormat="1" applyFont="1" applyFill="1" applyBorder="1" applyAlignment="1">
      <alignment horizontal="center"/>
    </xf>
    <xf numFmtId="2" fontId="6" fillId="0" borderId="31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 wrapText="1"/>
    </xf>
    <xf numFmtId="0" fontId="8" fillId="0" borderId="1" xfId="1" applyFont="1" applyFill="1" applyBorder="1" applyAlignment="1">
      <alignment horizontal="center" wrapText="1"/>
    </xf>
    <xf numFmtId="0" fontId="8" fillId="0" borderId="13" xfId="1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left"/>
    </xf>
    <xf numFmtId="164" fontId="6" fillId="0" borderId="25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21" xfId="0" applyFont="1" applyFill="1" applyBorder="1" applyAlignment="1">
      <alignment horizontal="center" vertical="center" textRotation="45"/>
    </xf>
    <xf numFmtId="0" fontId="5" fillId="0" borderId="9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4" fillId="0" borderId="0" xfId="1" applyFill="1" applyBorder="1" applyAlignment="1">
      <alignment horizontal="center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4" fontId="6" fillId="0" borderId="3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O5kTQ4W8XrJ7DyCIzfiFp6j0t3zBV_bt9bzB4EmPC0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82B5-FD5F-4B45-BDC4-4FDF6AB28F2F}">
  <dimension ref="B1:X48"/>
  <sheetViews>
    <sheetView tabSelected="1" zoomScale="85" zoomScaleNormal="85" workbookViewId="0">
      <selection activeCell="H24" sqref="H24"/>
    </sheetView>
  </sheetViews>
  <sheetFormatPr defaultRowHeight="14.5" x14ac:dyDescent="0.35"/>
  <cols>
    <col min="2" max="2" width="15.36328125" customWidth="1"/>
    <col min="3" max="3" width="16.1796875" customWidth="1"/>
    <col min="4" max="4" width="14.1796875" customWidth="1"/>
    <col min="5" max="5" width="3.6328125" customWidth="1"/>
    <col min="6" max="6" width="5.6328125" customWidth="1"/>
    <col min="7" max="7" width="26.26953125" customWidth="1"/>
    <col min="8" max="8" width="13.90625" customWidth="1"/>
    <col min="9" max="9" width="13" customWidth="1"/>
    <col min="10" max="10" width="3.6328125" customWidth="1"/>
    <col min="11" max="11" width="22.26953125" customWidth="1"/>
    <col min="12" max="12" width="13.6328125" customWidth="1"/>
    <col min="13" max="13" width="16.81640625" customWidth="1"/>
    <col min="14" max="14" width="3.6328125" customWidth="1"/>
    <col min="15" max="15" width="23.26953125" customWidth="1"/>
  </cols>
  <sheetData>
    <row r="1" spans="2:24" ht="15" thickBot="1" x14ac:dyDescent="0.4"/>
    <row r="2" spans="2:24" ht="15" customHeight="1" thickTop="1" x14ac:dyDescent="0.3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24" ht="15" thickBot="1" x14ac:dyDescent="0.4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24" ht="22" thickTop="1" thickBot="1" x14ac:dyDescent="0.55000000000000004">
      <c r="B4" s="74" t="s">
        <v>44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2:24" ht="15.5" thickTop="1" thickBot="1" x14ac:dyDescent="0.4">
      <c r="F5" s="12"/>
      <c r="G5" s="12"/>
      <c r="H5" s="12"/>
      <c r="I5" s="12"/>
    </row>
    <row r="6" spans="2:24" ht="22" thickTop="1" thickBot="1" x14ac:dyDescent="0.55000000000000004">
      <c r="B6" s="88" t="s">
        <v>1</v>
      </c>
      <c r="C6" s="89"/>
      <c r="D6" s="90"/>
      <c r="E6" s="13"/>
      <c r="F6" s="85" t="s">
        <v>13</v>
      </c>
      <c r="G6" s="85"/>
      <c r="H6" s="85"/>
      <c r="I6" s="86"/>
      <c r="J6" s="1"/>
      <c r="K6" s="79" t="s">
        <v>29</v>
      </c>
      <c r="L6" s="80"/>
      <c r="M6" s="81"/>
      <c r="O6" s="82" t="s">
        <v>41</v>
      </c>
      <c r="P6" s="83"/>
      <c r="Q6" s="84"/>
      <c r="S6" s="6"/>
      <c r="T6" s="6"/>
      <c r="W6" s="7"/>
      <c r="X6" s="6"/>
    </row>
    <row r="7" spans="2:24" ht="18.5" customHeight="1" x14ac:dyDescent="0.45">
      <c r="B7" s="59" t="s">
        <v>43</v>
      </c>
      <c r="C7" s="60"/>
      <c r="D7" s="61"/>
      <c r="E7" s="14"/>
      <c r="F7" s="87"/>
      <c r="G7" s="87"/>
      <c r="H7" s="8" t="s">
        <v>53</v>
      </c>
      <c r="I7" s="11" t="s">
        <v>47</v>
      </c>
      <c r="K7" s="26"/>
      <c r="L7" s="2" t="s">
        <v>53</v>
      </c>
      <c r="M7" s="11" t="s">
        <v>47</v>
      </c>
      <c r="O7" s="26"/>
      <c r="P7" s="2" t="s">
        <v>46</v>
      </c>
      <c r="Q7" s="15" t="s">
        <v>65</v>
      </c>
      <c r="S7" s="6"/>
      <c r="T7" s="6"/>
      <c r="V7" s="6"/>
      <c r="W7" s="6"/>
      <c r="X7" s="6"/>
    </row>
    <row r="8" spans="2:24" ht="18.5" x14ac:dyDescent="0.45">
      <c r="B8" s="20"/>
      <c r="C8" s="4" t="s">
        <v>51</v>
      </c>
      <c r="D8" s="21" t="s">
        <v>52</v>
      </c>
      <c r="E8" s="15"/>
      <c r="F8" s="57" t="s">
        <v>56</v>
      </c>
      <c r="G8" s="57"/>
      <c r="H8" s="57"/>
      <c r="I8" s="58"/>
      <c r="K8" s="56" t="s">
        <v>6</v>
      </c>
      <c r="L8" s="57"/>
      <c r="M8" s="58"/>
      <c r="O8" s="56" t="s">
        <v>57</v>
      </c>
      <c r="P8" s="57"/>
      <c r="Q8" s="58"/>
      <c r="S8" s="6"/>
      <c r="T8" s="6"/>
      <c r="V8" s="6"/>
      <c r="W8" s="6"/>
      <c r="X8" s="6"/>
    </row>
    <row r="9" spans="2:24" ht="18.5" x14ac:dyDescent="0.45">
      <c r="B9" s="56" t="s">
        <v>50</v>
      </c>
      <c r="C9" s="57"/>
      <c r="D9" s="58"/>
      <c r="E9" s="16"/>
      <c r="F9" s="64" t="s">
        <v>14</v>
      </c>
      <c r="G9" s="65"/>
      <c r="H9" s="48">
        <f>CONVERT(I9,"in","cm")</f>
        <v>545.74439999999993</v>
      </c>
      <c r="I9" s="36">
        <v>214.86</v>
      </c>
      <c r="K9" s="20" t="s">
        <v>31</v>
      </c>
      <c r="L9" s="62"/>
      <c r="M9" s="63"/>
      <c r="O9" s="20" t="s">
        <v>58</v>
      </c>
      <c r="P9" s="3"/>
      <c r="Q9" s="27"/>
      <c r="S9" s="6"/>
      <c r="T9" s="6"/>
      <c r="V9" s="6"/>
      <c r="W9" s="6"/>
      <c r="X9" s="6"/>
    </row>
    <row r="10" spans="2:24" ht="18.5" x14ac:dyDescent="0.45">
      <c r="B10" s="20" t="s">
        <v>2</v>
      </c>
      <c r="C10" s="5">
        <v>39.61</v>
      </c>
      <c r="D10" s="17"/>
      <c r="E10" s="17"/>
      <c r="F10" s="70" t="s">
        <v>15</v>
      </c>
      <c r="G10" s="65"/>
      <c r="H10" s="48">
        <f>CONVERT(I10,"in","cm")</f>
        <v>13.969999999999999</v>
      </c>
      <c r="I10" s="36">
        <v>5.5</v>
      </c>
      <c r="K10" s="20" t="s">
        <v>32</v>
      </c>
      <c r="L10" s="77" t="s">
        <v>67</v>
      </c>
      <c r="M10" s="78"/>
      <c r="O10" s="20" t="s">
        <v>59</v>
      </c>
      <c r="P10" s="3"/>
      <c r="Q10" s="27"/>
      <c r="S10" s="6"/>
      <c r="T10" s="6"/>
      <c r="V10" s="6"/>
      <c r="W10" s="6"/>
      <c r="X10" s="6"/>
    </row>
    <row r="11" spans="2:24" ht="18.5" x14ac:dyDescent="0.45">
      <c r="B11" s="20" t="s">
        <v>3</v>
      </c>
      <c r="C11" s="5">
        <v>61.89</v>
      </c>
      <c r="D11" s="17"/>
      <c r="E11" s="17"/>
      <c r="F11" s="70" t="s">
        <v>18</v>
      </c>
      <c r="G11" s="65"/>
      <c r="H11" s="48">
        <f>CONVERT(I11,"in","cm")</f>
        <v>6.9849999999999994</v>
      </c>
      <c r="I11" s="36">
        <v>2.75</v>
      </c>
      <c r="K11" s="20" t="s">
        <v>30</v>
      </c>
      <c r="L11" s="62"/>
      <c r="M11" s="63"/>
      <c r="O11" s="20" t="s">
        <v>60</v>
      </c>
      <c r="P11" s="3"/>
      <c r="Q11" s="27"/>
      <c r="S11" s="6"/>
      <c r="T11" s="6"/>
      <c r="V11" s="6"/>
      <c r="W11" s="6"/>
      <c r="X11" s="6"/>
    </row>
    <row r="12" spans="2:24" ht="18.5" x14ac:dyDescent="0.45">
      <c r="E12" s="16"/>
      <c r="F12" s="70" t="s">
        <v>19</v>
      </c>
      <c r="G12" s="65"/>
      <c r="H12" s="48">
        <f>CONVERT(I12,"in","cm")</f>
        <v>12.5222</v>
      </c>
      <c r="I12" s="36">
        <v>4.93</v>
      </c>
      <c r="K12" s="20" t="s">
        <v>33</v>
      </c>
      <c r="L12" s="2"/>
      <c r="M12" s="15"/>
      <c r="O12" s="20" t="s">
        <v>62</v>
      </c>
      <c r="P12" s="3"/>
      <c r="Q12" s="27"/>
      <c r="S12" s="6"/>
      <c r="T12" s="6"/>
      <c r="V12" s="6"/>
      <c r="W12" s="6"/>
      <c r="X12" s="6"/>
    </row>
    <row r="13" spans="2:24" ht="18.5" x14ac:dyDescent="0.45">
      <c r="E13" s="18"/>
      <c r="F13" s="68" t="s">
        <v>6</v>
      </c>
      <c r="G13" s="68"/>
      <c r="H13" s="68"/>
      <c r="I13" s="69"/>
      <c r="K13" s="56" t="s">
        <v>63</v>
      </c>
      <c r="L13" s="57"/>
      <c r="M13" s="58"/>
      <c r="O13" s="56" t="s">
        <v>61</v>
      </c>
      <c r="P13" s="57"/>
      <c r="Q13" s="58"/>
      <c r="S13" s="6"/>
      <c r="T13" s="6"/>
      <c r="V13" s="6"/>
      <c r="W13" s="6"/>
      <c r="X13" s="6"/>
    </row>
    <row r="14" spans="2:24" ht="18.5" x14ac:dyDescent="0.45">
      <c r="B14" s="56" t="s">
        <v>49</v>
      </c>
      <c r="C14" s="57"/>
      <c r="D14" s="58"/>
      <c r="E14" s="18"/>
      <c r="F14" s="70" t="s">
        <v>16</v>
      </c>
      <c r="G14" s="65"/>
      <c r="H14" s="35">
        <f>CONVERT(I14,"in","cm")</f>
        <v>55.879999999999995</v>
      </c>
      <c r="I14" s="49">
        <v>22</v>
      </c>
      <c r="K14" s="20" t="s">
        <v>31</v>
      </c>
      <c r="L14" s="62" t="s">
        <v>66</v>
      </c>
      <c r="M14" s="63"/>
      <c r="O14" s="20" t="s">
        <v>58</v>
      </c>
      <c r="P14" s="3"/>
      <c r="Q14" s="27"/>
      <c r="S14" s="6"/>
      <c r="T14" s="6"/>
      <c r="V14" s="6"/>
      <c r="W14" s="6"/>
      <c r="X14" s="6"/>
    </row>
    <row r="15" spans="2:24" ht="18.5" x14ac:dyDescent="0.45">
      <c r="B15" s="22" t="s">
        <v>45</v>
      </c>
      <c r="C15" s="5">
        <v>16.7</v>
      </c>
      <c r="D15" s="18"/>
      <c r="E15" s="18"/>
      <c r="F15" s="70" t="s">
        <v>17</v>
      </c>
      <c r="G15" s="65"/>
      <c r="H15" s="91" t="s">
        <v>69</v>
      </c>
      <c r="I15" s="92"/>
      <c r="K15" s="20" t="s">
        <v>32</v>
      </c>
      <c r="L15" s="62" t="s">
        <v>67</v>
      </c>
      <c r="M15" s="63"/>
      <c r="O15" s="20" t="s">
        <v>59</v>
      </c>
      <c r="P15" s="3"/>
      <c r="Q15" s="27"/>
      <c r="S15" s="6"/>
      <c r="T15" s="6"/>
      <c r="V15" s="6"/>
      <c r="W15" s="6"/>
      <c r="X15" s="6"/>
    </row>
    <row r="16" spans="2:24" ht="19" thickBot="1" x14ac:dyDescent="0.5">
      <c r="B16" s="22" t="s">
        <v>4</v>
      </c>
      <c r="C16" s="5">
        <v>4</v>
      </c>
      <c r="D16" s="18"/>
      <c r="E16" s="16"/>
      <c r="F16" s="70" t="s">
        <v>71</v>
      </c>
      <c r="G16" s="65"/>
      <c r="H16" s="93" t="s">
        <v>70</v>
      </c>
      <c r="I16" s="92"/>
      <c r="K16" s="20" t="s">
        <v>30</v>
      </c>
      <c r="L16" s="62" t="s">
        <v>68</v>
      </c>
      <c r="M16" s="63"/>
      <c r="O16" s="29" t="s">
        <v>60</v>
      </c>
      <c r="P16" s="31"/>
      <c r="Q16" s="30"/>
      <c r="S16" s="6"/>
      <c r="T16" s="6"/>
      <c r="U16" s="6"/>
      <c r="V16" s="6"/>
      <c r="W16" s="6"/>
      <c r="X16" s="6"/>
    </row>
    <row r="17" spans="2:24" ht="19" thickTop="1" x14ac:dyDescent="0.45">
      <c r="B17" s="22" t="s">
        <v>5</v>
      </c>
      <c r="C17" s="5">
        <v>0.52</v>
      </c>
      <c r="D17" s="18"/>
      <c r="E17" s="15"/>
      <c r="F17" s="68" t="s">
        <v>20</v>
      </c>
      <c r="G17" s="68"/>
      <c r="H17" s="68"/>
      <c r="I17" s="69"/>
      <c r="K17" s="20" t="s">
        <v>34</v>
      </c>
      <c r="L17" s="2"/>
      <c r="M17" s="15"/>
      <c r="P17" s="6"/>
      <c r="S17" s="6"/>
      <c r="T17" s="6"/>
      <c r="U17" s="6"/>
      <c r="V17" s="6"/>
      <c r="W17" s="6"/>
      <c r="X17" s="6"/>
    </row>
    <row r="18" spans="2:24" ht="18.5" x14ac:dyDescent="0.45">
      <c r="B18" s="56" t="s">
        <v>48</v>
      </c>
      <c r="C18" s="57"/>
      <c r="D18" s="58"/>
      <c r="E18" s="15"/>
      <c r="F18" s="10" t="s">
        <v>42</v>
      </c>
      <c r="G18" s="40"/>
      <c r="H18" s="44">
        <f>CONVERT(I18,"in","cm")</f>
        <v>514.98500000000001</v>
      </c>
      <c r="I18" s="36">
        <v>202.75</v>
      </c>
      <c r="K18" s="20" t="s">
        <v>37</v>
      </c>
      <c r="L18" s="2">
        <f>CONVERT(M18,"in","cm")</f>
        <v>13.969999999999999</v>
      </c>
      <c r="M18" s="15">
        <v>5.5</v>
      </c>
      <c r="P18" s="6"/>
      <c r="S18" s="6"/>
      <c r="T18" s="6"/>
      <c r="U18" s="6"/>
      <c r="V18" s="6"/>
      <c r="W18" s="6"/>
      <c r="X18" s="6"/>
    </row>
    <row r="19" spans="2:24" ht="18.5" x14ac:dyDescent="0.45">
      <c r="B19" s="22" t="s">
        <v>6</v>
      </c>
      <c r="C19" s="5">
        <v>1.2355947798</v>
      </c>
      <c r="D19" s="34">
        <v>0.51788489000000004</v>
      </c>
      <c r="E19" s="15"/>
      <c r="F19" s="10" t="s">
        <v>21</v>
      </c>
      <c r="G19" s="40"/>
      <c r="H19" s="66">
        <v>3</v>
      </c>
      <c r="I19" s="67"/>
      <c r="K19" s="20" t="s">
        <v>35</v>
      </c>
      <c r="L19" s="2"/>
      <c r="M19" s="15"/>
      <c r="P19" s="6"/>
      <c r="S19" s="6"/>
      <c r="T19" s="6"/>
      <c r="U19" s="6"/>
      <c r="V19" s="6"/>
      <c r="W19" s="6"/>
      <c r="X19" s="6"/>
    </row>
    <row r="20" spans="2:24" ht="18.5" x14ac:dyDescent="0.45">
      <c r="B20" s="22" t="s">
        <v>7</v>
      </c>
      <c r="C20" s="5">
        <v>6.3595732427999998</v>
      </c>
      <c r="D20" s="34">
        <v>1.3365729099999999</v>
      </c>
      <c r="E20" s="15"/>
      <c r="F20" s="10" t="s">
        <v>22</v>
      </c>
      <c r="G20" s="40"/>
      <c r="H20" s="44">
        <v>40.799999999999997</v>
      </c>
      <c r="I20" s="36">
        <f>H20/2.54</f>
        <v>16.062992125984252</v>
      </c>
      <c r="K20" s="56" t="s">
        <v>64</v>
      </c>
      <c r="L20" s="57"/>
      <c r="M20" s="58"/>
      <c r="P20" s="6"/>
      <c r="S20" s="6"/>
      <c r="T20" s="6"/>
      <c r="U20" s="6"/>
      <c r="V20" s="6"/>
      <c r="W20" s="6"/>
      <c r="X20" s="6"/>
    </row>
    <row r="21" spans="2:24" ht="18.5" x14ac:dyDescent="0.45">
      <c r="B21" s="22" t="s">
        <v>8</v>
      </c>
      <c r="C21" s="5">
        <v>2.5306058351999998</v>
      </c>
      <c r="D21" s="34">
        <v>1.5399637900000001</v>
      </c>
      <c r="E21" s="15"/>
      <c r="F21" s="10" t="s">
        <v>23</v>
      </c>
      <c r="G21" s="40"/>
      <c r="H21" s="44">
        <v>20.97</v>
      </c>
      <c r="I21" s="36">
        <f>H21/2.54</f>
        <v>8.2559055118110223</v>
      </c>
      <c r="K21" s="20" t="s">
        <v>31</v>
      </c>
      <c r="L21" s="62"/>
      <c r="M21" s="63"/>
      <c r="P21" s="6"/>
      <c r="S21" s="6"/>
      <c r="T21" s="6"/>
      <c r="U21" s="6"/>
      <c r="V21" s="6"/>
      <c r="W21" s="6"/>
      <c r="X21" s="6"/>
    </row>
    <row r="22" spans="2:24" ht="18.5" x14ac:dyDescent="0.45">
      <c r="B22" s="22" t="s">
        <v>9</v>
      </c>
      <c r="C22" s="5">
        <v>7.0452508439999999</v>
      </c>
      <c r="D22" s="34">
        <v>2.0151877599999999</v>
      </c>
      <c r="E22" s="15"/>
      <c r="F22" s="10" t="s">
        <v>24</v>
      </c>
      <c r="G22" s="40"/>
      <c r="H22" s="44">
        <v>11.4</v>
      </c>
      <c r="I22" s="36">
        <f>H22/2.54</f>
        <v>4.4881889763779528</v>
      </c>
      <c r="K22" s="20" t="s">
        <v>32</v>
      </c>
      <c r="L22" s="62" t="s">
        <v>67</v>
      </c>
      <c r="M22" s="63"/>
      <c r="P22" s="6"/>
      <c r="S22" s="6"/>
      <c r="T22" s="6"/>
      <c r="U22" s="6"/>
      <c r="V22" s="6"/>
      <c r="W22" s="6"/>
      <c r="X22" s="6"/>
    </row>
    <row r="23" spans="2:24" ht="19" customHeight="1" x14ac:dyDescent="0.45">
      <c r="B23" s="22" t="s">
        <v>10</v>
      </c>
      <c r="C23" s="5">
        <v>10.0287466224</v>
      </c>
      <c r="D23" s="34">
        <v>3.2556369300000001</v>
      </c>
      <c r="E23" s="15"/>
      <c r="F23" s="32" t="s">
        <v>25</v>
      </c>
      <c r="G23" s="40"/>
      <c r="H23" s="44">
        <v>9.43</v>
      </c>
      <c r="I23" s="37">
        <f>H23/2.54</f>
        <v>3.71259842519685</v>
      </c>
      <c r="J23" s="6"/>
      <c r="K23" s="20" t="s">
        <v>30</v>
      </c>
      <c r="L23" s="62" t="s">
        <v>68</v>
      </c>
      <c r="M23" s="63"/>
      <c r="P23" s="6"/>
      <c r="S23" s="6"/>
      <c r="T23" s="6"/>
      <c r="U23" s="6"/>
      <c r="V23" s="6"/>
      <c r="W23" s="6"/>
      <c r="X23" s="6"/>
    </row>
    <row r="24" spans="2:24" ht="18.5" customHeight="1" x14ac:dyDescent="0.45">
      <c r="B24" s="22" t="s">
        <v>11</v>
      </c>
      <c r="C24" s="5">
        <v>11.800127402999999</v>
      </c>
      <c r="D24" s="34">
        <v>4.8443951700000003</v>
      </c>
      <c r="E24" s="9"/>
      <c r="F24" s="71" t="s">
        <v>54</v>
      </c>
      <c r="G24" s="41" t="s">
        <v>26</v>
      </c>
      <c r="H24" s="45">
        <f t="shared" ref="H24:H29" si="0">CONVERT(I24,"in","cm")</f>
        <v>0.3175</v>
      </c>
      <c r="I24" s="36">
        <v>0.125</v>
      </c>
      <c r="J24" s="6"/>
      <c r="K24" s="20" t="s">
        <v>34</v>
      </c>
      <c r="L24" s="2">
        <f>CONVERT(M24,"in","cm")</f>
        <v>0</v>
      </c>
      <c r="M24" s="15"/>
      <c r="P24" s="6"/>
      <c r="S24" s="6"/>
      <c r="T24" s="6"/>
      <c r="U24" s="6"/>
      <c r="V24" s="6"/>
      <c r="W24" s="6"/>
      <c r="X24" s="6"/>
    </row>
    <row r="25" spans="2:24" ht="19" thickBot="1" x14ac:dyDescent="0.5">
      <c r="B25" s="23" t="s">
        <v>12</v>
      </c>
      <c r="C25" s="24">
        <v>0.68833791659999988</v>
      </c>
      <c r="D25" s="25">
        <v>5.2774525600000004</v>
      </c>
      <c r="F25" s="71"/>
      <c r="G25" s="42" t="s">
        <v>27</v>
      </c>
      <c r="H25" s="44">
        <f t="shared" si="0"/>
        <v>1.27</v>
      </c>
      <c r="I25" s="36">
        <v>0.5</v>
      </c>
      <c r="J25" s="6"/>
      <c r="K25" s="20" t="s">
        <v>37</v>
      </c>
      <c r="L25" s="2">
        <f>CONVERT(M25,"in","cm")</f>
        <v>13.969999999999999</v>
      </c>
      <c r="M25" s="15">
        <v>5.5</v>
      </c>
      <c r="P25" s="6"/>
      <c r="S25" s="6"/>
      <c r="T25" s="6"/>
      <c r="U25" s="6"/>
      <c r="V25" s="6"/>
      <c r="W25" s="6"/>
      <c r="X25" s="6"/>
    </row>
    <row r="26" spans="2:24" ht="18.5" customHeight="1" thickTop="1" x14ac:dyDescent="0.45">
      <c r="F26" s="72"/>
      <c r="G26" s="42" t="s">
        <v>28</v>
      </c>
      <c r="H26" s="46">
        <f t="shared" si="0"/>
        <v>1.27</v>
      </c>
      <c r="I26" s="36">
        <v>0.5</v>
      </c>
      <c r="J26" s="6"/>
      <c r="K26" s="20" t="s">
        <v>35</v>
      </c>
      <c r="L26" s="2"/>
      <c r="M26" s="15"/>
      <c r="N26" s="6"/>
      <c r="O26" s="6"/>
      <c r="P26" s="6"/>
      <c r="S26" s="6"/>
      <c r="T26" s="6"/>
      <c r="U26" s="6"/>
      <c r="V26" s="6"/>
      <c r="W26" s="6"/>
      <c r="X26" s="6"/>
    </row>
    <row r="27" spans="2:24" ht="16.5" customHeight="1" x14ac:dyDescent="0.45">
      <c r="F27" s="71" t="s">
        <v>55</v>
      </c>
      <c r="G27" s="41" t="s">
        <v>26</v>
      </c>
      <c r="H27" s="45">
        <f t="shared" si="0"/>
        <v>0.3175</v>
      </c>
      <c r="I27" s="38">
        <v>0.125</v>
      </c>
      <c r="K27" s="56" t="s">
        <v>36</v>
      </c>
      <c r="L27" s="57"/>
      <c r="M27" s="58"/>
      <c r="N27" s="6"/>
      <c r="O27" s="6"/>
      <c r="P27" s="6"/>
      <c r="S27" s="6"/>
      <c r="T27" s="6"/>
      <c r="U27" s="6"/>
      <c r="V27" s="6"/>
      <c r="W27" s="6"/>
      <c r="X27" s="6"/>
    </row>
    <row r="28" spans="2:24" ht="18.5" x14ac:dyDescent="0.45">
      <c r="F28" s="71"/>
      <c r="G28" s="42" t="s">
        <v>27</v>
      </c>
      <c r="H28" s="44">
        <f t="shared" si="0"/>
        <v>1.27</v>
      </c>
      <c r="I28" s="36">
        <v>0.5</v>
      </c>
      <c r="K28" s="20" t="s">
        <v>31</v>
      </c>
      <c r="L28" s="62" t="s">
        <v>66</v>
      </c>
      <c r="M28" s="63"/>
      <c r="N28" s="6"/>
      <c r="O28" s="6"/>
      <c r="P28" s="6"/>
      <c r="S28" s="6"/>
      <c r="T28" s="6"/>
      <c r="U28" s="6"/>
      <c r="V28" s="6"/>
      <c r="W28" s="6"/>
      <c r="X28" s="6"/>
    </row>
    <row r="29" spans="2:24" ht="19" thickBot="1" x14ac:dyDescent="0.5">
      <c r="F29" s="73"/>
      <c r="G29" s="43" t="s">
        <v>28</v>
      </c>
      <c r="H29" s="47">
        <f t="shared" si="0"/>
        <v>1.27</v>
      </c>
      <c r="I29" s="39">
        <v>0.5</v>
      </c>
      <c r="K29" s="20" t="s">
        <v>32</v>
      </c>
      <c r="L29" s="62" t="s">
        <v>67</v>
      </c>
      <c r="M29" s="63"/>
      <c r="N29" s="6"/>
      <c r="O29" s="6"/>
      <c r="P29" s="6"/>
      <c r="S29" s="6"/>
      <c r="T29" s="6"/>
      <c r="U29" s="6"/>
      <c r="V29" s="6"/>
      <c r="W29" s="6"/>
      <c r="X29" s="6"/>
    </row>
    <row r="30" spans="2:24" ht="19" thickTop="1" x14ac:dyDescent="0.45">
      <c r="H30" s="19"/>
      <c r="K30" s="20" t="s">
        <v>30</v>
      </c>
      <c r="L30" s="62" t="s">
        <v>68</v>
      </c>
      <c r="M30" s="63"/>
      <c r="N30" s="6"/>
      <c r="O30" s="6"/>
      <c r="P30" s="6"/>
      <c r="S30" s="6"/>
      <c r="T30" s="6"/>
      <c r="U30" s="6"/>
      <c r="V30" s="6"/>
      <c r="W30" s="6"/>
      <c r="X30" s="6"/>
    </row>
    <row r="31" spans="2:24" ht="18.5" x14ac:dyDescent="0.45">
      <c r="K31" s="20" t="s">
        <v>34</v>
      </c>
      <c r="L31" s="2">
        <f>CONVERT(M31,"in","cm")</f>
        <v>0</v>
      </c>
      <c r="M31" s="15"/>
      <c r="N31" s="6"/>
      <c r="O31" s="6"/>
      <c r="P31" s="6"/>
      <c r="S31" s="6"/>
      <c r="T31" s="6"/>
      <c r="U31" s="6"/>
      <c r="V31" s="6"/>
      <c r="W31" s="6"/>
      <c r="X31" s="6"/>
    </row>
    <row r="32" spans="2:24" ht="18.5" x14ac:dyDescent="0.45">
      <c r="K32" s="20" t="s">
        <v>37</v>
      </c>
      <c r="L32" s="2">
        <f>CONVERT(M32,"in","cm")</f>
        <v>13.969999999999999</v>
      </c>
      <c r="M32" s="15">
        <v>5.5</v>
      </c>
      <c r="N32" s="6"/>
      <c r="O32" s="6"/>
      <c r="P32" s="6"/>
      <c r="S32" s="6"/>
      <c r="T32" s="6"/>
      <c r="U32" s="6"/>
      <c r="V32" s="6"/>
      <c r="W32" s="6"/>
      <c r="X32" s="6"/>
    </row>
    <row r="33" spans="11:24" ht="18.5" x14ac:dyDescent="0.45">
      <c r="K33" s="20" t="s">
        <v>35</v>
      </c>
      <c r="L33" s="2"/>
      <c r="M33" s="15"/>
      <c r="N33" s="6"/>
      <c r="O33" s="6"/>
      <c r="P33" s="6"/>
      <c r="S33" s="6"/>
      <c r="T33" s="6"/>
      <c r="U33" s="6"/>
      <c r="V33" s="6"/>
      <c r="W33" s="6"/>
      <c r="X33" s="6"/>
    </row>
    <row r="34" spans="11:24" ht="18.5" x14ac:dyDescent="0.45">
      <c r="K34" s="56" t="s">
        <v>12</v>
      </c>
      <c r="L34" s="57"/>
      <c r="M34" s="58"/>
      <c r="N34" s="6"/>
      <c r="O34" s="6"/>
      <c r="P34" s="6"/>
      <c r="S34" s="6"/>
      <c r="T34" s="6"/>
      <c r="U34" s="6"/>
      <c r="V34" s="6"/>
      <c r="W34" s="6"/>
      <c r="X34" s="6"/>
    </row>
    <row r="35" spans="11:24" ht="18.5" x14ac:dyDescent="0.45">
      <c r="K35" s="20" t="s">
        <v>31</v>
      </c>
      <c r="L35" s="62"/>
      <c r="M35" s="63"/>
      <c r="N35" s="6"/>
      <c r="O35" s="6"/>
      <c r="P35" s="6"/>
      <c r="S35" s="6"/>
      <c r="T35" s="6"/>
      <c r="U35" s="6"/>
      <c r="V35" s="6"/>
      <c r="W35" s="6"/>
      <c r="X35" s="6"/>
    </row>
    <row r="36" spans="11:24" ht="18.5" x14ac:dyDescent="0.45">
      <c r="K36" s="20" t="s">
        <v>32</v>
      </c>
      <c r="L36" s="62"/>
      <c r="M36" s="63"/>
      <c r="N36" s="6"/>
      <c r="O36" s="6"/>
      <c r="P36" s="6"/>
      <c r="S36" s="6"/>
      <c r="T36" s="6"/>
      <c r="U36" s="6"/>
      <c r="V36" s="6"/>
      <c r="W36" s="6"/>
      <c r="X36" s="6"/>
    </row>
    <row r="37" spans="11:24" ht="18.5" x14ac:dyDescent="0.45">
      <c r="K37" s="20" t="s">
        <v>30</v>
      </c>
      <c r="L37" s="62"/>
      <c r="M37" s="63"/>
      <c r="N37" s="6"/>
      <c r="O37" s="6"/>
      <c r="P37" s="6"/>
      <c r="S37" s="6"/>
      <c r="T37" s="6"/>
      <c r="U37" s="6"/>
      <c r="V37" s="6"/>
      <c r="W37" s="6"/>
      <c r="X37" s="6"/>
    </row>
    <row r="38" spans="11:24" ht="18.5" x14ac:dyDescent="0.45">
      <c r="K38" s="20" t="s">
        <v>34</v>
      </c>
      <c r="L38" s="3">
        <f>CONVERT(M38,"in","cm")</f>
        <v>0</v>
      </c>
      <c r="M38" s="28"/>
      <c r="N38" s="6"/>
      <c r="O38" s="6"/>
      <c r="P38" s="6"/>
      <c r="S38" s="6"/>
      <c r="T38" s="6"/>
      <c r="U38" s="6"/>
      <c r="V38" s="6"/>
      <c r="W38" s="6"/>
      <c r="X38" s="6"/>
    </row>
    <row r="39" spans="11:24" ht="18.5" x14ac:dyDescent="0.45">
      <c r="K39" s="20" t="s">
        <v>37</v>
      </c>
      <c r="L39" s="3">
        <f>CONVERT(M39,"in","cm")</f>
        <v>13.969999999999999</v>
      </c>
      <c r="M39" s="28">
        <v>5.5</v>
      </c>
      <c r="N39" s="6"/>
      <c r="O39" s="6"/>
      <c r="P39" s="6"/>
      <c r="S39" s="6"/>
      <c r="T39" s="6"/>
      <c r="U39" s="6"/>
      <c r="V39" s="6"/>
      <c r="W39" s="6"/>
      <c r="X39" s="6"/>
    </row>
    <row r="40" spans="11:24" ht="18.5" x14ac:dyDescent="0.45">
      <c r="K40" s="20" t="s">
        <v>35</v>
      </c>
      <c r="L40" s="3"/>
      <c r="M40" s="28"/>
      <c r="N40" s="6"/>
      <c r="O40" s="6"/>
      <c r="P40" s="6"/>
      <c r="S40" s="6"/>
      <c r="T40" s="6"/>
      <c r="U40" s="6"/>
      <c r="V40" s="6"/>
      <c r="W40" s="6"/>
      <c r="X40" s="6"/>
    </row>
    <row r="41" spans="11:24" ht="18.5" x14ac:dyDescent="0.45">
      <c r="K41" s="20" t="s">
        <v>38</v>
      </c>
      <c r="L41" s="3"/>
      <c r="M41" s="28"/>
      <c r="N41" s="6"/>
      <c r="O41" s="6"/>
      <c r="P41" s="6"/>
      <c r="S41" s="6"/>
      <c r="T41" s="6"/>
      <c r="U41" s="6"/>
      <c r="V41" s="6"/>
      <c r="W41" s="6"/>
      <c r="X41" s="6"/>
    </row>
    <row r="42" spans="11:24" ht="18.5" x14ac:dyDescent="0.45">
      <c r="K42" s="56" t="s">
        <v>20</v>
      </c>
      <c r="L42" s="57"/>
      <c r="M42" s="58"/>
      <c r="N42" s="6"/>
      <c r="O42" s="6"/>
      <c r="P42" s="6"/>
      <c r="S42" s="6"/>
      <c r="T42" s="6"/>
      <c r="U42" s="6"/>
      <c r="V42" s="6"/>
      <c r="W42" s="6"/>
      <c r="X42" s="6"/>
    </row>
    <row r="43" spans="11:24" ht="18.5" x14ac:dyDescent="0.45">
      <c r="K43" s="20" t="s">
        <v>39</v>
      </c>
      <c r="L43" s="62"/>
      <c r="M43" s="63"/>
    </row>
    <row r="44" spans="11:24" ht="18.5" x14ac:dyDescent="0.45">
      <c r="K44" s="20" t="s">
        <v>31</v>
      </c>
      <c r="L44" s="62"/>
      <c r="M44" s="63"/>
    </row>
    <row r="45" spans="11:24" ht="18.5" x14ac:dyDescent="0.45">
      <c r="K45" s="20" t="s">
        <v>32</v>
      </c>
      <c r="L45" s="62"/>
      <c r="M45" s="63"/>
    </row>
    <row r="46" spans="11:24" ht="18.5" x14ac:dyDescent="0.45">
      <c r="K46" s="20" t="s">
        <v>30</v>
      </c>
      <c r="L46" s="62"/>
      <c r="M46" s="63"/>
    </row>
    <row r="47" spans="11:24" ht="19" thickBot="1" x14ac:dyDescent="0.5">
      <c r="K47" s="29" t="s">
        <v>40</v>
      </c>
      <c r="L47" s="31"/>
      <c r="M47" s="33"/>
    </row>
    <row r="48" spans="11:24" ht="15" thickTop="1" x14ac:dyDescent="0.35"/>
  </sheetData>
  <mergeCells count="53">
    <mergeCell ref="L46:M46"/>
    <mergeCell ref="H15:I15"/>
    <mergeCell ref="H16:I16"/>
    <mergeCell ref="F16:G16"/>
    <mergeCell ref="F12:G12"/>
    <mergeCell ref="L30:M30"/>
    <mergeCell ref="L35:M35"/>
    <mergeCell ref="L36:M36"/>
    <mergeCell ref="L43:M43"/>
    <mergeCell ref="L44:M44"/>
    <mergeCell ref="L45:M45"/>
    <mergeCell ref="L21:M21"/>
    <mergeCell ref="L16:M16"/>
    <mergeCell ref="K34:M34"/>
    <mergeCell ref="K42:M42"/>
    <mergeCell ref="L22:M22"/>
    <mergeCell ref="L29:M29"/>
    <mergeCell ref="F24:F26"/>
    <mergeCell ref="F27:F29"/>
    <mergeCell ref="B4:Q4"/>
    <mergeCell ref="L9:M9"/>
    <mergeCell ref="L14:M14"/>
    <mergeCell ref="L10:M10"/>
    <mergeCell ref="L15:M15"/>
    <mergeCell ref="L11:M11"/>
    <mergeCell ref="K6:M6"/>
    <mergeCell ref="O6:Q6"/>
    <mergeCell ref="O8:Q8"/>
    <mergeCell ref="O13:Q13"/>
    <mergeCell ref="F6:I6"/>
    <mergeCell ref="F7:G7"/>
    <mergeCell ref="B6:D6"/>
    <mergeCell ref="L37:M37"/>
    <mergeCell ref="F9:G9"/>
    <mergeCell ref="H19:I19"/>
    <mergeCell ref="K8:M8"/>
    <mergeCell ref="K13:M13"/>
    <mergeCell ref="K20:M20"/>
    <mergeCell ref="K27:M27"/>
    <mergeCell ref="F8:I8"/>
    <mergeCell ref="F13:I13"/>
    <mergeCell ref="F17:I17"/>
    <mergeCell ref="F15:G15"/>
    <mergeCell ref="F14:G14"/>
    <mergeCell ref="F11:G11"/>
    <mergeCell ref="F10:G10"/>
    <mergeCell ref="L23:M23"/>
    <mergeCell ref="L28:M28"/>
    <mergeCell ref="B2:Q3"/>
    <mergeCell ref="B18:D18"/>
    <mergeCell ref="B14:D14"/>
    <mergeCell ref="B9:D9"/>
    <mergeCell ref="B7:D7"/>
  </mergeCells>
  <conditionalFormatting sqref="C10">
    <cfRule type="containsBlanks" priority="1">
      <formula>LEN(TRIM(C10))=0</formula>
    </cfRule>
  </conditionalFormatting>
  <hyperlinks>
    <hyperlink ref="B7" r:id="rId1" location="gid=575373573" xr:uid="{CF7F8D08-F619-483F-BB9C-6B5FC39A9DF7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2022-02-03T06:34:08Z</dcterms:created>
  <dcterms:modified xsi:type="dcterms:W3CDTF">2022-03-05T23:50:27Z</dcterms:modified>
</cp:coreProperties>
</file>