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/student/Documents/GitHub/athletics/mentennis/original_data/"/>
    </mc:Choice>
  </mc:AlternateContent>
  <xr:revisionPtr revIDLastSave="0" documentId="13_ncr:1_{DF8D3F70-B7D0-AB40-B77B-E1BE1D075457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C10" i="1" s="1"/>
  <c r="A9" i="1"/>
  <c r="C9" i="1" s="1"/>
  <c r="A8" i="1"/>
  <c r="C8" i="1" s="1"/>
  <c r="A7" i="1"/>
  <c r="C7" i="1" s="1"/>
  <c r="A6" i="1"/>
  <c r="C6" i="1" s="1"/>
  <c r="A5" i="1"/>
  <c r="C5" i="1" s="1"/>
  <c r="A4" i="1"/>
  <c r="C4" i="1" s="1"/>
  <c r="A3" i="1"/>
  <c r="C3" i="1" s="1"/>
  <c r="A2" i="1"/>
  <c r="C2" i="1" s="1"/>
</calcChain>
</file>

<file path=xl/sharedStrings.xml><?xml version="1.0" encoding="utf-8"?>
<sst xmlns="http://schemas.openxmlformats.org/spreadsheetml/2006/main" count="162" uniqueCount="56">
  <si>
    <t>identifier</t>
  </si>
  <si>
    <t>title</t>
  </si>
  <si>
    <t>title_supplied</t>
  </si>
  <si>
    <t>creator</t>
  </si>
  <si>
    <t>date_text</t>
  </si>
  <si>
    <t>extent</t>
  </si>
  <si>
    <t>rights</t>
  </si>
  <si>
    <t>rights_URI</t>
  </si>
  <si>
    <t>subject_topic</t>
  </si>
  <si>
    <t>subject_topic_2</t>
  </si>
  <si>
    <t>subject_topic_3</t>
  </si>
  <si>
    <t>subject_name</t>
  </si>
  <si>
    <t>subject_name_2</t>
  </si>
  <si>
    <t>subject_name_3</t>
  </si>
  <si>
    <t>subject_geographic</t>
  </si>
  <si>
    <t>form</t>
  </si>
  <si>
    <t>repository</t>
  </si>
  <si>
    <t>record_source</t>
  </si>
  <si>
    <t>University of Tennessee, Knoxville. Department of Athletics</t>
  </si>
  <si>
    <t>Tennis</t>
  </si>
  <si>
    <t>Court tennis</t>
  </si>
  <si>
    <t>College sports</t>
  </si>
  <si>
    <t>University of Tennessee, Knoxville</t>
  </si>
  <si>
    <t>Tennessee Volunteers tennis</t>
  </si>
  <si>
    <t>Knoxville (Tenn.)</t>
  </si>
  <si>
    <t>booklets</t>
  </si>
  <si>
    <t>University of Tennessee, Knoxville. Libraries</t>
  </si>
  <si>
    <t>Tennessee: 1989 tennis guide</t>
  </si>
  <si>
    <t>1989</t>
  </si>
  <si>
    <t>28</t>
  </si>
  <si>
    <t>In Copyright</t>
  </si>
  <si>
    <t>http://rightsstatements.org/vocab/InC/1.0/</t>
  </si>
  <si>
    <t>DePalmer, Mike</t>
  </si>
  <si>
    <t>The University of Tennessee Volunteers 1990-1991 tennis guide: vols soar to new heights</t>
  </si>
  <si>
    <t>1991</t>
  </si>
  <si>
    <t>32</t>
  </si>
  <si>
    <t>1992 University of Tennessee tennis: returning to national prominence</t>
  </si>
  <si>
    <t>1992</t>
  </si>
  <si>
    <t>The University of Tennessee Volunteers 1993 men's tennis media guide</t>
  </si>
  <si>
    <t>1993</t>
  </si>
  <si>
    <t>1994 University of Tennessee tennis media guide</t>
  </si>
  <si>
    <t>1994</t>
  </si>
  <si>
    <t>36</t>
  </si>
  <si>
    <t>1995 University of Tennessee tennis media guide</t>
  </si>
  <si>
    <t>1995</t>
  </si>
  <si>
    <t>Kreis, John</t>
  </si>
  <si>
    <t>1997 University of Tennessee tennis media guide</t>
  </si>
  <si>
    <t>1997</t>
  </si>
  <si>
    <t>44</t>
  </si>
  <si>
    <t>1999 tennis guide Tennessee</t>
  </si>
  <si>
    <t>1999</t>
  </si>
  <si>
    <t>48</t>
  </si>
  <si>
    <t>Fancutt, Michael</t>
  </si>
  <si>
    <t>2004 Volunteers tennis Tennessee</t>
  </si>
  <si>
    <t>2004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</si>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</sst>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u/>
      <sz val="11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4" fillId="4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workbookViewId="0">
      <selection activeCell="R4" sqref="R4"/>
    </sheetView>
  </sheetViews>
  <sheetFormatPr baseColWidth="10" defaultColWidth="12.6640625" defaultRowHeight="15" customHeight="1" x14ac:dyDescent="0.15"/>
  <cols>
    <col min="1" max="1" width="19.5" customWidth="1"/>
    <col min="2" max="2" width="24.33203125" customWidth="1"/>
    <col min="3" max="3" width="22.1640625" customWidth="1"/>
    <col min="4" max="4" width="26" customWidth="1"/>
    <col min="5" max="5" width="8" customWidth="1"/>
    <col min="6" max="6" width="14.5" customWidth="1"/>
    <col min="7" max="7" width="11.6640625" customWidth="1"/>
    <col min="8" max="8" width="14.6640625" customWidth="1"/>
    <col min="9" max="9" width="17.1640625" customWidth="1"/>
    <col min="10" max="10" width="15" customWidth="1"/>
    <col min="11" max="11" width="14" customWidth="1"/>
    <col min="12" max="12" width="13.5" customWidth="1"/>
    <col min="13" max="13" width="25.33203125" customWidth="1"/>
    <col min="14" max="14" width="38" customWidth="1"/>
    <col min="15" max="15" width="16.6640625" customWidth="1"/>
    <col min="16" max="16" width="8" customWidth="1"/>
    <col min="17" max="17" width="22.1640625" customWidth="1"/>
    <col min="18" max="18" width="18.6640625" customWidth="1"/>
  </cols>
  <sheetData>
    <row r="1" spans="1:18" ht="29" thickBo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8" x14ac:dyDescent="0.2">
      <c r="A2" s="11" t="str">
        <f ca="1">IFERROR(__xludf.DUMMYFUNCTION("IMPORTRANGE(""https://docs.google.com/spreadsheets/d/1KkZF8dzHxfr9nsgpwGZzc6S1mvgM2Q3zOexbbZKkXs8/edit#gid=1520309986"", ""Items!A2:A10"")"),"vols-tennis_1989")</f>
        <v>vols-tennis_1989</v>
      </c>
      <c r="B2" s="5" t="s">
        <v>27</v>
      </c>
      <c r="C2" s="6" t="str">
        <f t="shared" ref="C2:C10" ca="1" si="0">CONCATENATE("University of Tennessee Volunteers ",MID(A2,FIND("-",A2) + 1,FIND("_",A2) - 1 - (FIND("-",A2)))," media guide, ",RIGHT(A2,LEN(A2) - (FIND("_",A2))))</f>
        <v>University of Tennessee Volunteers tennis media guide, 1989</v>
      </c>
      <c r="D2" s="7" t="s">
        <v>18</v>
      </c>
      <c r="E2" s="5" t="s">
        <v>28</v>
      </c>
      <c r="F2" s="5" t="s">
        <v>29</v>
      </c>
      <c r="G2" s="5" t="s">
        <v>30</v>
      </c>
      <c r="H2" s="12" t="s">
        <v>31</v>
      </c>
      <c r="I2" s="8" t="s">
        <v>19</v>
      </c>
      <c r="J2" s="8" t="s">
        <v>20</v>
      </c>
      <c r="K2" s="7" t="s">
        <v>21</v>
      </c>
      <c r="L2" s="5" t="s">
        <v>32</v>
      </c>
      <c r="M2" s="8" t="s">
        <v>22</v>
      </c>
      <c r="N2" s="9" t="s">
        <v>23</v>
      </c>
      <c r="O2" s="7" t="s">
        <v>24</v>
      </c>
      <c r="P2" s="5" t="s">
        <v>25</v>
      </c>
      <c r="Q2" s="10" t="s">
        <v>26</v>
      </c>
      <c r="R2" s="10" t="s">
        <v>26</v>
      </c>
    </row>
    <row r="3" spans="1:18" ht="61" x14ac:dyDescent="0.2">
      <c r="A3" s="11" t="str">
        <f ca="1">IFERROR(__xludf.DUMMYFUNCTION("""COMPUTED_VALUE"""),"vols-tennis_1991")</f>
        <v>vols-tennis_1991</v>
      </c>
      <c r="B3" s="5" t="s">
        <v>33</v>
      </c>
      <c r="C3" s="6" t="str">
        <f t="shared" ca="1" si="0"/>
        <v>University of Tennessee Volunteers tennis media guide, 1991</v>
      </c>
      <c r="D3" s="5" t="s">
        <v>18</v>
      </c>
      <c r="E3" s="5" t="s">
        <v>34</v>
      </c>
      <c r="F3" s="5" t="s">
        <v>35</v>
      </c>
      <c r="G3" s="5" t="s">
        <v>30</v>
      </c>
      <c r="H3" s="13" t="s">
        <v>31</v>
      </c>
      <c r="I3" s="5" t="s">
        <v>19</v>
      </c>
      <c r="J3" s="5" t="s">
        <v>20</v>
      </c>
      <c r="K3" s="5" t="s">
        <v>21</v>
      </c>
      <c r="L3" s="5" t="s">
        <v>32</v>
      </c>
      <c r="M3" s="5" t="s">
        <v>22</v>
      </c>
      <c r="N3" s="9" t="s">
        <v>23</v>
      </c>
      <c r="O3" s="5" t="s">
        <v>24</v>
      </c>
      <c r="P3" s="5" t="s">
        <v>25</v>
      </c>
      <c r="Q3" s="5" t="s">
        <v>26</v>
      </c>
      <c r="R3" s="5" t="s">
        <v>26</v>
      </c>
    </row>
    <row r="4" spans="1:18" ht="48" x14ac:dyDescent="0.2">
      <c r="A4" s="11" t="str">
        <f ca="1">IFERROR(__xludf.DUMMYFUNCTION("""COMPUTED_VALUE"""),"vols-tennis_1992")</f>
        <v>vols-tennis_1992</v>
      </c>
      <c r="B4" s="5" t="s">
        <v>36</v>
      </c>
      <c r="C4" s="11" t="str">
        <f t="shared" ca="1" si="0"/>
        <v>University of Tennessee Volunteers tennis media guide, 1992</v>
      </c>
      <c r="D4" s="5" t="s">
        <v>18</v>
      </c>
      <c r="E4" s="5" t="s">
        <v>37</v>
      </c>
      <c r="F4" s="5" t="s">
        <v>35</v>
      </c>
      <c r="G4" s="5" t="s">
        <v>30</v>
      </c>
      <c r="H4" s="13" t="s">
        <v>31</v>
      </c>
      <c r="I4" s="5" t="s">
        <v>19</v>
      </c>
      <c r="J4" s="5" t="s">
        <v>20</v>
      </c>
      <c r="K4" s="5" t="s">
        <v>21</v>
      </c>
      <c r="L4" s="5" t="s">
        <v>32</v>
      </c>
      <c r="M4" s="5" t="s">
        <v>22</v>
      </c>
      <c r="N4" s="9" t="s">
        <v>23</v>
      </c>
      <c r="O4" s="5" t="s">
        <v>24</v>
      </c>
      <c r="P4" s="5" t="s">
        <v>25</v>
      </c>
      <c r="Q4" s="5" t="s">
        <v>26</v>
      </c>
      <c r="R4" s="5" t="s">
        <v>26</v>
      </c>
    </row>
    <row r="5" spans="1:18" ht="48" x14ac:dyDescent="0.2">
      <c r="A5" s="11" t="str">
        <f ca="1">IFERROR(__xludf.DUMMYFUNCTION("""COMPUTED_VALUE"""),"vols-tennis_1993")</f>
        <v>vols-tennis_1993</v>
      </c>
      <c r="B5" s="5" t="s">
        <v>38</v>
      </c>
      <c r="C5" s="11" t="str">
        <f t="shared" ca="1" si="0"/>
        <v>University of Tennessee Volunteers tennis media guide, 1993</v>
      </c>
      <c r="D5" s="5" t="s">
        <v>18</v>
      </c>
      <c r="E5" s="5" t="s">
        <v>39</v>
      </c>
      <c r="F5" s="5" t="s">
        <v>35</v>
      </c>
      <c r="G5" s="5" t="s">
        <v>30</v>
      </c>
      <c r="H5" s="13" t="s">
        <v>31</v>
      </c>
      <c r="I5" s="5" t="s">
        <v>19</v>
      </c>
      <c r="J5" s="5" t="s">
        <v>20</v>
      </c>
      <c r="K5" s="5" t="s">
        <v>21</v>
      </c>
      <c r="L5" s="5" t="s">
        <v>32</v>
      </c>
      <c r="M5" s="5" t="s">
        <v>22</v>
      </c>
      <c r="N5" s="9" t="s">
        <v>23</v>
      </c>
      <c r="O5" s="5" t="s">
        <v>24</v>
      </c>
      <c r="P5" s="5" t="s">
        <v>25</v>
      </c>
      <c r="Q5" s="5" t="s">
        <v>26</v>
      </c>
      <c r="R5" s="5" t="s">
        <v>26</v>
      </c>
    </row>
    <row r="6" spans="1:18" ht="48" x14ac:dyDescent="0.2">
      <c r="A6" s="11" t="str">
        <f ca="1">IFERROR(__xludf.DUMMYFUNCTION("""COMPUTED_VALUE"""),"vols-tennis_1994")</f>
        <v>vols-tennis_1994</v>
      </c>
      <c r="B6" s="5" t="s">
        <v>40</v>
      </c>
      <c r="C6" s="11" t="str">
        <f t="shared" ca="1" si="0"/>
        <v>University of Tennessee Volunteers tennis media guide, 1994</v>
      </c>
      <c r="D6" s="5" t="s">
        <v>18</v>
      </c>
      <c r="E6" s="5" t="s">
        <v>41</v>
      </c>
      <c r="F6" s="5" t="s">
        <v>42</v>
      </c>
      <c r="G6" s="5" t="s">
        <v>30</v>
      </c>
      <c r="H6" s="13" t="s">
        <v>31</v>
      </c>
      <c r="I6" s="5" t="s">
        <v>19</v>
      </c>
      <c r="J6" s="5" t="s">
        <v>20</v>
      </c>
      <c r="K6" s="5" t="s">
        <v>21</v>
      </c>
      <c r="L6" s="5" t="s">
        <v>32</v>
      </c>
      <c r="M6" s="5" t="s">
        <v>22</v>
      </c>
      <c r="N6" s="9" t="s">
        <v>23</v>
      </c>
      <c r="O6" s="5" t="s">
        <v>24</v>
      </c>
      <c r="P6" s="5" t="s">
        <v>25</v>
      </c>
      <c r="Q6" s="5" t="s">
        <v>26</v>
      </c>
      <c r="R6" s="5" t="s">
        <v>26</v>
      </c>
    </row>
    <row r="7" spans="1:18" ht="48" x14ac:dyDescent="0.2">
      <c r="A7" s="11" t="str">
        <f ca="1">IFERROR(__xludf.DUMMYFUNCTION("""COMPUTED_VALUE"""),"vols-tennis_1995")</f>
        <v>vols-tennis_1995</v>
      </c>
      <c r="B7" s="5" t="s">
        <v>43</v>
      </c>
      <c r="C7" s="11" t="str">
        <f t="shared" ca="1" si="0"/>
        <v>University of Tennessee Volunteers tennis media guide, 1995</v>
      </c>
      <c r="D7" s="5" t="s">
        <v>18</v>
      </c>
      <c r="E7" s="5" t="s">
        <v>44</v>
      </c>
      <c r="F7" s="5" t="s">
        <v>42</v>
      </c>
      <c r="G7" s="5" t="s">
        <v>30</v>
      </c>
      <c r="H7" s="13" t="s">
        <v>31</v>
      </c>
      <c r="I7" s="5" t="s">
        <v>19</v>
      </c>
      <c r="J7" s="5" t="s">
        <v>20</v>
      </c>
      <c r="K7" s="5" t="s">
        <v>21</v>
      </c>
      <c r="L7" s="5" t="s">
        <v>45</v>
      </c>
      <c r="M7" s="5" t="s">
        <v>22</v>
      </c>
      <c r="N7" s="9" t="s">
        <v>23</v>
      </c>
      <c r="O7" s="5" t="s">
        <v>24</v>
      </c>
      <c r="P7" s="5" t="s">
        <v>25</v>
      </c>
      <c r="Q7" s="5" t="s">
        <v>26</v>
      </c>
      <c r="R7" s="5" t="s">
        <v>26</v>
      </c>
    </row>
    <row r="8" spans="1:18" ht="48" x14ac:dyDescent="0.2">
      <c r="A8" s="11" t="str">
        <f ca="1">IFERROR(__xludf.DUMMYFUNCTION("""COMPUTED_VALUE"""),"vols-tennis_1997")</f>
        <v>vols-tennis_1997</v>
      </c>
      <c r="B8" s="5" t="s">
        <v>46</v>
      </c>
      <c r="C8" s="11" t="str">
        <f t="shared" ca="1" si="0"/>
        <v>University of Tennessee Volunteers tennis media guide, 1997</v>
      </c>
      <c r="D8" s="5" t="s">
        <v>18</v>
      </c>
      <c r="E8" s="5" t="s">
        <v>47</v>
      </c>
      <c r="F8" s="5" t="s">
        <v>48</v>
      </c>
      <c r="G8" s="5" t="s">
        <v>30</v>
      </c>
      <c r="H8" s="13" t="s">
        <v>31</v>
      </c>
      <c r="I8" s="5" t="s">
        <v>19</v>
      </c>
      <c r="J8" s="5" t="s">
        <v>20</v>
      </c>
      <c r="K8" s="5" t="s">
        <v>21</v>
      </c>
      <c r="L8" s="5" t="s">
        <v>45</v>
      </c>
      <c r="M8" s="5" t="s">
        <v>22</v>
      </c>
      <c r="N8" s="9" t="s">
        <v>23</v>
      </c>
      <c r="O8" s="5" t="s">
        <v>24</v>
      </c>
      <c r="P8" s="5" t="s">
        <v>25</v>
      </c>
      <c r="Q8" s="5" t="s">
        <v>26</v>
      </c>
      <c r="R8" s="5" t="s">
        <v>26</v>
      </c>
    </row>
    <row r="9" spans="1:18" ht="48" x14ac:dyDescent="0.2">
      <c r="A9" s="11" t="str">
        <f ca="1">IFERROR(__xludf.DUMMYFUNCTION("""COMPUTED_VALUE"""),"vols-tennis_1999")</f>
        <v>vols-tennis_1999</v>
      </c>
      <c r="B9" s="5" t="s">
        <v>49</v>
      </c>
      <c r="C9" s="11" t="str">
        <f t="shared" ca="1" si="0"/>
        <v>University of Tennessee Volunteers tennis media guide, 1999</v>
      </c>
      <c r="D9" s="5" t="s">
        <v>18</v>
      </c>
      <c r="E9" s="5" t="s">
        <v>50</v>
      </c>
      <c r="F9" s="5" t="s">
        <v>51</v>
      </c>
      <c r="G9" s="5" t="s">
        <v>30</v>
      </c>
      <c r="H9" s="13" t="s">
        <v>31</v>
      </c>
      <c r="I9" s="5" t="s">
        <v>19</v>
      </c>
      <c r="J9" s="5" t="s">
        <v>20</v>
      </c>
      <c r="K9" s="5" t="s">
        <v>21</v>
      </c>
      <c r="L9" s="5" t="s">
        <v>52</v>
      </c>
      <c r="M9" s="5" t="s">
        <v>22</v>
      </c>
      <c r="N9" s="9" t="s">
        <v>23</v>
      </c>
      <c r="O9" s="5" t="s">
        <v>24</v>
      </c>
      <c r="P9" s="5" t="s">
        <v>25</v>
      </c>
      <c r="Q9" s="5" t="s">
        <v>26</v>
      </c>
      <c r="R9" s="5" t="s">
        <v>26</v>
      </c>
    </row>
    <row r="10" spans="1:18" ht="48" x14ac:dyDescent="0.2">
      <c r="A10" s="11" t="str">
        <f ca="1">IFERROR(__xludf.DUMMYFUNCTION("""COMPUTED_VALUE"""),"vols-tennis_2004")</f>
        <v>vols-tennis_2004</v>
      </c>
      <c r="B10" s="5" t="s">
        <v>53</v>
      </c>
      <c r="C10" s="11" t="str">
        <f t="shared" ca="1" si="0"/>
        <v>University of Tennessee Volunteers tennis media guide, 2004</v>
      </c>
      <c r="D10" s="5" t="s">
        <v>18</v>
      </c>
      <c r="E10" s="5" t="s">
        <v>54</v>
      </c>
      <c r="F10" s="5" t="s">
        <v>55</v>
      </c>
      <c r="G10" s="5" t="s">
        <v>30</v>
      </c>
      <c r="H10" s="13" t="s">
        <v>31</v>
      </c>
      <c r="I10" s="5" t="s">
        <v>19</v>
      </c>
      <c r="J10" s="5" t="s">
        <v>20</v>
      </c>
      <c r="K10" s="5" t="s">
        <v>21</v>
      </c>
      <c r="L10" s="5" t="s">
        <v>52</v>
      </c>
      <c r="M10" s="5" t="s">
        <v>22</v>
      </c>
      <c r="N10" s="9" t="s">
        <v>23</v>
      </c>
      <c r="O10" s="5" t="s">
        <v>24</v>
      </c>
      <c r="P10" s="5" t="s">
        <v>25</v>
      </c>
      <c r="Q10" s="5" t="s">
        <v>26</v>
      </c>
      <c r="R10" s="5" t="s">
        <v>26</v>
      </c>
    </row>
    <row r="11" spans="1:18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1:18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1:18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1:18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1:18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1:18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1:18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1:18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1:18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1:18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1:18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1:18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1:18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1:18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1:18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1:18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1:18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1:18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1:18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1:18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1:18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1:18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1:18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1:18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1:18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1:18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1:18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1:18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1:18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1:18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1:18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1:18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1:18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1:18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1:18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1:18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1:18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18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1:18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1:18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1:18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1:18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1:18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1:18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1:18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1:18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1:18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1:18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1:18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1:18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1:18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1:18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1:18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1:18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1:18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1:18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1:18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1:18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1:18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1:18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1:18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1:18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1:18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1:18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1:18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1:18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1:18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1:18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1:18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1:18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1:18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1:18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1:18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1:18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1:18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1:18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1:18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1:18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1:18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1:18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1:18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1:18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1:18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1:18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1:18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1:18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1:18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1:18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1:18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1:18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1:18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1:18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1:18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1:18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1:18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1:18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1:18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1:18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1:18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1:18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1:18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1:18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1:18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1:18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1:18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1:18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1:18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1:18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1:18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1:18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1:18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1:18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1:18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1:18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1:18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1:18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1:18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1:18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1:18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1:18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1:18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1:18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1:18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1:18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1:18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1:18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1:18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1:18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1:18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1:18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1:18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1:18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1:18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1:18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1:18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1:18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1:18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1:18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1:18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1:18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1:18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1:18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1:18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1:18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1:18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1:18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1:18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1:18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1:18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1:18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1:18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1:18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1:18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1:18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1:18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1:18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1:18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1:18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1:18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1:18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1:18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1:18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1:18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1:18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1:18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1:18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1:18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1:18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1:18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1:18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1:18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1:18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1:18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1:18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1:18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1:18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1:18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1:18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1:18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1:18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1:18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1:18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1:18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1:18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1:18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1:18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1:18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1:18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1:18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1:18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1:18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1:18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1:18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1:18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1:18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1:18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1:18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1:18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1:18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1:18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1:18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1:18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1:18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1:18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1:18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1:18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1:18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1:18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1:18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1:18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1:18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1:18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1:18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1:18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1:18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1:18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1:18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1:18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1:18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1:18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1:18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1:18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1:18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1:18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1:18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1:18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1:18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1:18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1:18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1:18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1:18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1:18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1:18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1:18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1:18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1:18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1:18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1:18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1:18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1:18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1:18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1:18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1:18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1:18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1:18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1:18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1:18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1:18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1:18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1:18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1:18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1:18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1:18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1:18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1:18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1:18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1:18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1:18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1:18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1:18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1:18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1:18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1:18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1:18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1:18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1:18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1:18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1:18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1:18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1:18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1:18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1:18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1:18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1:18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1:18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1:18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1:18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1:18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1:18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1:18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1:18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1:18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1:18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1:18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1:18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1:18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1:18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1:18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1:18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1:18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1:18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1:18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1:18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1:18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1:18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1:18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1:18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1:18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1:18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1:18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1:18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1:18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1:18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1:18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1:18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1:18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1:18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1:18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1:18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1:18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1:18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1:18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1:18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1:18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1:18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1:18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1:18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1:18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1:18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1:18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1:18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1:18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1:18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1:18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1:18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1:18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1:18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1:18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1:18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1:18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1:18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1:18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1:18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1:18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1:18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1:18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1:18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1:18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1:18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1:18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1:18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1:18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1:18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1:18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1:18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1:18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1:18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1:18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1:18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1:18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1:18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1:18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1:18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1:18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1:18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1:18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1:18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1:18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1:18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1:18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1:18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1:18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1:18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1:18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1:18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1:18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1:18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1:18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1:18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1:18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1:18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1:18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1:18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1:18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1:18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1:18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1:18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1:18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1:18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1:18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1:18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1:18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1:18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1:18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1:18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1:18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1:18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1:18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1:18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1:18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1:18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1:18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1:18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1:18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1:18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1:18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1:18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1:18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1:18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1:18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1:18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1:18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1:18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1:18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1:18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1:18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1:18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1:18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1:18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1:18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1:18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1:18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1:18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1:18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1:18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1:18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1:18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1:18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1:18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1:18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1:18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1:18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1:18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1:18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1:18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1:18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1:18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1:18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1:18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1:18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1:18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1:18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1:18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1:18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1:18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1:18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1:18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1:18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1:18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1:18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1:18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1:18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1:18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1:18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1:18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1:18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1:18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1:18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1:18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1:18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1:18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1:18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1:18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1:18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1:18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1:18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1:18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1:18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1:18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1:18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1:18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1:18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1:18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1:18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1:18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1:18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1:18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1:18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1:18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1:18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1:18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1:18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1:18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1:18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1:18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1:18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1:18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1:18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1:18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1:18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1:18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1:18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1:18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1:18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1:18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1:18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1:18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1:18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1:18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1:18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1:18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1:18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1:18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1:18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1:18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1:18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1:18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1:18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1:18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1:18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1:18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1:18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1:18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1:18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1:18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1:18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1:18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1:18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1:18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1:18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1:18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1:18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1:18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1:18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1:18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1:18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1:18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1:18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1:18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1:18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1:18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1:18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1:18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1:18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1:18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1:18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1:18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1:18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1:18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1:18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1:18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1:18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1:18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1:18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1:18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1:18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1:18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1:18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1:18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1:18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1:18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1:18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1:18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1:18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1:18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1:18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1:18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1:18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1:18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1:18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1:18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1:18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1:18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1:18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1:18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1:18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1:18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1:18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1:18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1:18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1:18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1:18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1:18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1:18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1:18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1:18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1:18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1:18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1:18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1:18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1:18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1:18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1:18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1:18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1:18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1:18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1:18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spans="1:18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spans="1:18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spans="1:18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spans="1:18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 spans="1:18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 spans="1:18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 spans="1:18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 spans="1:18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 spans="1:18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  <row r="822" spans="1:18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 spans="1:18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</row>
    <row r="824" spans="1:18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</row>
    <row r="825" spans="1:18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 spans="1:18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</row>
    <row r="827" spans="1:18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</row>
    <row r="828" spans="1:18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</row>
    <row r="829" spans="1:18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 spans="1:18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</row>
    <row r="831" spans="1:18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</row>
    <row r="832" spans="1:18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</row>
    <row r="833" spans="1:18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</row>
    <row r="834" spans="1:18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 spans="1:18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</row>
    <row r="836" spans="1:18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</row>
    <row r="837" spans="1:18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</row>
    <row r="838" spans="1:18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</row>
    <row r="839" spans="1:18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</row>
    <row r="840" spans="1:18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</row>
    <row r="841" spans="1:18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</row>
    <row r="842" spans="1:18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 spans="1:18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</row>
    <row r="844" spans="1:18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</row>
    <row r="845" spans="1:18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</row>
    <row r="846" spans="1:18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</row>
    <row r="847" spans="1:18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 spans="1:18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</row>
    <row r="849" spans="1:18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</row>
    <row r="850" spans="1:18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</row>
    <row r="851" spans="1:18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 spans="1:18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</row>
    <row r="853" spans="1:18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</row>
    <row r="854" spans="1:18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</row>
    <row r="855" spans="1:18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</row>
    <row r="856" spans="1:18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</row>
    <row r="857" spans="1:18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</row>
    <row r="858" spans="1:18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</row>
    <row r="859" spans="1:18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</row>
    <row r="860" spans="1:18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</row>
    <row r="861" spans="1:18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 spans="1:18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</row>
    <row r="863" spans="1:18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</row>
    <row r="864" spans="1:18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</row>
    <row r="865" spans="1:18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</row>
    <row r="866" spans="1:18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</row>
    <row r="867" spans="1:18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</row>
    <row r="868" spans="1:18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</row>
    <row r="869" spans="1:18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 spans="1:18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</row>
    <row r="871" spans="1:18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</row>
    <row r="872" spans="1:18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</row>
    <row r="873" spans="1:18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 spans="1:18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</row>
    <row r="875" spans="1:18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</row>
    <row r="876" spans="1:18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 spans="1:18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</row>
    <row r="878" spans="1:18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</row>
    <row r="879" spans="1:18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</row>
    <row r="880" spans="1:18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</row>
    <row r="881" spans="1:18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</row>
    <row r="882" spans="1:18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</row>
    <row r="883" spans="1:18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</row>
    <row r="884" spans="1:18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</row>
    <row r="885" spans="1:18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</row>
    <row r="886" spans="1:18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</row>
    <row r="887" spans="1:18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</row>
    <row r="888" spans="1:18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</row>
    <row r="889" spans="1:18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</row>
    <row r="890" spans="1:18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</row>
    <row r="891" spans="1:18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</row>
    <row r="892" spans="1:18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</row>
    <row r="893" spans="1:18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</row>
    <row r="894" spans="1:18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</row>
    <row r="895" spans="1:18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</row>
    <row r="896" spans="1:18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</row>
    <row r="897" spans="1:18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</row>
    <row r="898" spans="1:18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</row>
    <row r="899" spans="1:18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</row>
    <row r="900" spans="1:18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</row>
    <row r="901" spans="1:18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</row>
    <row r="902" spans="1:18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</row>
    <row r="903" spans="1:18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 spans="1:18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</row>
    <row r="905" spans="1:18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</row>
    <row r="906" spans="1:18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</row>
    <row r="907" spans="1:18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</row>
    <row r="908" spans="1:18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</row>
    <row r="909" spans="1:18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</row>
    <row r="910" spans="1:18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</row>
    <row r="911" spans="1:18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</row>
    <row r="912" spans="1:18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</row>
    <row r="913" spans="1:18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</row>
    <row r="914" spans="1:18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 spans="1:18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</row>
    <row r="916" spans="1:18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</row>
    <row r="917" spans="1:18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</row>
    <row r="918" spans="1:18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</row>
    <row r="919" spans="1:18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</row>
    <row r="920" spans="1:18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 spans="1:18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</row>
    <row r="922" spans="1:18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</row>
    <row r="923" spans="1:18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</row>
    <row r="924" spans="1:18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 spans="1:18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</row>
    <row r="926" spans="1:18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</row>
    <row r="927" spans="1:18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</row>
    <row r="928" spans="1:18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</row>
    <row r="929" spans="1:18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</row>
    <row r="930" spans="1:18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</row>
    <row r="931" spans="1:18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 spans="1:18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</row>
    <row r="933" spans="1:18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</row>
    <row r="934" spans="1:18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</row>
    <row r="935" spans="1:18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</row>
    <row r="936" spans="1:18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</row>
    <row r="937" spans="1:18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</row>
    <row r="938" spans="1:18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</row>
    <row r="939" spans="1:18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</row>
    <row r="940" spans="1:18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 spans="1:18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</row>
    <row r="942" spans="1:18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</row>
    <row r="943" spans="1:18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</row>
    <row r="944" spans="1:18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</row>
    <row r="945" spans="1:18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 spans="1:18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</row>
    <row r="947" spans="1:18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</row>
    <row r="948" spans="1:18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</row>
    <row r="949" spans="1:18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</row>
    <row r="950" spans="1:18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 spans="1:18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</row>
    <row r="952" spans="1:18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</row>
    <row r="953" spans="1:18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</row>
    <row r="954" spans="1:18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</row>
    <row r="955" spans="1:18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 spans="1:18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</row>
    <row r="957" spans="1:18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</row>
    <row r="958" spans="1:18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</row>
    <row r="959" spans="1:18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</row>
    <row r="960" spans="1:18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</row>
    <row r="961" spans="1:18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</row>
    <row r="962" spans="1:18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 spans="1:18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</row>
    <row r="964" spans="1:18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</row>
    <row r="965" spans="1:18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</row>
    <row r="966" spans="1:18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</row>
    <row r="967" spans="1:18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</row>
    <row r="968" spans="1:18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</row>
    <row r="969" spans="1:18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</row>
    <row r="970" spans="1:18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</row>
    <row r="971" spans="1:18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 spans="1:18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</row>
    <row r="973" spans="1:18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</row>
    <row r="974" spans="1:18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</row>
    <row r="975" spans="1:18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</row>
    <row r="976" spans="1:18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 spans="1:18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</row>
    <row r="978" spans="1:18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</row>
    <row r="979" spans="1:18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</row>
    <row r="980" spans="1:18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</row>
    <row r="981" spans="1:18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</row>
    <row r="982" spans="1:18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</row>
    <row r="983" spans="1:18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</row>
    <row r="984" spans="1:18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</row>
    <row r="985" spans="1:18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</row>
    <row r="986" spans="1:18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</row>
    <row r="987" spans="1:18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</row>
    <row r="988" spans="1:18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</row>
    <row r="989" spans="1:18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</row>
    <row r="990" spans="1:18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</row>
    <row r="991" spans="1:18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</row>
    <row r="992" spans="1:18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</row>
    <row r="993" spans="1:18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</row>
    <row r="994" spans="1:18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</row>
    <row r="995" spans="1:18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 spans="1:18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</row>
    <row r="997" spans="1:18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</row>
    <row r="998" spans="1:18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</row>
    <row r="999" spans="1:18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</row>
  </sheetData>
  <hyperlinks>
    <hyperlink ref="H2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2021-10-13T19:06:33Z</dcterms:created>
  <dcterms:modified xsi:type="dcterms:W3CDTF">2021-10-13T19:07:09Z</dcterms:modified>
</cp:coreProperties>
</file>