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<sst xmlns="http://schemas.openxmlformats.org/spreadsheetml/2006/main" count="1115" uniqueCount="304">
  <si>
    <t>adminDB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</si>
  <si>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</si>
  <si>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</si>
  <si>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</si>
  <si>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</si>
  <si>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</si>
  <si>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</si>
  <si>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</si>
  <si>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</si>
  <si>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</si>
  <si>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</si>
  <si>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subject_name</t>
  </si>
  <si>
    <t>subject_name_URI</t>
  </si>
  <si>
    <t>subject_name_2</t>
  </si>
  <si>
    <t>subject_name_3</t>
  </si>
  <si>
    <t>subject_name_3_URI</t>
  </si>
  <si>
    <t>subject_geographic</t>
  </si>
  <si>
    <t>form</t>
  </si>
  <si>
    <t>form_URI</t>
  </si>
  <si>
    <t>form_lcgft</t>
  </si>
  <si>
    <t>repository</t>
  </si>
  <si>
    <t>record_source</t>
  </si>
  <si>
    <t>As presented on source</t>
  </si>
  <si>
    <t>Tennessee Men's Basketball media guide, years</t>
  </si>
  <si>
    <t>University of Tennessee, Knoxville. Department of Athletics</t>
  </si>
  <si>
    <t># of pages</t>
  </si>
  <si>
    <t>College sports</t>
  </si>
  <si>
    <t>University name based on date</t>
  </si>
  <si>
    <t>coaches name</t>
  </si>
  <si>
    <t>Tennessee Volunteers (Basketball team)</t>
  </si>
  <si>
    <t>http://id.loc.gov/authorities/names/n90646692</t>
  </si>
  <si>
    <t>Knoxville (Tenn.)</t>
  </si>
  <si>
    <t>booklets</t>
  </si>
  <si>
    <t>University of Tennessee, Knoxville. Libraries</t>
  </si>
  <si>
    <t>University of Tennessee Vols: 1952-1953 basketball information</t>
  </si>
  <si>
    <t>Tennessee Men's Basketball media guide, 1952-1953</t>
  </si>
  <si>
    <t>University of Tennessee (Knoxville campus). Department of Athletics</t>
  </si>
  <si>
    <t>No Copyright – United States</t>
  </si>
  <si>
    <t>http://rightsstatements.org/vocab/NoC-US/1.0/</t>
  </si>
  <si>
    <t>Basketball</t>
  </si>
  <si>
    <t>Basketball players</t>
  </si>
  <si>
    <t>University of Tennessee (Knoxville campus)</t>
  </si>
  <si>
    <t>http://id.loc.gov/authorities/names/n80003887</t>
  </si>
  <si>
    <t>Lowery, Emmett</t>
  </si>
  <si>
    <t>http://id.loc.gov/authorities/names/n90646693</t>
  </si>
  <si>
    <t>University of Tennessee: 1953-54 basketball information</t>
  </si>
  <si>
    <t>Tennessee Men's Basketball media guide, 1953-1954</t>
  </si>
  <si>
    <t>http://id.loc.gov/authorities/names/n80003888</t>
  </si>
  <si>
    <t>http://id.loc.gov/authorities/names/n90646694</t>
  </si>
  <si>
    <t>Tennessee 1954-55: basketball</t>
  </si>
  <si>
    <t>Tennessee Men's Basketball media guide, 1954-1955</t>
  </si>
  <si>
    <t>http://id.loc.gov/authorities/names/n80003889</t>
  </si>
  <si>
    <t>http://id.loc.gov/authorities/names/n90646695</t>
  </si>
  <si>
    <t>Tennessee 1955-56: basketball</t>
  </si>
  <si>
    <t>Tennessee Men's Basketball media guide, 1955-1956</t>
  </si>
  <si>
    <t>http://id.loc.gov/authorities/names/n80003890</t>
  </si>
  <si>
    <t>http://id.loc.gov/authorities/names/n90646696</t>
  </si>
  <si>
    <t>Tennessee basketball: 1956-57</t>
  </si>
  <si>
    <t>Tennessee Men's Basketball media guide, 1956-1957</t>
  </si>
  <si>
    <t>http://id.loc.gov/authorities/names/n80003891</t>
  </si>
  <si>
    <t>http://id.loc.gov/authorities/names/n90646697</t>
  </si>
  <si>
    <t>Tennessee 1957-58: basketball</t>
  </si>
  <si>
    <t>Tennessee Men's Basketball media guide, 1957-1958</t>
  </si>
  <si>
    <t>http://id.loc.gov/authorities/names/n80003892</t>
  </si>
  <si>
    <t>http://id.loc.gov/authorities/names/n90646698</t>
  </si>
  <si>
    <t>Tennessee 1958-1959: basketball</t>
  </si>
  <si>
    <t>Tennessee Men's Basketball media guide, 1958-1959</t>
  </si>
  <si>
    <t>http://id.loc.gov/authorities/names/n80003893</t>
  </si>
  <si>
    <t>http://id.loc.gov/authorities/names/n90646699</t>
  </si>
  <si>
    <t>Tennessee 1959-1960 basketball</t>
  </si>
  <si>
    <t>Tennessee Men's Basketball media guide, 1959-1960</t>
  </si>
  <si>
    <t>http://id.loc.gov/authorities/names/n80003894</t>
  </si>
  <si>
    <t>Sines, John</t>
  </si>
  <si>
    <t>http://id.loc.gov/authorities/names/n90646700</t>
  </si>
  <si>
    <t>Tennessee 1960-1961 basketball</t>
  </si>
  <si>
    <t>Tennessee Men's Basketball media guide, 1960-1961</t>
  </si>
  <si>
    <t>http://id.loc.gov/authorities/names/n80003895</t>
  </si>
  <si>
    <t>http://id.loc.gov/authorities/names/n90646701</t>
  </si>
  <si>
    <t>Tennessee 1961-1962 basketball</t>
  </si>
  <si>
    <t>Tennessee Men's Basketball media guide, 1961-1962</t>
  </si>
  <si>
    <t>http://id.loc.gov/authorities/names/n80003896</t>
  </si>
  <si>
    <t>http://id.loc.gov/authorities/names/n90646702</t>
  </si>
  <si>
    <t>Tennessee 1962-1963 basketball</t>
  </si>
  <si>
    <t>Tennessee Men's Basketball media guide, 1962-1963</t>
  </si>
  <si>
    <t>http://id.loc.gov/authorities/names/n80003897</t>
  </si>
  <si>
    <t>Mears, Ray</t>
  </si>
  <si>
    <t>http://id.loc.gov/authorities/names/n90646703</t>
  </si>
  <si>
    <t>Tennessee: basketball 1964-1965</t>
  </si>
  <si>
    <t>Tennessee Men's Basketball media guide, 1964-1965</t>
  </si>
  <si>
    <t>http://id.loc.gov/authorities/names/n80003898</t>
  </si>
  <si>
    <t>http://id.loc.gov/authorities/names/n90646704</t>
  </si>
  <si>
    <t>Tennessee: basketball: 1965 1966</t>
  </si>
  <si>
    <t>Tennessee Men's Basketball media guide, 1965-1966</t>
  </si>
  <si>
    <t>http://id.loc.gov/authorities/names/n80003899</t>
  </si>
  <si>
    <t>http://id.loc.gov/authorities/names/n90646705</t>
  </si>
  <si>
    <t>Tennessee basketball: 1966-1967</t>
  </si>
  <si>
    <t>Tennessee Men's Basketball media guide, 1966-1967</t>
  </si>
  <si>
    <t>http://id.loc.gov/authorities/names/n80003900</t>
  </si>
  <si>
    <t>http://id.loc.gov/authorities/names/n90646706</t>
  </si>
  <si>
    <t>1967-68 Tennessee basketball: 1966-67 SEC champions</t>
  </si>
  <si>
    <t>Tennessee Men's Basketball media guide, 1967-1968</t>
  </si>
  <si>
    <t>http://id.loc.gov/authorities/names/n80003901</t>
  </si>
  <si>
    <t>http://id.loc.gov/authorities/names/n90646707</t>
  </si>
  <si>
    <t>Tennessee basketball 1969-70</t>
  </si>
  <si>
    <t>Tennessee Men's Basketball media guide, 1969-1970</t>
  </si>
  <si>
    <t>University of Tennessee, Knoxville</t>
  </si>
  <si>
    <t>http://id.loc.gov/authorities/names/n80003851</t>
  </si>
  <si>
    <t>http://id.loc.gov/authorities/names/n90646708</t>
  </si>
  <si>
    <t>Tennessee basketball 1970-71</t>
  </si>
  <si>
    <t>Tennessee Men's Basketball media guide, 1970-1971</t>
  </si>
  <si>
    <t>http://id.loc.gov/authorities/names/n80003852</t>
  </si>
  <si>
    <t>http://id.loc.gov/authorities/names/n90646709</t>
  </si>
  <si>
    <t>Tennessee basketball: 1971-72</t>
  </si>
  <si>
    <t>Tennessee Men's Basketball media guide, 1971-1972</t>
  </si>
  <si>
    <t>http://id.loc.gov/authorities/names/n80003853</t>
  </si>
  <si>
    <t>http://id.loc.gov/authorities/names/n90646710</t>
  </si>
  <si>
    <t>1972/73 Tennessee basketball</t>
  </si>
  <si>
    <t>Tennessee Men's Basketball media guide, 1972-1973</t>
  </si>
  <si>
    <t>http://id.loc.gov/authorities/names/n80003854</t>
  </si>
  <si>
    <t>http://id.loc.gov/authorities/names/n90646711</t>
  </si>
  <si>
    <t>Tennessee: basketball 1973/74</t>
  </si>
  <si>
    <t>Tennessee Men's Basketball media guide, 1973-1974</t>
  </si>
  <si>
    <t>http://id.loc.gov/authorities/names/n80003855</t>
  </si>
  <si>
    <t>http://id.loc.gov/authorities/names/n90646712</t>
  </si>
  <si>
    <t xml:space="preserve">74/75 VOLS </t>
  </si>
  <si>
    <t>Tennessee Men's Basketball media guide, 1974-1975</t>
  </si>
  <si>
    <t>http://id.loc.gov/authorities/names/n80003856</t>
  </si>
  <si>
    <t>http://id.loc.gov/authorities/names/n90646713</t>
  </si>
  <si>
    <t>Tennessee Volunteers: 1975-76</t>
  </si>
  <si>
    <t>Tennessee Men's Basketball media guide, 1975-1976</t>
  </si>
  <si>
    <t>http://id.loc.gov/authorities/names/n80003857</t>
  </si>
  <si>
    <t>http://id.loc.gov/authorities/names/n90646714</t>
  </si>
  <si>
    <t>1976-77 Tennessee basketball</t>
  </si>
  <si>
    <t>Tennessee Men's Basketball media guide, 1976-1977</t>
  </si>
  <si>
    <t>http://id.loc.gov/authorities/names/n80003858</t>
  </si>
  <si>
    <t>http://id.loc.gov/authorities/names/n90646715</t>
  </si>
  <si>
    <t>1977-78 Tennessee basketball</t>
  </si>
  <si>
    <t>Tennessee Men's Basketball media guide, 1977-1978</t>
  </si>
  <si>
    <t>http://id.loc.gov/authorities/names/n80003859</t>
  </si>
  <si>
    <t>http://id.loc.gov/authorities/names/n90646716</t>
  </si>
  <si>
    <t>Tennessee basketball: 1978-79</t>
  </si>
  <si>
    <t>Tennessee Men's Basketball media guide, 1978-1979</t>
  </si>
  <si>
    <t>http://id.loc.gov/authorities/names/n80003860</t>
  </si>
  <si>
    <t>DeVoe, Don</t>
  </si>
  <si>
    <t>http://id.loc.gov/authorities/names/n90646717</t>
  </si>
  <si>
    <t>1979/80 University of Tennessee basketball guide: Tennessee Basketball</t>
  </si>
  <si>
    <t>Tennessee Men's Basketball media guide, 1979-1980</t>
  </si>
  <si>
    <t>http://id.loc.gov/authorities/names/n80003861</t>
  </si>
  <si>
    <t>http://id.loc.gov/authorities/names/n90646718</t>
  </si>
  <si>
    <t>1980/81 University of Tennessee basketball guide</t>
  </si>
  <si>
    <t>Tennessee Men's Basketball media guide, 1980-1981</t>
  </si>
  <si>
    <t>http://id.loc.gov/authorities/names/n80003862</t>
  </si>
  <si>
    <t>http://id.loc.gov/authorities/names/n90646719</t>
  </si>
  <si>
    <t>Tennessee: 1988/89 University of Tennessee basketball guide: big orange jam</t>
  </si>
  <si>
    <t>Tennessee Men's Basketball media guide, 1988-1989</t>
  </si>
  <si>
    <t>http://id.loc.gov/authorities/names/n80003863</t>
  </si>
  <si>
    <t>http://id.loc.gov/authorities/names/n90646720</t>
  </si>
  <si>
    <t>Tennessee basketball 1989-90</t>
  </si>
  <si>
    <t>Tennessee Men's Basketball media guide, 1989-1990</t>
  </si>
  <si>
    <t>In Copyright</t>
  </si>
  <si>
    <t>http://rightsstatements.org/vocab/InC/1.0/</t>
  </si>
  <si>
    <t>http://id.loc.gov/authorities/names/n80003864</t>
  </si>
  <si>
    <t>Houston, Wade</t>
  </si>
  <si>
    <t>http://id.loc.gov/authorities/names/n90646721</t>
  </si>
  <si>
    <t>Tennessee: shooting stars</t>
  </si>
  <si>
    <t>Tennessee Men's Basketball media guide, 1990-1991</t>
  </si>
  <si>
    <t>http://id.loc.gov/authorities/names/n80003865</t>
  </si>
  <si>
    <t>http://id.loc.gov/authorities/names/n90646722</t>
  </si>
  <si>
    <t>1991/92 basketball guide: Tennessee: hoopin' it up</t>
  </si>
  <si>
    <t>Tennessee Men's Basketball media guide, 1991-1992</t>
  </si>
  <si>
    <t>http://id.loc.gov/authorities/names/n80003866</t>
  </si>
  <si>
    <t>http://id.loc.gov/authorities/names/n90646723</t>
  </si>
  <si>
    <t>1992/93 University of Tennessee basketball guide: Tennessee</t>
  </si>
  <si>
    <t>Tennessee Men's Basketball media guide, 1992-1993</t>
  </si>
  <si>
    <t>http://id.loc.gov/authorities/names/n80003867</t>
  </si>
  <si>
    <t>http://id.loc.gov/authorities/names/n90646724</t>
  </si>
  <si>
    <t>Tennessee: 1993-94 Vols basketball</t>
  </si>
  <si>
    <t>Tennessee Men's Basketball media guide, 1993-1994</t>
  </si>
  <si>
    <t>http://id.loc.gov/authorities/names/n80003868</t>
  </si>
  <si>
    <t>http://id.loc.gov/authorities/names/n90646725</t>
  </si>
  <si>
    <t>Tennessee: 1996-97</t>
  </si>
  <si>
    <t>Tennessee Men's Basketball media guide, 1996-1997</t>
  </si>
  <si>
    <t>http://id.loc.gov/authorities/names/n80003869</t>
  </si>
  <si>
    <t>O'Neill, Kevin</t>
  </si>
  <si>
    <t>http://id.loc.gov/authorities/names/n90646726</t>
  </si>
  <si>
    <t>1997/98 Basketball outlook: Tennessee</t>
  </si>
  <si>
    <t>Tennessee Men's Basketball media guide, 1997-1998</t>
  </si>
  <si>
    <t>http://id.loc.gov/authorities/names/n80003870</t>
  </si>
  <si>
    <t>Green, Jerry</t>
  </si>
  <si>
    <t>http://id.loc.gov/authorities/names/n90646727</t>
  </si>
  <si>
    <t>Tennessee Volunteers: 1997-98</t>
  </si>
  <si>
    <t>Tennessee Men's Basketball media guide</t>
  </si>
  <si>
    <t>http://id.loc.gov/authorities/names/n80003871</t>
  </si>
  <si>
    <t>http://id.loc.gov/authorities/names/n90646728</t>
  </si>
  <si>
    <t>Tennessee: 1998-99 Outlook</t>
  </si>
  <si>
    <t>Tennessee Men's Basketball outlook, 1998-1999</t>
  </si>
  <si>
    <t>http://id.loc.gov/authorities/names/n80003872</t>
  </si>
  <si>
    <t>http://id.loc.gov/authorities/names/n90646729</t>
  </si>
  <si>
    <t>1998-99 Tennessee Volunteers</t>
  </si>
  <si>
    <t>Tennessee Men's Basketball media guide, 1998-1999</t>
  </si>
  <si>
    <t>http://id.loc.gov/authorities/names/n80003873</t>
  </si>
  <si>
    <t>http://id.loc.gov/authorities/names/n90646730</t>
  </si>
  <si>
    <t>Tennessee: 1998 Postseason guide</t>
  </si>
  <si>
    <t>Tennessee Men's Basketball postseason guide, 1998</t>
  </si>
  <si>
    <t>http://id.loc.gov/authorities/names/n80003874</t>
  </si>
  <si>
    <t>http://id.loc.gov/authorities/names/n90646731</t>
  </si>
  <si>
    <t>Tennessee 1999 Postseason Tournament Guide</t>
  </si>
  <si>
    <t>Tennessee Men's Basketball postseason guide, 1999</t>
  </si>
  <si>
    <t>http://id.loc.gov/authorities/names/n80003875</t>
  </si>
  <si>
    <t>http://id.loc.gov/authorities/names/n90646732</t>
  </si>
  <si>
    <t>Tennessee 2000-01 Outlook</t>
  </si>
  <si>
    <t>Tennessee Men's Basketball outlook, 2000-2001</t>
  </si>
  <si>
    <t>http://id.loc.gov/authorities/names/n80003876</t>
  </si>
  <si>
    <t>http://id.loc.gov/authorities/names/n90646733</t>
  </si>
  <si>
    <t>Tennessee 2000 Postseason Tournament Guide</t>
  </si>
  <si>
    <t>Tennessee Men's Basketball postseason guide, 2000</t>
  </si>
  <si>
    <t>http://id.loc.gov/authorities/names/n80003877</t>
  </si>
  <si>
    <t>http://id.loc.gov/authorities/names/n90646734</t>
  </si>
  <si>
    <t>2001-02 Tennessee Basketball Preseason Prospectus</t>
  </si>
  <si>
    <t>Tennessee Men's Basketball preseason guide, 2001-2002</t>
  </si>
  <si>
    <t>http://id.loc.gov/authorities/names/n80003878</t>
  </si>
  <si>
    <t>Peterson, Buzz</t>
  </si>
  <si>
    <t>http://id.loc.gov/authorities/names/n90646735</t>
  </si>
  <si>
    <t>Tennessee 2001 NCAA Midwest Region First &amp; Second Rounds Dayton, Ohio - March 16 &amp; 18</t>
  </si>
  <si>
    <t>Tennessee Men's Basketball postseason guide, 2001</t>
  </si>
  <si>
    <t>http://id.loc.gov/authorities/names/n80003879</t>
  </si>
  <si>
    <t>http://id.loc.gov/authorities/names/n90646736</t>
  </si>
  <si>
    <t>Tennessee 2002-03 Outlook</t>
  </si>
  <si>
    <t>Tennessee Men's Basketball outlook, 2002-2003</t>
  </si>
  <si>
    <t>http://id.loc.gov/authorities/names/n80003880</t>
  </si>
  <si>
    <t>http://id.loc.gov/authorities/names/n90646737</t>
  </si>
  <si>
    <t>Tennessee 2003-04 Outlook</t>
  </si>
  <si>
    <t>Tennessee Men's Basketball outlook, 2003-2004</t>
  </si>
  <si>
    <t>http://id.loc.gov/authorities/names/n80003881</t>
  </si>
  <si>
    <t>http://id.loc.gov/authorities/names/n90646738</t>
  </si>
  <si>
    <t>Tennessee 2004-05 Season Preview</t>
  </si>
  <si>
    <t>Tennessee Men's Basketball season preview, 2004-2005</t>
  </si>
  <si>
    <t>http://id.loc.gov/authorities/names/n80003882</t>
  </si>
  <si>
    <t>http://id.loc.gov/authorities/names/n90646739</t>
  </si>
  <si>
    <t>Tennessee 2004-05 Basketball Yearbook</t>
  </si>
  <si>
    <t>Tennessee Men's Basketball media guide, 2004-2005</t>
  </si>
  <si>
    <t>http://id.loc.gov/authorities/names/n80003883</t>
  </si>
  <si>
    <t>http://id.loc.gov/authorities/names/n90646740</t>
  </si>
  <si>
    <t>2005-06 Yearbook Tennessee</t>
  </si>
  <si>
    <t>Tennessee Men's Basketball media guide, 2005-2006</t>
  </si>
  <si>
    <t>http://id.loc.gov/authorities/names/n80003884</t>
  </si>
  <si>
    <t>Pearl, Bruce</t>
  </si>
  <si>
    <t>http://id.loc.gov/authorities/names/n90646741</t>
  </si>
  <si>
    <t>2005-06 Volunteers Basketball Tennessee: 2006 NCAA Tournament First &amp; Second Rounds Greensboro, North Carolina March 16 &amp; 18</t>
  </si>
  <si>
    <t>Tennessee Men's Basketball postseason guide, 2006</t>
  </si>
  <si>
    <t>http://id.loc.gov/authorities/names/n80003885</t>
  </si>
  <si>
    <t>http://id.loc.gov/authorities/names/n90646742</t>
  </si>
  <si>
    <t>Tennessee: 2007 NCAA Tournament</t>
  </si>
  <si>
    <t>Tennessee Men's Basketball postseason guide, 2007</t>
  </si>
  <si>
    <t>http://id.loc.gov/authorities/names/n80003886</t>
  </si>
  <si>
    <t>http://id.loc.gov/authorities/names/n90646743</t>
  </si>
  <si>
    <t>Tennessee Volunteers 2008: NCAA Tournament East Region 1st &amp; 2nd Rounds Birmingham, Ala. March 21 &amp; 23</t>
  </si>
  <si>
    <t>Tennessee Men's Basketball postseason guide, 2008</t>
  </si>
  <si>
    <t>http://id.loc.gov/authorities/names/n90646744</t>
  </si>
  <si>
    <t>Tennessee Volunteers 2010: NCAA Tournament Sweet Sixteen Midwest Region Edward Jones Dome St. Louis, Mo. March 26 &amp; 28</t>
  </si>
  <si>
    <t>Tennessee Men's Basketball postseason guide, 2010</t>
  </si>
  <si>
    <t>http://id.loc.gov/authorities/names/n90646745</t>
  </si>
  <si>
    <t>Tennessee Volunteers 2011: NCAA Tournament West Region Time Warner Cable Arena Charlotte, N.C. March 18 &amp; 20</t>
  </si>
  <si>
    <t>Tennessee Men's Basketball postseason guide, 2011</t>
  </si>
  <si>
    <t>http://id.loc.gov/authorities/names/n90646746</t>
  </si>
  <si>
    <t>vols-basketball_2011</t>
  </si>
  <si>
    <t>Tennessee: 2011-12 Basketball</t>
  </si>
  <si>
    <t>Tennessee men's basketball media guide, 2011-2012</t>
  </si>
  <si>
    <t>Cuonzo Martin</t>
  </si>
  <si>
    <t>http://id.loc.gov/authorities/names/n90646747</t>
  </si>
  <si>
    <t>vols-basketball_2012</t>
  </si>
  <si>
    <t>Tennessee: 2012-13 record book</t>
  </si>
  <si>
    <t>Tennessee men's basketball media guide, 2012-2013</t>
  </si>
  <si>
    <t>http://id.loc.gov/authorities/names/n90646748</t>
  </si>
  <si>
    <t>vols-basketall_2013</t>
  </si>
  <si>
    <t>2013-14 Tennessee basketball</t>
  </si>
  <si>
    <t>Tennessee men's basketball media guide, 2013-2014</t>
  </si>
  <si>
    <t>http://id.loc.gov/authorities/names/n90646749</t>
  </si>
  <si>
    <t>vols-basketball_2014</t>
  </si>
  <si>
    <t>Tennessee basketball: 14-15</t>
  </si>
  <si>
    <t>Tennessee men's basketball media guide, 2014-2015</t>
  </si>
  <si>
    <t>Donnie Tyndall</t>
  </si>
  <si>
    <t>http://id.loc.gov/authorities/names/n90646750</t>
  </si>
  <si>
    <t>vols-basketball_2015</t>
  </si>
  <si>
    <t>Tennessee basketball: 2015-16: media guide</t>
  </si>
  <si>
    <t>Tennessee men's basketball media guide, 2015-2016</t>
  </si>
  <si>
    <t>Rick Barnes</t>
  </si>
  <si>
    <t>http://id.loc.gov/authorities/names/n90646751</t>
  </si>
  <si>
    <t>vols-basketball_2016</t>
  </si>
  <si>
    <t>Tennessee basketball media guide 2016-17: Vols</t>
  </si>
  <si>
    <t>Tennessee men's basketball media guide, 2016-2017</t>
  </si>
  <si>
    <t>http://id.loc.gov/authorities/names/n90646752</t>
  </si>
  <si>
    <t>vols-basketball_2017</t>
  </si>
  <si>
    <t>Tennessee Volunteers: 2017-18: media guide</t>
  </si>
  <si>
    <t>Tennessee men's basketball media guide, 2017-2018</t>
  </si>
  <si>
    <t>http://id.loc.gov/authorities/names/n90646753</t>
  </si>
  <si>
    <t>vols-basketball_2018</t>
  </si>
  <si>
    <t>Media guide: 2018-19</t>
  </si>
  <si>
    <t>Tennessee men's basketball media guide, 2018-2019</t>
  </si>
  <si>
    <t>http://id.loc.gov/authorities/names/n90646754</t>
  </si>
  <si>
    <t>vols-vasketball_2019</t>
  </si>
  <si>
    <t>Tennessee basketball: media guide 1920</t>
  </si>
  <si>
    <t>Tennessee men's basketball media guide, 2019-2020</t>
  </si>
  <si>
    <t>http://id.loc.gov/authorities/names/n90646755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</si>
</sst>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0.0"/>
      <color rgb="FFFFFFFF"/>
      <name val="Arial"/>
    </font>
    <font>
      <sz val="10.0"/>
      <color theme="0"/>
      <name val="Arial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343268"/>
      <name val="Calibri"/>
    </font>
    <font>
      <u/>
      <sz val="11.0"/>
      <color rgb="FF00618E"/>
      <name val="Arial"/>
    </font>
    <font>
      <color rgb="FF222222"/>
      <name val="Roboto"/>
    </font>
    <font>
      <u/>
      <color rgb="FF1155CC"/>
      <name val="Roboto"/>
    </font>
    <font>
      <sz val="11.0"/>
      <color rgb="FF00618E"/>
      <name val="Arial"/>
    </font>
    <font>
      <color rgb="FF1155CC"/>
      <name val="Roboto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4" fontId="5" numFmtId="0" xfId="0" applyAlignment="1" applyFill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4" fontId="7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4" fontId="0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5" fontId="9" numFmtId="0" xfId="0" applyAlignment="1" applyFill="1" applyFont="1">
      <alignment readingOrder="0"/>
    </xf>
    <xf borderId="0" fillId="5" fontId="10" numFmtId="0" xfId="0" applyAlignment="1" applyFont="1">
      <alignment readingOrder="0"/>
    </xf>
    <xf borderId="0" fillId="5" fontId="7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5" fontId="5" numFmtId="0" xfId="0" applyAlignment="1" applyFont="1">
      <alignment readingOrder="0"/>
    </xf>
    <xf borderId="0" fillId="5" fontId="11" numFmtId="0" xfId="0" applyAlignment="1" applyFont="1">
      <alignment horizontal="left" readingOrder="0"/>
    </xf>
    <xf borderId="0" fillId="0" fontId="6" numFmtId="0" xfId="0" applyAlignment="1" applyFont="1">
      <alignment shrinkToFit="0" wrapText="1"/>
    </xf>
    <xf borderId="0" fillId="5" fontId="12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rightsstatements.org/vocab/InC/1.0/" TargetMode="External"/><Relationship Id="rId42" Type="http://schemas.openxmlformats.org/officeDocument/2006/relationships/hyperlink" Target="http://rightsstatements.org/vocab/InC/1.0/" TargetMode="External"/><Relationship Id="rId41" Type="http://schemas.openxmlformats.org/officeDocument/2006/relationships/hyperlink" Target="http://rightsstatements.org/vocab/InC/1.0/" TargetMode="External"/><Relationship Id="rId44" Type="http://schemas.openxmlformats.org/officeDocument/2006/relationships/hyperlink" Target="http://rightsstatements.org/vocab/InC/1.0/" TargetMode="External"/><Relationship Id="rId43" Type="http://schemas.openxmlformats.org/officeDocument/2006/relationships/hyperlink" Target="http://rightsstatements.org/vocab/InC/1.0/" TargetMode="External"/><Relationship Id="rId46" Type="http://schemas.openxmlformats.org/officeDocument/2006/relationships/hyperlink" Target="http://rightsstatements.org/vocab/InC/1.0/" TargetMode="External"/><Relationship Id="rId45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id.loc.gov/authorities/names/n90646692" TargetMode="External"/><Relationship Id="rId2" Type="http://schemas.openxmlformats.org/officeDocument/2006/relationships/hyperlink" Target="http://rightsstatements.org/vocab/NoC-US/1.0/" TargetMode="External"/><Relationship Id="rId3" Type="http://schemas.openxmlformats.org/officeDocument/2006/relationships/hyperlink" Target="http://id.loc.gov/authorities/names/n80003887" TargetMode="External"/><Relationship Id="rId4" Type="http://schemas.openxmlformats.org/officeDocument/2006/relationships/hyperlink" Target="http://rightsstatements.org/vocab/NoC-US/1.0/" TargetMode="External"/><Relationship Id="rId9" Type="http://schemas.openxmlformats.org/officeDocument/2006/relationships/hyperlink" Target="http://rightsstatements.org/vocab/NoC-US/1.0/" TargetMode="External"/><Relationship Id="rId48" Type="http://schemas.openxmlformats.org/officeDocument/2006/relationships/hyperlink" Target="http://rightsstatements.org/vocab/InC/1.0/" TargetMode="External"/><Relationship Id="rId47" Type="http://schemas.openxmlformats.org/officeDocument/2006/relationships/hyperlink" Target="http://rightsstatements.org/vocab/InC/1.0/" TargetMode="External"/><Relationship Id="rId49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NoC-US/1.0/" TargetMode="External"/><Relationship Id="rId7" Type="http://schemas.openxmlformats.org/officeDocument/2006/relationships/hyperlink" Target="http://rightsstatements.org/vocab/NoC-US/1.0/" TargetMode="External"/><Relationship Id="rId8" Type="http://schemas.openxmlformats.org/officeDocument/2006/relationships/hyperlink" Target="http://rightsstatements.org/vocab/NoC-US/1.0/" TargetMode="External"/><Relationship Id="rId31" Type="http://schemas.openxmlformats.org/officeDocument/2006/relationships/hyperlink" Target="http://rightsstatements.org/vocab/InC/1.0/" TargetMode="External"/><Relationship Id="rId30" Type="http://schemas.openxmlformats.org/officeDocument/2006/relationships/hyperlink" Target="http://rightsstatements.org/vocab/NoC-US/1.0/" TargetMode="External"/><Relationship Id="rId33" Type="http://schemas.openxmlformats.org/officeDocument/2006/relationships/hyperlink" Target="http://rightsstatements.org/vocab/InC/1.0/" TargetMode="External"/><Relationship Id="rId32" Type="http://schemas.openxmlformats.org/officeDocument/2006/relationships/hyperlink" Target="http://rightsstatements.org/vocab/InC/1.0/" TargetMode="External"/><Relationship Id="rId35" Type="http://schemas.openxmlformats.org/officeDocument/2006/relationships/hyperlink" Target="http://rightsstatements.org/vocab/InC/1.0/" TargetMode="External"/><Relationship Id="rId34" Type="http://schemas.openxmlformats.org/officeDocument/2006/relationships/hyperlink" Target="http://rightsstatements.org/vocab/InC/1.0/" TargetMode="External"/><Relationship Id="rId37" Type="http://schemas.openxmlformats.org/officeDocument/2006/relationships/hyperlink" Target="http://rightsstatements.org/vocab/InC/1.0/" TargetMode="External"/><Relationship Id="rId36" Type="http://schemas.openxmlformats.org/officeDocument/2006/relationships/hyperlink" Target="http://rightsstatements.org/vocab/InC/1.0/" TargetMode="External"/><Relationship Id="rId39" Type="http://schemas.openxmlformats.org/officeDocument/2006/relationships/hyperlink" Target="http://rightsstatements.org/vocab/InC/1.0/" TargetMode="External"/><Relationship Id="rId38" Type="http://schemas.openxmlformats.org/officeDocument/2006/relationships/hyperlink" Target="http://rightsstatements.org/vocab/InC/1.0/" TargetMode="External"/><Relationship Id="rId62" Type="http://schemas.openxmlformats.org/officeDocument/2006/relationships/hyperlink" Target="http://rightsstatements.org/vocab/InC/1.0/" TargetMode="External"/><Relationship Id="rId61" Type="http://schemas.openxmlformats.org/officeDocument/2006/relationships/hyperlink" Target="http://rightsstatements.org/vocab/InC/1.0/" TargetMode="External"/><Relationship Id="rId20" Type="http://schemas.openxmlformats.org/officeDocument/2006/relationships/hyperlink" Target="http://rightsstatements.org/vocab/NoC-US/1.0/" TargetMode="External"/><Relationship Id="rId64" Type="http://schemas.openxmlformats.org/officeDocument/2006/relationships/hyperlink" Target="http://rightsstatements.org/vocab/InC/1.0/" TargetMode="External"/><Relationship Id="rId63" Type="http://schemas.openxmlformats.org/officeDocument/2006/relationships/hyperlink" Target="http://rightsstatements.org/vocab/InC/1.0/" TargetMode="External"/><Relationship Id="rId22" Type="http://schemas.openxmlformats.org/officeDocument/2006/relationships/hyperlink" Target="http://rightsstatements.org/vocab/NoC-US/1.0/" TargetMode="External"/><Relationship Id="rId66" Type="http://schemas.openxmlformats.org/officeDocument/2006/relationships/hyperlink" Target="http://rightsstatements.org/vocab/InC/1.0/" TargetMode="External"/><Relationship Id="rId21" Type="http://schemas.openxmlformats.org/officeDocument/2006/relationships/hyperlink" Target="http://rightsstatements.org/vocab/NoC-US/1.0/" TargetMode="External"/><Relationship Id="rId65" Type="http://schemas.openxmlformats.org/officeDocument/2006/relationships/hyperlink" Target="http://rightsstatements.org/vocab/InC/1.0/" TargetMode="External"/><Relationship Id="rId24" Type="http://schemas.openxmlformats.org/officeDocument/2006/relationships/hyperlink" Target="http://rightsstatements.org/vocab/NoC-US/1.0/" TargetMode="External"/><Relationship Id="rId23" Type="http://schemas.openxmlformats.org/officeDocument/2006/relationships/hyperlink" Target="http://rightsstatements.org/vocab/NoC-US/1.0/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://rightsstatements.org/vocab/InC/1.0/" TargetMode="External"/><Relationship Id="rId26" Type="http://schemas.openxmlformats.org/officeDocument/2006/relationships/hyperlink" Target="http://rightsstatements.org/vocab/NoC-US/1.0/" TargetMode="External"/><Relationship Id="rId25" Type="http://schemas.openxmlformats.org/officeDocument/2006/relationships/hyperlink" Target="http://rightsstatements.org/vocab/NoC-US/1.0/" TargetMode="External"/><Relationship Id="rId28" Type="http://schemas.openxmlformats.org/officeDocument/2006/relationships/hyperlink" Target="http://rightsstatements.org/vocab/NoC-US/1.0/" TargetMode="External"/><Relationship Id="rId27" Type="http://schemas.openxmlformats.org/officeDocument/2006/relationships/hyperlink" Target="http://rightsstatements.org/vocab/NoC-US/1.0/" TargetMode="External"/><Relationship Id="rId29" Type="http://schemas.openxmlformats.org/officeDocument/2006/relationships/hyperlink" Target="http://rightsstatements.org/vocab/NoC-US/1.0/" TargetMode="External"/><Relationship Id="rId51" Type="http://schemas.openxmlformats.org/officeDocument/2006/relationships/hyperlink" Target="http://rightsstatements.org/vocab/InC/1.0/" TargetMode="External"/><Relationship Id="rId50" Type="http://schemas.openxmlformats.org/officeDocument/2006/relationships/hyperlink" Target="http://rightsstatements.org/vocab/InC/1.0/" TargetMode="External"/><Relationship Id="rId53" Type="http://schemas.openxmlformats.org/officeDocument/2006/relationships/hyperlink" Target="http://rightsstatements.org/vocab/InC/1.0/" TargetMode="External"/><Relationship Id="rId52" Type="http://schemas.openxmlformats.org/officeDocument/2006/relationships/hyperlink" Target="http://rightsstatements.org/vocab/InC/1.0/" TargetMode="External"/><Relationship Id="rId11" Type="http://schemas.openxmlformats.org/officeDocument/2006/relationships/hyperlink" Target="http://rightsstatements.org/vocab/NoC-US/1.0/" TargetMode="External"/><Relationship Id="rId55" Type="http://schemas.openxmlformats.org/officeDocument/2006/relationships/hyperlink" Target="http://rightsstatements.org/vocab/InC/1.0/" TargetMode="External"/><Relationship Id="rId10" Type="http://schemas.openxmlformats.org/officeDocument/2006/relationships/hyperlink" Target="http://rightsstatements.org/vocab/NoC-US/1.0/" TargetMode="External"/><Relationship Id="rId54" Type="http://schemas.openxmlformats.org/officeDocument/2006/relationships/hyperlink" Target="http://rightsstatements.org/vocab/InC/1.0/" TargetMode="External"/><Relationship Id="rId13" Type="http://schemas.openxmlformats.org/officeDocument/2006/relationships/hyperlink" Target="http://rightsstatements.org/vocab/NoC-US/1.0/" TargetMode="External"/><Relationship Id="rId57" Type="http://schemas.openxmlformats.org/officeDocument/2006/relationships/hyperlink" Target="http://id.loc.gov/authorities/names/n80003889" TargetMode="External"/><Relationship Id="rId12" Type="http://schemas.openxmlformats.org/officeDocument/2006/relationships/hyperlink" Target="http://rightsstatements.org/vocab/NoC-US/1.0/" TargetMode="External"/><Relationship Id="rId56" Type="http://schemas.openxmlformats.org/officeDocument/2006/relationships/hyperlink" Target="http://rightsstatements.org/vocab/InC/1.0/" TargetMode="External"/><Relationship Id="rId15" Type="http://schemas.openxmlformats.org/officeDocument/2006/relationships/hyperlink" Target="http://rightsstatements.org/vocab/NoC-US/1.0/" TargetMode="External"/><Relationship Id="rId59" Type="http://schemas.openxmlformats.org/officeDocument/2006/relationships/hyperlink" Target="http://rightsstatements.org/vocab/InC/1.0/" TargetMode="External"/><Relationship Id="rId14" Type="http://schemas.openxmlformats.org/officeDocument/2006/relationships/hyperlink" Target="http://rightsstatements.org/vocab/NoC-US/1.0/" TargetMode="External"/><Relationship Id="rId58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NoC-US/1.0/" TargetMode="External"/><Relationship Id="rId16" Type="http://schemas.openxmlformats.org/officeDocument/2006/relationships/hyperlink" Target="http://rightsstatements.org/vocab/NoC-US/1.0/" TargetMode="External"/><Relationship Id="rId19" Type="http://schemas.openxmlformats.org/officeDocument/2006/relationships/hyperlink" Target="http://rightsstatements.org/vocab/NoC-US/1.0/" TargetMode="External"/><Relationship Id="rId18" Type="http://schemas.openxmlformats.org/officeDocument/2006/relationships/hyperlink" Target="http://rightsstatements.org/vocab/NoC-US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5.88"/>
    <col customWidth="1" min="2" max="2" width="16.63"/>
    <col customWidth="1" min="3" max="3" width="14.25"/>
    <col customWidth="1" min="4" max="4" width="25.38"/>
    <col customWidth="1" min="5" max="6" width="8.0"/>
    <col customWidth="1" min="7" max="7" width="24.0"/>
    <col customWidth="1" min="8" max="8" width="35.88"/>
    <col customWidth="1" min="9" max="9" width="10.63"/>
    <col customWidth="1" min="10" max="11" width="15.0"/>
    <col customWidth="1" min="12" max="12" width="35.5"/>
    <col customWidth="1" min="13" max="13" width="25.38"/>
    <col customWidth="1" min="14" max="14" width="13.5"/>
    <col customWidth="1" min="15" max="15" width="29.75"/>
    <col customWidth="1" min="16" max="16" width="37.13"/>
    <col customWidth="1" min="17" max="17" width="16.75"/>
    <col customWidth="1" min="18" max="18" width="8.0"/>
    <col customWidth="1" hidden="1" min="19" max="20" width="7.63"/>
    <col customWidth="1" min="21" max="24" width="8.0"/>
    <col customWidth="1" min="25" max="35" width="7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</row>
    <row r="2">
      <c r="A2" s="8"/>
      <c r="B2" s="8" t="s">
        <v>22</v>
      </c>
      <c r="C2" s="8" t="s">
        <v>23</v>
      </c>
      <c r="D2" s="9" t="s">
        <v>24</v>
      </c>
      <c r="E2" s="10"/>
      <c r="F2" s="10" t="s">
        <v>25</v>
      </c>
      <c r="G2" s="10"/>
      <c r="H2" s="10"/>
      <c r="I2" s="8"/>
      <c r="J2" s="8"/>
      <c r="K2" s="11" t="s">
        <v>26</v>
      </c>
      <c r="L2" s="12" t="s">
        <v>27</v>
      </c>
      <c r="M2" s="12"/>
      <c r="N2" s="10" t="s">
        <v>28</v>
      </c>
      <c r="O2" s="13" t="s">
        <v>29</v>
      </c>
      <c r="P2" s="14" t="s">
        <v>30</v>
      </c>
      <c r="Q2" s="11" t="s">
        <v>31</v>
      </c>
      <c r="R2" s="8" t="s">
        <v>32</v>
      </c>
      <c r="S2" s="10"/>
      <c r="T2" s="10"/>
      <c r="U2" s="15" t="s">
        <v>33</v>
      </c>
      <c r="V2" s="15" t="s">
        <v>33</v>
      </c>
      <c r="W2" s="10"/>
      <c r="X2" s="10"/>
    </row>
    <row r="3">
      <c r="A3" s="16" t="str">
        <f t="shared" ref="A3:A36" si="1">"vols-basketball_"&amp;VLOOKUP(E3,E2:E55,1)</f>
        <v>vols-basketball_1952</v>
      </c>
      <c r="B3" s="16" t="s">
        <v>34</v>
      </c>
      <c r="C3" s="16" t="s">
        <v>35</v>
      </c>
      <c r="D3" s="17" t="s">
        <v>36</v>
      </c>
      <c r="E3" s="16">
        <v>1952.0</v>
      </c>
      <c r="F3" s="16">
        <v>16.0</v>
      </c>
      <c r="G3" s="18" t="s">
        <v>37</v>
      </c>
      <c r="H3" s="19" t="s">
        <v>38</v>
      </c>
      <c r="I3" s="20" t="s">
        <v>39</v>
      </c>
      <c r="J3" s="16" t="s">
        <v>40</v>
      </c>
      <c r="K3" s="21" t="s">
        <v>26</v>
      </c>
      <c r="L3" s="18" t="s">
        <v>41</v>
      </c>
      <c r="M3" s="19" t="s">
        <v>42</v>
      </c>
      <c r="N3" s="16" t="s">
        <v>43</v>
      </c>
      <c r="O3" s="22" t="s">
        <v>29</v>
      </c>
      <c r="P3" s="23" t="s">
        <v>44</v>
      </c>
      <c r="Q3" s="16" t="s">
        <v>31</v>
      </c>
      <c r="R3" s="16" t="s">
        <v>32</v>
      </c>
      <c r="S3" s="24"/>
      <c r="T3" s="24"/>
      <c r="U3" s="16" t="s">
        <v>33</v>
      </c>
      <c r="V3" s="16" t="s">
        <v>33</v>
      </c>
      <c r="W3" s="24"/>
      <c r="X3" s="24"/>
    </row>
    <row r="4">
      <c r="A4" s="16" t="str">
        <f t="shared" si="1"/>
        <v>vols-basketball_1953</v>
      </c>
      <c r="B4" s="16" t="s">
        <v>45</v>
      </c>
      <c r="C4" s="16" t="s">
        <v>46</v>
      </c>
      <c r="D4" s="17" t="s">
        <v>36</v>
      </c>
      <c r="E4" s="16">
        <v>1953.0</v>
      </c>
      <c r="F4" s="16">
        <v>20.0</v>
      </c>
      <c r="G4" s="18" t="s">
        <v>37</v>
      </c>
      <c r="H4" s="19" t="s">
        <v>38</v>
      </c>
      <c r="I4" s="20" t="s">
        <v>39</v>
      </c>
      <c r="J4" s="16" t="s">
        <v>40</v>
      </c>
      <c r="K4" s="21" t="s">
        <v>26</v>
      </c>
      <c r="L4" s="18" t="s">
        <v>41</v>
      </c>
      <c r="M4" s="25" t="s">
        <v>47</v>
      </c>
      <c r="N4" s="16" t="s">
        <v>43</v>
      </c>
      <c r="O4" s="22" t="s">
        <v>29</v>
      </c>
      <c r="P4" s="23" t="s">
        <v>48</v>
      </c>
      <c r="Q4" s="16" t="s">
        <v>31</v>
      </c>
      <c r="R4" s="16" t="s">
        <v>32</v>
      </c>
      <c r="S4" s="24"/>
      <c r="T4" s="24"/>
      <c r="U4" s="16" t="s">
        <v>33</v>
      </c>
      <c r="V4" s="16" t="s">
        <v>33</v>
      </c>
      <c r="W4" s="24"/>
      <c r="X4" s="24"/>
    </row>
    <row r="5">
      <c r="A5" s="16" t="str">
        <f t="shared" si="1"/>
        <v>vols-basketball_1954</v>
      </c>
      <c r="B5" s="16" t="s">
        <v>49</v>
      </c>
      <c r="C5" s="16" t="s">
        <v>50</v>
      </c>
      <c r="D5" s="17" t="s">
        <v>36</v>
      </c>
      <c r="E5" s="16">
        <v>1954.0</v>
      </c>
      <c r="F5" s="16">
        <v>24.0</v>
      </c>
      <c r="G5" s="18" t="s">
        <v>37</v>
      </c>
      <c r="H5" s="19" t="s">
        <v>38</v>
      </c>
      <c r="I5" s="20" t="s">
        <v>39</v>
      </c>
      <c r="J5" s="16" t="s">
        <v>40</v>
      </c>
      <c r="K5" s="21" t="s">
        <v>26</v>
      </c>
      <c r="L5" s="18" t="s">
        <v>41</v>
      </c>
      <c r="M5" s="25" t="s">
        <v>51</v>
      </c>
      <c r="N5" s="16" t="s">
        <v>43</v>
      </c>
      <c r="O5" s="22" t="s">
        <v>29</v>
      </c>
      <c r="P5" s="23" t="s">
        <v>52</v>
      </c>
      <c r="Q5" s="16" t="s">
        <v>31</v>
      </c>
      <c r="R5" s="16" t="s">
        <v>32</v>
      </c>
      <c r="S5" s="24"/>
      <c r="T5" s="24"/>
      <c r="U5" s="16" t="s">
        <v>33</v>
      </c>
      <c r="V5" s="16" t="s">
        <v>33</v>
      </c>
      <c r="W5" s="24"/>
      <c r="X5" s="24"/>
    </row>
    <row r="6">
      <c r="A6" s="16" t="str">
        <f t="shared" si="1"/>
        <v>vols-basketball_1955</v>
      </c>
      <c r="B6" s="16" t="s">
        <v>53</v>
      </c>
      <c r="C6" s="16" t="s">
        <v>54</v>
      </c>
      <c r="D6" s="17" t="s">
        <v>36</v>
      </c>
      <c r="E6" s="16">
        <v>1955.0</v>
      </c>
      <c r="F6" s="16">
        <v>23.0</v>
      </c>
      <c r="G6" s="18" t="s">
        <v>37</v>
      </c>
      <c r="H6" s="19" t="s">
        <v>38</v>
      </c>
      <c r="I6" s="20" t="s">
        <v>39</v>
      </c>
      <c r="J6" s="16" t="s">
        <v>40</v>
      </c>
      <c r="K6" s="21" t="s">
        <v>26</v>
      </c>
      <c r="L6" s="18" t="s">
        <v>41</v>
      </c>
      <c r="M6" s="25" t="s">
        <v>55</v>
      </c>
      <c r="N6" s="16" t="s">
        <v>43</v>
      </c>
      <c r="O6" s="22" t="s">
        <v>29</v>
      </c>
      <c r="P6" s="23" t="s">
        <v>56</v>
      </c>
      <c r="Q6" s="16" t="s">
        <v>31</v>
      </c>
      <c r="R6" s="16" t="s">
        <v>32</v>
      </c>
      <c r="S6" s="24"/>
      <c r="T6" s="24"/>
      <c r="U6" s="16" t="s">
        <v>33</v>
      </c>
      <c r="V6" s="16" t="s">
        <v>33</v>
      </c>
      <c r="W6" s="24"/>
      <c r="X6" s="24"/>
    </row>
    <row r="7">
      <c r="A7" s="16" t="str">
        <f t="shared" si="1"/>
        <v>vols-basketball_1956</v>
      </c>
      <c r="B7" s="16" t="s">
        <v>57</v>
      </c>
      <c r="C7" s="16" t="s">
        <v>58</v>
      </c>
      <c r="D7" s="17" t="s">
        <v>36</v>
      </c>
      <c r="E7" s="16">
        <v>1956.0</v>
      </c>
      <c r="F7" s="16">
        <v>24.0</v>
      </c>
      <c r="G7" s="18" t="s">
        <v>37</v>
      </c>
      <c r="H7" s="19" t="s">
        <v>38</v>
      </c>
      <c r="I7" s="20" t="s">
        <v>39</v>
      </c>
      <c r="J7" s="16" t="s">
        <v>40</v>
      </c>
      <c r="K7" s="21" t="s">
        <v>26</v>
      </c>
      <c r="L7" s="18" t="s">
        <v>41</v>
      </c>
      <c r="M7" s="25" t="s">
        <v>59</v>
      </c>
      <c r="N7" s="16" t="s">
        <v>43</v>
      </c>
      <c r="O7" s="22" t="s">
        <v>29</v>
      </c>
      <c r="P7" s="23" t="s">
        <v>60</v>
      </c>
      <c r="Q7" s="16" t="s">
        <v>31</v>
      </c>
      <c r="R7" s="16" t="s">
        <v>32</v>
      </c>
      <c r="S7" s="24"/>
      <c r="T7" s="24"/>
      <c r="U7" s="16" t="s">
        <v>33</v>
      </c>
      <c r="V7" s="16" t="s">
        <v>33</v>
      </c>
      <c r="W7" s="24"/>
      <c r="X7" s="24"/>
    </row>
    <row r="8">
      <c r="A8" s="16" t="str">
        <f t="shared" si="1"/>
        <v>vols-basketball_1957</v>
      </c>
      <c r="B8" s="16" t="s">
        <v>61</v>
      </c>
      <c r="C8" s="16" t="s">
        <v>62</v>
      </c>
      <c r="D8" s="17" t="s">
        <v>36</v>
      </c>
      <c r="E8" s="16">
        <v>1957.0</v>
      </c>
      <c r="F8" s="16">
        <v>20.0</v>
      </c>
      <c r="G8" s="18" t="s">
        <v>37</v>
      </c>
      <c r="H8" s="19" t="s">
        <v>38</v>
      </c>
      <c r="I8" s="20" t="s">
        <v>39</v>
      </c>
      <c r="J8" s="16" t="s">
        <v>40</v>
      </c>
      <c r="K8" s="21" t="s">
        <v>26</v>
      </c>
      <c r="L8" s="18" t="s">
        <v>41</v>
      </c>
      <c r="M8" s="25" t="s">
        <v>63</v>
      </c>
      <c r="N8" s="16" t="s">
        <v>43</v>
      </c>
      <c r="O8" s="22" t="s">
        <v>29</v>
      </c>
      <c r="P8" s="23" t="s">
        <v>64</v>
      </c>
      <c r="Q8" s="16" t="s">
        <v>31</v>
      </c>
      <c r="R8" s="16" t="s">
        <v>32</v>
      </c>
      <c r="S8" s="24"/>
      <c r="T8" s="24"/>
      <c r="U8" s="16" t="s">
        <v>33</v>
      </c>
      <c r="V8" s="16" t="s">
        <v>33</v>
      </c>
      <c r="W8" s="24"/>
      <c r="X8" s="24"/>
    </row>
    <row r="9">
      <c r="A9" s="16" t="str">
        <f t="shared" si="1"/>
        <v>vols-basketball_1958</v>
      </c>
      <c r="B9" s="16" t="s">
        <v>65</v>
      </c>
      <c r="C9" s="16" t="s">
        <v>66</v>
      </c>
      <c r="D9" s="17" t="s">
        <v>36</v>
      </c>
      <c r="E9" s="16">
        <v>1958.0</v>
      </c>
      <c r="F9" s="16">
        <v>28.0</v>
      </c>
      <c r="G9" s="18" t="s">
        <v>37</v>
      </c>
      <c r="H9" s="19" t="s">
        <v>38</v>
      </c>
      <c r="I9" s="20" t="s">
        <v>39</v>
      </c>
      <c r="J9" s="16" t="s">
        <v>40</v>
      </c>
      <c r="K9" s="21" t="s">
        <v>26</v>
      </c>
      <c r="L9" s="18" t="s">
        <v>41</v>
      </c>
      <c r="M9" s="25" t="s">
        <v>67</v>
      </c>
      <c r="N9" s="16" t="s">
        <v>43</v>
      </c>
      <c r="O9" s="22" t="s">
        <v>29</v>
      </c>
      <c r="P9" s="23" t="s">
        <v>68</v>
      </c>
      <c r="Q9" s="16" t="s">
        <v>31</v>
      </c>
      <c r="R9" s="16" t="s">
        <v>32</v>
      </c>
      <c r="S9" s="24"/>
      <c r="T9" s="24"/>
      <c r="U9" s="16" t="s">
        <v>33</v>
      </c>
      <c r="V9" s="16" t="s">
        <v>33</v>
      </c>
      <c r="W9" s="24"/>
      <c r="X9" s="24"/>
    </row>
    <row r="10">
      <c r="A10" s="16" t="str">
        <f t="shared" si="1"/>
        <v>vols-basketball_1959</v>
      </c>
      <c r="B10" s="16" t="s">
        <v>69</v>
      </c>
      <c r="C10" s="16" t="s">
        <v>70</v>
      </c>
      <c r="D10" s="17" t="s">
        <v>36</v>
      </c>
      <c r="E10" s="16">
        <v>1959.0</v>
      </c>
      <c r="F10" s="16">
        <v>28.0</v>
      </c>
      <c r="G10" s="18" t="s">
        <v>37</v>
      </c>
      <c r="H10" s="19" t="s">
        <v>38</v>
      </c>
      <c r="I10" s="20" t="s">
        <v>39</v>
      </c>
      <c r="J10" s="16" t="s">
        <v>40</v>
      </c>
      <c r="K10" s="21" t="s">
        <v>26</v>
      </c>
      <c r="L10" s="18" t="s">
        <v>41</v>
      </c>
      <c r="M10" s="25" t="s">
        <v>71</v>
      </c>
      <c r="N10" s="16" t="s">
        <v>72</v>
      </c>
      <c r="O10" s="22" t="s">
        <v>29</v>
      </c>
      <c r="P10" s="23" t="s">
        <v>73</v>
      </c>
      <c r="Q10" s="16" t="s">
        <v>31</v>
      </c>
      <c r="R10" s="16" t="s">
        <v>32</v>
      </c>
      <c r="S10" s="24"/>
      <c r="T10" s="24"/>
      <c r="U10" s="16" t="s">
        <v>33</v>
      </c>
      <c r="V10" s="16" t="s">
        <v>33</v>
      </c>
      <c r="W10" s="24"/>
      <c r="X10" s="24"/>
    </row>
    <row r="11">
      <c r="A11" s="16" t="str">
        <f t="shared" si="1"/>
        <v>vols-basketball_1960</v>
      </c>
      <c r="B11" s="16" t="s">
        <v>74</v>
      </c>
      <c r="C11" s="16" t="s">
        <v>75</v>
      </c>
      <c r="D11" s="17" t="s">
        <v>36</v>
      </c>
      <c r="E11" s="16">
        <v>1960.0</v>
      </c>
      <c r="F11" s="16">
        <v>28.0</v>
      </c>
      <c r="G11" s="18" t="s">
        <v>37</v>
      </c>
      <c r="H11" s="19" t="s">
        <v>38</v>
      </c>
      <c r="I11" s="20" t="s">
        <v>39</v>
      </c>
      <c r="J11" s="16" t="s">
        <v>40</v>
      </c>
      <c r="K11" s="21" t="s">
        <v>26</v>
      </c>
      <c r="L11" s="18" t="s">
        <v>41</v>
      </c>
      <c r="M11" s="25" t="s">
        <v>76</v>
      </c>
      <c r="N11" s="16" t="s">
        <v>72</v>
      </c>
      <c r="O11" s="22" t="s">
        <v>29</v>
      </c>
      <c r="P11" s="23" t="s">
        <v>77</v>
      </c>
      <c r="Q11" s="16" t="s">
        <v>31</v>
      </c>
      <c r="R11" s="16" t="s">
        <v>32</v>
      </c>
      <c r="S11" s="24"/>
      <c r="T11" s="24"/>
      <c r="U11" s="16" t="s">
        <v>33</v>
      </c>
      <c r="V11" s="16" t="s">
        <v>33</v>
      </c>
      <c r="W11" s="24"/>
      <c r="X11" s="24"/>
    </row>
    <row r="12">
      <c r="A12" s="16" t="str">
        <f t="shared" si="1"/>
        <v>vols-basketball_1961</v>
      </c>
      <c r="B12" s="16" t="s">
        <v>78</v>
      </c>
      <c r="C12" s="16" t="s">
        <v>79</v>
      </c>
      <c r="D12" s="17" t="s">
        <v>36</v>
      </c>
      <c r="E12" s="16">
        <v>1961.0</v>
      </c>
      <c r="F12" s="16">
        <v>28.0</v>
      </c>
      <c r="G12" s="18" t="s">
        <v>37</v>
      </c>
      <c r="H12" s="19" t="s">
        <v>38</v>
      </c>
      <c r="I12" s="20" t="s">
        <v>39</v>
      </c>
      <c r="J12" s="16" t="s">
        <v>40</v>
      </c>
      <c r="K12" s="21" t="s">
        <v>26</v>
      </c>
      <c r="L12" s="18" t="s">
        <v>41</v>
      </c>
      <c r="M12" s="25" t="s">
        <v>80</v>
      </c>
      <c r="N12" s="16" t="s">
        <v>72</v>
      </c>
      <c r="O12" s="22" t="s">
        <v>29</v>
      </c>
      <c r="P12" s="23" t="s">
        <v>81</v>
      </c>
      <c r="Q12" s="16" t="s">
        <v>31</v>
      </c>
      <c r="R12" s="16" t="s">
        <v>32</v>
      </c>
      <c r="S12" s="24"/>
      <c r="T12" s="24"/>
      <c r="U12" s="16" t="s">
        <v>33</v>
      </c>
      <c r="V12" s="16" t="s">
        <v>33</v>
      </c>
      <c r="W12" s="24"/>
      <c r="X12" s="24"/>
    </row>
    <row r="13">
      <c r="A13" s="16" t="str">
        <f t="shared" si="1"/>
        <v>vols-basketball_1962</v>
      </c>
      <c r="B13" s="16" t="s">
        <v>82</v>
      </c>
      <c r="C13" s="16" t="s">
        <v>83</v>
      </c>
      <c r="D13" s="17" t="s">
        <v>36</v>
      </c>
      <c r="E13" s="16">
        <v>1962.0</v>
      </c>
      <c r="F13" s="16">
        <v>28.0</v>
      </c>
      <c r="G13" s="18" t="s">
        <v>37</v>
      </c>
      <c r="H13" s="19" t="s">
        <v>38</v>
      </c>
      <c r="I13" s="20" t="s">
        <v>39</v>
      </c>
      <c r="J13" s="16" t="s">
        <v>40</v>
      </c>
      <c r="K13" s="21" t="s">
        <v>26</v>
      </c>
      <c r="L13" s="18" t="s">
        <v>41</v>
      </c>
      <c r="M13" s="25" t="s">
        <v>84</v>
      </c>
      <c r="N13" s="16" t="s">
        <v>85</v>
      </c>
      <c r="O13" s="22" t="s">
        <v>29</v>
      </c>
      <c r="P13" s="23" t="s">
        <v>86</v>
      </c>
      <c r="Q13" s="16" t="s">
        <v>31</v>
      </c>
      <c r="R13" s="16" t="s">
        <v>32</v>
      </c>
      <c r="S13" s="24"/>
      <c r="T13" s="24"/>
      <c r="U13" s="16" t="s">
        <v>33</v>
      </c>
      <c r="V13" s="16" t="s">
        <v>33</v>
      </c>
      <c r="W13" s="24"/>
      <c r="X13" s="24"/>
    </row>
    <row r="14">
      <c r="A14" s="16" t="str">
        <f t="shared" si="1"/>
        <v>vols-basketball_1964</v>
      </c>
      <c r="B14" s="16" t="s">
        <v>87</v>
      </c>
      <c r="C14" s="16" t="s">
        <v>88</v>
      </c>
      <c r="D14" s="17" t="s">
        <v>36</v>
      </c>
      <c r="E14" s="16">
        <v>1964.0</v>
      </c>
      <c r="F14" s="16">
        <v>48.0</v>
      </c>
      <c r="G14" s="18" t="s">
        <v>37</v>
      </c>
      <c r="H14" s="19" t="s">
        <v>38</v>
      </c>
      <c r="I14" s="20" t="s">
        <v>39</v>
      </c>
      <c r="J14" s="16" t="s">
        <v>40</v>
      </c>
      <c r="K14" s="21" t="s">
        <v>26</v>
      </c>
      <c r="L14" s="18" t="s">
        <v>41</v>
      </c>
      <c r="M14" s="25" t="s">
        <v>89</v>
      </c>
      <c r="N14" s="16" t="s">
        <v>85</v>
      </c>
      <c r="O14" s="22" t="s">
        <v>29</v>
      </c>
      <c r="P14" s="23" t="s">
        <v>90</v>
      </c>
      <c r="Q14" s="16" t="s">
        <v>31</v>
      </c>
      <c r="R14" s="16" t="s">
        <v>32</v>
      </c>
      <c r="S14" s="24"/>
      <c r="T14" s="24"/>
      <c r="U14" s="16" t="s">
        <v>33</v>
      </c>
      <c r="V14" s="16" t="s">
        <v>33</v>
      </c>
      <c r="W14" s="24"/>
      <c r="X14" s="24"/>
    </row>
    <row r="15">
      <c r="A15" s="16" t="str">
        <f t="shared" si="1"/>
        <v>vols-basketball_1965</v>
      </c>
      <c r="B15" s="16" t="s">
        <v>91</v>
      </c>
      <c r="C15" s="16" t="s">
        <v>92</v>
      </c>
      <c r="D15" s="17" t="s">
        <v>36</v>
      </c>
      <c r="E15" s="16">
        <v>1965.0</v>
      </c>
      <c r="F15" s="16">
        <v>56.0</v>
      </c>
      <c r="G15" s="18" t="s">
        <v>37</v>
      </c>
      <c r="H15" s="19" t="s">
        <v>38</v>
      </c>
      <c r="I15" s="20" t="s">
        <v>39</v>
      </c>
      <c r="J15" s="16" t="s">
        <v>40</v>
      </c>
      <c r="K15" s="21" t="s">
        <v>26</v>
      </c>
      <c r="L15" s="18" t="s">
        <v>41</v>
      </c>
      <c r="M15" s="25" t="s">
        <v>93</v>
      </c>
      <c r="N15" s="16" t="s">
        <v>85</v>
      </c>
      <c r="O15" s="22" t="s">
        <v>29</v>
      </c>
      <c r="P15" s="23" t="s">
        <v>94</v>
      </c>
      <c r="Q15" s="16" t="s">
        <v>31</v>
      </c>
      <c r="R15" s="16" t="s">
        <v>32</v>
      </c>
      <c r="S15" s="24"/>
      <c r="T15" s="24"/>
      <c r="U15" s="16" t="s">
        <v>33</v>
      </c>
      <c r="V15" s="16" t="s">
        <v>33</v>
      </c>
      <c r="W15" s="24"/>
      <c r="X15" s="24"/>
    </row>
    <row r="16">
      <c r="A16" s="16" t="str">
        <f t="shared" si="1"/>
        <v>vols-basketball_1966</v>
      </c>
      <c r="B16" s="16" t="s">
        <v>95</v>
      </c>
      <c r="C16" s="16" t="s">
        <v>96</v>
      </c>
      <c r="D16" s="17" t="s">
        <v>36</v>
      </c>
      <c r="E16" s="16">
        <v>1966.0</v>
      </c>
      <c r="F16" s="16">
        <v>56.0</v>
      </c>
      <c r="G16" s="18" t="s">
        <v>37</v>
      </c>
      <c r="H16" s="19" t="s">
        <v>38</v>
      </c>
      <c r="I16" s="20" t="s">
        <v>39</v>
      </c>
      <c r="J16" s="16" t="s">
        <v>40</v>
      </c>
      <c r="K16" s="21" t="s">
        <v>26</v>
      </c>
      <c r="L16" s="18" t="s">
        <v>41</v>
      </c>
      <c r="M16" s="25" t="s">
        <v>97</v>
      </c>
      <c r="N16" s="16" t="s">
        <v>85</v>
      </c>
      <c r="O16" s="22" t="s">
        <v>29</v>
      </c>
      <c r="P16" s="23" t="s">
        <v>98</v>
      </c>
      <c r="Q16" s="16" t="s">
        <v>31</v>
      </c>
      <c r="R16" s="16" t="s">
        <v>32</v>
      </c>
      <c r="S16" s="24"/>
      <c r="T16" s="24"/>
      <c r="U16" s="16" t="s">
        <v>33</v>
      </c>
      <c r="V16" s="16" t="s">
        <v>33</v>
      </c>
      <c r="W16" s="24"/>
      <c r="X16" s="24"/>
    </row>
    <row r="17">
      <c r="A17" s="16" t="str">
        <f t="shared" si="1"/>
        <v>vols-basketball_1967</v>
      </c>
      <c r="B17" s="16" t="s">
        <v>99</v>
      </c>
      <c r="C17" s="16" t="s">
        <v>100</v>
      </c>
      <c r="D17" s="17" t="s">
        <v>36</v>
      </c>
      <c r="E17" s="16">
        <v>1967.0</v>
      </c>
      <c r="F17" s="16">
        <v>68.0</v>
      </c>
      <c r="G17" s="18" t="s">
        <v>37</v>
      </c>
      <c r="H17" s="19" t="s">
        <v>38</v>
      </c>
      <c r="I17" s="20" t="s">
        <v>39</v>
      </c>
      <c r="J17" s="16" t="s">
        <v>40</v>
      </c>
      <c r="K17" s="21" t="s">
        <v>26</v>
      </c>
      <c r="L17" s="18" t="s">
        <v>41</v>
      </c>
      <c r="M17" s="25" t="s">
        <v>101</v>
      </c>
      <c r="N17" s="16" t="s">
        <v>85</v>
      </c>
      <c r="O17" s="22" t="s">
        <v>29</v>
      </c>
      <c r="P17" s="23" t="s">
        <v>102</v>
      </c>
      <c r="Q17" s="16" t="s">
        <v>31</v>
      </c>
      <c r="R17" s="16" t="s">
        <v>32</v>
      </c>
      <c r="S17" s="24"/>
      <c r="T17" s="24"/>
      <c r="U17" s="16" t="s">
        <v>33</v>
      </c>
      <c r="V17" s="16" t="s">
        <v>33</v>
      </c>
      <c r="W17" s="24"/>
      <c r="X17" s="24"/>
    </row>
    <row r="18">
      <c r="A18" s="16" t="str">
        <f t="shared" si="1"/>
        <v>vols-basketball_1969</v>
      </c>
      <c r="B18" s="16" t="s">
        <v>103</v>
      </c>
      <c r="C18" s="16" t="s">
        <v>104</v>
      </c>
      <c r="D18" s="21" t="s">
        <v>24</v>
      </c>
      <c r="E18" s="16">
        <v>1969.0</v>
      </c>
      <c r="F18" s="16">
        <v>68.0</v>
      </c>
      <c r="G18" s="18" t="s">
        <v>37</v>
      </c>
      <c r="H18" s="19" t="s">
        <v>38</v>
      </c>
      <c r="I18" s="20" t="s">
        <v>39</v>
      </c>
      <c r="J18" s="16" t="s">
        <v>40</v>
      </c>
      <c r="K18" s="21" t="s">
        <v>26</v>
      </c>
      <c r="L18" s="18" t="s">
        <v>105</v>
      </c>
      <c r="M18" s="25" t="s">
        <v>106</v>
      </c>
      <c r="N18" s="16" t="s">
        <v>85</v>
      </c>
      <c r="O18" s="22" t="s">
        <v>29</v>
      </c>
      <c r="P18" s="23" t="s">
        <v>107</v>
      </c>
      <c r="Q18" s="16" t="s">
        <v>31</v>
      </c>
      <c r="R18" s="16" t="s">
        <v>32</v>
      </c>
      <c r="S18" s="24"/>
      <c r="T18" s="24"/>
      <c r="U18" s="16" t="s">
        <v>33</v>
      </c>
      <c r="V18" s="16" t="s">
        <v>33</v>
      </c>
      <c r="W18" s="24"/>
      <c r="X18" s="24"/>
    </row>
    <row r="19">
      <c r="A19" s="16" t="str">
        <f t="shared" si="1"/>
        <v>vols-basketball_1970</v>
      </c>
      <c r="B19" s="16" t="s">
        <v>108</v>
      </c>
      <c r="C19" s="16" t="s">
        <v>109</v>
      </c>
      <c r="D19" s="21" t="s">
        <v>24</v>
      </c>
      <c r="E19" s="16">
        <v>1970.0</v>
      </c>
      <c r="F19" s="16">
        <v>64.0</v>
      </c>
      <c r="G19" s="18" t="s">
        <v>37</v>
      </c>
      <c r="H19" s="19" t="s">
        <v>38</v>
      </c>
      <c r="I19" s="20" t="s">
        <v>39</v>
      </c>
      <c r="J19" s="16" t="s">
        <v>40</v>
      </c>
      <c r="K19" s="21" t="s">
        <v>26</v>
      </c>
      <c r="L19" s="18" t="s">
        <v>105</v>
      </c>
      <c r="M19" s="25" t="s">
        <v>110</v>
      </c>
      <c r="N19" s="16" t="s">
        <v>85</v>
      </c>
      <c r="O19" s="22" t="s">
        <v>29</v>
      </c>
      <c r="P19" s="23" t="s">
        <v>111</v>
      </c>
      <c r="Q19" s="16" t="s">
        <v>31</v>
      </c>
      <c r="R19" s="16" t="s">
        <v>32</v>
      </c>
      <c r="S19" s="24"/>
      <c r="T19" s="24"/>
      <c r="U19" s="16" t="s">
        <v>33</v>
      </c>
      <c r="V19" s="16" t="s">
        <v>33</v>
      </c>
      <c r="W19" s="24"/>
      <c r="X19" s="24"/>
    </row>
    <row r="20">
      <c r="A20" s="16" t="str">
        <f t="shared" si="1"/>
        <v>vols-basketball_1971</v>
      </c>
      <c r="B20" s="16" t="s">
        <v>112</v>
      </c>
      <c r="C20" s="16" t="s">
        <v>113</v>
      </c>
      <c r="D20" s="21" t="s">
        <v>24</v>
      </c>
      <c r="E20" s="16">
        <v>1971.0</v>
      </c>
      <c r="F20" s="16">
        <v>84.0</v>
      </c>
      <c r="G20" s="18" t="s">
        <v>37</v>
      </c>
      <c r="H20" s="19" t="s">
        <v>38</v>
      </c>
      <c r="I20" s="20" t="s">
        <v>39</v>
      </c>
      <c r="J20" s="16" t="s">
        <v>40</v>
      </c>
      <c r="K20" s="21" t="s">
        <v>26</v>
      </c>
      <c r="L20" s="18" t="s">
        <v>105</v>
      </c>
      <c r="M20" s="25" t="s">
        <v>114</v>
      </c>
      <c r="N20" s="16" t="s">
        <v>85</v>
      </c>
      <c r="O20" s="22" t="s">
        <v>29</v>
      </c>
      <c r="P20" s="23" t="s">
        <v>115</v>
      </c>
      <c r="Q20" s="16" t="s">
        <v>31</v>
      </c>
      <c r="R20" s="16" t="s">
        <v>32</v>
      </c>
      <c r="S20" s="24"/>
      <c r="T20" s="24"/>
      <c r="U20" s="16" t="s">
        <v>33</v>
      </c>
      <c r="V20" s="16" t="s">
        <v>33</v>
      </c>
      <c r="W20" s="24"/>
      <c r="X20" s="24"/>
    </row>
    <row r="21">
      <c r="A21" s="16" t="str">
        <f t="shared" si="1"/>
        <v>vols-basketball_1972</v>
      </c>
      <c r="B21" s="16" t="s">
        <v>116</v>
      </c>
      <c r="C21" s="16" t="s">
        <v>117</v>
      </c>
      <c r="D21" s="21" t="s">
        <v>24</v>
      </c>
      <c r="E21" s="16">
        <v>1972.0</v>
      </c>
      <c r="F21" s="16">
        <v>96.0</v>
      </c>
      <c r="G21" s="18" t="s">
        <v>37</v>
      </c>
      <c r="H21" s="19" t="s">
        <v>38</v>
      </c>
      <c r="I21" s="20" t="s">
        <v>39</v>
      </c>
      <c r="J21" s="16" t="s">
        <v>40</v>
      </c>
      <c r="K21" s="21" t="s">
        <v>26</v>
      </c>
      <c r="L21" s="18" t="s">
        <v>105</v>
      </c>
      <c r="M21" s="25" t="s">
        <v>118</v>
      </c>
      <c r="N21" s="16" t="s">
        <v>85</v>
      </c>
      <c r="O21" s="22" t="s">
        <v>29</v>
      </c>
      <c r="P21" s="23" t="s">
        <v>119</v>
      </c>
      <c r="Q21" s="16" t="s">
        <v>31</v>
      </c>
      <c r="R21" s="16" t="s">
        <v>32</v>
      </c>
      <c r="S21" s="24"/>
      <c r="T21" s="24"/>
      <c r="U21" s="16" t="s">
        <v>33</v>
      </c>
      <c r="V21" s="16" t="s">
        <v>33</v>
      </c>
      <c r="W21" s="24"/>
      <c r="X21" s="24"/>
    </row>
    <row r="22">
      <c r="A22" s="16" t="str">
        <f t="shared" si="1"/>
        <v>vols-basketball_1973</v>
      </c>
      <c r="B22" s="16" t="s">
        <v>120</v>
      </c>
      <c r="C22" s="16" t="s">
        <v>121</v>
      </c>
      <c r="D22" s="21" t="s">
        <v>24</v>
      </c>
      <c r="E22" s="16">
        <v>1973.0</v>
      </c>
      <c r="F22" s="16">
        <v>96.0</v>
      </c>
      <c r="G22" s="18" t="s">
        <v>37</v>
      </c>
      <c r="H22" s="19" t="s">
        <v>38</v>
      </c>
      <c r="I22" s="20" t="s">
        <v>39</v>
      </c>
      <c r="J22" s="16" t="s">
        <v>40</v>
      </c>
      <c r="K22" s="21" t="s">
        <v>26</v>
      </c>
      <c r="L22" s="18" t="s">
        <v>105</v>
      </c>
      <c r="M22" s="25" t="s">
        <v>122</v>
      </c>
      <c r="N22" s="16" t="s">
        <v>85</v>
      </c>
      <c r="O22" s="22" t="s">
        <v>29</v>
      </c>
      <c r="P22" s="23" t="s">
        <v>123</v>
      </c>
      <c r="Q22" s="16" t="s">
        <v>31</v>
      </c>
      <c r="R22" s="16" t="s">
        <v>32</v>
      </c>
      <c r="S22" s="24"/>
      <c r="T22" s="24"/>
      <c r="U22" s="16" t="s">
        <v>33</v>
      </c>
      <c r="V22" s="16" t="s">
        <v>33</v>
      </c>
      <c r="W22" s="24"/>
      <c r="X22" s="24"/>
    </row>
    <row r="23">
      <c r="A23" s="16" t="str">
        <f t="shared" si="1"/>
        <v>vols-basketball_1974</v>
      </c>
      <c r="B23" s="16" t="s">
        <v>124</v>
      </c>
      <c r="C23" s="16" t="s">
        <v>125</v>
      </c>
      <c r="D23" s="21" t="s">
        <v>24</v>
      </c>
      <c r="E23" s="16">
        <v>1974.0</v>
      </c>
      <c r="F23" s="16">
        <v>96.0</v>
      </c>
      <c r="G23" s="18" t="s">
        <v>37</v>
      </c>
      <c r="H23" s="19" t="s">
        <v>38</v>
      </c>
      <c r="I23" s="20" t="s">
        <v>39</v>
      </c>
      <c r="J23" s="16" t="s">
        <v>40</v>
      </c>
      <c r="K23" s="21" t="s">
        <v>26</v>
      </c>
      <c r="L23" s="18" t="s">
        <v>105</v>
      </c>
      <c r="M23" s="25" t="s">
        <v>126</v>
      </c>
      <c r="N23" s="16" t="s">
        <v>85</v>
      </c>
      <c r="O23" s="22" t="s">
        <v>29</v>
      </c>
      <c r="P23" s="23" t="s">
        <v>127</v>
      </c>
      <c r="Q23" s="16" t="s">
        <v>31</v>
      </c>
      <c r="R23" s="16" t="s">
        <v>32</v>
      </c>
      <c r="S23" s="24"/>
      <c r="T23" s="24"/>
      <c r="U23" s="16" t="s">
        <v>33</v>
      </c>
      <c r="V23" s="16" t="s">
        <v>33</v>
      </c>
      <c r="W23" s="24"/>
      <c r="X23" s="24"/>
    </row>
    <row r="24">
      <c r="A24" s="16" t="str">
        <f t="shared" si="1"/>
        <v>vols-basketball_1975</v>
      </c>
      <c r="B24" s="16" t="s">
        <v>128</v>
      </c>
      <c r="C24" s="16" t="s">
        <v>129</v>
      </c>
      <c r="D24" s="21" t="s">
        <v>24</v>
      </c>
      <c r="E24" s="16">
        <v>1975.0</v>
      </c>
      <c r="F24" s="16">
        <v>100.0</v>
      </c>
      <c r="G24" s="18" t="s">
        <v>37</v>
      </c>
      <c r="H24" s="19" t="s">
        <v>38</v>
      </c>
      <c r="I24" s="20" t="s">
        <v>39</v>
      </c>
      <c r="J24" s="16" t="s">
        <v>40</v>
      </c>
      <c r="K24" s="21" t="s">
        <v>26</v>
      </c>
      <c r="L24" s="18" t="s">
        <v>105</v>
      </c>
      <c r="M24" s="25" t="s">
        <v>130</v>
      </c>
      <c r="N24" s="16" t="s">
        <v>85</v>
      </c>
      <c r="O24" s="22" t="s">
        <v>29</v>
      </c>
      <c r="P24" s="23" t="s">
        <v>131</v>
      </c>
      <c r="Q24" s="16" t="s">
        <v>31</v>
      </c>
      <c r="R24" s="16" t="s">
        <v>32</v>
      </c>
      <c r="S24" s="24"/>
      <c r="T24" s="24"/>
      <c r="U24" s="16" t="s">
        <v>33</v>
      </c>
      <c r="V24" s="16" t="s">
        <v>33</v>
      </c>
      <c r="W24" s="24"/>
      <c r="X24" s="24"/>
    </row>
    <row r="25">
      <c r="A25" s="16" t="str">
        <f t="shared" si="1"/>
        <v>vols-basketball_1976</v>
      </c>
      <c r="B25" s="16" t="s">
        <v>132</v>
      </c>
      <c r="C25" s="16" t="s">
        <v>133</v>
      </c>
      <c r="D25" s="21" t="s">
        <v>24</v>
      </c>
      <c r="E25" s="16">
        <v>1976.0</v>
      </c>
      <c r="F25" s="16">
        <v>108.0</v>
      </c>
      <c r="G25" s="18" t="s">
        <v>37</v>
      </c>
      <c r="H25" s="19" t="s">
        <v>38</v>
      </c>
      <c r="I25" s="20" t="s">
        <v>39</v>
      </c>
      <c r="J25" s="16" t="s">
        <v>40</v>
      </c>
      <c r="K25" s="21" t="s">
        <v>26</v>
      </c>
      <c r="L25" s="18" t="s">
        <v>105</v>
      </c>
      <c r="M25" s="25" t="s">
        <v>134</v>
      </c>
      <c r="N25" s="16" t="s">
        <v>85</v>
      </c>
      <c r="O25" s="22" t="s">
        <v>29</v>
      </c>
      <c r="P25" s="23" t="s">
        <v>135</v>
      </c>
      <c r="Q25" s="16" t="s">
        <v>31</v>
      </c>
      <c r="R25" s="16" t="s">
        <v>32</v>
      </c>
      <c r="S25" s="24"/>
      <c r="T25" s="24"/>
      <c r="U25" s="16" t="s">
        <v>33</v>
      </c>
      <c r="V25" s="16" t="s">
        <v>33</v>
      </c>
      <c r="W25" s="24"/>
      <c r="X25" s="24"/>
    </row>
    <row r="26">
      <c r="A26" s="16" t="str">
        <f t="shared" si="1"/>
        <v>vols-basketball_1977</v>
      </c>
      <c r="B26" s="16" t="s">
        <v>136</v>
      </c>
      <c r="C26" s="16" t="s">
        <v>137</v>
      </c>
      <c r="D26" s="21" t="s">
        <v>24</v>
      </c>
      <c r="E26" s="16">
        <v>1977.0</v>
      </c>
      <c r="F26" s="16">
        <v>98.0</v>
      </c>
      <c r="G26" s="18" t="s">
        <v>37</v>
      </c>
      <c r="H26" s="19" t="s">
        <v>38</v>
      </c>
      <c r="I26" s="20" t="s">
        <v>39</v>
      </c>
      <c r="J26" s="16" t="s">
        <v>40</v>
      </c>
      <c r="K26" s="21" t="s">
        <v>26</v>
      </c>
      <c r="L26" s="18" t="s">
        <v>105</v>
      </c>
      <c r="M26" s="25" t="s">
        <v>138</v>
      </c>
      <c r="N26" s="16" t="s">
        <v>85</v>
      </c>
      <c r="O26" s="22" t="s">
        <v>29</v>
      </c>
      <c r="P26" s="23" t="s">
        <v>139</v>
      </c>
      <c r="Q26" s="16" t="s">
        <v>31</v>
      </c>
      <c r="R26" s="16" t="s">
        <v>32</v>
      </c>
      <c r="S26" s="24"/>
      <c r="T26" s="24"/>
      <c r="U26" s="16" t="s">
        <v>33</v>
      </c>
      <c r="V26" s="16" t="s">
        <v>33</v>
      </c>
      <c r="W26" s="24"/>
      <c r="X26" s="24"/>
    </row>
    <row r="27">
      <c r="A27" s="16" t="str">
        <f t="shared" si="1"/>
        <v>vols-basketball_1978</v>
      </c>
      <c r="B27" s="16" t="s">
        <v>140</v>
      </c>
      <c r="C27" s="16" t="s">
        <v>141</v>
      </c>
      <c r="D27" s="21" t="s">
        <v>24</v>
      </c>
      <c r="E27" s="16">
        <v>1978.0</v>
      </c>
      <c r="F27" s="16">
        <v>108.0</v>
      </c>
      <c r="G27" s="18" t="s">
        <v>37</v>
      </c>
      <c r="H27" s="19" t="s">
        <v>38</v>
      </c>
      <c r="I27" s="20" t="s">
        <v>39</v>
      </c>
      <c r="J27" s="16" t="s">
        <v>40</v>
      </c>
      <c r="K27" s="21" t="s">
        <v>26</v>
      </c>
      <c r="L27" s="18" t="s">
        <v>105</v>
      </c>
      <c r="M27" s="25" t="s">
        <v>142</v>
      </c>
      <c r="N27" s="16" t="s">
        <v>143</v>
      </c>
      <c r="O27" s="22" t="s">
        <v>29</v>
      </c>
      <c r="P27" s="23" t="s">
        <v>144</v>
      </c>
      <c r="Q27" s="16" t="s">
        <v>31</v>
      </c>
      <c r="R27" s="16" t="s">
        <v>32</v>
      </c>
      <c r="S27" s="24"/>
      <c r="T27" s="24"/>
      <c r="U27" s="16" t="s">
        <v>33</v>
      </c>
      <c r="V27" s="16" t="s">
        <v>33</v>
      </c>
      <c r="W27" s="24"/>
      <c r="X27" s="24"/>
    </row>
    <row r="28">
      <c r="A28" s="16" t="str">
        <f t="shared" si="1"/>
        <v>vols-basketball_1979</v>
      </c>
      <c r="B28" s="16" t="s">
        <v>145</v>
      </c>
      <c r="C28" s="16" t="s">
        <v>146</v>
      </c>
      <c r="D28" s="21" t="s">
        <v>24</v>
      </c>
      <c r="E28" s="16">
        <v>1979.0</v>
      </c>
      <c r="F28" s="16">
        <v>76.0</v>
      </c>
      <c r="G28" s="18" t="s">
        <v>37</v>
      </c>
      <c r="H28" s="19" t="s">
        <v>38</v>
      </c>
      <c r="I28" s="20" t="s">
        <v>39</v>
      </c>
      <c r="J28" s="16" t="s">
        <v>40</v>
      </c>
      <c r="K28" s="21" t="s">
        <v>26</v>
      </c>
      <c r="L28" s="18" t="s">
        <v>105</v>
      </c>
      <c r="M28" s="25" t="s">
        <v>147</v>
      </c>
      <c r="N28" s="16" t="s">
        <v>143</v>
      </c>
      <c r="O28" s="22" t="s">
        <v>29</v>
      </c>
      <c r="P28" s="23" t="s">
        <v>148</v>
      </c>
      <c r="Q28" s="16" t="s">
        <v>31</v>
      </c>
      <c r="R28" s="16" t="s">
        <v>32</v>
      </c>
      <c r="S28" s="24"/>
      <c r="T28" s="24"/>
      <c r="U28" s="16" t="s">
        <v>33</v>
      </c>
      <c r="V28" s="16" t="s">
        <v>33</v>
      </c>
      <c r="W28" s="24"/>
      <c r="X28" s="24"/>
    </row>
    <row r="29">
      <c r="A29" s="16" t="str">
        <f t="shared" si="1"/>
        <v>vols-basketball_1980</v>
      </c>
      <c r="B29" s="16" t="s">
        <v>149</v>
      </c>
      <c r="C29" s="16" t="s">
        <v>150</v>
      </c>
      <c r="D29" s="21" t="s">
        <v>24</v>
      </c>
      <c r="E29" s="16">
        <v>1980.0</v>
      </c>
      <c r="F29" s="16">
        <v>80.0</v>
      </c>
      <c r="G29" s="18" t="s">
        <v>37</v>
      </c>
      <c r="H29" s="19" t="s">
        <v>38</v>
      </c>
      <c r="I29" s="20" t="s">
        <v>39</v>
      </c>
      <c r="J29" s="16" t="s">
        <v>40</v>
      </c>
      <c r="K29" s="21" t="s">
        <v>26</v>
      </c>
      <c r="L29" s="18" t="s">
        <v>105</v>
      </c>
      <c r="M29" s="25" t="s">
        <v>151</v>
      </c>
      <c r="N29" s="16" t="s">
        <v>143</v>
      </c>
      <c r="O29" s="22" t="s">
        <v>29</v>
      </c>
      <c r="P29" s="23" t="s">
        <v>152</v>
      </c>
      <c r="Q29" s="16" t="s">
        <v>31</v>
      </c>
      <c r="R29" s="16" t="s">
        <v>32</v>
      </c>
      <c r="S29" s="24"/>
      <c r="T29" s="24"/>
      <c r="U29" s="16" t="s">
        <v>33</v>
      </c>
      <c r="V29" s="16" t="s">
        <v>33</v>
      </c>
      <c r="W29" s="24"/>
      <c r="X29" s="24"/>
    </row>
    <row r="30">
      <c r="A30" s="16" t="str">
        <f t="shared" si="1"/>
        <v>vols-basketball_1988</v>
      </c>
      <c r="B30" s="16" t="s">
        <v>153</v>
      </c>
      <c r="C30" s="16" t="s">
        <v>154</v>
      </c>
      <c r="D30" s="21" t="s">
        <v>24</v>
      </c>
      <c r="E30" s="16">
        <v>1988.0</v>
      </c>
      <c r="F30" s="16">
        <v>136.0</v>
      </c>
      <c r="G30" s="18" t="s">
        <v>37</v>
      </c>
      <c r="H30" s="19" t="s">
        <v>38</v>
      </c>
      <c r="I30" s="20" t="s">
        <v>39</v>
      </c>
      <c r="J30" s="16" t="s">
        <v>40</v>
      </c>
      <c r="K30" s="21" t="s">
        <v>26</v>
      </c>
      <c r="L30" s="18" t="s">
        <v>105</v>
      </c>
      <c r="M30" s="25" t="s">
        <v>155</v>
      </c>
      <c r="N30" s="16" t="s">
        <v>143</v>
      </c>
      <c r="O30" s="22" t="s">
        <v>29</v>
      </c>
      <c r="P30" s="23" t="s">
        <v>156</v>
      </c>
      <c r="Q30" s="16" t="s">
        <v>31</v>
      </c>
      <c r="R30" s="16" t="s">
        <v>32</v>
      </c>
      <c r="S30" s="24"/>
      <c r="T30" s="24"/>
      <c r="U30" s="16" t="s">
        <v>33</v>
      </c>
      <c r="V30" s="16" t="s">
        <v>33</v>
      </c>
      <c r="W30" s="24"/>
      <c r="X30" s="24"/>
    </row>
    <row r="31">
      <c r="A31" s="16" t="str">
        <f t="shared" si="1"/>
        <v>vols-basketball_1989</v>
      </c>
      <c r="B31" s="16" t="s">
        <v>157</v>
      </c>
      <c r="C31" s="16" t="s">
        <v>158</v>
      </c>
      <c r="D31" s="21" t="s">
        <v>24</v>
      </c>
      <c r="E31" s="16">
        <v>1989.0</v>
      </c>
      <c r="F31" s="16">
        <v>148.0</v>
      </c>
      <c r="G31" s="18" t="s">
        <v>159</v>
      </c>
      <c r="H31" s="19" t="s">
        <v>160</v>
      </c>
      <c r="I31" s="20" t="s">
        <v>39</v>
      </c>
      <c r="J31" s="16" t="s">
        <v>40</v>
      </c>
      <c r="K31" s="21" t="s">
        <v>26</v>
      </c>
      <c r="L31" s="18" t="s">
        <v>105</v>
      </c>
      <c r="M31" s="25" t="s">
        <v>161</v>
      </c>
      <c r="N31" s="16" t="s">
        <v>162</v>
      </c>
      <c r="O31" s="22" t="s">
        <v>29</v>
      </c>
      <c r="P31" s="23" t="s">
        <v>163</v>
      </c>
      <c r="Q31" s="16" t="s">
        <v>31</v>
      </c>
      <c r="R31" s="16" t="s">
        <v>32</v>
      </c>
      <c r="S31" s="24"/>
      <c r="T31" s="24"/>
      <c r="U31" s="16" t="s">
        <v>33</v>
      </c>
      <c r="V31" s="16" t="s">
        <v>33</v>
      </c>
      <c r="W31" s="24"/>
      <c r="X31" s="24"/>
    </row>
    <row r="32">
      <c r="A32" s="16" t="str">
        <f t="shared" si="1"/>
        <v>vols-basketball_1990</v>
      </c>
      <c r="B32" s="16" t="s">
        <v>164</v>
      </c>
      <c r="C32" s="16" t="s">
        <v>165</v>
      </c>
      <c r="D32" s="21" t="s">
        <v>24</v>
      </c>
      <c r="E32" s="16">
        <v>1990.0</v>
      </c>
      <c r="F32" s="16">
        <v>160.0</v>
      </c>
      <c r="G32" s="18" t="s">
        <v>159</v>
      </c>
      <c r="H32" s="19" t="s">
        <v>160</v>
      </c>
      <c r="I32" s="20" t="s">
        <v>39</v>
      </c>
      <c r="J32" s="16" t="s">
        <v>40</v>
      </c>
      <c r="K32" s="21" t="s">
        <v>26</v>
      </c>
      <c r="L32" s="18" t="s">
        <v>105</v>
      </c>
      <c r="M32" s="25" t="s">
        <v>166</v>
      </c>
      <c r="N32" s="16" t="s">
        <v>162</v>
      </c>
      <c r="O32" s="22" t="s">
        <v>29</v>
      </c>
      <c r="P32" s="23" t="s">
        <v>167</v>
      </c>
      <c r="Q32" s="16" t="s">
        <v>31</v>
      </c>
      <c r="R32" s="16" t="s">
        <v>32</v>
      </c>
      <c r="S32" s="24"/>
      <c r="T32" s="24"/>
      <c r="U32" s="16" t="s">
        <v>33</v>
      </c>
      <c r="V32" s="16" t="s">
        <v>33</v>
      </c>
      <c r="W32" s="24"/>
      <c r="X32" s="24"/>
    </row>
    <row r="33">
      <c r="A33" s="16" t="str">
        <f t="shared" si="1"/>
        <v>vols-basketball_1991</v>
      </c>
      <c r="B33" s="16" t="s">
        <v>168</v>
      </c>
      <c r="C33" s="16" t="s">
        <v>169</v>
      </c>
      <c r="D33" s="21" t="s">
        <v>24</v>
      </c>
      <c r="E33" s="16">
        <v>1991.0</v>
      </c>
      <c r="F33" s="16">
        <v>172.0</v>
      </c>
      <c r="G33" s="18" t="s">
        <v>159</v>
      </c>
      <c r="H33" s="19" t="s">
        <v>160</v>
      </c>
      <c r="I33" s="20" t="s">
        <v>39</v>
      </c>
      <c r="J33" s="16" t="s">
        <v>40</v>
      </c>
      <c r="K33" s="21" t="s">
        <v>26</v>
      </c>
      <c r="L33" s="18" t="s">
        <v>105</v>
      </c>
      <c r="M33" s="25" t="s">
        <v>170</v>
      </c>
      <c r="N33" s="16" t="s">
        <v>162</v>
      </c>
      <c r="O33" s="22" t="s">
        <v>29</v>
      </c>
      <c r="P33" s="23" t="s">
        <v>171</v>
      </c>
      <c r="Q33" s="16" t="s">
        <v>31</v>
      </c>
      <c r="R33" s="16" t="s">
        <v>32</v>
      </c>
      <c r="S33" s="24"/>
      <c r="T33" s="24"/>
      <c r="U33" s="16" t="s">
        <v>33</v>
      </c>
      <c r="V33" s="16" t="s">
        <v>33</v>
      </c>
      <c r="W33" s="24"/>
      <c r="X33" s="24"/>
    </row>
    <row r="34">
      <c r="A34" s="16" t="str">
        <f t="shared" si="1"/>
        <v>vols-basketball_1992</v>
      </c>
      <c r="B34" s="16" t="s">
        <v>172</v>
      </c>
      <c r="C34" s="16" t="s">
        <v>173</v>
      </c>
      <c r="D34" s="21" t="s">
        <v>24</v>
      </c>
      <c r="E34" s="16">
        <v>1992.0</v>
      </c>
      <c r="F34" s="16">
        <v>176.0</v>
      </c>
      <c r="G34" s="18" t="s">
        <v>159</v>
      </c>
      <c r="H34" s="19" t="s">
        <v>160</v>
      </c>
      <c r="I34" s="20" t="s">
        <v>39</v>
      </c>
      <c r="J34" s="16" t="s">
        <v>40</v>
      </c>
      <c r="K34" s="21" t="s">
        <v>26</v>
      </c>
      <c r="L34" s="18" t="s">
        <v>105</v>
      </c>
      <c r="M34" s="25" t="s">
        <v>174</v>
      </c>
      <c r="N34" s="16" t="s">
        <v>162</v>
      </c>
      <c r="O34" s="22" t="s">
        <v>29</v>
      </c>
      <c r="P34" s="23" t="s">
        <v>175</v>
      </c>
      <c r="Q34" s="16" t="s">
        <v>31</v>
      </c>
      <c r="R34" s="16" t="s">
        <v>32</v>
      </c>
      <c r="S34" s="24"/>
      <c r="T34" s="24"/>
      <c r="U34" s="16" t="s">
        <v>33</v>
      </c>
      <c r="V34" s="16" t="s">
        <v>33</v>
      </c>
      <c r="W34" s="24"/>
      <c r="X34" s="24"/>
    </row>
    <row r="35">
      <c r="A35" s="16" t="str">
        <f t="shared" si="1"/>
        <v>vols-basketball_1993</v>
      </c>
      <c r="B35" s="16" t="s">
        <v>176</v>
      </c>
      <c r="C35" s="16" t="s">
        <v>177</v>
      </c>
      <c r="D35" s="21" t="s">
        <v>24</v>
      </c>
      <c r="E35" s="16">
        <v>1993.0</v>
      </c>
      <c r="F35" s="16">
        <v>164.0</v>
      </c>
      <c r="G35" s="18" t="s">
        <v>159</v>
      </c>
      <c r="H35" s="19" t="s">
        <v>160</v>
      </c>
      <c r="I35" s="20" t="s">
        <v>39</v>
      </c>
      <c r="J35" s="16" t="s">
        <v>40</v>
      </c>
      <c r="K35" s="21" t="s">
        <v>26</v>
      </c>
      <c r="L35" s="18" t="s">
        <v>105</v>
      </c>
      <c r="M35" s="25" t="s">
        <v>178</v>
      </c>
      <c r="N35" s="16" t="s">
        <v>162</v>
      </c>
      <c r="O35" s="22" t="s">
        <v>29</v>
      </c>
      <c r="P35" s="23" t="s">
        <v>179</v>
      </c>
      <c r="Q35" s="16" t="s">
        <v>31</v>
      </c>
      <c r="R35" s="16" t="s">
        <v>32</v>
      </c>
      <c r="S35" s="24"/>
      <c r="T35" s="24"/>
      <c r="U35" s="16" t="s">
        <v>33</v>
      </c>
      <c r="V35" s="16" t="s">
        <v>33</v>
      </c>
      <c r="W35" s="24"/>
      <c r="X35" s="24"/>
    </row>
    <row r="36">
      <c r="A36" s="16" t="str">
        <f t="shared" si="1"/>
        <v>vols-basketball_1996</v>
      </c>
      <c r="B36" s="16" t="s">
        <v>180</v>
      </c>
      <c r="C36" s="16" t="s">
        <v>181</v>
      </c>
      <c r="D36" s="21" t="s">
        <v>24</v>
      </c>
      <c r="E36" s="16">
        <v>1996.0</v>
      </c>
      <c r="F36" s="16">
        <v>184.0</v>
      </c>
      <c r="G36" s="18" t="s">
        <v>159</v>
      </c>
      <c r="H36" s="19" t="s">
        <v>160</v>
      </c>
      <c r="I36" s="16" t="s">
        <v>39</v>
      </c>
      <c r="J36" s="16" t="s">
        <v>40</v>
      </c>
      <c r="K36" s="16" t="s">
        <v>26</v>
      </c>
      <c r="L36" s="18" t="s">
        <v>105</v>
      </c>
      <c r="M36" s="25" t="s">
        <v>182</v>
      </c>
      <c r="N36" s="16" t="s">
        <v>183</v>
      </c>
      <c r="O36" s="22" t="s">
        <v>29</v>
      </c>
      <c r="P36" s="23" t="s">
        <v>184</v>
      </c>
      <c r="Q36" s="16" t="s">
        <v>31</v>
      </c>
      <c r="R36" s="16" t="s">
        <v>32</v>
      </c>
      <c r="S36" s="24"/>
      <c r="T36" s="24"/>
      <c r="U36" s="16" t="s">
        <v>33</v>
      </c>
      <c r="V36" s="16" t="s">
        <v>33</v>
      </c>
      <c r="W36" s="24"/>
      <c r="X36" s="24"/>
    </row>
    <row r="37">
      <c r="A37" s="16" t="str">
        <f>"vols-basketball_"&amp;VLOOKUP(E37,E36:E89,1)&amp;"-outlook"</f>
        <v>vols-basketball_1997-outlook</v>
      </c>
      <c r="B37" s="26" t="s">
        <v>185</v>
      </c>
      <c r="C37" s="16" t="s">
        <v>186</v>
      </c>
      <c r="D37" s="21" t="s">
        <v>24</v>
      </c>
      <c r="E37" s="16">
        <v>1997.0</v>
      </c>
      <c r="F37" s="16">
        <v>28.0</v>
      </c>
      <c r="G37" s="18" t="s">
        <v>159</v>
      </c>
      <c r="H37" s="19" t="s">
        <v>160</v>
      </c>
      <c r="I37" s="16" t="s">
        <v>39</v>
      </c>
      <c r="J37" s="16" t="s">
        <v>40</v>
      </c>
      <c r="K37" s="16" t="s">
        <v>26</v>
      </c>
      <c r="L37" s="18" t="s">
        <v>105</v>
      </c>
      <c r="M37" s="25" t="s">
        <v>187</v>
      </c>
      <c r="N37" s="16" t="s">
        <v>188</v>
      </c>
      <c r="O37" s="22" t="s">
        <v>29</v>
      </c>
      <c r="P37" s="23" t="s">
        <v>189</v>
      </c>
      <c r="Q37" s="16" t="s">
        <v>31</v>
      </c>
      <c r="R37" s="16" t="s">
        <v>32</v>
      </c>
      <c r="S37" s="24"/>
      <c r="T37" s="24"/>
      <c r="U37" s="16" t="s">
        <v>33</v>
      </c>
      <c r="V37" s="16" t="s">
        <v>33</v>
      </c>
      <c r="W37" s="24"/>
      <c r="X37" s="24"/>
    </row>
    <row r="38">
      <c r="A38" s="16" t="str">
        <f>"vols-basketball_"&amp;VLOOKUP(E38,E37:E90,1)</f>
        <v>vols-basketball_1997</v>
      </c>
      <c r="B38" s="26" t="s">
        <v>190</v>
      </c>
      <c r="C38" s="16" t="s">
        <v>191</v>
      </c>
      <c r="D38" s="21" t="s">
        <v>24</v>
      </c>
      <c r="E38" s="16">
        <v>1997.0</v>
      </c>
      <c r="F38" s="16">
        <v>198.0</v>
      </c>
      <c r="G38" s="18" t="s">
        <v>159</v>
      </c>
      <c r="H38" s="19" t="s">
        <v>160</v>
      </c>
      <c r="I38" s="16" t="s">
        <v>39</v>
      </c>
      <c r="J38" s="16" t="s">
        <v>40</v>
      </c>
      <c r="K38" s="16" t="s">
        <v>26</v>
      </c>
      <c r="L38" s="18" t="s">
        <v>105</v>
      </c>
      <c r="M38" s="25" t="s">
        <v>192</v>
      </c>
      <c r="N38" s="16" t="s">
        <v>188</v>
      </c>
      <c r="O38" s="22" t="s">
        <v>29</v>
      </c>
      <c r="P38" s="23" t="s">
        <v>193</v>
      </c>
      <c r="Q38" s="16" t="s">
        <v>31</v>
      </c>
      <c r="R38" s="16" t="s">
        <v>32</v>
      </c>
      <c r="S38" s="24"/>
      <c r="T38" s="24"/>
      <c r="U38" s="16" t="s">
        <v>33</v>
      </c>
      <c r="V38" s="16" t="s">
        <v>33</v>
      </c>
      <c r="W38" s="24"/>
      <c r="X38" s="24"/>
    </row>
    <row r="39">
      <c r="A39" s="16" t="str">
        <f>"vols-basketball_"&amp;VLOOKUP(E39,E38:E91,1)&amp;"-outlook"</f>
        <v>vols-basketball_1998-outlook</v>
      </c>
      <c r="B39" s="26" t="s">
        <v>194</v>
      </c>
      <c r="C39" s="16" t="s">
        <v>195</v>
      </c>
      <c r="D39" s="21" t="s">
        <v>24</v>
      </c>
      <c r="E39" s="16">
        <v>1998.0</v>
      </c>
      <c r="F39" s="16">
        <v>50.0</v>
      </c>
      <c r="G39" s="18" t="s">
        <v>159</v>
      </c>
      <c r="H39" s="19" t="s">
        <v>160</v>
      </c>
      <c r="I39" s="16" t="s">
        <v>39</v>
      </c>
      <c r="J39" s="16" t="s">
        <v>40</v>
      </c>
      <c r="K39" s="16" t="s">
        <v>26</v>
      </c>
      <c r="L39" s="18" t="s">
        <v>105</v>
      </c>
      <c r="M39" s="25" t="s">
        <v>196</v>
      </c>
      <c r="N39" s="16" t="s">
        <v>188</v>
      </c>
      <c r="O39" s="22" t="s">
        <v>29</v>
      </c>
      <c r="P39" s="23" t="s">
        <v>197</v>
      </c>
      <c r="Q39" s="16" t="s">
        <v>31</v>
      </c>
      <c r="R39" s="16" t="s">
        <v>32</v>
      </c>
      <c r="S39" s="24"/>
      <c r="T39" s="24"/>
      <c r="U39" s="16" t="s">
        <v>33</v>
      </c>
      <c r="V39" s="16" t="s">
        <v>33</v>
      </c>
      <c r="W39" s="24"/>
      <c r="X39" s="24"/>
    </row>
    <row r="40">
      <c r="A40" s="16" t="str">
        <f>"vols-basketball_"&amp;VLOOKUP(E40,E39:E92,1)</f>
        <v>vols-basketball_1998</v>
      </c>
      <c r="B40" s="16" t="s">
        <v>198</v>
      </c>
      <c r="C40" s="16" t="s">
        <v>199</v>
      </c>
      <c r="D40" s="21" t="s">
        <v>24</v>
      </c>
      <c r="E40" s="16">
        <v>1998.0</v>
      </c>
      <c r="F40" s="16">
        <v>212.0</v>
      </c>
      <c r="G40" s="18" t="s">
        <v>159</v>
      </c>
      <c r="H40" s="19" t="s">
        <v>160</v>
      </c>
      <c r="I40" s="16" t="s">
        <v>39</v>
      </c>
      <c r="J40" s="16" t="s">
        <v>40</v>
      </c>
      <c r="K40" s="16" t="s">
        <v>26</v>
      </c>
      <c r="L40" s="18" t="s">
        <v>105</v>
      </c>
      <c r="M40" s="25" t="s">
        <v>200</v>
      </c>
      <c r="N40" s="16" t="s">
        <v>188</v>
      </c>
      <c r="O40" s="22" t="s">
        <v>29</v>
      </c>
      <c r="P40" s="23" t="s">
        <v>201</v>
      </c>
      <c r="Q40" s="16" t="s">
        <v>31</v>
      </c>
      <c r="R40" s="16" t="s">
        <v>32</v>
      </c>
      <c r="S40" s="24"/>
      <c r="T40" s="24"/>
      <c r="U40" s="16" t="s">
        <v>33</v>
      </c>
      <c r="V40" s="16" t="s">
        <v>33</v>
      </c>
      <c r="W40" s="24"/>
      <c r="X40" s="24"/>
    </row>
    <row r="41">
      <c r="A41" s="16" t="str">
        <f t="shared" ref="A41:A42" si="2">"vols-basketball_"&amp;VLOOKUP(E41,E40:E93,1)&amp;"-postseason"</f>
        <v>vols-basketball_1998-postseason</v>
      </c>
      <c r="B41" s="26" t="s">
        <v>202</v>
      </c>
      <c r="C41" s="16" t="s">
        <v>203</v>
      </c>
      <c r="D41" s="21" t="s">
        <v>24</v>
      </c>
      <c r="E41" s="16">
        <v>1998.0</v>
      </c>
      <c r="F41" s="16">
        <v>80.0</v>
      </c>
      <c r="G41" s="18" t="s">
        <v>159</v>
      </c>
      <c r="H41" s="19" t="s">
        <v>160</v>
      </c>
      <c r="I41" s="16" t="s">
        <v>39</v>
      </c>
      <c r="J41" s="16" t="s">
        <v>40</v>
      </c>
      <c r="K41" s="16" t="s">
        <v>26</v>
      </c>
      <c r="L41" s="18" t="s">
        <v>105</v>
      </c>
      <c r="M41" s="25" t="s">
        <v>204</v>
      </c>
      <c r="N41" s="16" t="s">
        <v>188</v>
      </c>
      <c r="O41" s="22" t="s">
        <v>29</v>
      </c>
      <c r="P41" s="23" t="s">
        <v>205</v>
      </c>
      <c r="Q41" s="16" t="s">
        <v>31</v>
      </c>
      <c r="R41" s="16" t="s">
        <v>32</v>
      </c>
      <c r="S41" s="24"/>
      <c r="T41" s="24"/>
      <c r="U41" s="16" t="s">
        <v>33</v>
      </c>
      <c r="V41" s="16" t="s">
        <v>33</v>
      </c>
      <c r="W41" s="24"/>
      <c r="X41" s="24"/>
    </row>
    <row r="42">
      <c r="A42" s="16" t="str">
        <f t="shared" si="2"/>
        <v>vols-basketball_1999-postseason</v>
      </c>
      <c r="B42" s="16" t="s">
        <v>206</v>
      </c>
      <c r="C42" s="16" t="s">
        <v>207</v>
      </c>
      <c r="D42" s="21" t="s">
        <v>24</v>
      </c>
      <c r="E42" s="16">
        <v>1999.0</v>
      </c>
      <c r="F42" s="16">
        <v>94.0</v>
      </c>
      <c r="G42" s="18" t="s">
        <v>159</v>
      </c>
      <c r="H42" s="19" t="s">
        <v>160</v>
      </c>
      <c r="I42" s="16" t="s">
        <v>39</v>
      </c>
      <c r="J42" s="16" t="s">
        <v>40</v>
      </c>
      <c r="K42" s="16" t="s">
        <v>26</v>
      </c>
      <c r="L42" s="18" t="s">
        <v>105</v>
      </c>
      <c r="M42" s="25" t="s">
        <v>208</v>
      </c>
      <c r="N42" s="16" t="s">
        <v>188</v>
      </c>
      <c r="O42" s="22" t="s">
        <v>29</v>
      </c>
      <c r="P42" s="23" t="s">
        <v>209</v>
      </c>
      <c r="Q42" s="16" t="s">
        <v>31</v>
      </c>
      <c r="R42" s="16" t="s">
        <v>32</v>
      </c>
      <c r="S42" s="24"/>
      <c r="T42" s="24"/>
      <c r="U42" s="16" t="s">
        <v>33</v>
      </c>
      <c r="V42" s="16" t="s">
        <v>33</v>
      </c>
      <c r="W42" s="24"/>
      <c r="X42" s="24"/>
    </row>
    <row r="43">
      <c r="A43" s="16" t="str">
        <f>"vols-basketball_"&amp;VLOOKUP(E43,E42:E95,1)</f>
        <v>vols-basketball_2000</v>
      </c>
      <c r="B43" s="16" t="s">
        <v>210</v>
      </c>
      <c r="C43" s="16" t="s">
        <v>211</v>
      </c>
      <c r="D43" s="21" t="s">
        <v>24</v>
      </c>
      <c r="E43" s="16">
        <v>2000.0</v>
      </c>
      <c r="F43" s="16">
        <v>60.0</v>
      </c>
      <c r="G43" s="18" t="s">
        <v>159</v>
      </c>
      <c r="H43" s="19" t="s">
        <v>160</v>
      </c>
      <c r="I43" s="16" t="s">
        <v>39</v>
      </c>
      <c r="J43" s="16" t="s">
        <v>40</v>
      </c>
      <c r="K43" s="16" t="s">
        <v>26</v>
      </c>
      <c r="L43" s="18" t="s">
        <v>105</v>
      </c>
      <c r="M43" s="25" t="s">
        <v>212</v>
      </c>
      <c r="N43" s="16" t="s">
        <v>188</v>
      </c>
      <c r="O43" s="22" t="s">
        <v>29</v>
      </c>
      <c r="P43" s="23" t="s">
        <v>213</v>
      </c>
      <c r="Q43" s="16" t="s">
        <v>31</v>
      </c>
      <c r="R43" s="16" t="s">
        <v>32</v>
      </c>
      <c r="S43" s="24"/>
      <c r="T43" s="24"/>
      <c r="U43" s="16" t="s">
        <v>33</v>
      </c>
      <c r="V43" s="16" t="s">
        <v>33</v>
      </c>
      <c r="W43" s="24"/>
      <c r="X43" s="24"/>
    </row>
    <row r="44">
      <c r="A44" s="16" t="str">
        <f>"vols-basketball_"&amp;VLOOKUP(E44,E43:E96,1)&amp;"-postseason"</f>
        <v>vols-basketball_2000-postseason</v>
      </c>
      <c r="B44" s="16" t="s">
        <v>214</v>
      </c>
      <c r="C44" s="16" t="s">
        <v>215</v>
      </c>
      <c r="D44" s="21" t="s">
        <v>24</v>
      </c>
      <c r="E44" s="16">
        <v>2000.0</v>
      </c>
      <c r="F44" s="16">
        <v>108.0</v>
      </c>
      <c r="G44" s="18" t="s">
        <v>159</v>
      </c>
      <c r="H44" s="19" t="s">
        <v>160</v>
      </c>
      <c r="I44" s="16" t="s">
        <v>39</v>
      </c>
      <c r="J44" s="16" t="s">
        <v>40</v>
      </c>
      <c r="K44" s="16" t="s">
        <v>26</v>
      </c>
      <c r="L44" s="18" t="s">
        <v>105</v>
      </c>
      <c r="M44" s="25" t="s">
        <v>216</v>
      </c>
      <c r="N44" s="16" t="s">
        <v>188</v>
      </c>
      <c r="O44" s="22" t="s">
        <v>29</v>
      </c>
      <c r="P44" s="23" t="s">
        <v>217</v>
      </c>
      <c r="Q44" s="16" t="s">
        <v>31</v>
      </c>
      <c r="R44" s="16" t="s">
        <v>32</v>
      </c>
      <c r="S44" s="24"/>
      <c r="T44" s="24"/>
      <c r="U44" s="16" t="s">
        <v>33</v>
      </c>
      <c r="V44" s="16" t="s">
        <v>33</v>
      </c>
      <c r="W44" s="24"/>
      <c r="X44" s="24"/>
    </row>
    <row r="45">
      <c r="A45" s="16" t="str">
        <f>"vols-basketball_"&amp;VLOOKUP(E45,E44:E97,1)&amp;"-preseason"</f>
        <v>vols-basketball_2001-preseason</v>
      </c>
      <c r="B45" s="16" t="s">
        <v>218</v>
      </c>
      <c r="C45" s="16" t="s">
        <v>219</v>
      </c>
      <c r="D45" s="21" t="s">
        <v>24</v>
      </c>
      <c r="E45" s="16">
        <v>2001.0</v>
      </c>
      <c r="F45" s="16">
        <v>60.0</v>
      </c>
      <c r="G45" s="18" t="s">
        <v>159</v>
      </c>
      <c r="H45" s="19" t="s">
        <v>160</v>
      </c>
      <c r="I45" s="16" t="s">
        <v>39</v>
      </c>
      <c r="J45" s="16" t="s">
        <v>40</v>
      </c>
      <c r="K45" s="16" t="s">
        <v>26</v>
      </c>
      <c r="L45" s="18" t="s">
        <v>105</v>
      </c>
      <c r="M45" s="25" t="s">
        <v>220</v>
      </c>
      <c r="N45" s="16" t="s">
        <v>221</v>
      </c>
      <c r="O45" s="22" t="s">
        <v>29</v>
      </c>
      <c r="P45" s="23" t="s">
        <v>222</v>
      </c>
      <c r="Q45" s="16" t="s">
        <v>31</v>
      </c>
      <c r="R45" s="16" t="s">
        <v>32</v>
      </c>
      <c r="S45" s="24"/>
      <c r="T45" s="24"/>
      <c r="U45" s="16" t="s">
        <v>33</v>
      </c>
      <c r="V45" s="16" t="s">
        <v>33</v>
      </c>
      <c r="W45" s="24"/>
      <c r="X45" s="24"/>
    </row>
    <row r="46">
      <c r="A46" s="16" t="str">
        <f>"vols-basketball_"&amp;VLOOKUP(E46,E45:E98,1)&amp;"-postseason"</f>
        <v>vols-basketball_2001-postseason</v>
      </c>
      <c r="B46" s="16" t="s">
        <v>223</v>
      </c>
      <c r="C46" s="16" t="s">
        <v>224</v>
      </c>
      <c r="D46" s="21" t="s">
        <v>24</v>
      </c>
      <c r="E46" s="16">
        <v>2001.0</v>
      </c>
      <c r="F46" s="16">
        <v>106.0</v>
      </c>
      <c r="G46" s="18" t="s">
        <v>159</v>
      </c>
      <c r="H46" s="19" t="s">
        <v>160</v>
      </c>
      <c r="I46" s="16" t="s">
        <v>39</v>
      </c>
      <c r="J46" s="16" t="s">
        <v>40</v>
      </c>
      <c r="K46" s="16" t="s">
        <v>26</v>
      </c>
      <c r="L46" s="18" t="s">
        <v>105</v>
      </c>
      <c r="M46" s="25" t="s">
        <v>225</v>
      </c>
      <c r="N46" s="16" t="s">
        <v>188</v>
      </c>
      <c r="O46" s="22" t="s">
        <v>29</v>
      </c>
      <c r="P46" s="23" t="s">
        <v>226</v>
      </c>
      <c r="Q46" s="16" t="s">
        <v>31</v>
      </c>
      <c r="R46" s="16" t="s">
        <v>32</v>
      </c>
      <c r="S46" s="24"/>
      <c r="T46" s="24"/>
      <c r="U46" s="16" t="s">
        <v>33</v>
      </c>
      <c r="V46" s="16" t="s">
        <v>33</v>
      </c>
      <c r="W46" s="24"/>
      <c r="X46" s="24"/>
    </row>
    <row r="47">
      <c r="A47" s="16" t="str">
        <f t="shared" ref="A47:A48" si="3">"vols-basketball_"&amp;VLOOKUP(E47,E46:E99,1)</f>
        <v>vols-basketball_2002</v>
      </c>
      <c r="B47" s="16" t="s">
        <v>227</v>
      </c>
      <c r="C47" s="16" t="s">
        <v>228</v>
      </c>
      <c r="D47" s="21" t="s">
        <v>24</v>
      </c>
      <c r="E47" s="16">
        <v>2002.0</v>
      </c>
      <c r="F47" s="16">
        <v>56.0</v>
      </c>
      <c r="G47" s="18" t="s">
        <v>159</v>
      </c>
      <c r="H47" s="19" t="s">
        <v>160</v>
      </c>
      <c r="I47" s="16" t="s">
        <v>39</v>
      </c>
      <c r="J47" s="16" t="s">
        <v>40</v>
      </c>
      <c r="K47" s="16" t="s">
        <v>26</v>
      </c>
      <c r="L47" s="18" t="s">
        <v>105</v>
      </c>
      <c r="M47" s="25" t="s">
        <v>229</v>
      </c>
      <c r="N47" s="16" t="s">
        <v>221</v>
      </c>
      <c r="O47" s="22" t="s">
        <v>29</v>
      </c>
      <c r="P47" s="23" t="s">
        <v>230</v>
      </c>
      <c r="Q47" s="16" t="s">
        <v>31</v>
      </c>
      <c r="R47" s="16" t="s">
        <v>32</v>
      </c>
      <c r="S47" s="24"/>
      <c r="T47" s="24"/>
      <c r="U47" s="16" t="s">
        <v>33</v>
      </c>
      <c r="V47" s="16" t="s">
        <v>33</v>
      </c>
      <c r="W47" s="24"/>
      <c r="X47" s="24"/>
    </row>
    <row r="48" ht="15.75" customHeight="1">
      <c r="A48" s="16" t="str">
        <f t="shared" si="3"/>
        <v>vols-basketball_2003</v>
      </c>
      <c r="B48" s="16" t="s">
        <v>231</v>
      </c>
      <c r="C48" s="16" t="s">
        <v>232</v>
      </c>
      <c r="D48" s="21" t="s">
        <v>24</v>
      </c>
      <c r="E48" s="16">
        <v>2003.0</v>
      </c>
      <c r="F48" s="16">
        <v>56.0</v>
      </c>
      <c r="G48" s="18" t="s">
        <v>159</v>
      </c>
      <c r="H48" s="19" t="s">
        <v>160</v>
      </c>
      <c r="I48" s="16" t="s">
        <v>39</v>
      </c>
      <c r="J48" s="16" t="s">
        <v>40</v>
      </c>
      <c r="K48" s="16" t="s">
        <v>26</v>
      </c>
      <c r="L48" s="18" t="s">
        <v>105</v>
      </c>
      <c r="M48" s="25" t="s">
        <v>233</v>
      </c>
      <c r="N48" s="16" t="s">
        <v>221</v>
      </c>
      <c r="O48" s="22" t="s">
        <v>29</v>
      </c>
      <c r="P48" s="23" t="s">
        <v>234</v>
      </c>
      <c r="Q48" s="16" t="s">
        <v>31</v>
      </c>
      <c r="R48" s="16" t="s">
        <v>32</v>
      </c>
      <c r="S48" s="24"/>
      <c r="T48" s="24"/>
      <c r="U48" s="16" t="s">
        <v>33</v>
      </c>
      <c r="V48" s="16" t="s">
        <v>33</v>
      </c>
      <c r="W48" s="24"/>
      <c r="X48" s="24"/>
    </row>
    <row r="49" ht="15.75" customHeight="1">
      <c r="A49" s="16" t="str">
        <f>"vols-basketball_"&amp;VLOOKUP(E49,E48:E101,1)&amp;"-preview"</f>
        <v>vols-basketball_2004-preview</v>
      </c>
      <c r="B49" s="16" t="s">
        <v>235</v>
      </c>
      <c r="C49" s="16" t="s">
        <v>236</v>
      </c>
      <c r="D49" s="21" t="s">
        <v>24</v>
      </c>
      <c r="E49" s="16">
        <v>2004.0</v>
      </c>
      <c r="F49" s="16">
        <v>52.0</v>
      </c>
      <c r="G49" s="18" t="s">
        <v>159</v>
      </c>
      <c r="H49" s="19" t="s">
        <v>160</v>
      </c>
      <c r="I49" s="16" t="s">
        <v>39</v>
      </c>
      <c r="J49" s="16" t="s">
        <v>40</v>
      </c>
      <c r="K49" s="16" t="s">
        <v>26</v>
      </c>
      <c r="L49" s="18" t="s">
        <v>105</v>
      </c>
      <c r="M49" s="25" t="s">
        <v>237</v>
      </c>
      <c r="N49" s="16" t="s">
        <v>221</v>
      </c>
      <c r="O49" s="22" t="s">
        <v>29</v>
      </c>
      <c r="P49" s="23" t="s">
        <v>238</v>
      </c>
      <c r="Q49" s="16" t="s">
        <v>31</v>
      </c>
      <c r="R49" s="16" t="s">
        <v>32</v>
      </c>
      <c r="S49" s="24"/>
      <c r="T49" s="24"/>
      <c r="U49" s="16" t="s">
        <v>33</v>
      </c>
      <c r="V49" s="16" t="s">
        <v>33</v>
      </c>
      <c r="W49" s="24"/>
      <c r="X49" s="24"/>
    </row>
    <row r="50" ht="15.75" customHeight="1">
      <c r="A50" s="16" t="str">
        <f t="shared" ref="A50:A51" si="4">"vols-basketball_"&amp;VLOOKUP(E50,E49:E102,1)</f>
        <v>vols-basketball_2004</v>
      </c>
      <c r="B50" s="16" t="s">
        <v>239</v>
      </c>
      <c r="C50" s="16" t="s">
        <v>240</v>
      </c>
      <c r="D50" s="21" t="s">
        <v>24</v>
      </c>
      <c r="E50" s="16">
        <v>2004.0</v>
      </c>
      <c r="F50" s="16">
        <v>84.0</v>
      </c>
      <c r="G50" s="18" t="s">
        <v>159</v>
      </c>
      <c r="H50" s="19" t="s">
        <v>160</v>
      </c>
      <c r="I50" s="16" t="s">
        <v>39</v>
      </c>
      <c r="J50" s="16" t="s">
        <v>40</v>
      </c>
      <c r="K50" s="16" t="s">
        <v>26</v>
      </c>
      <c r="L50" s="18" t="s">
        <v>105</v>
      </c>
      <c r="M50" s="25" t="s">
        <v>241</v>
      </c>
      <c r="N50" s="16" t="s">
        <v>221</v>
      </c>
      <c r="O50" s="22" t="s">
        <v>29</v>
      </c>
      <c r="P50" s="23" t="s">
        <v>242</v>
      </c>
      <c r="Q50" s="16" t="s">
        <v>31</v>
      </c>
      <c r="R50" s="16" t="s">
        <v>32</v>
      </c>
      <c r="S50" s="24"/>
      <c r="T50" s="24"/>
      <c r="U50" s="16" t="s">
        <v>33</v>
      </c>
      <c r="V50" s="16" t="s">
        <v>33</v>
      </c>
      <c r="W50" s="24"/>
      <c r="X50" s="24"/>
    </row>
    <row r="51" ht="15.75" customHeight="1">
      <c r="A51" s="16" t="str">
        <f t="shared" si="4"/>
        <v>vols-basketball_2005</v>
      </c>
      <c r="B51" s="16" t="s">
        <v>243</v>
      </c>
      <c r="C51" s="16" t="s">
        <v>244</v>
      </c>
      <c r="D51" s="21" t="s">
        <v>24</v>
      </c>
      <c r="E51" s="16">
        <v>2005.0</v>
      </c>
      <c r="F51" s="16">
        <v>84.0</v>
      </c>
      <c r="G51" s="18" t="s">
        <v>159</v>
      </c>
      <c r="H51" s="19" t="s">
        <v>160</v>
      </c>
      <c r="I51" s="16" t="s">
        <v>39</v>
      </c>
      <c r="J51" s="16" t="s">
        <v>40</v>
      </c>
      <c r="K51" s="16" t="s">
        <v>26</v>
      </c>
      <c r="L51" s="18" t="s">
        <v>105</v>
      </c>
      <c r="M51" s="25" t="s">
        <v>245</v>
      </c>
      <c r="N51" s="16" t="s">
        <v>246</v>
      </c>
      <c r="O51" s="22" t="s">
        <v>29</v>
      </c>
      <c r="P51" s="23" t="s">
        <v>247</v>
      </c>
      <c r="Q51" s="16" t="s">
        <v>31</v>
      </c>
      <c r="R51" s="16" t="s">
        <v>32</v>
      </c>
      <c r="S51" s="24"/>
      <c r="T51" s="24"/>
      <c r="U51" s="16" t="s">
        <v>33</v>
      </c>
      <c r="V51" s="16" t="s">
        <v>33</v>
      </c>
      <c r="W51" s="24"/>
      <c r="X51" s="24"/>
    </row>
    <row r="52" ht="15.75" customHeight="1">
      <c r="A52" s="16" t="str">
        <f t="shared" ref="A52:A56" si="5">"vols-basketball_"&amp;VLOOKUP(E52,E51:E104,1)&amp;"-postseason"</f>
        <v>vols-basketball_2006-postseason</v>
      </c>
      <c r="B52" s="16" t="s">
        <v>248</v>
      </c>
      <c r="C52" s="16" t="s">
        <v>249</v>
      </c>
      <c r="D52" s="21" t="s">
        <v>24</v>
      </c>
      <c r="E52" s="16">
        <v>2006.0</v>
      </c>
      <c r="F52" s="16">
        <v>100.0</v>
      </c>
      <c r="G52" s="18" t="s">
        <v>159</v>
      </c>
      <c r="H52" s="19" t="s">
        <v>160</v>
      </c>
      <c r="I52" s="16" t="s">
        <v>39</v>
      </c>
      <c r="J52" s="16" t="s">
        <v>40</v>
      </c>
      <c r="K52" s="16" t="s">
        <v>26</v>
      </c>
      <c r="L52" s="18" t="s">
        <v>105</v>
      </c>
      <c r="M52" s="25" t="s">
        <v>250</v>
      </c>
      <c r="N52" s="16" t="s">
        <v>246</v>
      </c>
      <c r="O52" s="22" t="s">
        <v>29</v>
      </c>
      <c r="P52" s="23" t="s">
        <v>251</v>
      </c>
      <c r="Q52" s="16" t="s">
        <v>31</v>
      </c>
      <c r="R52" s="16" t="s">
        <v>32</v>
      </c>
      <c r="S52" s="24"/>
      <c r="T52" s="24"/>
      <c r="U52" s="16" t="s">
        <v>33</v>
      </c>
      <c r="V52" s="16" t="s">
        <v>33</v>
      </c>
      <c r="W52" s="24"/>
      <c r="X52" s="24"/>
    </row>
    <row r="53" ht="15.75" customHeight="1">
      <c r="A53" s="16" t="str">
        <f t="shared" si="5"/>
        <v>vols-basketball_2007-postseason</v>
      </c>
      <c r="B53" s="16" t="s">
        <v>252</v>
      </c>
      <c r="C53" s="16" t="s">
        <v>253</v>
      </c>
      <c r="D53" s="21" t="s">
        <v>24</v>
      </c>
      <c r="E53" s="16">
        <v>2007.0</v>
      </c>
      <c r="F53" s="16">
        <v>94.0</v>
      </c>
      <c r="G53" s="18" t="s">
        <v>159</v>
      </c>
      <c r="H53" s="19" t="s">
        <v>160</v>
      </c>
      <c r="I53" s="16" t="s">
        <v>39</v>
      </c>
      <c r="J53" s="16" t="s">
        <v>40</v>
      </c>
      <c r="K53" s="16" t="s">
        <v>26</v>
      </c>
      <c r="L53" s="18" t="s">
        <v>105</v>
      </c>
      <c r="M53" s="25" t="s">
        <v>254</v>
      </c>
      <c r="N53" s="16" t="s">
        <v>246</v>
      </c>
      <c r="O53" s="22" t="s">
        <v>29</v>
      </c>
      <c r="P53" s="23" t="s">
        <v>255</v>
      </c>
      <c r="Q53" s="16" t="s">
        <v>31</v>
      </c>
      <c r="R53" s="16" t="s">
        <v>32</v>
      </c>
      <c r="S53" s="24"/>
      <c r="T53" s="24"/>
      <c r="U53" s="16" t="s">
        <v>33</v>
      </c>
      <c r="V53" s="16" t="s">
        <v>33</v>
      </c>
      <c r="W53" s="24"/>
      <c r="X53" s="24"/>
    </row>
    <row r="54" ht="15.75" customHeight="1">
      <c r="A54" s="16" t="str">
        <f t="shared" si="5"/>
        <v>vols-basketball_2008-postseason</v>
      </c>
      <c r="B54" s="16" t="s">
        <v>256</v>
      </c>
      <c r="C54" s="16" t="s">
        <v>257</v>
      </c>
      <c r="D54" s="21" t="s">
        <v>24</v>
      </c>
      <c r="E54" s="16">
        <v>2008.0</v>
      </c>
      <c r="F54" s="16">
        <v>114.0</v>
      </c>
      <c r="G54" s="18" t="s">
        <v>159</v>
      </c>
      <c r="H54" s="19" t="s">
        <v>160</v>
      </c>
      <c r="I54" s="16" t="s">
        <v>39</v>
      </c>
      <c r="J54" s="16" t="s">
        <v>40</v>
      </c>
      <c r="K54" s="16" t="s">
        <v>26</v>
      </c>
      <c r="L54" s="18" t="s">
        <v>105</v>
      </c>
      <c r="M54" s="25" t="s">
        <v>42</v>
      </c>
      <c r="N54" s="16" t="s">
        <v>246</v>
      </c>
      <c r="O54" s="22" t="s">
        <v>29</v>
      </c>
      <c r="P54" s="23" t="s">
        <v>258</v>
      </c>
      <c r="Q54" s="16" t="s">
        <v>31</v>
      </c>
      <c r="R54" s="16" t="s">
        <v>32</v>
      </c>
      <c r="S54" s="24"/>
      <c r="T54" s="24"/>
      <c r="U54" s="16" t="s">
        <v>33</v>
      </c>
      <c r="V54" s="16" t="s">
        <v>33</v>
      </c>
      <c r="W54" s="24"/>
      <c r="X54" s="24"/>
    </row>
    <row r="55" ht="15.75" customHeight="1">
      <c r="A55" s="16" t="str">
        <f t="shared" si="5"/>
        <v>vols-basketball_2010-postseason</v>
      </c>
      <c r="B55" s="16" t="s">
        <v>259</v>
      </c>
      <c r="C55" s="16" t="s">
        <v>260</v>
      </c>
      <c r="D55" s="21" t="s">
        <v>24</v>
      </c>
      <c r="E55" s="16">
        <v>2010.0</v>
      </c>
      <c r="F55" s="16">
        <v>88.0</v>
      </c>
      <c r="G55" s="18" t="s">
        <v>159</v>
      </c>
      <c r="H55" s="19" t="s">
        <v>160</v>
      </c>
      <c r="I55" s="16" t="s">
        <v>39</v>
      </c>
      <c r="J55" s="16" t="s">
        <v>40</v>
      </c>
      <c r="K55" s="16" t="s">
        <v>26</v>
      </c>
      <c r="L55" s="18" t="s">
        <v>105</v>
      </c>
      <c r="M55" s="25" t="s">
        <v>47</v>
      </c>
      <c r="N55" s="16" t="s">
        <v>246</v>
      </c>
      <c r="O55" s="22" t="s">
        <v>29</v>
      </c>
      <c r="P55" s="23" t="s">
        <v>261</v>
      </c>
      <c r="Q55" s="16" t="s">
        <v>31</v>
      </c>
      <c r="R55" s="16" t="s">
        <v>32</v>
      </c>
      <c r="S55" s="24"/>
      <c r="T55" s="24"/>
      <c r="U55" s="16" t="s">
        <v>33</v>
      </c>
      <c r="V55" s="16" t="s">
        <v>33</v>
      </c>
      <c r="W55" s="24"/>
      <c r="X55" s="24"/>
    </row>
    <row r="56" ht="15.75" customHeight="1">
      <c r="A56" s="16" t="str">
        <f t="shared" si="5"/>
        <v>vols-basketball_2011-postseason</v>
      </c>
      <c r="B56" s="16" t="s">
        <v>262</v>
      </c>
      <c r="C56" s="16" t="s">
        <v>263</v>
      </c>
      <c r="D56" s="21" t="s">
        <v>24</v>
      </c>
      <c r="E56" s="16">
        <v>2011.0</v>
      </c>
      <c r="F56" s="16">
        <v>96.0</v>
      </c>
      <c r="G56" s="18" t="s">
        <v>159</v>
      </c>
      <c r="H56" s="19" t="s">
        <v>160</v>
      </c>
      <c r="I56" s="16" t="s">
        <v>39</v>
      </c>
      <c r="J56" s="16" t="s">
        <v>40</v>
      </c>
      <c r="K56" s="16" t="s">
        <v>26</v>
      </c>
      <c r="L56" s="18" t="s">
        <v>105</v>
      </c>
      <c r="M56" s="19" t="s">
        <v>51</v>
      </c>
      <c r="N56" s="16" t="s">
        <v>246</v>
      </c>
      <c r="O56" s="22" t="s">
        <v>29</v>
      </c>
      <c r="P56" s="23" t="s">
        <v>264</v>
      </c>
      <c r="Q56" s="16" t="s">
        <v>31</v>
      </c>
      <c r="R56" s="16" t="s">
        <v>32</v>
      </c>
      <c r="S56" s="24"/>
      <c r="T56" s="24"/>
      <c r="U56" s="16" t="s">
        <v>33</v>
      </c>
      <c r="V56" s="16" t="s">
        <v>33</v>
      </c>
      <c r="W56" s="24"/>
      <c r="X56" s="24"/>
    </row>
    <row r="57" ht="15.75" customHeight="1">
      <c r="A57" s="16" t="s">
        <v>265</v>
      </c>
      <c r="B57" s="16" t="s">
        <v>266</v>
      </c>
      <c r="C57" s="16" t="s">
        <v>267</v>
      </c>
      <c r="D57" s="21" t="s">
        <v>24</v>
      </c>
      <c r="E57" s="16">
        <v>2011.0</v>
      </c>
      <c r="F57" s="16">
        <v>192.0</v>
      </c>
      <c r="G57" s="16" t="s">
        <v>159</v>
      </c>
      <c r="H57" s="19" t="s">
        <v>160</v>
      </c>
      <c r="I57" s="16" t="s">
        <v>39</v>
      </c>
      <c r="J57" s="16" t="s">
        <v>40</v>
      </c>
      <c r="K57" s="16" t="s">
        <v>26</v>
      </c>
      <c r="L57" s="18" t="s">
        <v>105</v>
      </c>
      <c r="M57" s="25" t="s">
        <v>55</v>
      </c>
      <c r="N57" s="16" t="s">
        <v>268</v>
      </c>
      <c r="O57" s="22" t="s">
        <v>29</v>
      </c>
      <c r="P57" s="23" t="s">
        <v>269</v>
      </c>
      <c r="Q57" s="16" t="s">
        <v>31</v>
      </c>
      <c r="R57" s="16" t="s">
        <v>32</v>
      </c>
      <c r="S57" s="24"/>
      <c r="T57" s="24"/>
      <c r="U57" s="16" t="s">
        <v>33</v>
      </c>
      <c r="V57" s="16" t="s">
        <v>33</v>
      </c>
      <c r="W57" s="24"/>
      <c r="X57" s="24"/>
    </row>
    <row r="58" ht="15.75" customHeight="1">
      <c r="A58" s="16" t="s">
        <v>270</v>
      </c>
      <c r="B58" s="16" t="s">
        <v>271</v>
      </c>
      <c r="C58" s="16" t="s">
        <v>272</v>
      </c>
      <c r="D58" s="21" t="s">
        <v>24</v>
      </c>
      <c r="E58" s="16">
        <v>2012.0</v>
      </c>
      <c r="F58" s="16">
        <v>212.0</v>
      </c>
      <c r="G58" s="16" t="s">
        <v>159</v>
      </c>
      <c r="H58" s="19" t="s">
        <v>160</v>
      </c>
      <c r="I58" s="16" t="s">
        <v>39</v>
      </c>
      <c r="J58" s="16" t="s">
        <v>40</v>
      </c>
      <c r="K58" s="16" t="s">
        <v>26</v>
      </c>
      <c r="L58" s="18" t="s">
        <v>105</v>
      </c>
      <c r="M58" s="25" t="s">
        <v>59</v>
      </c>
      <c r="N58" s="16" t="s">
        <v>268</v>
      </c>
      <c r="O58" s="22" t="s">
        <v>29</v>
      </c>
      <c r="P58" s="23" t="s">
        <v>273</v>
      </c>
      <c r="Q58" s="16" t="s">
        <v>31</v>
      </c>
      <c r="R58" s="16" t="s">
        <v>32</v>
      </c>
      <c r="S58" s="24"/>
      <c r="T58" s="24"/>
      <c r="U58" s="16" t="s">
        <v>33</v>
      </c>
      <c r="V58" s="16" t="s">
        <v>33</v>
      </c>
      <c r="W58" s="24"/>
      <c r="X58" s="24"/>
    </row>
    <row r="59" ht="15.75" customHeight="1">
      <c r="A59" s="16" t="s">
        <v>274</v>
      </c>
      <c r="B59" s="16" t="s">
        <v>275</v>
      </c>
      <c r="C59" s="16" t="s">
        <v>276</v>
      </c>
      <c r="D59" s="21" t="s">
        <v>24</v>
      </c>
      <c r="E59" s="16">
        <v>2013.0</v>
      </c>
      <c r="F59" s="16">
        <v>212.0</v>
      </c>
      <c r="G59" s="16" t="s">
        <v>159</v>
      </c>
      <c r="H59" s="19" t="s">
        <v>160</v>
      </c>
      <c r="I59" s="16" t="s">
        <v>39</v>
      </c>
      <c r="J59" s="16" t="s">
        <v>40</v>
      </c>
      <c r="K59" s="16" t="s">
        <v>26</v>
      </c>
      <c r="L59" s="18" t="s">
        <v>105</v>
      </c>
      <c r="M59" s="25" t="s">
        <v>63</v>
      </c>
      <c r="N59" s="16" t="s">
        <v>268</v>
      </c>
      <c r="O59" s="22" t="s">
        <v>29</v>
      </c>
      <c r="P59" s="23" t="s">
        <v>277</v>
      </c>
      <c r="Q59" s="16" t="s">
        <v>31</v>
      </c>
      <c r="R59" s="16" t="s">
        <v>32</v>
      </c>
      <c r="S59" s="24"/>
      <c r="T59" s="24"/>
      <c r="U59" s="16" t="s">
        <v>33</v>
      </c>
      <c r="V59" s="16" t="s">
        <v>33</v>
      </c>
      <c r="W59" s="24"/>
      <c r="X59" s="24"/>
    </row>
    <row r="60" ht="15.75" customHeight="1">
      <c r="A60" s="16" t="s">
        <v>278</v>
      </c>
      <c r="B60" s="16" t="s">
        <v>279</v>
      </c>
      <c r="C60" s="16" t="s">
        <v>280</v>
      </c>
      <c r="D60" s="21" t="s">
        <v>24</v>
      </c>
      <c r="E60" s="16">
        <v>2014.0</v>
      </c>
      <c r="F60" s="16">
        <v>212.0</v>
      </c>
      <c r="G60" s="16" t="s">
        <v>159</v>
      </c>
      <c r="H60" s="19" t="s">
        <v>160</v>
      </c>
      <c r="I60" s="16" t="s">
        <v>39</v>
      </c>
      <c r="J60" s="16" t="s">
        <v>40</v>
      </c>
      <c r="K60" s="16" t="s">
        <v>26</v>
      </c>
      <c r="L60" s="18" t="s">
        <v>105</v>
      </c>
      <c r="M60" s="25" t="s">
        <v>67</v>
      </c>
      <c r="N60" s="16" t="s">
        <v>281</v>
      </c>
      <c r="O60" s="22" t="s">
        <v>29</v>
      </c>
      <c r="P60" s="23" t="s">
        <v>282</v>
      </c>
      <c r="Q60" s="16" t="s">
        <v>31</v>
      </c>
      <c r="R60" s="16" t="s">
        <v>32</v>
      </c>
      <c r="S60" s="24"/>
      <c r="T60" s="24"/>
      <c r="U60" s="16" t="s">
        <v>33</v>
      </c>
      <c r="V60" s="16" t="s">
        <v>33</v>
      </c>
      <c r="W60" s="24"/>
      <c r="X60" s="24"/>
    </row>
    <row r="61" ht="15.75" customHeight="1">
      <c r="A61" s="16" t="s">
        <v>283</v>
      </c>
      <c r="B61" s="16" t="s">
        <v>284</v>
      </c>
      <c r="C61" s="16" t="s">
        <v>285</v>
      </c>
      <c r="D61" s="21" t="s">
        <v>24</v>
      </c>
      <c r="E61" s="16">
        <v>2015.0</v>
      </c>
      <c r="F61" s="16">
        <v>258.0</v>
      </c>
      <c r="G61" s="16" t="s">
        <v>159</v>
      </c>
      <c r="H61" s="19" t="s">
        <v>160</v>
      </c>
      <c r="I61" s="16" t="s">
        <v>39</v>
      </c>
      <c r="J61" s="16" t="s">
        <v>40</v>
      </c>
      <c r="K61" s="16" t="s">
        <v>26</v>
      </c>
      <c r="L61" s="18" t="s">
        <v>105</v>
      </c>
      <c r="M61" s="25" t="s">
        <v>71</v>
      </c>
      <c r="N61" s="16" t="s">
        <v>286</v>
      </c>
      <c r="O61" s="22" t="s">
        <v>29</v>
      </c>
      <c r="P61" s="23" t="s">
        <v>287</v>
      </c>
      <c r="Q61" s="16" t="s">
        <v>31</v>
      </c>
      <c r="R61" s="16" t="s">
        <v>32</v>
      </c>
      <c r="S61" s="24"/>
      <c r="T61" s="24"/>
      <c r="U61" s="16" t="s">
        <v>33</v>
      </c>
      <c r="V61" s="16" t="s">
        <v>33</v>
      </c>
      <c r="W61" s="24"/>
      <c r="X61" s="24"/>
    </row>
    <row r="62" ht="15.75" customHeight="1">
      <c r="A62" s="16" t="s">
        <v>288</v>
      </c>
      <c r="B62" s="16" t="s">
        <v>289</v>
      </c>
      <c r="C62" s="16" t="s">
        <v>290</v>
      </c>
      <c r="D62" s="21" t="s">
        <v>24</v>
      </c>
      <c r="E62" s="16">
        <v>2016.0</v>
      </c>
      <c r="F62" s="16">
        <v>262.0</v>
      </c>
      <c r="G62" s="16" t="s">
        <v>159</v>
      </c>
      <c r="H62" s="19" t="s">
        <v>160</v>
      </c>
      <c r="I62" s="16" t="s">
        <v>39</v>
      </c>
      <c r="J62" s="16" t="s">
        <v>40</v>
      </c>
      <c r="K62" s="16" t="s">
        <v>26</v>
      </c>
      <c r="L62" s="18" t="s">
        <v>105</v>
      </c>
      <c r="M62" s="25" t="s">
        <v>76</v>
      </c>
      <c r="N62" s="16" t="s">
        <v>286</v>
      </c>
      <c r="O62" s="22" t="s">
        <v>29</v>
      </c>
      <c r="P62" s="23" t="s">
        <v>291</v>
      </c>
      <c r="Q62" s="16" t="s">
        <v>31</v>
      </c>
      <c r="R62" s="16" t="s">
        <v>32</v>
      </c>
      <c r="S62" s="24"/>
      <c r="T62" s="24"/>
      <c r="U62" s="16" t="s">
        <v>33</v>
      </c>
      <c r="V62" s="16" t="s">
        <v>33</v>
      </c>
      <c r="W62" s="24"/>
      <c r="X62" s="24"/>
    </row>
    <row r="63" ht="15.75" customHeight="1">
      <c r="A63" s="16" t="s">
        <v>292</v>
      </c>
      <c r="B63" s="16" t="s">
        <v>293</v>
      </c>
      <c r="C63" s="16" t="s">
        <v>294</v>
      </c>
      <c r="D63" s="21" t="s">
        <v>24</v>
      </c>
      <c r="E63" s="16">
        <v>2017.0</v>
      </c>
      <c r="F63" s="16">
        <v>268.0</v>
      </c>
      <c r="G63" s="16" t="s">
        <v>159</v>
      </c>
      <c r="H63" s="19" t="s">
        <v>160</v>
      </c>
      <c r="I63" s="16" t="s">
        <v>39</v>
      </c>
      <c r="J63" s="16" t="s">
        <v>40</v>
      </c>
      <c r="K63" s="16" t="s">
        <v>26</v>
      </c>
      <c r="L63" s="18" t="s">
        <v>105</v>
      </c>
      <c r="M63" s="25" t="s">
        <v>80</v>
      </c>
      <c r="N63" s="16" t="s">
        <v>286</v>
      </c>
      <c r="O63" s="22" t="s">
        <v>29</v>
      </c>
      <c r="P63" s="23" t="s">
        <v>295</v>
      </c>
      <c r="Q63" s="16" t="s">
        <v>31</v>
      </c>
      <c r="R63" s="16" t="s">
        <v>32</v>
      </c>
      <c r="S63" s="24"/>
      <c r="T63" s="24"/>
      <c r="U63" s="16" t="s">
        <v>33</v>
      </c>
      <c r="V63" s="16" t="s">
        <v>33</v>
      </c>
      <c r="W63" s="24"/>
      <c r="X63" s="24"/>
    </row>
    <row r="64" ht="15.75" customHeight="1">
      <c r="A64" s="16" t="s">
        <v>296</v>
      </c>
      <c r="B64" s="16" t="s">
        <v>297</v>
      </c>
      <c r="C64" s="16" t="s">
        <v>298</v>
      </c>
      <c r="D64" s="21" t="s">
        <v>24</v>
      </c>
      <c r="E64" s="16">
        <v>2018.0</v>
      </c>
      <c r="F64" s="16">
        <v>286.0</v>
      </c>
      <c r="G64" s="16" t="s">
        <v>159</v>
      </c>
      <c r="H64" s="19" t="s">
        <v>160</v>
      </c>
      <c r="I64" s="16" t="s">
        <v>39</v>
      </c>
      <c r="J64" s="16" t="s">
        <v>40</v>
      </c>
      <c r="K64" s="16" t="s">
        <v>26</v>
      </c>
      <c r="L64" s="18" t="s">
        <v>105</v>
      </c>
      <c r="M64" s="25" t="s">
        <v>84</v>
      </c>
      <c r="N64" s="16" t="s">
        <v>286</v>
      </c>
      <c r="O64" s="22" t="s">
        <v>29</v>
      </c>
      <c r="P64" s="23" t="s">
        <v>299</v>
      </c>
      <c r="Q64" s="16" t="s">
        <v>31</v>
      </c>
      <c r="R64" s="16" t="s">
        <v>32</v>
      </c>
      <c r="S64" s="24"/>
      <c r="T64" s="24"/>
      <c r="U64" s="16" t="s">
        <v>33</v>
      </c>
      <c r="V64" s="16" t="s">
        <v>33</v>
      </c>
      <c r="W64" s="24"/>
      <c r="X64" s="24"/>
    </row>
    <row r="65" ht="15.75" customHeight="1">
      <c r="A65" s="16" t="s">
        <v>300</v>
      </c>
      <c r="B65" s="16" t="s">
        <v>301</v>
      </c>
      <c r="C65" s="16" t="s">
        <v>302</v>
      </c>
      <c r="D65" s="21" t="s">
        <v>24</v>
      </c>
      <c r="E65" s="16">
        <v>2019.0</v>
      </c>
      <c r="F65" s="16">
        <v>288.0</v>
      </c>
      <c r="G65" s="16" t="s">
        <v>159</v>
      </c>
      <c r="H65" s="19" t="s">
        <v>160</v>
      </c>
      <c r="I65" s="16" t="s">
        <v>39</v>
      </c>
      <c r="J65" s="16" t="s">
        <v>40</v>
      </c>
      <c r="K65" s="16" t="s">
        <v>26</v>
      </c>
      <c r="L65" s="18" t="s">
        <v>105</v>
      </c>
      <c r="M65" s="25" t="s">
        <v>89</v>
      </c>
      <c r="N65" s="16" t="s">
        <v>286</v>
      </c>
      <c r="O65" s="22" t="s">
        <v>29</v>
      </c>
      <c r="P65" s="23" t="s">
        <v>303</v>
      </c>
      <c r="Q65" s="16" t="s">
        <v>31</v>
      </c>
      <c r="R65" s="16" t="s">
        <v>32</v>
      </c>
      <c r="S65" s="24"/>
      <c r="T65" s="24"/>
      <c r="U65" s="16" t="s">
        <v>33</v>
      </c>
      <c r="V65" s="16" t="s">
        <v>33</v>
      </c>
      <c r="W65" s="24"/>
      <c r="X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16"/>
      <c r="S66" s="24"/>
      <c r="T66" s="24"/>
      <c r="U66" s="24"/>
      <c r="V66" s="24"/>
      <c r="W66" s="24"/>
      <c r="X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16"/>
      <c r="S67" s="24"/>
      <c r="T67" s="24"/>
      <c r="U67" s="24"/>
      <c r="V67" s="24"/>
      <c r="W67" s="24"/>
      <c r="X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16"/>
      <c r="S68" s="24"/>
      <c r="T68" s="24"/>
      <c r="U68" s="24"/>
      <c r="V68" s="24"/>
      <c r="W68" s="24"/>
      <c r="X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16"/>
      <c r="S69" s="24"/>
      <c r="T69" s="24"/>
      <c r="U69" s="24"/>
      <c r="V69" s="24"/>
      <c r="W69" s="24"/>
      <c r="X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16"/>
      <c r="S70" s="24"/>
      <c r="T70" s="24"/>
      <c r="U70" s="24"/>
      <c r="V70" s="24"/>
      <c r="W70" s="24"/>
      <c r="X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16"/>
      <c r="S71" s="24"/>
      <c r="T71" s="24"/>
      <c r="U71" s="24"/>
      <c r="V71" s="24"/>
      <c r="W71" s="24"/>
      <c r="X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16"/>
      <c r="S72" s="24"/>
      <c r="T72" s="24"/>
      <c r="U72" s="24"/>
      <c r="V72" s="24"/>
      <c r="W72" s="24"/>
      <c r="X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16"/>
      <c r="S73" s="24"/>
      <c r="T73" s="24"/>
      <c r="U73" s="24"/>
      <c r="V73" s="24"/>
      <c r="W73" s="24"/>
      <c r="X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16"/>
      <c r="S74" s="24"/>
      <c r="T74" s="24"/>
      <c r="U74" s="24"/>
      <c r="V74" s="24"/>
      <c r="W74" s="24"/>
      <c r="X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16"/>
      <c r="S75" s="24"/>
      <c r="T75" s="24"/>
      <c r="U75" s="24"/>
      <c r="V75" s="24"/>
      <c r="W75" s="24"/>
      <c r="X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16"/>
      <c r="S76" s="24"/>
      <c r="T76" s="24"/>
      <c r="U76" s="24"/>
      <c r="V76" s="24"/>
      <c r="W76" s="24"/>
      <c r="X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16"/>
      <c r="S77" s="24"/>
      <c r="T77" s="24"/>
      <c r="U77" s="24"/>
      <c r="V77" s="24"/>
      <c r="W77" s="24"/>
      <c r="X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16"/>
      <c r="S78" s="24"/>
      <c r="T78" s="24"/>
      <c r="U78" s="24"/>
      <c r="V78" s="24"/>
      <c r="W78" s="24"/>
      <c r="X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16"/>
      <c r="S79" s="24"/>
      <c r="T79" s="24"/>
      <c r="U79" s="24"/>
      <c r="V79" s="24"/>
      <c r="W79" s="24"/>
      <c r="X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6"/>
      <c r="S80" s="24"/>
      <c r="T80" s="24"/>
      <c r="U80" s="24"/>
      <c r="V80" s="24"/>
      <c r="W80" s="24"/>
      <c r="X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16"/>
      <c r="S81" s="24"/>
      <c r="T81" s="24"/>
      <c r="U81" s="24"/>
      <c r="V81" s="24"/>
      <c r="W81" s="24"/>
      <c r="X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16"/>
      <c r="S82" s="24"/>
      <c r="T82" s="24"/>
      <c r="U82" s="24"/>
      <c r="V82" s="24"/>
      <c r="W82" s="24"/>
      <c r="X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16"/>
      <c r="S83" s="24"/>
      <c r="T83" s="24"/>
      <c r="U83" s="24"/>
      <c r="V83" s="24"/>
      <c r="W83" s="24"/>
      <c r="X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16"/>
      <c r="S84" s="24"/>
      <c r="T84" s="24"/>
      <c r="U84" s="24"/>
      <c r="V84" s="24"/>
      <c r="W84" s="24"/>
      <c r="X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6"/>
      <c r="S85" s="24"/>
      <c r="T85" s="24"/>
      <c r="U85" s="24"/>
      <c r="V85" s="24"/>
      <c r="W85" s="24"/>
      <c r="X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16"/>
      <c r="S86" s="24"/>
      <c r="T86" s="24"/>
      <c r="U86" s="24"/>
      <c r="V86" s="24"/>
      <c r="W86" s="24"/>
      <c r="X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16"/>
      <c r="S87" s="24"/>
      <c r="T87" s="24"/>
      <c r="U87" s="24"/>
      <c r="V87" s="24"/>
      <c r="W87" s="24"/>
      <c r="X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16"/>
      <c r="S88" s="24"/>
      <c r="T88" s="24"/>
      <c r="U88" s="24"/>
      <c r="V88" s="24"/>
      <c r="W88" s="24"/>
      <c r="X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16"/>
      <c r="S89" s="24"/>
      <c r="T89" s="24"/>
      <c r="U89" s="24"/>
      <c r="V89" s="24"/>
      <c r="W89" s="24"/>
      <c r="X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16"/>
      <c r="S90" s="24"/>
      <c r="T90" s="24"/>
      <c r="U90" s="24"/>
      <c r="V90" s="24"/>
      <c r="W90" s="24"/>
      <c r="X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16"/>
      <c r="S91" s="24"/>
      <c r="T91" s="24"/>
      <c r="U91" s="24"/>
      <c r="V91" s="24"/>
      <c r="W91" s="24"/>
      <c r="X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16"/>
      <c r="S92" s="24"/>
      <c r="T92" s="24"/>
      <c r="U92" s="24"/>
      <c r="V92" s="24"/>
      <c r="W92" s="24"/>
      <c r="X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16"/>
      <c r="S93" s="24"/>
      <c r="T93" s="24"/>
      <c r="U93" s="24"/>
      <c r="V93" s="24"/>
      <c r="W93" s="24"/>
      <c r="X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16"/>
      <c r="S94" s="24"/>
      <c r="T94" s="24"/>
      <c r="U94" s="24"/>
      <c r="V94" s="24"/>
      <c r="W94" s="24"/>
      <c r="X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16"/>
      <c r="S95" s="24"/>
      <c r="T95" s="24"/>
      <c r="U95" s="24"/>
      <c r="V95" s="24"/>
      <c r="W95" s="24"/>
      <c r="X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16"/>
      <c r="S96" s="24"/>
      <c r="T96" s="24"/>
      <c r="U96" s="24"/>
      <c r="V96" s="24"/>
      <c r="W96" s="24"/>
      <c r="X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16"/>
      <c r="S97" s="24"/>
      <c r="T97" s="24"/>
      <c r="U97" s="24"/>
      <c r="V97" s="24"/>
      <c r="W97" s="24"/>
      <c r="X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16"/>
      <c r="S98" s="24"/>
      <c r="T98" s="24"/>
      <c r="U98" s="24"/>
      <c r="V98" s="24"/>
      <c r="W98" s="24"/>
      <c r="X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16"/>
      <c r="S99" s="24"/>
      <c r="T99" s="24"/>
      <c r="U99" s="24"/>
      <c r="V99" s="24"/>
      <c r="W99" s="24"/>
      <c r="X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16"/>
      <c r="S100" s="24"/>
      <c r="T100" s="24"/>
      <c r="U100" s="24"/>
      <c r="V100" s="24"/>
      <c r="W100" s="24"/>
      <c r="X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16"/>
      <c r="S101" s="24"/>
      <c r="T101" s="24"/>
      <c r="U101" s="24"/>
      <c r="V101" s="24"/>
      <c r="W101" s="24"/>
      <c r="X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16"/>
      <c r="S102" s="24"/>
      <c r="T102" s="24"/>
      <c r="U102" s="24"/>
      <c r="V102" s="24"/>
      <c r="W102" s="24"/>
      <c r="X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16"/>
      <c r="S103" s="24"/>
      <c r="T103" s="24"/>
      <c r="U103" s="24"/>
      <c r="V103" s="24"/>
      <c r="W103" s="24"/>
      <c r="X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16"/>
      <c r="S104" s="24"/>
      <c r="T104" s="24"/>
      <c r="U104" s="24"/>
      <c r="V104" s="24"/>
      <c r="W104" s="24"/>
      <c r="X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16"/>
      <c r="S105" s="24"/>
      <c r="T105" s="24"/>
      <c r="U105" s="24"/>
      <c r="V105" s="24"/>
      <c r="W105" s="24"/>
      <c r="X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16"/>
      <c r="S106" s="24"/>
      <c r="T106" s="24"/>
      <c r="U106" s="24"/>
      <c r="V106" s="24"/>
      <c r="W106" s="24"/>
      <c r="X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16"/>
      <c r="S107" s="24"/>
      <c r="T107" s="24"/>
      <c r="U107" s="24"/>
      <c r="V107" s="24"/>
      <c r="W107" s="24"/>
      <c r="X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16"/>
      <c r="S108" s="24"/>
      <c r="T108" s="24"/>
      <c r="U108" s="24"/>
      <c r="V108" s="24"/>
      <c r="W108" s="24"/>
      <c r="X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6"/>
      <c r="S109" s="24"/>
      <c r="T109" s="24"/>
      <c r="U109" s="24"/>
      <c r="V109" s="24"/>
      <c r="W109" s="24"/>
      <c r="X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16"/>
      <c r="S110" s="24"/>
      <c r="T110" s="24"/>
      <c r="U110" s="24"/>
      <c r="V110" s="24"/>
      <c r="W110" s="24"/>
      <c r="X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16"/>
      <c r="S111" s="24"/>
      <c r="T111" s="24"/>
      <c r="U111" s="24"/>
      <c r="V111" s="24"/>
      <c r="W111" s="24"/>
      <c r="X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16"/>
      <c r="S112" s="24"/>
      <c r="T112" s="24"/>
      <c r="U112" s="24"/>
      <c r="V112" s="24"/>
      <c r="W112" s="24"/>
      <c r="X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16"/>
      <c r="S113" s="24"/>
      <c r="T113" s="24"/>
      <c r="U113" s="24"/>
      <c r="V113" s="24"/>
      <c r="W113" s="24"/>
      <c r="X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16"/>
      <c r="S114" s="24"/>
      <c r="T114" s="24"/>
      <c r="U114" s="24"/>
      <c r="V114" s="24"/>
      <c r="W114" s="24"/>
      <c r="X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16"/>
      <c r="S115" s="24"/>
      <c r="T115" s="24"/>
      <c r="U115" s="24"/>
      <c r="V115" s="24"/>
      <c r="W115" s="24"/>
      <c r="X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16"/>
      <c r="S116" s="24"/>
      <c r="T116" s="24"/>
      <c r="U116" s="24"/>
      <c r="V116" s="24"/>
      <c r="W116" s="24"/>
      <c r="X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16"/>
      <c r="S117" s="24"/>
      <c r="T117" s="24"/>
      <c r="U117" s="24"/>
      <c r="V117" s="24"/>
      <c r="W117" s="24"/>
      <c r="X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16"/>
      <c r="S118" s="24"/>
      <c r="T118" s="24"/>
      <c r="U118" s="24"/>
      <c r="V118" s="24"/>
      <c r="W118" s="24"/>
      <c r="X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16"/>
      <c r="S119" s="24"/>
      <c r="T119" s="24"/>
      <c r="U119" s="24"/>
      <c r="V119" s="24"/>
      <c r="W119" s="24"/>
      <c r="X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16"/>
      <c r="S120" s="24"/>
      <c r="T120" s="24"/>
      <c r="U120" s="24"/>
      <c r="V120" s="24"/>
      <c r="W120" s="24"/>
      <c r="X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16"/>
      <c r="S121" s="24"/>
      <c r="T121" s="24"/>
      <c r="U121" s="24"/>
      <c r="V121" s="24"/>
      <c r="W121" s="24"/>
      <c r="X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16"/>
      <c r="S122" s="24"/>
      <c r="T122" s="24"/>
      <c r="U122" s="24"/>
      <c r="V122" s="24"/>
      <c r="W122" s="24"/>
      <c r="X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16"/>
      <c r="S123" s="24"/>
      <c r="T123" s="24"/>
      <c r="U123" s="24"/>
      <c r="V123" s="24"/>
      <c r="W123" s="24"/>
      <c r="X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16"/>
      <c r="S124" s="24"/>
      <c r="T124" s="24"/>
      <c r="U124" s="24"/>
      <c r="V124" s="24"/>
      <c r="W124" s="24"/>
      <c r="X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16"/>
      <c r="S125" s="24"/>
      <c r="T125" s="24"/>
      <c r="U125" s="24"/>
      <c r="V125" s="24"/>
      <c r="W125" s="24"/>
      <c r="X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16"/>
      <c r="S126" s="24"/>
      <c r="T126" s="24"/>
      <c r="U126" s="24"/>
      <c r="V126" s="24"/>
      <c r="W126" s="24"/>
      <c r="X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16"/>
      <c r="S127" s="24"/>
      <c r="T127" s="24"/>
      <c r="U127" s="24"/>
      <c r="V127" s="24"/>
      <c r="W127" s="24"/>
      <c r="X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16"/>
      <c r="S128" s="24"/>
      <c r="T128" s="24"/>
      <c r="U128" s="24"/>
      <c r="V128" s="24"/>
      <c r="W128" s="24"/>
      <c r="X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16"/>
      <c r="S129" s="24"/>
      <c r="T129" s="24"/>
      <c r="U129" s="24"/>
      <c r="V129" s="24"/>
      <c r="W129" s="24"/>
      <c r="X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16"/>
      <c r="S130" s="24"/>
      <c r="T130" s="24"/>
      <c r="U130" s="24"/>
      <c r="V130" s="24"/>
      <c r="W130" s="24"/>
      <c r="X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16"/>
      <c r="S131" s="24"/>
      <c r="T131" s="24"/>
      <c r="U131" s="24"/>
      <c r="V131" s="24"/>
      <c r="W131" s="24"/>
      <c r="X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16"/>
      <c r="S132" s="24"/>
      <c r="T132" s="24"/>
      <c r="U132" s="24"/>
      <c r="V132" s="24"/>
      <c r="W132" s="24"/>
      <c r="X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16"/>
      <c r="S133" s="24"/>
      <c r="T133" s="24"/>
      <c r="U133" s="24"/>
      <c r="V133" s="24"/>
      <c r="W133" s="24"/>
      <c r="X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16"/>
      <c r="S134" s="24"/>
      <c r="T134" s="24"/>
      <c r="U134" s="24"/>
      <c r="V134" s="24"/>
      <c r="W134" s="24"/>
      <c r="X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16"/>
      <c r="S135" s="24"/>
      <c r="T135" s="24"/>
      <c r="U135" s="24"/>
      <c r="V135" s="24"/>
      <c r="W135" s="24"/>
      <c r="X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16"/>
      <c r="S136" s="24"/>
      <c r="T136" s="24"/>
      <c r="U136" s="24"/>
      <c r="V136" s="24"/>
      <c r="W136" s="24"/>
      <c r="X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16"/>
      <c r="S137" s="24"/>
      <c r="T137" s="24"/>
      <c r="U137" s="24"/>
      <c r="V137" s="24"/>
      <c r="W137" s="24"/>
      <c r="X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16"/>
      <c r="S138" s="24"/>
      <c r="T138" s="24"/>
      <c r="U138" s="24"/>
      <c r="V138" s="24"/>
      <c r="W138" s="24"/>
      <c r="X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16"/>
      <c r="S139" s="24"/>
      <c r="T139" s="24"/>
      <c r="U139" s="24"/>
      <c r="V139" s="24"/>
      <c r="W139" s="24"/>
      <c r="X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16"/>
      <c r="S140" s="24"/>
      <c r="T140" s="24"/>
      <c r="U140" s="24"/>
      <c r="V140" s="24"/>
      <c r="W140" s="24"/>
      <c r="X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16"/>
      <c r="S141" s="24"/>
      <c r="T141" s="24"/>
      <c r="U141" s="24"/>
      <c r="V141" s="24"/>
      <c r="W141" s="24"/>
      <c r="X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16"/>
      <c r="S142" s="24"/>
      <c r="T142" s="24"/>
      <c r="U142" s="24"/>
      <c r="V142" s="24"/>
      <c r="W142" s="24"/>
      <c r="X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16"/>
      <c r="S143" s="24"/>
      <c r="T143" s="24"/>
      <c r="U143" s="24"/>
      <c r="V143" s="24"/>
      <c r="W143" s="24"/>
      <c r="X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16"/>
      <c r="S144" s="24"/>
      <c r="T144" s="24"/>
      <c r="U144" s="24"/>
      <c r="V144" s="24"/>
      <c r="W144" s="24"/>
      <c r="X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16"/>
      <c r="S145" s="24"/>
      <c r="T145" s="24"/>
      <c r="U145" s="24"/>
      <c r="V145" s="24"/>
      <c r="W145" s="24"/>
      <c r="X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16"/>
      <c r="S146" s="24"/>
      <c r="T146" s="24"/>
      <c r="U146" s="24"/>
      <c r="V146" s="24"/>
      <c r="W146" s="24"/>
      <c r="X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16"/>
      <c r="S147" s="24"/>
      <c r="T147" s="24"/>
      <c r="U147" s="24"/>
      <c r="V147" s="24"/>
      <c r="W147" s="24"/>
      <c r="X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16"/>
      <c r="S148" s="24"/>
      <c r="T148" s="24"/>
      <c r="U148" s="24"/>
      <c r="V148" s="24"/>
      <c r="W148" s="24"/>
      <c r="X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16"/>
      <c r="S149" s="24"/>
      <c r="T149" s="24"/>
      <c r="U149" s="24"/>
      <c r="V149" s="24"/>
      <c r="W149" s="24"/>
      <c r="X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16"/>
      <c r="S150" s="24"/>
      <c r="T150" s="24"/>
      <c r="U150" s="24"/>
      <c r="V150" s="24"/>
      <c r="W150" s="24"/>
      <c r="X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16"/>
      <c r="S151" s="24"/>
      <c r="T151" s="24"/>
      <c r="U151" s="24"/>
      <c r="V151" s="24"/>
      <c r="W151" s="24"/>
      <c r="X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16"/>
      <c r="S152" s="24"/>
      <c r="T152" s="24"/>
      <c r="U152" s="24"/>
      <c r="V152" s="24"/>
      <c r="W152" s="24"/>
      <c r="X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16"/>
      <c r="S153" s="24"/>
      <c r="T153" s="24"/>
      <c r="U153" s="24"/>
      <c r="V153" s="24"/>
      <c r="W153" s="24"/>
      <c r="X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16"/>
      <c r="S154" s="24"/>
      <c r="T154" s="24"/>
      <c r="U154" s="24"/>
      <c r="V154" s="24"/>
      <c r="W154" s="24"/>
      <c r="X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16"/>
      <c r="S155" s="24"/>
      <c r="T155" s="24"/>
      <c r="U155" s="24"/>
      <c r="V155" s="24"/>
      <c r="W155" s="24"/>
      <c r="X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16"/>
      <c r="S156" s="24"/>
      <c r="T156" s="24"/>
      <c r="U156" s="24"/>
      <c r="V156" s="24"/>
      <c r="W156" s="24"/>
      <c r="X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16"/>
      <c r="S157" s="24"/>
      <c r="T157" s="24"/>
      <c r="U157" s="24"/>
      <c r="V157" s="24"/>
      <c r="W157" s="24"/>
      <c r="X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16"/>
      <c r="S158" s="24"/>
      <c r="T158" s="24"/>
      <c r="U158" s="24"/>
      <c r="V158" s="24"/>
      <c r="W158" s="24"/>
      <c r="X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</row>
  </sheetData>
  <hyperlinks>
    <hyperlink r:id="rId1" ref="P2"/>
    <hyperlink r:id="rId2" ref="H3"/>
    <hyperlink r:id="rId3" ref="M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M56"/>
    <hyperlink r:id="rId58" ref="H57"/>
    <hyperlink r:id="rId59" ref="H58"/>
    <hyperlink r:id="rId60" ref="H59"/>
    <hyperlink r:id="rId61" ref="H60"/>
    <hyperlink r:id="rId62" ref="H61"/>
    <hyperlink r:id="rId63" ref="H62"/>
    <hyperlink r:id="rId64" ref="H63"/>
    <hyperlink r:id="rId65" ref="H64"/>
    <hyperlink r:id="rId66" ref="H65"/>
  </hyperlinks>
  <printOptions/>
  <pageMargins bottom="0.75" footer="0.0" header="0.0" left="0.7" right="0.7" top="0.75"/>
  <pageSetup orientation="portrait"/>
  <drawing r:id="rId67"/>
</worksheet>
</file>