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1B7B5F5-5748-44CF-9750-E525FC096101}" xr6:coauthVersionLast="43" xr6:coauthVersionMax="43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onlineGFMM" sheetId="1" r:id="rId1"/>
    <sheet name="ImprovedGFMM" sheetId="32" r:id="rId2"/>
    <sheet name="FMNN" sheetId="33" r:id="rId3"/>
    <sheet name="EFMNN-KNEFMNN" sheetId="34" r:id="rId4"/>
    <sheet name="KNN-SVM" sheetId="35" r:id="rId5"/>
    <sheet name="NaiveBayes-DT" sheetId="36" r:id="rId6"/>
    <sheet name="Testing Er" sheetId="17" r:id="rId7"/>
    <sheet name="Wilcoxon sign-ranked" sheetId="3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37" l="1"/>
  <c r="D40" i="17" l="1"/>
  <c r="E40" i="17"/>
  <c r="F40" i="17"/>
  <c r="G40" i="17"/>
  <c r="H40" i="17"/>
  <c r="C40" i="17"/>
  <c r="I39" i="37" l="1"/>
  <c r="E60" i="37"/>
  <c r="E59" i="37"/>
  <c r="E58" i="37"/>
  <c r="E57" i="37"/>
  <c r="E56" i="37"/>
  <c r="E55" i="37"/>
  <c r="E54" i="37"/>
  <c r="E53" i="37"/>
  <c r="E50" i="37"/>
  <c r="E49" i="37"/>
  <c r="E48" i="37"/>
  <c r="E47" i="37"/>
  <c r="E46" i="37"/>
  <c r="E45" i="37"/>
  <c r="E44" i="37"/>
  <c r="E43" i="37"/>
  <c r="D51" i="17" l="1"/>
  <c r="E51" i="17"/>
  <c r="F51" i="17"/>
  <c r="G51" i="17"/>
  <c r="H51" i="17"/>
  <c r="C51" i="17"/>
  <c r="E33" i="37"/>
  <c r="E34" i="37"/>
  <c r="E35" i="37"/>
  <c r="E36" i="37"/>
  <c r="E37" i="37"/>
  <c r="E38" i="37"/>
  <c r="E39" i="37"/>
  <c r="E40" i="37"/>
  <c r="E30" i="37"/>
  <c r="E29" i="37"/>
  <c r="E28" i="37"/>
  <c r="E27" i="37"/>
  <c r="E26" i="37"/>
  <c r="E25" i="37"/>
  <c r="E24" i="37"/>
  <c r="E23" i="37"/>
  <c r="E14" i="37"/>
  <c r="E15" i="37"/>
  <c r="E16" i="37"/>
  <c r="E17" i="37"/>
  <c r="E18" i="37"/>
  <c r="E19" i="37"/>
  <c r="E20" i="37"/>
  <c r="E13" i="37"/>
  <c r="D28" i="17" l="1"/>
  <c r="E28" i="17"/>
  <c r="F28" i="17"/>
  <c r="G28" i="17"/>
  <c r="H28" i="17"/>
  <c r="C28" i="17"/>
  <c r="F7" i="1" l="1"/>
  <c r="D7" i="33"/>
  <c r="E7" i="33"/>
  <c r="F7" i="33"/>
  <c r="C7" i="33"/>
  <c r="D7" i="32"/>
  <c r="E7" i="32"/>
  <c r="F7" i="32"/>
  <c r="C7" i="32"/>
  <c r="G57" i="36"/>
  <c r="F57" i="36"/>
  <c r="E57" i="36"/>
  <c r="G52" i="36"/>
  <c r="F52" i="36"/>
  <c r="E52" i="36"/>
  <c r="G47" i="36"/>
  <c r="F47" i="36"/>
  <c r="E47" i="36"/>
  <c r="G42" i="36"/>
  <c r="F42" i="36"/>
  <c r="E42" i="36"/>
  <c r="G37" i="36"/>
  <c r="F37" i="36"/>
  <c r="E37" i="36"/>
  <c r="G32" i="36"/>
  <c r="F32" i="36"/>
  <c r="E32" i="36"/>
  <c r="G27" i="36"/>
  <c r="F27" i="36"/>
  <c r="E27" i="36"/>
  <c r="G22" i="36"/>
  <c r="F22" i="36"/>
  <c r="E22" i="36"/>
  <c r="G17" i="36"/>
  <c r="F17" i="36"/>
  <c r="E17" i="36"/>
  <c r="G12" i="36"/>
  <c r="F12" i="36"/>
  <c r="E12" i="36"/>
  <c r="G7" i="36"/>
  <c r="F7" i="36"/>
  <c r="E7" i="36"/>
  <c r="D57" i="36"/>
  <c r="C57" i="36"/>
  <c r="D52" i="36"/>
  <c r="C52" i="36"/>
  <c r="D47" i="36"/>
  <c r="C47" i="36"/>
  <c r="D42" i="36"/>
  <c r="C42" i="36"/>
  <c r="D37" i="36"/>
  <c r="C37" i="36"/>
  <c r="D32" i="36"/>
  <c r="C32" i="36"/>
  <c r="D27" i="36"/>
  <c r="C27" i="36"/>
  <c r="D22" i="36"/>
  <c r="C22" i="36"/>
  <c r="D17" i="36"/>
  <c r="C17" i="36"/>
  <c r="D12" i="36"/>
  <c r="C12" i="36"/>
  <c r="D7" i="36"/>
  <c r="C7" i="36"/>
  <c r="I57" i="35"/>
  <c r="H57" i="35"/>
  <c r="G57" i="35"/>
  <c r="E57" i="35"/>
  <c r="D57" i="35"/>
  <c r="C57" i="35"/>
  <c r="I52" i="35"/>
  <c r="H52" i="35"/>
  <c r="G52" i="35"/>
  <c r="E52" i="35"/>
  <c r="D52" i="35"/>
  <c r="C52" i="35"/>
  <c r="I47" i="35"/>
  <c r="H47" i="35"/>
  <c r="G47" i="35"/>
  <c r="E47" i="35"/>
  <c r="D47" i="35"/>
  <c r="C47" i="35"/>
  <c r="I42" i="35"/>
  <c r="H42" i="35"/>
  <c r="G42" i="35"/>
  <c r="E42" i="35"/>
  <c r="D42" i="35"/>
  <c r="C42" i="35"/>
  <c r="I37" i="35"/>
  <c r="H37" i="35"/>
  <c r="G37" i="35"/>
  <c r="E37" i="35"/>
  <c r="D37" i="35"/>
  <c r="C37" i="35"/>
  <c r="I32" i="35"/>
  <c r="H32" i="35"/>
  <c r="G32" i="35"/>
  <c r="E32" i="35"/>
  <c r="D32" i="35"/>
  <c r="C32" i="35"/>
  <c r="I27" i="35"/>
  <c r="H27" i="35"/>
  <c r="G27" i="35"/>
  <c r="E27" i="35"/>
  <c r="D27" i="35"/>
  <c r="C27" i="35"/>
  <c r="I22" i="35"/>
  <c r="H22" i="35"/>
  <c r="G22" i="35"/>
  <c r="E22" i="35"/>
  <c r="D22" i="35"/>
  <c r="C22" i="35"/>
  <c r="I17" i="35"/>
  <c r="H17" i="35"/>
  <c r="G17" i="35"/>
  <c r="E17" i="35"/>
  <c r="D17" i="35"/>
  <c r="C17" i="35"/>
  <c r="I12" i="35"/>
  <c r="H12" i="35"/>
  <c r="G12" i="35"/>
  <c r="E12" i="35"/>
  <c r="D12" i="35"/>
  <c r="C12" i="35"/>
  <c r="I7" i="35"/>
  <c r="H7" i="35"/>
  <c r="G7" i="35"/>
  <c r="E7" i="35"/>
  <c r="D7" i="35"/>
  <c r="C7" i="35"/>
  <c r="K57" i="34"/>
  <c r="J57" i="34"/>
  <c r="I57" i="34"/>
  <c r="H57" i="34"/>
  <c r="K52" i="34"/>
  <c r="J52" i="34"/>
  <c r="I52" i="34"/>
  <c r="H52" i="34"/>
  <c r="K47" i="34"/>
  <c r="J47" i="34"/>
  <c r="I47" i="34"/>
  <c r="H47" i="34"/>
  <c r="K42" i="34"/>
  <c r="J42" i="34"/>
  <c r="I42" i="34"/>
  <c r="H42" i="34"/>
  <c r="K37" i="34"/>
  <c r="J37" i="34"/>
  <c r="I37" i="34"/>
  <c r="H37" i="34"/>
  <c r="K32" i="34"/>
  <c r="J32" i="34"/>
  <c r="I32" i="34"/>
  <c r="H32" i="34"/>
  <c r="K27" i="34"/>
  <c r="J27" i="34"/>
  <c r="I27" i="34"/>
  <c r="H27" i="34"/>
  <c r="K22" i="34"/>
  <c r="J22" i="34"/>
  <c r="I22" i="34"/>
  <c r="H22" i="34"/>
  <c r="K17" i="34"/>
  <c r="J17" i="34"/>
  <c r="I17" i="34"/>
  <c r="H17" i="34"/>
  <c r="K12" i="34"/>
  <c r="J12" i="34"/>
  <c r="I12" i="34"/>
  <c r="H12" i="34"/>
  <c r="K7" i="34"/>
  <c r="J7" i="34"/>
  <c r="I7" i="34"/>
  <c r="H7" i="34"/>
  <c r="F57" i="34"/>
  <c r="E57" i="34"/>
  <c r="D57" i="34"/>
  <c r="C57" i="34"/>
  <c r="F52" i="34"/>
  <c r="E52" i="34"/>
  <c r="D52" i="34"/>
  <c r="C52" i="34"/>
  <c r="F47" i="34"/>
  <c r="E47" i="34"/>
  <c r="D47" i="34"/>
  <c r="C47" i="34"/>
  <c r="F42" i="34"/>
  <c r="E42" i="34"/>
  <c r="D42" i="34"/>
  <c r="C42" i="34"/>
  <c r="F37" i="34"/>
  <c r="E37" i="34"/>
  <c r="D37" i="34"/>
  <c r="C37" i="34"/>
  <c r="F32" i="34"/>
  <c r="E32" i="34"/>
  <c r="D32" i="34"/>
  <c r="C32" i="34"/>
  <c r="F27" i="34"/>
  <c r="E27" i="34"/>
  <c r="D27" i="34"/>
  <c r="C27" i="34"/>
  <c r="F22" i="34"/>
  <c r="E22" i="34"/>
  <c r="D22" i="34"/>
  <c r="C22" i="34"/>
  <c r="F17" i="34"/>
  <c r="E17" i="34"/>
  <c r="D17" i="34"/>
  <c r="C17" i="34"/>
  <c r="F12" i="34"/>
  <c r="E12" i="34"/>
  <c r="D12" i="34"/>
  <c r="C12" i="34"/>
  <c r="F7" i="34"/>
  <c r="E7" i="34"/>
  <c r="D7" i="34"/>
  <c r="C7" i="34"/>
  <c r="F57" i="33"/>
  <c r="E57" i="33"/>
  <c r="D57" i="33"/>
  <c r="C57" i="33"/>
  <c r="F52" i="33"/>
  <c r="E52" i="33"/>
  <c r="D52" i="33"/>
  <c r="C52" i="33"/>
  <c r="F47" i="33"/>
  <c r="E47" i="33"/>
  <c r="D47" i="33"/>
  <c r="C47" i="33"/>
  <c r="F42" i="33"/>
  <c r="E42" i="33"/>
  <c r="D42" i="33"/>
  <c r="C42" i="33"/>
  <c r="F37" i="33"/>
  <c r="E37" i="33"/>
  <c r="D37" i="33"/>
  <c r="C37" i="33"/>
  <c r="F32" i="33"/>
  <c r="E32" i="33"/>
  <c r="D32" i="33"/>
  <c r="C32" i="33"/>
  <c r="F27" i="33"/>
  <c r="E27" i="33"/>
  <c r="D27" i="33"/>
  <c r="C27" i="33"/>
  <c r="F22" i="33"/>
  <c r="E22" i="33"/>
  <c r="D22" i="33"/>
  <c r="C22" i="33"/>
  <c r="F17" i="33"/>
  <c r="E17" i="33"/>
  <c r="D17" i="33"/>
  <c r="C17" i="33"/>
  <c r="F12" i="33"/>
  <c r="E12" i="33"/>
  <c r="D12" i="33"/>
  <c r="C12" i="33"/>
  <c r="F57" i="32"/>
  <c r="F52" i="32"/>
  <c r="F47" i="32"/>
  <c r="F42" i="32"/>
  <c r="F37" i="32"/>
  <c r="F32" i="32"/>
  <c r="F27" i="32"/>
  <c r="F22" i="32"/>
  <c r="F17" i="32"/>
  <c r="F12" i="32"/>
  <c r="K57" i="1"/>
  <c r="K52" i="1"/>
  <c r="K47" i="1"/>
  <c r="K42" i="1"/>
  <c r="K37" i="1"/>
  <c r="K32" i="1"/>
  <c r="K27" i="1"/>
  <c r="K22" i="1"/>
  <c r="K17" i="1"/>
  <c r="K12" i="1"/>
  <c r="F57" i="1"/>
  <c r="F52" i="1"/>
  <c r="F47" i="1"/>
  <c r="F42" i="1"/>
  <c r="F37" i="1"/>
  <c r="F32" i="1"/>
  <c r="F27" i="1"/>
  <c r="F22" i="1"/>
  <c r="F17" i="1"/>
  <c r="F12" i="1"/>
  <c r="K7" i="1"/>
  <c r="E57" i="32"/>
  <c r="D57" i="32"/>
  <c r="C57" i="32"/>
  <c r="E52" i="32"/>
  <c r="D52" i="32"/>
  <c r="C52" i="32"/>
  <c r="E47" i="32"/>
  <c r="D47" i="32"/>
  <c r="C47" i="32"/>
  <c r="E42" i="32"/>
  <c r="D42" i="32"/>
  <c r="C42" i="32"/>
  <c r="E37" i="32"/>
  <c r="D37" i="32"/>
  <c r="C37" i="32"/>
  <c r="E32" i="32"/>
  <c r="D32" i="32"/>
  <c r="C32" i="32"/>
  <c r="E27" i="32"/>
  <c r="D27" i="32"/>
  <c r="C27" i="32"/>
  <c r="E22" i="32"/>
  <c r="D22" i="32"/>
  <c r="C22" i="32"/>
  <c r="E17" i="32"/>
  <c r="D17" i="32"/>
  <c r="C17" i="32"/>
  <c r="E12" i="32"/>
  <c r="D12" i="32"/>
  <c r="C12" i="32"/>
  <c r="D57" i="1" l="1"/>
  <c r="E57" i="1"/>
  <c r="H57" i="1"/>
  <c r="I57" i="1"/>
  <c r="J57" i="1"/>
  <c r="C57" i="1"/>
  <c r="D52" i="1"/>
  <c r="E52" i="1"/>
  <c r="H52" i="1"/>
  <c r="I52" i="1"/>
  <c r="J52" i="1"/>
  <c r="C52" i="1"/>
  <c r="D47" i="1"/>
  <c r="E47" i="1"/>
  <c r="H47" i="1"/>
  <c r="I47" i="1"/>
  <c r="J47" i="1"/>
  <c r="C47" i="1"/>
  <c r="D42" i="1"/>
  <c r="E42" i="1"/>
  <c r="H42" i="1"/>
  <c r="I42" i="1"/>
  <c r="J42" i="1"/>
  <c r="C42" i="1"/>
  <c r="D37" i="1"/>
  <c r="E37" i="1"/>
  <c r="H37" i="1"/>
  <c r="I37" i="1"/>
  <c r="J37" i="1"/>
  <c r="C37" i="1"/>
  <c r="D32" i="1"/>
  <c r="E32" i="1"/>
  <c r="H32" i="1"/>
  <c r="I32" i="1"/>
  <c r="J32" i="1"/>
  <c r="C32" i="1"/>
  <c r="D27" i="1"/>
  <c r="E27" i="1"/>
  <c r="H27" i="1"/>
  <c r="I27" i="1"/>
  <c r="J27" i="1"/>
  <c r="C27" i="1"/>
  <c r="D22" i="1"/>
  <c r="E22" i="1"/>
  <c r="H22" i="1"/>
  <c r="I22" i="1"/>
  <c r="J22" i="1"/>
  <c r="C22" i="1"/>
  <c r="D17" i="1"/>
  <c r="E17" i="1"/>
  <c r="H17" i="1"/>
  <c r="I17" i="1"/>
  <c r="J17" i="1"/>
  <c r="C17" i="1"/>
  <c r="D12" i="1"/>
  <c r="E12" i="1"/>
  <c r="H12" i="1"/>
  <c r="I12" i="1"/>
  <c r="J12" i="1"/>
  <c r="C12" i="1"/>
  <c r="D7" i="1"/>
  <c r="E7" i="1"/>
  <c r="H7" i="1"/>
  <c r="I7" i="1"/>
  <c r="J7" i="1"/>
  <c r="C7" i="1"/>
</calcChain>
</file>

<file path=xl/sharedStrings.xml><?xml version="1.0" encoding="utf-8"?>
<sst xmlns="http://schemas.openxmlformats.org/spreadsheetml/2006/main" count="791" uniqueCount="165">
  <si>
    <t>Dataset</t>
  </si>
  <si>
    <t>Training time</t>
  </si>
  <si>
    <t>Online GFMM</t>
  </si>
  <si>
    <t>Fold</t>
  </si>
  <si>
    <t>Avg</t>
  </si>
  <si>
    <t>ID</t>
  </si>
  <si>
    <t>Online GFMM with Manhattan Distance</t>
  </si>
  <si>
    <t>Improved GFMM</t>
  </si>
  <si>
    <t>Improved GFMM with probability formula</t>
  </si>
  <si>
    <t>blood_transfusion</t>
  </si>
  <si>
    <t>BreastCancerCoimbra</t>
  </si>
  <si>
    <t>glass</t>
  </si>
  <si>
    <t>haberman</t>
  </si>
  <si>
    <t>heart</t>
  </si>
  <si>
    <t>page_blocks</t>
  </si>
  <si>
    <t>segmentation</t>
  </si>
  <si>
    <t>statlog</t>
  </si>
  <si>
    <t>waveform</t>
  </si>
  <si>
    <t>wireless_indoor_localization</t>
  </si>
  <si>
    <t>yeast</t>
  </si>
  <si>
    <t>No. of hyperboxes</t>
  </si>
  <si>
    <t>Testing error (%)</t>
  </si>
  <si>
    <t>Glass</t>
  </si>
  <si>
    <t>Statlog</t>
  </si>
  <si>
    <t>Optimization time</t>
  </si>
  <si>
    <t>Optimal param</t>
  </si>
  <si>
    <t>EFMNN</t>
  </si>
  <si>
    <t>KNEFMNN</t>
  </si>
  <si>
    <t>KNN</t>
  </si>
  <si>
    <t>SVM</t>
  </si>
  <si>
    <t>Decision Tree</t>
  </si>
  <si>
    <t xml:space="preserve"> teta = 0.6</t>
  </si>
  <si>
    <t xml:space="preserve"> teta = 0.2</t>
  </si>
  <si>
    <t xml:space="preserve"> teta = 0.55</t>
  </si>
  <si>
    <t xml:space="preserve"> teta = 0.4</t>
  </si>
  <si>
    <t xml:space="preserve"> teta = 0.1</t>
  </si>
  <si>
    <t xml:space="preserve"> teta = 0.05</t>
  </si>
  <si>
    <t xml:space="preserve"> teta = 0.7</t>
  </si>
  <si>
    <t xml:space="preserve"> teta = 0.75</t>
  </si>
  <si>
    <t xml:space="preserve"> teta = 0.15</t>
  </si>
  <si>
    <t xml:space="preserve"> teta = 0.35</t>
  </si>
  <si>
    <t xml:space="preserve"> teta = 0.3</t>
  </si>
  <si>
    <t xml:space="preserve"> teta = 0.45</t>
  </si>
  <si>
    <t xml:space="preserve"> teta = 0.25</t>
  </si>
  <si>
    <t xml:space="preserve"> teta = 0.8</t>
  </si>
  <si>
    <t xml:space="preserve"> teta = 0.65</t>
  </si>
  <si>
    <t xml:space="preserve"> teta = 0.5</t>
  </si>
  <si>
    <t xml:space="preserve"> teta = 0.4; K = 5</t>
  </si>
  <si>
    <t xml:space="preserve"> teta = 0.45; K = 2</t>
  </si>
  <si>
    <t xml:space="preserve"> teta = 0.1; K = 3</t>
  </si>
  <si>
    <t xml:space="preserve"> teta = 0.05; K = 2</t>
  </si>
  <si>
    <t xml:space="preserve"> teta = 0.1; K = 2</t>
  </si>
  <si>
    <t xml:space="preserve"> teta = 0.35; K = 6</t>
  </si>
  <si>
    <t xml:space="preserve"> teta = 0.6; K = 5</t>
  </si>
  <si>
    <t xml:space="preserve"> teta = 0.05; K = 10</t>
  </si>
  <si>
    <t xml:space="preserve"> teta = 0.05; K = 4</t>
  </si>
  <si>
    <t xml:space="preserve"> teta = 0.4; K = 10</t>
  </si>
  <si>
    <t xml:space="preserve"> teta = 0.35; K = 10</t>
  </si>
  <si>
    <t xml:space="preserve"> teta = 0.3; K = 10</t>
  </si>
  <si>
    <t xml:space="preserve"> teta = 0.1; K = 10</t>
  </si>
  <si>
    <t xml:space="preserve"> teta = 0.1; K = 8</t>
  </si>
  <si>
    <t>Naive Bayes</t>
  </si>
  <si>
    <t xml:space="preserve"> K = 7</t>
  </si>
  <si>
    <t xml:space="preserve"> K = 18</t>
  </si>
  <si>
    <t xml:space="preserve"> K = 5</t>
  </si>
  <si>
    <t xml:space="preserve"> K = 4</t>
  </si>
  <si>
    <t xml:space="preserve"> K = 3</t>
  </si>
  <si>
    <t xml:space="preserve"> K = 8</t>
  </si>
  <si>
    <t xml:space="preserve"> K = 26</t>
  </si>
  <si>
    <t xml:space="preserve"> K = 29</t>
  </si>
  <si>
    <t xml:space="preserve"> K = 30</t>
  </si>
  <si>
    <t xml:space="preserve"> K = 6</t>
  </si>
  <si>
    <t xml:space="preserve"> K = 14</t>
  </si>
  <si>
    <t xml:space="preserve"> K = 9</t>
  </si>
  <si>
    <t xml:space="preserve"> C = 128; gamma = 0.125</t>
  </si>
  <si>
    <t xml:space="preserve"> C = 2; gamma = 2</t>
  </si>
  <si>
    <t xml:space="preserve"> C = 2048; gamma = 0.125</t>
  </si>
  <si>
    <t xml:space="preserve"> C = 8; gamma = 2</t>
  </si>
  <si>
    <t xml:space="preserve"> C = 2048; gamma = 0.5</t>
  </si>
  <si>
    <t xml:space="preserve"> C = 512; gamma = 0.5</t>
  </si>
  <si>
    <t xml:space="preserve"> C = 32768; gamma = 0.125</t>
  </si>
  <si>
    <t xml:space="preserve"> C = 128; gamma = 2</t>
  </si>
  <si>
    <t xml:space="preserve"> C = 32; gamma = 2</t>
  </si>
  <si>
    <t xml:space="preserve"> C = 8192; gamma = 0.125</t>
  </si>
  <si>
    <t xml:space="preserve"> C = 2; gamma = 0.125</t>
  </si>
  <si>
    <t xml:space="preserve"> C = 2048; gamma = 0.001953125</t>
  </si>
  <si>
    <t xml:space="preserve"> C = 32768; gamma = 0.00048828125</t>
  </si>
  <si>
    <t xml:space="preserve"> C = 32; gamma = 0.03125</t>
  </si>
  <si>
    <t xml:space="preserve"> C = 32768; gamma = 2</t>
  </si>
  <si>
    <t xml:space="preserve"> C = 32768; gamma = 0.5</t>
  </si>
  <si>
    <t xml:space="preserve"> C = 512; gamma = 2</t>
  </si>
  <si>
    <t xml:space="preserve"> C = 0.5; gamma = 8</t>
  </si>
  <si>
    <t xml:space="preserve"> C = 0.5; gamma = 2</t>
  </si>
  <si>
    <t xml:space="preserve"> C = 0.125; gamma = 2</t>
  </si>
  <si>
    <t xml:space="preserve"> C = 2; gamma = 8</t>
  </si>
  <si>
    <t xml:space="preserve"> C = 8; gamma = 8</t>
  </si>
  <si>
    <t xml:space="preserve"> C = 512; gamma = 8</t>
  </si>
  <si>
    <t xml:space="preserve"> C = 32; gamma = 8</t>
  </si>
  <si>
    <t xml:space="preserve"> C = 128; gamma = 8</t>
  </si>
  <si>
    <t xml:space="preserve"> K = 11</t>
  </si>
  <si>
    <t xml:space="preserve"> K = 13</t>
  </si>
  <si>
    <t xml:space="preserve"> max_depth = 4</t>
  </si>
  <si>
    <t xml:space="preserve"> max_depth = 13</t>
  </si>
  <si>
    <t xml:space="preserve"> max_depth = 6</t>
  </si>
  <si>
    <t xml:space="preserve"> max_depth = 3</t>
  </si>
  <si>
    <t xml:space="preserve"> max_depth = 10</t>
  </si>
  <si>
    <t xml:space="preserve"> max_depth = 7</t>
  </si>
  <si>
    <t xml:space="preserve"> max_depth = 5</t>
  </si>
  <si>
    <t xml:space="preserve"> max_depth = 8</t>
  </si>
  <si>
    <t xml:space="preserve"> max_depth = 29</t>
  </si>
  <si>
    <t xml:space="preserve"> max_depth = 19</t>
  </si>
  <si>
    <t xml:space="preserve"> teta = 0.55; K = 2</t>
  </si>
  <si>
    <t xml:space="preserve"> teta = 0.3; K = 2</t>
  </si>
  <si>
    <t>No. hyperboxes</t>
  </si>
  <si>
    <t>Testing errors (%)</t>
  </si>
  <si>
    <t>GFMM</t>
  </si>
  <si>
    <t>GFMM with manhattan</t>
  </si>
  <si>
    <t>FMNN</t>
  </si>
  <si>
    <t>Bayes</t>
  </si>
  <si>
    <t>Decision tree</t>
  </si>
  <si>
    <t>Avg rank</t>
  </si>
  <si>
    <t>GFMM-Manhattan</t>
  </si>
  <si>
    <t>R-difference</t>
  </si>
  <si>
    <t>Rank</t>
  </si>
  <si>
    <t>R- = 32</t>
  </si>
  <si>
    <t>R+ = 4</t>
  </si>
  <si>
    <t>R+ = 13</t>
  </si>
  <si>
    <t>R+ = 18</t>
  </si>
  <si>
    <t>R- = 23</t>
  </si>
  <si>
    <t>Z = -0.7001</t>
  </si>
  <si>
    <t>R- = 18</t>
  </si>
  <si>
    <t>Z = 0</t>
  </si>
  <si>
    <t xml:space="preserve"> teta = 0.5; K = 2</t>
  </si>
  <si>
    <t xml:space="preserve"> teta = 0.45; K = 3</t>
  </si>
  <si>
    <t xml:space="preserve"> teta = 0.75; K = 2</t>
  </si>
  <si>
    <t xml:space="preserve"> teta = 0.75; K = 4</t>
  </si>
  <si>
    <t xml:space="preserve"> teta = 0.5; K = 5</t>
  </si>
  <si>
    <t xml:space="preserve"> teta = 0.35; K = 2</t>
  </si>
  <si>
    <t xml:space="preserve"> teta = 0.05; K = 3</t>
  </si>
  <si>
    <t xml:space="preserve"> teta = 0.3; K = 8</t>
  </si>
  <si>
    <t xml:space="preserve"> teta = 0.15; K = 9</t>
  </si>
  <si>
    <t xml:space="preserve"> teta = 0.1; K = 6</t>
  </si>
  <si>
    <t xml:space="preserve"> K = 20</t>
  </si>
  <si>
    <t xml:space="preserve"> C = 8192; gamma = 2</t>
  </si>
  <si>
    <t xml:space="preserve"> max_depth = 14</t>
  </si>
  <si>
    <t xml:space="preserve"> max_depth = 18</t>
  </si>
  <si>
    <t xml:space="preserve"> max_depth = 26</t>
  </si>
  <si>
    <t xml:space="preserve"> max_depth = 16</t>
  </si>
  <si>
    <t xml:space="preserve"> max_depth = 11</t>
  </si>
  <si>
    <t xml:space="preserve"> teta = 0.15; K = 2</t>
  </si>
  <si>
    <t xml:space="preserve"> teta = 0.1; K = 4</t>
  </si>
  <si>
    <t xml:space="preserve"> K = 15</t>
  </si>
  <si>
    <t xml:space="preserve"> max_depth = 9</t>
  </si>
  <si>
    <t>T = min(R+, R-) = 4</t>
  </si>
  <si>
    <t>Z = -1.9604</t>
  </si>
  <si>
    <t>R+ = 16</t>
  </si>
  <si>
    <t>R- = 20</t>
  </si>
  <si>
    <t>Z = -0.2801 &gt; -1.96 =&gt; No significant difference</t>
  </si>
  <si>
    <t>R+ = 9</t>
  </si>
  <si>
    <t>R- = 27</t>
  </si>
  <si>
    <t>Z  = -1.2603 &gt; -1.96 =&gt; No significant difference</t>
  </si>
  <si>
    <t>T &lt;= 4 =&gt; Significant difference</t>
  </si>
  <si>
    <t>T = 16 &gt; 4 =&gt; No significant difference</t>
  </si>
  <si>
    <t>T = 9 &gt; 4 =&gt; No significant difference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</si>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</sst>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1" xfId="0" applyFont="1" applyBorder="1"/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opLeftCell="A31" workbookViewId="0">
      <selection activeCell="J42" activeCellId="3" sqref="C42 E42 H42 J42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4" width="11.7265625" bestFit="1" customWidth="1"/>
    <col min="5" max="5" width="14.7265625" bestFit="1" customWidth="1"/>
    <col min="6" max="6" width="16.08984375" bestFit="1" customWidth="1"/>
    <col min="7" max="7" width="14.7265625" customWidth="1"/>
    <col min="8" max="8" width="16.1796875" bestFit="1" customWidth="1"/>
    <col min="9" max="9" width="11.81640625" bestFit="1" customWidth="1"/>
    <col min="10" max="10" width="14.81640625" bestFit="1" customWidth="1"/>
    <col min="11" max="11" width="16.08984375" bestFit="1" customWidth="1"/>
    <col min="12" max="12" width="14.7265625" customWidth="1"/>
  </cols>
  <sheetData>
    <row r="1" spans="1:12" x14ac:dyDescent="0.35">
      <c r="A1" s="30" t="s">
        <v>0</v>
      </c>
      <c r="B1" s="30" t="s">
        <v>3</v>
      </c>
      <c r="C1" s="31" t="s">
        <v>2</v>
      </c>
      <c r="D1" s="32"/>
      <c r="E1" s="32"/>
      <c r="F1" s="8"/>
      <c r="G1" s="8"/>
      <c r="H1" s="33" t="s">
        <v>6</v>
      </c>
      <c r="I1" s="34"/>
      <c r="J1" s="34"/>
      <c r="K1" s="34"/>
      <c r="L1" s="34"/>
    </row>
    <row r="2" spans="1:12" x14ac:dyDescent="0.35">
      <c r="A2" s="30"/>
      <c r="B2" s="30"/>
      <c r="C2" s="3" t="s">
        <v>20</v>
      </c>
      <c r="D2" s="3" t="s">
        <v>1</v>
      </c>
      <c r="E2" s="3" t="s">
        <v>21</v>
      </c>
      <c r="F2" s="3" t="s">
        <v>24</v>
      </c>
      <c r="G2" s="3" t="s">
        <v>25</v>
      </c>
      <c r="H2" s="3" t="s">
        <v>20</v>
      </c>
      <c r="I2" s="3" t="s">
        <v>1</v>
      </c>
      <c r="J2" s="3" t="s">
        <v>21</v>
      </c>
      <c r="K2" s="3" t="s">
        <v>24</v>
      </c>
      <c r="L2" s="3" t="s">
        <v>25</v>
      </c>
    </row>
    <row r="3" spans="1:12" x14ac:dyDescent="0.35">
      <c r="A3" s="27" t="s">
        <v>9</v>
      </c>
      <c r="B3" s="1">
        <v>1</v>
      </c>
      <c r="C3" s="25">
        <v>9</v>
      </c>
      <c r="D3" s="25">
        <v>6.0613847570493803E-2</v>
      </c>
      <c r="E3" s="25">
        <v>28.341999999999999</v>
      </c>
      <c r="F3" s="25">
        <v>3.81414148563635</v>
      </c>
      <c r="G3" s="25" t="s">
        <v>46</v>
      </c>
      <c r="H3" s="1">
        <v>189</v>
      </c>
      <c r="I3" s="1">
        <v>0.32664355231099701</v>
      </c>
      <c r="J3" s="1">
        <v>34.759</v>
      </c>
      <c r="K3" s="1">
        <v>3.48253647638193</v>
      </c>
      <c r="L3" s="1" t="s">
        <v>36</v>
      </c>
    </row>
    <row r="4" spans="1:12" x14ac:dyDescent="0.35">
      <c r="A4" s="28"/>
      <c r="B4" s="1">
        <v>2</v>
      </c>
      <c r="C4" s="25">
        <v>35</v>
      </c>
      <c r="D4" s="25">
        <v>0.107582597614964</v>
      </c>
      <c r="E4" s="25">
        <v>35.829000000000001</v>
      </c>
      <c r="F4" s="25">
        <v>3.5382247458037401</v>
      </c>
      <c r="G4" s="25" t="s">
        <v>32</v>
      </c>
      <c r="H4" s="1">
        <v>195</v>
      </c>
      <c r="I4" s="1">
        <v>0.32479385443730202</v>
      </c>
      <c r="J4" s="1">
        <v>34.225000000000001</v>
      </c>
      <c r="K4" s="1">
        <v>3.5199406157334998</v>
      </c>
      <c r="L4" s="1" t="s">
        <v>36</v>
      </c>
    </row>
    <row r="5" spans="1:12" x14ac:dyDescent="0.35">
      <c r="A5" s="28"/>
      <c r="B5" s="1">
        <v>3</v>
      </c>
      <c r="C5" s="25">
        <v>52</v>
      </c>
      <c r="D5" s="25">
        <v>0.12941679001960399</v>
      </c>
      <c r="E5" s="25">
        <v>33.69</v>
      </c>
      <c r="F5" s="25">
        <v>3.45678470631537</v>
      </c>
      <c r="G5" s="25" t="s">
        <v>39</v>
      </c>
      <c r="H5" s="1">
        <v>196</v>
      </c>
      <c r="I5" s="1">
        <v>0.32494415754626899</v>
      </c>
      <c r="J5" s="1">
        <v>35.829000000000001</v>
      </c>
      <c r="K5" s="1">
        <v>3.4634877398784698</v>
      </c>
      <c r="L5" s="1" t="s">
        <v>36</v>
      </c>
    </row>
    <row r="6" spans="1:12" x14ac:dyDescent="0.35">
      <c r="A6" s="28"/>
      <c r="B6" s="1">
        <v>4</v>
      </c>
      <c r="C6" s="25">
        <v>10</v>
      </c>
      <c r="D6" s="25">
        <v>6.5849244056153097E-2</v>
      </c>
      <c r="E6" s="25">
        <v>33.69</v>
      </c>
      <c r="F6" s="25">
        <v>3.4829204765701398</v>
      </c>
      <c r="G6" s="25" t="s">
        <v>42</v>
      </c>
      <c r="H6" s="1">
        <v>194</v>
      </c>
      <c r="I6" s="1">
        <v>0.28578922947053798</v>
      </c>
      <c r="J6" s="1">
        <v>28.341999999999999</v>
      </c>
      <c r="K6" s="1">
        <v>3.49631878609943</v>
      </c>
      <c r="L6" s="1" t="s">
        <v>36</v>
      </c>
    </row>
    <row r="7" spans="1:12" x14ac:dyDescent="0.35">
      <c r="A7" s="29"/>
      <c r="B7" s="4" t="s">
        <v>4</v>
      </c>
      <c r="C7" s="2">
        <f xml:space="preserve"> AVERAGE(C3:C6)</f>
        <v>26.5</v>
      </c>
      <c r="D7" s="2">
        <f xml:space="preserve"> AVERAGE(D3:D6)</f>
        <v>9.0865619815303722E-2</v>
      </c>
      <c r="E7" s="2">
        <f xml:space="preserve"> AVERAGE(E3:E6)</f>
        <v>32.887749999999997</v>
      </c>
      <c r="F7" s="2">
        <f xml:space="preserve"> AVERAGE(F3:F6)</f>
        <v>3.5730178535813999</v>
      </c>
      <c r="G7" s="2"/>
      <c r="H7" s="2">
        <f xml:space="preserve"> AVERAGE(H3:H6)</f>
        <v>193.5</v>
      </c>
      <c r="I7" s="2">
        <f xml:space="preserve"> AVERAGE(I3:I6)</f>
        <v>0.31554269844127653</v>
      </c>
      <c r="J7" s="2">
        <f xml:space="preserve"> AVERAGE(J3:J6)</f>
        <v>33.288750000000007</v>
      </c>
      <c r="K7" s="2">
        <f t="shared" ref="K7" si="0" xml:space="preserve"> AVERAGE(K3:K6)</f>
        <v>3.4905709045233322</v>
      </c>
      <c r="L7" s="2"/>
    </row>
    <row r="8" spans="1:12" x14ac:dyDescent="0.35">
      <c r="A8" s="27" t="s">
        <v>10</v>
      </c>
      <c r="B8" s="1">
        <v>1</v>
      </c>
      <c r="C8" s="1">
        <v>12</v>
      </c>
      <c r="D8" s="1">
        <v>1.29871578174061E-2</v>
      </c>
      <c r="E8" s="1">
        <v>31.033999999999999</v>
      </c>
      <c r="F8" s="1">
        <v>0.52264995037694395</v>
      </c>
      <c r="G8" s="1" t="s">
        <v>31</v>
      </c>
      <c r="H8" s="1">
        <v>12</v>
      </c>
      <c r="I8" s="1">
        <v>1.27922486281022E-2</v>
      </c>
      <c r="J8" s="1">
        <v>31.033999999999999</v>
      </c>
      <c r="K8" s="1">
        <v>0.511554187418369</v>
      </c>
      <c r="L8" s="1" t="s">
        <v>31</v>
      </c>
    </row>
    <row r="9" spans="1:12" x14ac:dyDescent="0.35">
      <c r="A9" s="28"/>
      <c r="B9" s="1">
        <v>2</v>
      </c>
      <c r="C9" s="1">
        <v>65</v>
      </c>
      <c r="D9" s="1">
        <v>2.1491889208846201E-2</v>
      </c>
      <c r="E9" s="1">
        <v>17.241</v>
      </c>
      <c r="F9" s="1">
        <v>0.53365262237639399</v>
      </c>
      <c r="G9" s="1" t="s">
        <v>32</v>
      </c>
      <c r="H9" s="1">
        <v>65</v>
      </c>
      <c r="I9" s="1">
        <v>2.1909828799834899E-2</v>
      </c>
      <c r="J9" s="1">
        <v>17.241</v>
      </c>
      <c r="K9" s="1">
        <v>0.53486716842598903</v>
      </c>
      <c r="L9" s="1" t="s">
        <v>32</v>
      </c>
    </row>
    <row r="10" spans="1:12" x14ac:dyDescent="0.35">
      <c r="A10" s="28"/>
      <c r="B10" s="1">
        <v>3</v>
      </c>
      <c r="C10" s="1">
        <v>12</v>
      </c>
      <c r="D10" s="1">
        <v>1.1646551094599999E-2</v>
      </c>
      <c r="E10" s="1">
        <v>44.828000000000003</v>
      </c>
      <c r="F10" s="1">
        <v>0.53015928735112505</v>
      </c>
      <c r="G10" s="1" t="s">
        <v>38</v>
      </c>
      <c r="H10" s="1">
        <v>12</v>
      </c>
      <c r="I10" s="1">
        <v>1.17372178065124E-2</v>
      </c>
      <c r="J10" s="1">
        <v>44.828000000000003</v>
      </c>
      <c r="K10" s="1">
        <v>0.528820620034821</v>
      </c>
      <c r="L10" s="1" t="s">
        <v>38</v>
      </c>
    </row>
    <row r="11" spans="1:12" x14ac:dyDescent="0.35">
      <c r="A11" s="28"/>
      <c r="B11" s="1">
        <v>4</v>
      </c>
      <c r="C11" s="1">
        <v>30</v>
      </c>
      <c r="D11" s="1">
        <v>2.07132221621577E-2</v>
      </c>
      <c r="E11" s="1">
        <v>34.482999999999997</v>
      </c>
      <c r="F11" s="1">
        <v>0.53477213807491297</v>
      </c>
      <c r="G11" s="1" t="s">
        <v>34</v>
      </c>
      <c r="H11" s="1">
        <v>30</v>
      </c>
      <c r="I11" s="1">
        <v>2.0902313161059199E-2</v>
      </c>
      <c r="J11" s="1">
        <v>34.482999999999997</v>
      </c>
      <c r="K11" s="1">
        <v>0.53677407843497305</v>
      </c>
      <c r="L11" s="1" t="s">
        <v>34</v>
      </c>
    </row>
    <row r="12" spans="1:12" x14ac:dyDescent="0.35">
      <c r="A12" s="29"/>
      <c r="B12" s="4" t="s">
        <v>4</v>
      </c>
      <c r="C12" s="2">
        <f>AVERAGE(C8:C11)</f>
        <v>29.75</v>
      </c>
      <c r="D12" s="2">
        <f>AVERAGE(D8:D11)</f>
        <v>1.6709705070752499E-2</v>
      </c>
      <c r="E12" s="2">
        <f>AVERAGE(E8:E11)</f>
        <v>31.896500000000003</v>
      </c>
      <c r="F12" s="2">
        <f t="shared" ref="F12" si="1">AVERAGE(F8:F11)</f>
        <v>0.53030849954484405</v>
      </c>
      <c r="G12" s="2"/>
      <c r="H12" s="2">
        <f>AVERAGE(H8:H11)</f>
        <v>29.75</v>
      </c>
      <c r="I12" s="2">
        <f>AVERAGE(I8:I11)</f>
        <v>1.6835402098877177E-2</v>
      </c>
      <c r="J12" s="2">
        <f>AVERAGE(J8:J11)</f>
        <v>31.896500000000003</v>
      </c>
      <c r="K12" s="2">
        <f t="shared" ref="K12" si="2">AVERAGE(K8:K11)</f>
        <v>0.52800401357853799</v>
      </c>
      <c r="L12" s="2"/>
    </row>
    <row r="13" spans="1:12" x14ac:dyDescent="0.35">
      <c r="A13" s="27" t="s">
        <v>11</v>
      </c>
      <c r="B13" s="1">
        <v>1</v>
      </c>
      <c r="C13" s="1">
        <v>91</v>
      </c>
      <c r="D13" s="1">
        <v>6.5966092589405806E-2</v>
      </c>
      <c r="E13" s="1">
        <v>33.962000000000003</v>
      </c>
      <c r="F13" s="1">
        <v>1.24352739080131</v>
      </c>
      <c r="G13" s="1" t="s">
        <v>35</v>
      </c>
      <c r="H13" s="1">
        <v>91</v>
      </c>
      <c r="I13" s="1">
        <v>6.6712759617985201E-2</v>
      </c>
      <c r="J13" s="1">
        <v>32.075000000000003</v>
      </c>
      <c r="K13" s="1">
        <v>1.24004957093347</v>
      </c>
      <c r="L13" s="1" t="s">
        <v>35</v>
      </c>
    </row>
    <row r="14" spans="1:12" x14ac:dyDescent="0.35">
      <c r="A14" s="28"/>
      <c r="B14" s="1">
        <v>2</v>
      </c>
      <c r="C14" s="1">
        <v>92</v>
      </c>
      <c r="D14" s="1">
        <v>6.7695547973926296E-2</v>
      </c>
      <c r="E14" s="1">
        <v>29.63</v>
      </c>
      <c r="F14" s="1">
        <v>1.1896781525711</v>
      </c>
      <c r="G14" s="1" t="s">
        <v>35</v>
      </c>
      <c r="H14" s="1">
        <v>92</v>
      </c>
      <c r="I14" s="1">
        <v>6.7344517499804996E-2</v>
      </c>
      <c r="J14" s="1">
        <v>29.63</v>
      </c>
      <c r="K14" s="1">
        <v>1.19286021472089</v>
      </c>
      <c r="L14" s="1" t="s">
        <v>35</v>
      </c>
    </row>
    <row r="15" spans="1:12" x14ac:dyDescent="0.35">
      <c r="A15" s="28"/>
      <c r="B15" s="1">
        <v>3</v>
      </c>
      <c r="C15" s="1">
        <v>131</v>
      </c>
      <c r="D15" s="1">
        <v>5.10390550489319E-2</v>
      </c>
      <c r="E15" s="1">
        <v>32.075000000000003</v>
      </c>
      <c r="F15" s="1">
        <v>1.2489130903813901</v>
      </c>
      <c r="G15" s="1" t="s">
        <v>36</v>
      </c>
      <c r="H15" s="1">
        <v>131</v>
      </c>
      <c r="I15" s="1">
        <v>5.0392266856761098E-2</v>
      </c>
      <c r="J15" s="1">
        <v>32.075000000000003</v>
      </c>
      <c r="K15" s="1">
        <v>1.2494381815458799</v>
      </c>
      <c r="L15" s="1" t="s">
        <v>36</v>
      </c>
    </row>
    <row r="16" spans="1:12" x14ac:dyDescent="0.35">
      <c r="A16" s="28"/>
      <c r="B16" s="1">
        <v>4</v>
      </c>
      <c r="C16" s="1">
        <v>93</v>
      </c>
      <c r="D16" s="1">
        <v>6.8630336305432096E-2</v>
      </c>
      <c r="E16" s="1">
        <v>29.63</v>
      </c>
      <c r="F16" s="1">
        <v>1.20699452460303</v>
      </c>
      <c r="G16" s="1" t="s">
        <v>35</v>
      </c>
      <c r="H16" s="1">
        <v>93</v>
      </c>
      <c r="I16" s="1">
        <v>6.9054094086823101E-2</v>
      </c>
      <c r="J16" s="1">
        <v>29.63</v>
      </c>
      <c r="K16" s="1">
        <v>1.2097591320043599</v>
      </c>
      <c r="L16" s="1" t="s">
        <v>35</v>
      </c>
    </row>
    <row r="17" spans="1:12" x14ac:dyDescent="0.35">
      <c r="A17" s="29"/>
      <c r="B17" s="4" t="s">
        <v>4</v>
      </c>
      <c r="C17" s="2">
        <f>AVERAGE(C13:C16)</f>
        <v>101.75</v>
      </c>
      <c r="D17" s="2">
        <f>AVERAGE(D13:D16)</f>
        <v>6.3332757979424018E-2</v>
      </c>
      <c r="E17" s="2">
        <f>AVERAGE(E13:E16)</f>
        <v>31.324249999999999</v>
      </c>
      <c r="F17" s="2">
        <f t="shared" ref="F17" si="3">AVERAGE(F13:F16)</f>
        <v>1.2222782895892077</v>
      </c>
      <c r="G17" s="2"/>
      <c r="H17" s="2">
        <f>AVERAGE(H13:H16)</f>
        <v>101.75</v>
      </c>
      <c r="I17" s="2">
        <f>AVERAGE(I13:I16)</f>
        <v>6.3375909515343595E-2</v>
      </c>
      <c r="J17" s="2">
        <f>AVERAGE(J13:J16)</f>
        <v>30.852499999999999</v>
      </c>
      <c r="K17" s="2">
        <f t="shared" ref="K17" si="4">AVERAGE(K13:K16)</f>
        <v>1.2230267748011499</v>
      </c>
      <c r="L17" s="2"/>
    </row>
    <row r="18" spans="1:12" x14ac:dyDescent="0.35">
      <c r="A18" s="27" t="s">
        <v>12</v>
      </c>
      <c r="B18" s="1">
        <v>1</v>
      </c>
      <c r="C18" s="1">
        <v>21</v>
      </c>
      <c r="D18" s="1">
        <v>4.18855960597284E-2</v>
      </c>
      <c r="E18" s="1">
        <v>34.210999999999999</v>
      </c>
      <c r="F18" s="1">
        <v>1.48771369100722</v>
      </c>
      <c r="G18" s="1" t="s">
        <v>34</v>
      </c>
      <c r="H18" s="1">
        <v>21</v>
      </c>
      <c r="I18" s="1">
        <v>4.2355899320682497E-2</v>
      </c>
      <c r="J18" s="1">
        <v>34.210999999999999</v>
      </c>
      <c r="K18" s="1">
        <v>1.49564969486527</v>
      </c>
      <c r="L18" s="1" t="s">
        <v>34</v>
      </c>
    </row>
    <row r="19" spans="1:12" x14ac:dyDescent="0.35">
      <c r="A19" s="28"/>
      <c r="B19" s="1">
        <v>2</v>
      </c>
      <c r="C19" s="1">
        <v>13</v>
      </c>
      <c r="D19" s="1">
        <v>2.6033952017314701E-2</v>
      </c>
      <c r="E19" s="1">
        <v>29.87</v>
      </c>
      <c r="F19" s="1">
        <v>1.4537505230327901</v>
      </c>
      <c r="G19" s="1" t="s">
        <v>46</v>
      </c>
      <c r="H19" s="1">
        <v>13</v>
      </c>
      <c r="I19" s="1">
        <v>2.62754066789057E-2</v>
      </c>
      <c r="J19" s="1">
        <v>29.87</v>
      </c>
      <c r="K19" s="1">
        <v>1.4578024037837101</v>
      </c>
      <c r="L19" s="1" t="s">
        <v>46</v>
      </c>
    </row>
    <row r="20" spans="1:12" x14ac:dyDescent="0.35">
      <c r="A20" s="28"/>
      <c r="B20" s="1">
        <v>3</v>
      </c>
      <c r="C20" s="1">
        <v>9</v>
      </c>
      <c r="D20" s="1">
        <v>2.4134799576131599E-2</v>
      </c>
      <c r="E20" s="1">
        <v>42.104999999999997</v>
      </c>
      <c r="F20" s="1">
        <v>1.48034738440765</v>
      </c>
      <c r="G20" s="1" t="s">
        <v>38</v>
      </c>
      <c r="H20" s="1">
        <v>173</v>
      </c>
      <c r="I20" s="1">
        <v>9.5982591992651495E-2</v>
      </c>
      <c r="J20" s="1">
        <v>32.895000000000003</v>
      </c>
      <c r="K20" s="1">
        <v>1.4853102959095801</v>
      </c>
      <c r="L20" s="1" t="s">
        <v>36</v>
      </c>
    </row>
    <row r="21" spans="1:12" x14ac:dyDescent="0.35">
      <c r="A21" s="28"/>
      <c r="B21" s="1">
        <v>4</v>
      </c>
      <c r="C21" s="1">
        <v>9</v>
      </c>
      <c r="D21" s="1">
        <v>2.5286315292760202E-2</v>
      </c>
      <c r="E21" s="1">
        <v>24.675000000000001</v>
      </c>
      <c r="F21" s="1">
        <v>1.47971902046992</v>
      </c>
      <c r="G21" s="1" t="s">
        <v>38</v>
      </c>
      <c r="H21" s="1">
        <v>9</v>
      </c>
      <c r="I21" s="1">
        <v>2.48766181248356E-2</v>
      </c>
      <c r="J21" s="1">
        <v>24.675000000000001</v>
      </c>
      <c r="K21" s="1">
        <v>1.47922205053328</v>
      </c>
      <c r="L21" s="1" t="s">
        <v>38</v>
      </c>
    </row>
    <row r="22" spans="1:12" x14ac:dyDescent="0.35">
      <c r="A22" s="29"/>
      <c r="B22" s="4" t="s">
        <v>4</v>
      </c>
      <c r="C22" s="2">
        <f>AVERAGE(C18:C21)</f>
        <v>13</v>
      </c>
      <c r="D22" s="2">
        <f>AVERAGE(D18:D21)</f>
        <v>2.9335165736483725E-2</v>
      </c>
      <c r="E22" s="2">
        <f>AVERAGE(E18:E21)</f>
        <v>32.715250000000005</v>
      </c>
      <c r="F22" s="2">
        <f t="shared" ref="F22" si="5">AVERAGE(F18:F21)</f>
        <v>1.4753826547293951</v>
      </c>
      <c r="G22" s="2"/>
      <c r="H22" s="2">
        <f>AVERAGE(H18:H21)</f>
        <v>54</v>
      </c>
      <c r="I22" s="2">
        <f>AVERAGE(I18:I21)</f>
        <v>4.7372629029268823E-2</v>
      </c>
      <c r="J22" s="2">
        <f>AVERAGE(J18:J21)</f>
        <v>30.412749999999999</v>
      </c>
      <c r="K22" s="2">
        <f t="shared" ref="K22" si="6">AVERAGE(K18:K21)</f>
        <v>1.4794961112729601</v>
      </c>
      <c r="L22" s="2"/>
    </row>
    <row r="23" spans="1:12" x14ac:dyDescent="0.35">
      <c r="A23" s="27" t="s">
        <v>13</v>
      </c>
      <c r="B23" s="1">
        <v>1</v>
      </c>
      <c r="C23" s="1">
        <v>67</v>
      </c>
      <c r="D23" s="1">
        <v>7.3209247616432493E-2</v>
      </c>
      <c r="E23" s="1">
        <v>25.373000000000001</v>
      </c>
      <c r="F23" s="1">
        <v>2.4718635015096799</v>
      </c>
      <c r="G23" s="1" t="s">
        <v>37</v>
      </c>
      <c r="H23" s="1">
        <v>67</v>
      </c>
      <c r="I23" s="1">
        <v>7.1896277283485605E-2</v>
      </c>
      <c r="J23" s="1">
        <v>19.402999999999999</v>
      </c>
      <c r="K23" s="1">
        <v>2.4643929524327102</v>
      </c>
      <c r="L23" s="1" t="s">
        <v>37</v>
      </c>
    </row>
    <row r="24" spans="1:12" x14ac:dyDescent="0.35">
      <c r="A24" s="28"/>
      <c r="B24" s="1">
        <v>2</v>
      </c>
      <c r="C24" s="1">
        <v>70</v>
      </c>
      <c r="D24" s="1">
        <v>7.46957937926708E-2</v>
      </c>
      <c r="E24" s="1">
        <v>29.411999999999999</v>
      </c>
      <c r="F24" s="1">
        <v>2.4752448364824802</v>
      </c>
      <c r="G24" s="1" t="s">
        <v>37</v>
      </c>
      <c r="H24" s="1">
        <v>70</v>
      </c>
      <c r="I24" s="1">
        <v>7.4700642278912696E-2</v>
      </c>
      <c r="J24" s="1">
        <v>25</v>
      </c>
      <c r="K24" s="1">
        <v>2.4865117510362298</v>
      </c>
      <c r="L24" s="1" t="s">
        <v>37</v>
      </c>
    </row>
    <row r="25" spans="1:12" x14ac:dyDescent="0.35">
      <c r="A25" s="28"/>
      <c r="B25" s="1">
        <v>3</v>
      </c>
      <c r="C25" s="1">
        <v>66</v>
      </c>
      <c r="D25" s="1">
        <v>7.5216036468191305E-2</v>
      </c>
      <c r="E25" s="1">
        <v>26.866</v>
      </c>
      <c r="F25" s="1">
        <v>2.4926601176539398</v>
      </c>
      <c r="G25" s="1" t="s">
        <v>37</v>
      </c>
      <c r="H25" s="1">
        <v>66</v>
      </c>
      <c r="I25" s="1">
        <v>7.3517126554179399E-2</v>
      </c>
      <c r="J25" s="1">
        <v>20.896000000000001</v>
      </c>
      <c r="K25" s="1">
        <v>2.5132603700658298</v>
      </c>
      <c r="L25" s="1" t="s">
        <v>37</v>
      </c>
    </row>
    <row r="26" spans="1:12" x14ac:dyDescent="0.35">
      <c r="A26" s="28"/>
      <c r="B26" s="1">
        <v>4</v>
      </c>
      <c r="C26" s="1">
        <v>65</v>
      </c>
      <c r="D26" s="1">
        <v>7.47292483538331E-2</v>
      </c>
      <c r="E26" s="1">
        <v>26.471</v>
      </c>
      <c r="F26" s="1">
        <v>2.4936036332619498</v>
      </c>
      <c r="G26" s="1" t="s">
        <v>37</v>
      </c>
      <c r="H26" s="1">
        <v>65</v>
      </c>
      <c r="I26" s="1">
        <v>7.4398581527020696E-2</v>
      </c>
      <c r="J26" s="1">
        <v>19.117999999999999</v>
      </c>
      <c r="K26" s="1">
        <v>2.5301714085680902</v>
      </c>
      <c r="L26" s="1" t="s">
        <v>37</v>
      </c>
    </row>
    <row r="27" spans="1:12" x14ac:dyDescent="0.35">
      <c r="A27" s="29"/>
      <c r="B27" s="4" t="s">
        <v>4</v>
      </c>
      <c r="C27" s="2">
        <f>AVERAGE(C23:C26)</f>
        <v>67</v>
      </c>
      <c r="D27" s="2">
        <f>AVERAGE(D23:D26)</f>
        <v>7.4462581557781932E-2</v>
      </c>
      <c r="E27" s="2">
        <f>AVERAGE(E23:E26)</f>
        <v>27.0305</v>
      </c>
      <c r="F27" s="2">
        <f t="shared" ref="F27" si="7">AVERAGE(F23:F26)</f>
        <v>2.4833430222270128</v>
      </c>
      <c r="G27" s="2"/>
      <c r="H27" s="2">
        <f>AVERAGE(H23:H26)</f>
        <v>67</v>
      </c>
      <c r="I27" s="2">
        <f>AVERAGE(I23:I26)</f>
        <v>7.3628156910899606E-2</v>
      </c>
      <c r="J27" s="2">
        <f>AVERAGE(J23:J26)</f>
        <v>21.10425</v>
      </c>
      <c r="K27" s="2">
        <f t="shared" ref="K27" si="8">AVERAGE(K23:K26)</f>
        <v>2.4985841205257149</v>
      </c>
      <c r="L27" s="2"/>
    </row>
    <row r="28" spans="1:12" x14ac:dyDescent="0.35">
      <c r="A28" s="27" t="s">
        <v>14</v>
      </c>
      <c r="B28" s="1">
        <v>1</v>
      </c>
      <c r="C28" s="1">
        <v>876</v>
      </c>
      <c r="D28" s="1">
        <v>9.3725044230304704</v>
      </c>
      <c r="E28" s="1">
        <v>4.532</v>
      </c>
      <c r="F28" s="1">
        <v>56.0100315200106</v>
      </c>
      <c r="G28" s="1" t="s">
        <v>36</v>
      </c>
      <c r="H28" s="1">
        <v>876</v>
      </c>
      <c r="I28" s="1">
        <v>9.3642498735789506</v>
      </c>
      <c r="J28" s="1">
        <v>4.24</v>
      </c>
      <c r="K28" s="1">
        <v>55.863364297394497</v>
      </c>
      <c r="L28" s="1" t="s">
        <v>36</v>
      </c>
    </row>
    <row r="29" spans="1:12" x14ac:dyDescent="0.35">
      <c r="A29" s="28"/>
      <c r="B29" s="1">
        <v>2</v>
      </c>
      <c r="C29" s="1">
        <v>886</v>
      </c>
      <c r="D29" s="1">
        <v>9.6789016624970792</v>
      </c>
      <c r="E29" s="1">
        <v>4.6779999999999999</v>
      </c>
      <c r="F29" s="1">
        <v>59.410108804899203</v>
      </c>
      <c r="G29" s="1" t="s">
        <v>36</v>
      </c>
      <c r="H29" s="1">
        <v>886</v>
      </c>
      <c r="I29" s="1">
        <v>9.7091591317075601</v>
      </c>
      <c r="J29" s="1">
        <v>3.8740000000000001</v>
      </c>
      <c r="K29" s="1">
        <v>59.621431089173697</v>
      </c>
      <c r="L29" s="1" t="s">
        <v>36</v>
      </c>
    </row>
    <row r="30" spans="1:12" x14ac:dyDescent="0.35">
      <c r="A30" s="28"/>
      <c r="B30" s="1">
        <v>3</v>
      </c>
      <c r="C30" s="1">
        <v>881</v>
      </c>
      <c r="D30" s="1">
        <v>9.2128161031796392</v>
      </c>
      <c r="E30" s="1">
        <v>4.8940000000000001</v>
      </c>
      <c r="F30" s="1">
        <v>58.8777356982973</v>
      </c>
      <c r="G30" s="1" t="s">
        <v>36</v>
      </c>
      <c r="H30" s="1">
        <v>881</v>
      </c>
      <c r="I30" s="1">
        <v>9.2190861668277595</v>
      </c>
      <c r="J30" s="1">
        <v>4.5289999999999999</v>
      </c>
      <c r="K30" s="1">
        <v>58.863190236697797</v>
      </c>
      <c r="L30" s="1" t="s">
        <v>36</v>
      </c>
    </row>
    <row r="31" spans="1:12" x14ac:dyDescent="0.35">
      <c r="A31" s="28"/>
      <c r="B31" s="1">
        <v>4</v>
      </c>
      <c r="C31" s="1">
        <v>900</v>
      </c>
      <c r="D31" s="1">
        <v>9.7921952931865199</v>
      </c>
      <c r="E31" s="1">
        <v>4.9710000000000001</v>
      </c>
      <c r="F31" s="1">
        <v>58.824078460158397</v>
      </c>
      <c r="G31" s="1" t="s">
        <v>36</v>
      </c>
      <c r="H31" s="1">
        <v>900</v>
      </c>
      <c r="I31" s="1">
        <v>9.8015208734650496</v>
      </c>
      <c r="J31" s="1">
        <v>4.3860000000000001</v>
      </c>
      <c r="K31" s="1">
        <v>59.167586990348298</v>
      </c>
      <c r="L31" s="1" t="s">
        <v>36</v>
      </c>
    </row>
    <row r="32" spans="1:12" x14ac:dyDescent="0.35">
      <c r="A32" s="29"/>
      <c r="B32" s="4" t="s">
        <v>4</v>
      </c>
      <c r="C32" s="2">
        <f>AVERAGE(C28:C31)</f>
        <v>885.75</v>
      </c>
      <c r="D32" s="2">
        <f>AVERAGE(D28:D31)</f>
        <v>9.5141043704734258</v>
      </c>
      <c r="E32" s="2">
        <f>AVERAGE(E28:E31)</f>
        <v>4.7687500000000007</v>
      </c>
      <c r="F32" s="2">
        <f t="shared" ref="F32" si="9">AVERAGE(F28:F31)</f>
        <v>58.280488620841375</v>
      </c>
      <c r="G32" s="2"/>
      <c r="H32" s="2">
        <f>AVERAGE(H28:H31)</f>
        <v>885.75</v>
      </c>
      <c r="I32" s="2">
        <f>AVERAGE(I28:I31)</f>
        <v>9.5235040113948308</v>
      </c>
      <c r="J32" s="2">
        <f>AVERAGE(J28:J31)</f>
        <v>4.25725</v>
      </c>
      <c r="K32" s="2">
        <f t="shared" ref="K32" si="10">AVERAGE(K28:K31)</f>
        <v>58.378893153403574</v>
      </c>
      <c r="L32" s="2"/>
    </row>
    <row r="33" spans="1:12" x14ac:dyDescent="0.35">
      <c r="A33" s="27" t="s">
        <v>15</v>
      </c>
      <c r="B33" s="1">
        <v>1</v>
      </c>
      <c r="C33" s="1">
        <v>460</v>
      </c>
      <c r="D33" s="1">
        <v>5.7361060538696602</v>
      </c>
      <c r="E33" s="1">
        <v>2.7730000000000001</v>
      </c>
      <c r="F33" s="1">
        <v>64.313361121629598</v>
      </c>
      <c r="G33" s="1" t="s">
        <v>39</v>
      </c>
      <c r="H33" s="1">
        <v>460</v>
      </c>
      <c r="I33" s="1">
        <v>6.3647841768652098</v>
      </c>
      <c r="J33" s="1">
        <v>2.6</v>
      </c>
      <c r="K33" s="1">
        <v>65.848318471911995</v>
      </c>
      <c r="L33" s="1" t="s">
        <v>39</v>
      </c>
    </row>
    <row r="34" spans="1:12" x14ac:dyDescent="0.35">
      <c r="A34" s="28"/>
      <c r="B34" s="1">
        <v>2</v>
      </c>
      <c r="C34" s="1">
        <v>1171</v>
      </c>
      <c r="D34" s="1">
        <v>6.8920372809880002</v>
      </c>
      <c r="E34" s="1">
        <v>4.1520000000000001</v>
      </c>
      <c r="F34" s="1">
        <v>61.986571145003801</v>
      </c>
      <c r="G34" s="1" t="s">
        <v>36</v>
      </c>
      <c r="H34" s="1">
        <v>1171</v>
      </c>
      <c r="I34" s="1">
        <v>6.8803713359375198</v>
      </c>
      <c r="J34" s="1">
        <v>3.2869999999999999</v>
      </c>
      <c r="K34" s="1">
        <v>62.0069978215747</v>
      </c>
      <c r="L34" s="1" t="s">
        <v>36</v>
      </c>
    </row>
    <row r="35" spans="1:12" x14ac:dyDescent="0.35">
      <c r="A35" s="28"/>
      <c r="B35" s="1">
        <v>3</v>
      </c>
      <c r="C35" s="1">
        <v>1174</v>
      </c>
      <c r="D35" s="1">
        <v>6.3970949804097401</v>
      </c>
      <c r="E35" s="1">
        <v>4.4980000000000002</v>
      </c>
      <c r="F35" s="1">
        <v>61.087935072938301</v>
      </c>
      <c r="G35" s="1" t="s">
        <v>36</v>
      </c>
      <c r="H35" s="1">
        <v>1174</v>
      </c>
      <c r="I35" s="1">
        <v>6.4390702734890501</v>
      </c>
      <c r="J35" s="1">
        <v>4.3250000000000002</v>
      </c>
      <c r="K35" s="1">
        <v>61.041006080487897</v>
      </c>
      <c r="L35" s="1" t="s">
        <v>36</v>
      </c>
    </row>
    <row r="36" spans="1:12" x14ac:dyDescent="0.35">
      <c r="A36" s="28"/>
      <c r="B36" s="1">
        <v>4</v>
      </c>
      <c r="C36" s="1">
        <v>327</v>
      </c>
      <c r="D36" s="1">
        <v>4.23061296029754</v>
      </c>
      <c r="E36" s="1">
        <v>4.1589999999999998</v>
      </c>
      <c r="F36" s="1">
        <v>61.149149163224102</v>
      </c>
      <c r="G36" s="1" t="s">
        <v>32</v>
      </c>
      <c r="H36" s="1">
        <v>327</v>
      </c>
      <c r="I36" s="1">
        <v>4.2507089700402503</v>
      </c>
      <c r="J36" s="1">
        <v>4.1589999999999998</v>
      </c>
      <c r="K36" s="1">
        <v>61.088257982185397</v>
      </c>
      <c r="L36" s="1" t="s">
        <v>32</v>
      </c>
    </row>
    <row r="37" spans="1:12" x14ac:dyDescent="0.35">
      <c r="A37" s="29"/>
      <c r="B37" s="4" t="s">
        <v>4</v>
      </c>
      <c r="C37" s="2">
        <f xml:space="preserve"> AVERAGE(C33:C36)</f>
        <v>783</v>
      </c>
      <c r="D37" s="2">
        <f xml:space="preserve"> AVERAGE(D33:D36)</f>
        <v>5.8139628188912358</v>
      </c>
      <c r="E37" s="2">
        <f xml:space="preserve"> AVERAGE(E33:E36)</f>
        <v>3.8955000000000002</v>
      </c>
      <c r="F37" s="2">
        <f xml:space="preserve"> AVERAGE(F33:F36)</f>
        <v>62.134254125698952</v>
      </c>
      <c r="G37" s="2"/>
      <c r="H37" s="2">
        <f xml:space="preserve"> AVERAGE(H33:H36)</f>
        <v>783</v>
      </c>
      <c r="I37" s="2">
        <f xml:space="preserve"> AVERAGE(I33:I36)</f>
        <v>5.9837336890830075</v>
      </c>
      <c r="J37" s="2">
        <f xml:space="preserve"> AVERAGE(J33:J36)</f>
        <v>3.5927499999999997</v>
      </c>
      <c r="K37" s="2">
        <f t="shared" ref="K37" si="11" xml:space="preserve"> AVERAGE(K33:K36)</f>
        <v>62.496145089039999</v>
      </c>
      <c r="L37" s="2"/>
    </row>
    <row r="38" spans="1:12" x14ac:dyDescent="0.35">
      <c r="A38" s="27" t="s">
        <v>16</v>
      </c>
      <c r="B38" s="1">
        <v>1</v>
      </c>
      <c r="C38" s="25">
        <v>1292</v>
      </c>
      <c r="D38" s="25">
        <v>44.178867480659299</v>
      </c>
      <c r="E38" s="25">
        <v>11.808999999999999</v>
      </c>
      <c r="F38" s="25">
        <v>321.71076446582401</v>
      </c>
      <c r="G38" s="25" t="s">
        <v>39</v>
      </c>
      <c r="H38" s="1">
        <v>1292</v>
      </c>
      <c r="I38" s="1">
        <v>41.805174208566299</v>
      </c>
      <c r="J38" s="1">
        <v>11.125</v>
      </c>
      <c r="K38" s="1">
        <v>314.30915021049401</v>
      </c>
      <c r="L38" s="1" t="s">
        <v>39</v>
      </c>
    </row>
    <row r="39" spans="1:12" x14ac:dyDescent="0.35">
      <c r="A39" s="28"/>
      <c r="B39" s="1">
        <v>2</v>
      </c>
      <c r="C39" s="25">
        <v>2804</v>
      </c>
      <c r="D39" s="25">
        <v>69.206317190939401</v>
      </c>
      <c r="E39" s="25">
        <v>11.436</v>
      </c>
      <c r="F39" s="25">
        <v>324.00362230478601</v>
      </c>
      <c r="G39" s="25" t="s">
        <v>35</v>
      </c>
      <c r="H39" s="1">
        <v>2804</v>
      </c>
      <c r="I39" s="1">
        <v>70.683607604179997</v>
      </c>
      <c r="J39" s="1">
        <v>10.752000000000001</v>
      </c>
      <c r="K39" s="1">
        <v>345.44183100209898</v>
      </c>
      <c r="L39" s="1" t="s">
        <v>35</v>
      </c>
    </row>
    <row r="40" spans="1:12" x14ac:dyDescent="0.35">
      <c r="A40" s="28"/>
      <c r="B40" s="1">
        <v>3</v>
      </c>
      <c r="C40" s="25">
        <v>1293</v>
      </c>
      <c r="D40" s="25">
        <v>40.451451370397898</v>
      </c>
      <c r="E40" s="25">
        <v>12.368</v>
      </c>
      <c r="F40" s="25">
        <v>293.99342593620503</v>
      </c>
      <c r="G40" s="25" t="s">
        <v>39</v>
      </c>
      <c r="H40" s="1">
        <v>1293</v>
      </c>
      <c r="I40" s="1">
        <v>40.342340529619797</v>
      </c>
      <c r="J40" s="1">
        <v>11.871</v>
      </c>
      <c r="K40" s="1">
        <v>294.31867021511403</v>
      </c>
      <c r="L40" s="1" t="s">
        <v>39</v>
      </c>
    </row>
    <row r="41" spans="1:12" x14ac:dyDescent="0.35">
      <c r="A41" s="28"/>
      <c r="B41" s="1">
        <v>4</v>
      </c>
      <c r="C41" s="25">
        <v>411</v>
      </c>
      <c r="D41" s="25">
        <v>14.203546280506901</v>
      </c>
      <c r="E41" s="25">
        <v>12.127000000000001</v>
      </c>
      <c r="F41" s="25">
        <v>327.51368218845101</v>
      </c>
      <c r="G41" s="25" t="s">
        <v>43</v>
      </c>
      <c r="H41" s="1">
        <v>1298</v>
      </c>
      <c r="I41" s="1">
        <v>46.046967780348403</v>
      </c>
      <c r="J41" s="1">
        <v>10.323</v>
      </c>
      <c r="K41" s="1">
        <v>324.54524147647999</v>
      </c>
      <c r="L41" s="1" t="s">
        <v>39</v>
      </c>
    </row>
    <row r="42" spans="1:12" x14ac:dyDescent="0.35">
      <c r="A42" s="29"/>
      <c r="B42" s="4" t="s">
        <v>4</v>
      </c>
      <c r="C42" s="2">
        <f>AVERAGE(C38:C41)</f>
        <v>1450</v>
      </c>
      <c r="D42" s="2">
        <f>AVERAGE(D38:D41)</f>
        <v>42.010045580625878</v>
      </c>
      <c r="E42" s="2">
        <f>AVERAGE(E38:E41)</f>
        <v>11.935</v>
      </c>
      <c r="F42" s="2">
        <f>AVERAGE(F38:F41)</f>
        <v>316.8053737238165</v>
      </c>
      <c r="G42" s="2"/>
      <c r="H42" s="2">
        <f>AVERAGE(H38:H41)</f>
        <v>1671.75</v>
      </c>
      <c r="I42" s="2">
        <f>AVERAGE(I38:I41)</f>
        <v>49.719522530678624</v>
      </c>
      <c r="J42" s="2">
        <f>AVERAGE(J38:J41)</f>
        <v>11.017750000000001</v>
      </c>
      <c r="K42" s="2">
        <f t="shared" ref="K42" si="12">AVERAGE(K38:K41)</f>
        <v>319.65372322604674</v>
      </c>
      <c r="L42" s="2"/>
    </row>
    <row r="43" spans="1:12" x14ac:dyDescent="0.35">
      <c r="A43" s="27" t="s">
        <v>17</v>
      </c>
      <c r="B43" s="1">
        <v>1</v>
      </c>
      <c r="C43" s="1">
        <v>407</v>
      </c>
      <c r="D43" s="1">
        <v>11.921004567760001</v>
      </c>
      <c r="E43" s="1">
        <v>17.84</v>
      </c>
      <c r="F43" s="1">
        <v>251.20776397952099</v>
      </c>
      <c r="G43" s="1" t="s">
        <v>40</v>
      </c>
      <c r="H43" s="1">
        <v>407</v>
      </c>
      <c r="I43" s="1">
        <v>11.9314787546563</v>
      </c>
      <c r="J43" s="1">
        <v>17.84</v>
      </c>
      <c r="K43" s="1">
        <v>250.42786396502399</v>
      </c>
      <c r="L43" s="1" t="s">
        <v>40</v>
      </c>
    </row>
    <row r="44" spans="1:12" x14ac:dyDescent="0.35">
      <c r="A44" s="28"/>
      <c r="B44" s="1">
        <v>2</v>
      </c>
      <c r="C44" s="1">
        <v>399</v>
      </c>
      <c r="D44" s="1">
        <v>11.957842403802699</v>
      </c>
      <c r="E44" s="1">
        <v>18.079999999999998</v>
      </c>
      <c r="F44" s="1">
        <v>245.33639095097701</v>
      </c>
      <c r="G44" s="1" t="s">
        <v>40</v>
      </c>
      <c r="H44" s="1">
        <v>399</v>
      </c>
      <c r="I44" s="1">
        <v>12.018496008968199</v>
      </c>
      <c r="J44" s="1">
        <v>18.079999999999998</v>
      </c>
      <c r="K44" s="1">
        <v>245.283912864928</v>
      </c>
      <c r="L44" s="1" t="s">
        <v>40</v>
      </c>
    </row>
    <row r="45" spans="1:12" x14ac:dyDescent="0.35">
      <c r="A45" s="28"/>
      <c r="B45" s="1">
        <v>3</v>
      </c>
      <c r="C45" s="1">
        <v>401</v>
      </c>
      <c r="D45" s="1">
        <v>11.760882793156201</v>
      </c>
      <c r="E45" s="1">
        <v>19.28</v>
      </c>
      <c r="F45" s="1">
        <v>244.911969411863</v>
      </c>
      <c r="G45" s="1" t="s">
        <v>40</v>
      </c>
      <c r="H45" s="1">
        <v>401</v>
      </c>
      <c r="I45" s="1">
        <v>11.821166458746999</v>
      </c>
      <c r="J45" s="1">
        <v>19.28</v>
      </c>
      <c r="K45" s="1">
        <v>245.019575282218</v>
      </c>
      <c r="L45" s="1" t="s">
        <v>40</v>
      </c>
    </row>
    <row r="46" spans="1:12" x14ac:dyDescent="0.35">
      <c r="A46" s="28"/>
      <c r="B46" s="1">
        <v>4</v>
      </c>
      <c r="C46" s="1">
        <v>400</v>
      </c>
      <c r="D46" s="1">
        <v>11.743419027112299</v>
      </c>
      <c r="E46" s="1">
        <v>16.8</v>
      </c>
      <c r="F46" s="1">
        <v>244.494955876343</v>
      </c>
      <c r="G46" s="1" t="s">
        <v>40</v>
      </c>
      <c r="H46" s="1">
        <v>400</v>
      </c>
      <c r="I46" s="1">
        <v>11.745870907088801</v>
      </c>
      <c r="J46" s="1">
        <v>16.8</v>
      </c>
      <c r="K46" s="1">
        <v>246.49311490575201</v>
      </c>
      <c r="L46" s="1" t="s">
        <v>40</v>
      </c>
    </row>
    <row r="47" spans="1:12" x14ac:dyDescent="0.35">
      <c r="A47" s="29"/>
      <c r="B47" s="4" t="s">
        <v>4</v>
      </c>
      <c r="C47" s="2">
        <f xml:space="preserve"> AVERAGE(C43:C46)</f>
        <v>401.75</v>
      </c>
      <c r="D47" s="2">
        <f xml:space="preserve"> AVERAGE(D43:D46)</f>
        <v>11.845787197957801</v>
      </c>
      <c r="E47" s="2">
        <f xml:space="preserve"> AVERAGE(E43:E46)</f>
        <v>18</v>
      </c>
      <c r="F47" s="2">
        <f t="shared" ref="F47" si="13" xml:space="preserve"> AVERAGE(F43:F46)</f>
        <v>246.48777005467599</v>
      </c>
      <c r="G47" s="2"/>
      <c r="H47" s="2">
        <f xml:space="preserve"> AVERAGE(H43:H46)</f>
        <v>401.75</v>
      </c>
      <c r="I47" s="2">
        <f xml:space="preserve"> AVERAGE(I43:I46)</f>
        <v>11.879253032365074</v>
      </c>
      <c r="J47" s="2">
        <f xml:space="preserve"> AVERAGE(J43:J46)</f>
        <v>18</v>
      </c>
      <c r="K47" s="2">
        <f t="shared" ref="K47" si="14" xml:space="preserve"> AVERAGE(K43:K46)</f>
        <v>246.80611675448051</v>
      </c>
      <c r="L47" s="2"/>
    </row>
    <row r="48" spans="1:12" x14ac:dyDescent="0.35">
      <c r="A48" s="27" t="s">
        <v>18</v>
      </c>
      <c r="B48" s="1">
        <v>1</v>
      </c>
      <c r="C48" s="1">
        <v>710</v>
      </c>
      <c r="D48" s="1">
        <v>5.2084030101323098</v>
      </c>
      <c r="E48" s="1">
        <v>3.2</v>
      </c>
      <c r="F48" s="1">
        <v>25.616818238457199</v>
      </c>
      <c r="G48" s="1" t="s">
        <v>35</v>
      </c>
      <c r="H48" s="1">
        <v>710</v>
      </c>
      <c r="I48" s="1">
        <v>5.2167758626819696</v>
      </c>
      <c r="J48" s="1">
        <v>2.2000000000000002</v>
      </c>
      <c r="K48" s="1">
        <v>25.742748481330601</v>
      </c>
      <c r="L48" s="1" t="s">
        <v>35</v>
      </c>
    </row>
    <row r="49" spans="1:12" x14ac:dyDescent="0.35">
      <c r="A49" s="28"/>
      <c r="B49" s="1">
        <v>2</v>
      </c>
      <c r="C49" s="1">
        <v>705</v>
      </c>
      <c r="D49" s="1">
        <v>5.2729931020585301</v>
      </c>
      <c r="E49" s="1">
        <v>1.6</v>
      </c>
      <c r="F49" s="1">
        <v>25.687744818300398</v>
      </c>
      <c r="G49" s="1" t="s">
        <v>35</v>
      </c>
      <c r="H49" s="1">
        <v>705</v>
      </c>
      <c r="I49" s="1">
        <v>5.2899487466420396</v>
      </c>
      <c r="J49" s="1">
        <v>1.4</v>
      </c>
      <c r="K49" s="1">
        <v>25.679456814279501</v>
      </c>
      <c r="L49" s="1" t="s">
        <v>35</v>
      </c>
    </row>
    <row r="50" spans="1:12" x14ac:dyDescent="0.35">
      <c r="A50" s="28"/>
      <c r="B50" s="1">
        <v>3</v>
      </c>
      <c r="C50" s="1">
        <v>1339</v>
      </c>
      <c r="D50" s="1">
        <v>3.4108375325231401</v>
      </c>
      <c r="E50" s="1">
        <v>1.8</v>
      </c>
      <c r="F50" s="1">
        <v>25.6599057745042</v>
      </c>
      <c r="G50" s="1" t="s">
        <v>36</v>
      </c>
      <c r="H50" s="1">
        <v>1339</v>
      </c>
      <c r="I50" s="1">
        <v>3.4172433538115001</v>
      </c>
      <c r="J50" s="1">
        <v>1.8</v>
      </c>
      <c r="K50" s="1">
        <v>25.820278700739401</v>
      </c>
      <c r="L50" s="1" t="s">
        <v>36</v>
      </c>
    </row>
    <row r="51" spans="1:12" x14ac:dyDescent="0.35">
      <c r="A51" s="28"/>
      <c r="B51" s="1">
        <v>4</v>
      </c>
      <c r="C51" s="1">
        <v>361</v>
      </c>
      <c r="D51" s="1">
        <v>3.1646177767834098</v>
      </c>
      <c r="E51" s="1">
        <v>1.2</v>
      </c>
      <c r="F51" s="1">
        <v>26.070677852447201</v>
      </c>
      <c r="G51" s="1" t="s">
        <v>39</v>
      </c>
      <c r="H51" s="1">
        <v>711</v>
      </c>
      <c r="I51" s="1">
        <v>5.4445141549149403</v>
      </c>
      <c r="J51" s="1">
        <v>1.2</v>
      </c>
      <c r="K51" s="1">
        <v>26.088189133668401</v>
      </c>
      <c r="L51" s="1" t="s">
        <v>35</v>
      </c>
    </row>
    <row r="52" spans="1:12" x14ac:dyDescent="0.35">
      <c r="A52" s="29"/>
      <c r="B52" s="4" t="s">
        <v>4</v>
      </c>
      <c r="C52" s="2">
        <f>AVERAGE(C48:C51)</f>
        <v>778.75</v>
      </c>
      <c r="D52" s="2">
        <f>AVERAGE(D48:D51)</f>
        <v>4.264212855374347</v>
      </c>
      <c r="E52" s="2">
        <f>AVERAGE(E48:E51)</f>
        <v>1.9500000000000002</v>
      </c>
      <c r="F52" s="2">
        <f t="shared" ref="F52" si="15">AVERAGE(F48:F51)</f>
        <v>25.75878667092725</v>
      </c>
      <c r="G52" s="2"/>
      <c r="H52" s="2">
        <f>AVERAGE(H48:H51)</f>
        <v>866.25</v>
      </c>
      <c r="I52" s="2">
        <f>AVERAGE(I48:I51)</f>
        <v>4.8421205295126128</v>
      </c>
      <c r="J52" s="2">
        <f>AVERAGE(J48:J51)</f>
        <v>1.6500000000000001</v>
      </c>
      <c r="K52" s="2">
        <f t="shared" ref="K52" si="16">AVERAGE(K48:K51)</f>
        <v>25.832668282504478</v>
      </c>
      <c r="L52" s="2"/>
    </row>
    <row r="53" spans="1:12" x14ac:dyDescent="0.35">
      <c r="A53" s="27" t="s">
        <v>19</v>
      </c>
      <c r="B53" s="1">
        <v>1</v>
      </c>
      <c r="C53" s="1">
        <v>959</v>
      </c>
      <c r="D53" s="1">
        <v>1.7525424254751101</v>
      </c>
      <c r="E53" s="1">
        <v>44.624000000000002</v>
      </c>
      <c r="F53" s="1">
        <v>15.189231606900099</v>
      </c>
      <c r="G53" s="1" t="s">
        <v>36</v>
      </c>
      <c r="H53" s="1">
        <v>959</v>
      </c>
      <c r="I53" s="1">
        <v>1.77502970910531</v>
      </c>
      <c r="J53" s="1">
        <v>43.548000000000002</v>
      </c>
      <c r="K53" s="1">
        <v>15.4987498175756</v>
      </c>
      <c r="L53" s="1" t="s">
        <v>36</v>
      </c>
    </row>
    <row r="54" spans="1:12" x14ac:dyDescent="0.35">
      <c r="A54" s="28"/>
      <c r="B54" s="1">
        <v>2</v>
      </c>
      <c r="C54" s="1">
        <v>561</v>
      </c>
      <c r="D54" s="1">
        <v>2.7454587856769801</v>
      </c>
      <c r="E54" s="1">
        <v>44.865000000000002</v>
      </c>
      <c r="F54" s="1">
        <v>17.287960866890099</v>
      </c>
      <c r="G54" s="1" t="s">
        <v>35</v>
      </c>
      <c r="H54" s="1">
        <v>561</v>
      </c>
      <c r="I54" s="1">
        <v>2.7352556292148602</v>
      </c>
      <c r="J54" s="1">
        <v>42.972999999999999</v>
      </c>
      <c r="K54" s="1">
        <v>17.717640590371101</v>
      </c>
      <c r="L54" s="1" t="s">
        <v>35</v>
      </c>
    </row>
    <row r="55" spans="1:12" x14ac:dyDescent="0.35">
      <c r="A55" s="28"/>
      <c r="B55" s="1">
        <v>3</v>
      </c>
      <c r="C55" s="1">
        <v>556</v>
      </c>
      <c r="D55" s="1">
        <v>2.6313777606679798</v>
      </c>
      <c r="E55" s="1">
        <v>47.709000000000003</v>
      </c>
      <c r="F55" s="1">
        <v>17.067895790494902</v>
      </c>
      <c r="G55" s="1" t="s">
        <v>35</v>
      </c>
      <c r="H55" s="1">
        <v>556</v>
      </c>
      <c r="I55" s="1">
        <v>2.6435814029485898</v>
      </c>
      <c r="J55" s="1">
        <v>44.744</v>
      </c>
      <c r="K55" s="1">
        <v>17.347020774313101</v>
      </c>
      <c r="L55" s="1" t="s">
        <v>35</v>
      </c>
    </row>
    <row r="56" spans="1:12" x14ac:dyDescent="0.35">
      <c r="A56" s="28"/>
      <c r="B56" s="1">
        <v>4</v>
      </c>
      <c r="C56" s="1">
        <v>565</v>
      </c>
      <c r="D56" s="1">
        <v>2.8928324328883201</v>
      </c>
      <c r="E56" s="1">
        <v>43.396000000000001</v>
      </c>
      <c r="F56" s="1">
        <v>18.587568284881598</v>
      </c>
      <c r="G56" s="1" t="s">
        <v>35</v>
      </c>
      <c r="H56" s="1">
        <v>565</v>
      </c>
      <c r="I56" s="1">
        <v>2.9180295360142701</v>
      </c>
      <c r="J56" s="1">
        <v>40.430999999999997</v>
      </c>
      <c r="K56" s="1">
        <v>18.8131795457838</v>
      </c>
      <c r="L56" s="1" t="s">
        <v>35</v>
      </c>
    </row>
    <row r="57" spans="1:12" x14ac:dyDescent="0.35">
      <c r="A57" s="29"/>
      <c r="B57" s="4" t="s">
        <v>4</v>
      </c>
      <c r="C57" s="2">
        <f>AVERAGE(C53:C56)</f>
        <v>660.25</v>
      </c>
      <c r="D57" s="2">
        <f>AVERAGE(D53:D56)</f>
        <v>2.5055528511770975</v>
      </c>
      <c r="E57" s="2">
        <f>AVERAGE(E53:E56)</f>
        <v>45.148499999999999</v>
      </c>
      <c r="F57" s="2">
        <f t="shared" ref="F57" si="17">AVERAGE(F53:F56)</f>
        <v>17.033164137291674</v>
      </c>
      <c r="G57" s="2"/>
      <c r="H57" s="2">
        <f>AVERAGE(H53:H56)</f>
        <v>660.25</v>
      </c>
      <c r="I57" s="2">
        <f>AVERAGE(I53:I56)</f>
        <v>2.5179740693207573</v>
      </c>
      <c r="J57" s="2">
        <f>AVERAGE(J53:J56)</f>
        <v>42.923999999999992</v>
      </c>
      <c r="K57" s="2">
        <f t="shared" ref="K57" si="18">AVERAGE(K53:K56)</f>
        <v>17.344147682010902</v>
      </c>
      <c r="L57" s="2"/>
    </row>
  </sheetData>
  <mergeCells count="15">
    <mergeCell ref="B1:B2"/>
    <mergeCell ref="C1:E1"/>
    <mergeCell ref="H1:L1"/>
    <mergeCell ref="A3:A7"/>
    <mergeCell ref="A8:A12"/>
    <mergeCell ref="A13:A17"/>
    <mergeCell ref="A18:A22"/>
    <mergeCell ref="A1:A2"/>
    <mergeCell ref="A48:A52"/>
    <mergeCell ref="A53:A57"/>
    <mergeCell ref="A23:A27"/>
    <mergeCell ref="A28:A32"/>
    <mergeCell ref="A33:A37"/>
    <mergeCell ref="A38:A42"/>
    <mergeCell ref="A43:A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3E4A-0D48-484F-8FB2-4C48FA5BA3CD}">
  <dimension ref="A1:G57"/>
  <sheetViews>
    <sheetView topLeftCell="A26" workbookViewId="0">
      <selection activeCell="E42" activeCellId="1" sqref="C42 E42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5" width="11.81640625" bestFit="1" customWidth="1"/>
    <col min="6" max="6" width="16.08984375" bestFit="1" customWidth="1"/>
    <col min="7" max="7" width="14.7265625" customWidth="1"/>
  </cols>
  <sheetData>
    <row r="1" spans="1:7" x14ac:dyDescent="0.35">
      <c r="A1" s="30" t="s">
        <v>0</v>
      </c>
      <c r="B1" s="30" t="s">
        <v>3</v>
      </c>
      <c r="C1" s="35" t="s">
        <v>8</v>
      </c>
      <c r="D1" s="36"/>
      <c r="E1" s="36"/>
      <c r="F1" s="8"/>
      <c r="G1" s="8"/>
    </row>
    <row r="2" spans="1:7" x14ac:dyDescent="0.35">
      <c r="A2" s="30"/>
      <c r="B2" s="30"/>
      <c r="C2" s="3" t="s">
        <v>20</v>
      </c>
      <c r="D2" s="3" t="s">
        <v>1</v>
      </c>
      <c r="E2" s="3" t="s">
        <v>21</v>
      </c>
      <c r="F2" s="3" t="s">
        <v>24</v>
      </c>
      <c r="G2" s="3" t="s">
        <v>25</v>
      </c>
    </row>
    <row r="3" spans="1:7" x14ac:dyDescent="0.35">
      <c r="A3" s="27" t="s">
        <v>9</v>
      </c>
      <c r="B3" s="1">
        <v>1</v>
      </c>
      <c r="C3" s="1">
        <v>59</v>
      </c>
      <c r="D3" s="1">
        <v>6.7739184363745097E-2</v>
      </c>
      <c r="E3" s="1">
        <v>24.064</v>
      </c>
      <c r="F3" s="1">
        <v>2.9212237193860302</v>
      </c>
      <c r="G3" s="1" t="s">
        <v>46</v>
      </c>
    </row>
    <row r="4" spans="1:7" x14ac:dyDescent="0.35">
      <c r="A4" s="28"/>
      <c r="B4" s="1">
        <v>2</v>
      </c>
      <c r="C4" s="1">
        <v>63</v>
      </c>
      <c r="D4" s="1">
        <v>7.6135309645905994E-2</v>
      </c>
      <c r="E4" s="1">
        <v>20.856000000000002</v>
      </c>
      <c r="F4" s="1">
        <v>2.6956119736278099</v>
      </c>
      <c r="G4" s="1" t="s">
        <v>31</v>
      </c>
    </row>
    <row r="5" spans="1:7" x14ac:dyDescent="0.35">
      <c r="A5" s="28"/>
      <c r="B5" s="1">
        <v>3</v>
      </c>
      <c r="C5" s="1">
        <v>73</v>
      </c>
      <c r="D5" s="1">
        <v>6.6404395838617306E-2</v>
      </c>
      <c r="E5" s="1">
        <v>29.946999999999999</v>
      </c>
      <c r="F5" s="1">
        <v>2.7789458322076799</v>
      </c>
      <c r="G5" s="1" t="s">
        <v>41</v>
      </c>
    </row>
    <row r="6" spans="1:7" x14ac:dyDescent="0.35">
      <c r="A6" s="28"/>
      <c r="B6" s="1">
        <v>4</v>
      </c>
      <c r="C6" s="1">
        <v>55</v>
      </c>
      <c r="D6" s="1">
        <v>6.34686368284747E-2</v>
      </c>
      <c r="E6" s="1">
        <v>22.46</v>
      </c>
      <c r="F6" s="1">
        <v>2.7406975712510699</v>
      </c>
      <c r="G6" s="1" t="s">
        <v>45</v>
      </c>
    </row>
    <row r="7" spans="1:7" x14ac:dyDescent="0.35">
      <c r="A7" s="29"/>
      <c r="B7" s="4" t="s">
        <v>4</v>
      </c>
      <c r="C7" s="2">
        <f xml:space="preserve"> AVERAGE(C3:C6)</f>
        <v>62.5</v>
      </c>
      <c r="D7" s="2">
        <f t="shared" ref="D7:F7" si="0" xml:space="preserve"> AVERAGE(D3:D6)</f>
        <v>6.8436881669185767E-2</v>
      </c>
      <c r="E7" s="2">
        <f t="shared" si="0"/>
        <v>24.33175</v>
      </c>
      <c r="F7" s="2">
        <f t="shared" si="0"/>
        <v>2.7841197741181474</v>
      </c>
      <c r="G7" s="2"/>
    </row>
    <row r="8" spans="1:7" x14ac:dyDescent="0.35">
      <c r="A8" s="27" t="s">
        <v>10</v>
      </c>
      <c r="B8" s="1">
        <v>1</v>
      </c>
      <c r="C8" s="1">
        <v>30</v>
      </c>
      <c r="D8" s="1">
        <v>9.4530954957008292E-3</v>
      </c>
      <c r="E8" s="1">
        <v>37.930999999999997</v>
      </c>
      <c r="F8" s="1">
        <v>0.36754975396615902</v>
      </c>
      <c r="G8" s="1" t="s">
        <v>34</v>
      </c>
    </row>
    <row r="9" spans="1:7" x14ac:dyDescent="0.35">
      <c r="A9" s="28"/>
      <c r="B9" s="1">
        <v>2</v>
      </c>
      <c r="C9" s="1">
        <v>49</v>
      </c>
      <c r="D9" s="1">
        <v>8.6676405626349099E-3</v>
      </c>
      <c r="E9" s="1">
        <v>34.482999999999997</v>
      </c>
      <c r="F9" s="1">
        <v>0.383407216198975</v>
      </c>
      <c r="G9" s="1" t="s">
        <v>41</v>
      </c>
    </row>
    <row r="10" spans="1:7" x14ac:dyDescent="0.35">
      <c r="A10" s="28"/>
      <c r="B10" s="1">
        <v>3</v>
      </c>
      <c r="C10" s="1">
        <v>27</v>
      </c>
      <c r="D10" s="1">
        <v>1.2320975671173E-2</v>
      </c>
      <c r="E10" s="1">
        <v>27.585999999999999</v>
      </c>
      <c r="F10" s="1">
        <v>0.37136890732654099</v>
      </c>
      <c r="G10" s="1" t="s">
        <v>37</v>
      </c>
    </row>
    <row r="11" spans="1:7" x14ac:dyDescent="0.35">
      <c r="A11" s="28"/>
      <c r="B11" s="1">
        <v>4</v>
      </c>
      <c r="C11" s="1">
        <v>56</v>
      </c>
      <c r="D11" s="1">
        <v>7.9864281142363307E-3</v>
      </c>
      <c r="E11" s="1">
        <v>31.033999999999999</v>
      </c>
      <c r="F11" s="1">
        <v>0.37522393950348398</v>
      </c>
      <c r="G11" s="1" t="s">
        <v>43</v>
      </c>
    </row>
    <row r="12" spans="1:7" x14ac:dyDescent="0.35">
      <c r="A12" s="29"/>
      <c r="B12" s="4" t="s">
        <v>4</v>
      </c>
      <c r="C12" s="2">
        <f>AVERAGE(C8:C11)</f>
        <v>40.5</v>
      </c>
      <c r="D12" s="2">
        <f>AVERAGE(D8:D11)</f>
        <v>9.6070349609362667E-3</v>
      </c>
      <c r="E12" s="2">
        <f>AVERAGE(E8:E11)</f>
        <v>32.758499999999998</v>
      </c>
      <c r="F12" s="2">
        <f t="shared" ref="F12" si="1">AVERAGE(F8:F11)</f>
        <v>0.37438745424878972</v>
      </c>
      <c r="G12" s="2"/>
    </row>
    <row r="13" spans="1:7" x14ac:dyDescent="0.35">
      <c r="A13" s="27" t="s">
        <v>11</v>
      </c>
      <c r="B13" s="1">
        <v>1</v>
      </c>
      <c r="C13" s="1">
        <v>91</v>
      </c>
      <c r="D13" s="1">
        <v>1.4256491760534101E-2</v>
      </c>
      <c r="E13" s="1">
        <v>33.962000000000003</v>
      </c>
      <c r="F13" s="1">
        <v>0.62618406118053804</v>
      </c>
      <c r="G13" s="1" t="s">
        <v>35</v>
      </c>
    </row>
    <row r="14" spans="1:7" x14ac:dyDescent="0.35">
      <c r="A14" s="28"/>
      <c r="B14" s="1">
        <v>2</v>
      </c>
      <c r="C14" s="1">
        <v>92</v>
      </c>
      <c r="D14" s="1">
        <v>1.42749160122548E-2</v>
      </c>
      <c r="E14" s="1">
        <v>29.63</v>
      </c>
      <c r="F14" s="1">
        <v>0.618631087821086</v>
      </c>
      <c r="G14" s="1" t="s">
        <v>35</v>
      </c>
    </row>
    <row r="15" spans="1:7" x14ac:dyDescent="0.35">
      <c r="A15" s="28"/>
      <c r="B15" s="1">
        <v>3</v>
      </c>
      <c r="C15" s="1">
        <v>131</v>
      </c>
      <c r="D15" s="1">
        <v>1.2766066795848E-2</v>
      </c>
      <c r="E15" s="1">
        <v>32.075000000000003</v>
      </c>
      <c r="F15" s="1">
        <v>0.62342769620772698</v>
      </c>
      <c r="G15" s="1" t="s">
        <v>36</v>
      </c>
    </row>
    <row r="16" spans="1:7" x14ac:dyDescent="0.35">
      <c r="A16" s="28"/>
      <c r="B16" s="1">
        <v>4</v>
      </c>
      <c r="C16" s="1">
        <v>127</v>
      </c>
      <c r="D16" s="1">
        <v>1.2649703102397301E-2</v>
      </c>
      <c r="E16" s="1">
        <v>29.63</v>
      </c>
      <c r="F16" s="1">
        <v>0.61850260291066606</v>
      </c>
      <c r="G16" s="1" t="s">
        <v>36</v>
      </c>
    </row>
    <row r="17" spans="1:7" x14ac:dyDescent="0.35">
      <c r="A17" s="29"/>
      <c r="B17" s="4" t="s">
        <v>4</v>
      </c>
      <c r="C17" s="2">
        <f>AVERAGE(C13:C16)</f>
        <v>110.25</v>
      </c>
      <c r="D17" s="2">
        <f>AVERAGE(D13:D16)</f>
        <v>1.348679441775855E-2</v>
      </c>
      <c r="E17" s="2">
        <f>AVERAGE(E13:E16)</f>
        <v>31.324249999999999</v>
      </c>
      <c r="F17" s="2">
        <f t="shared" ref="F17" si="2">AVERAGE(F13:F16)</f>
        <v>0.62168636203000427</v>
      </c>
      <c r="G17" s="2"/>
    </row>
    <row r="18" spans="1:7" x14ac:dyDescent="0.35">
      <c r="A18" s="27" t="s">
        <v>12</v>
      </c>
      <c r="B18" s="1">
        <v>1</v>
      </c>
      <c r="C18" s="1">
        <v>90</v>
      </c>
      <c r="D18" s="1">
        <v>2.0801464634132499E-2</v>
      </c>
      <c r="E18" s="1">
        <v>31.579000000000001</v>
      </c>
      <c r="F18" s="1">
        <v>1.04586329495941</v>
      </c>
      <c r="G18" s="1" t="s">
        <v>39</v>
      </c>
    </row>
    <row r="19" spans="1:7" x14ac:dyDescent="0.35">
      <c r="A19" s="28"/>
      <c r="B19" s="1">
        <v>2</v>
      </c>
      <c r="C19" s="1">
        <v>45</v>
      </c>
      <c r="D19" s="1">
        <v>3.2772379527159501E-2</v>
      </c>
      <c r="E19" s="1">
        <v>28.571000000000002</v>
      </c>
      <c r="F19" s="1">
        <v>1.0373803817565199</v>
      </c>
      <c r="G19" s="1" t="s">
        <v>45</v>
      </c>
    </row>
    <row r="20" spans="1:7" x14ac:dyDescent="0.35">
      <c r="A20" s="28"/>
      <c r="B20" s="1">
        <v>3</v>
      </c>
      <c r="C20" s="1">
        <v>41</v>
      </c>
      <c r="D20" s="1">
        <v>2.8161468195321501E-2</v>
      </c>
      <c r="E20" s="1">
        <v>28.946999999999999</v>
      </c>
      <c r="F20" s="1">
        <v>1.02240922299097</v>
      </c>
      <c r="G20" s="1" t="s">
        <v>33</v>
      </c>
    </row>
    <row r="21" spans="1:7" x14ac:dyDescent="0.35">
      <c r="A21" s="28"/>
      <c r="B21" s="1">
        <v>4</v>
      </c>
      <c r="C21" s="1">
        <v>41</v>
      </c>
      <c r="D21" s="1">
        <v>2.9121468665834899E-2</v>
      </c>
      <c r="E21" s="1">
        <v>25.974</v>
      </c>
      <c r="F21" s="1">
        <v>1.0572553004822101</v>
      </c>
      <c r="G21" s="1" t="s">
        <v>33</v>
      </c>
    </row>
    <row r="22" spans="1:7" x14ac:dyDescent="0.35">
      <c r="A22" s="29"/>
      <c r="B22" s="4" t="s">
        <v>4</v>
      </c>
      <c r="C22" s="2">
        <f>AVERAGE(C18:C21)</f>
        <v>54.25</v>
      </c>
      <c r="D22" s="2">
        <f>AVERAGE(D18:D21)</f>
        <v>2.7714195255612101E-2</v>
      </c>
      <c r="E22" s="2">
        <f>AVERAGE(E18:E21)</f>
        <v>28.767750000000003</v>
      </c>
      <c r="F22" s="2">
        <f t="shared" ref="F22" si="3">AVERAGE(F18:F21)</f>
        <v>1.0407270500472776</v>
      </c>
      <c r="G22" s="2"/>
    </row>
    <row r="23" spans="1:7" x14ac:dyDescent="0.35">
      <c r="A23" s="27" t="s">
        <v>13</v>
      </c>
      <c r="B23" s="1">
        <v>1</v>
      </c>
      <c r="C23" s="1">
        <v>67</v>
      </c>
      <c r="D23" s="1">
        <v>2.1091404165417701E-2</v>
      </c>
      <c r="E23" s="1">
        <v>17.91</v>
      </c>
      <c r="F23" s="1">
        <v>0.92775414678999302</v>
      </c>
      <c r="G23" s="1" t="s">
        <v>37</v>
      </c>
    </row>
    <row r="24" spans="1:7" x14ac:dyDescent="0.35">
      <c r="A24" s="28"/>
      <c r="B24" s="1">
        <v>2</v>
      </c>
      <c r="C24" s="1">
        <v>70</v>
      </c>
      <c r="D24" s="1">
        <v>2.1087040527163401E-2</v>
      </c>
      <c r="E24" s="1">
        <v>26.471</v>
      </c>
      <c r="F24" s="1">
        <v>0.94688918637075403</v>
      </c>
      <c r="G24" s="1" t="s">
        <v>37</v>
      </c>
    </row>
    <row r="25" spans="1:7" x14ac:dyDescent="0.35">
      <c r="A25" s="28"/>
      <c r="B25" s="1">
        <v>3</v>
      </c>
      <c r="C25" s="1">
        <v>130</v>
      </c>
      <c r="D25" s="1">
        <v>2.1296495174283302E-2</v>
      </c>
      <c r="E25" s="1">
        <v>28.358000000000001</v>
      </c>
      <c r="F25" s="1">
        <v>0.94427197298045895</v>
      </c>
      <c r="G25" s="1" t="s">
        <v>40</v>
      </c>
    </row>
    <row r="26" spans="1:7" x14ac:dyDescent="0.35">
      <c r="A26" s="28"/>
      <c r="B26" s="1">
        <v>4</v>
      </c>
      <c r="C26" s="1">
        <v>65</v>
      </c>
      <c r="D26" s="1">
        <v>2.1261586066429999E-2</v>
      </c>
      <c r="E26" s="1">
        <v>20.588000000000001</v>
      </c>
      <c r="F26" s="1">
        <v>0.95010033944254202</v>
      </c>
      <c r="G26" s="1" t="s">
        <v>37</v>
      </c>
    </row>
    <row r="27" spans="1:7" x14ac:dyDescent="0.35">
      <c r="A27" s="29"/>
      <c r="B27" s="4" t="s">
        <v>4</v>
      </c>
      <c r="C27" s="2">
        <f>AVERAGE(C23:C26)</f>
        <v>83</v>
      </c>
      <c r="D27" s="2">
        <f>AVERAGE(D23:D26)</f>
        <v>2.1184131483323598E-2</v>
      </c>
      <c r="E27" s="2">
        <f>AVERAGE(E23:E26)</f>
        <v>23.33175</v>
      </c>
      <c r="F27" s="2">
        <f t="shared" ref="F27" si="4">AVERAGE(F23:F26)</f>
        <v>0.94225391139593706</v>
      </c>
      <c r="G27" s="2"/>
    </row>
    <row r="28" spans="1:7" x14ac:dyDescent="0.35">
      <c r="A28" s="27" t="s">
        <v>14</v>
      </c>
      <c r="B28" s="1">
        <v>1</v>
      </c>
      <c r="C28" s="1">
        <v>110</v>
      </c>
      <c r="D28" s="1">
        <v>0.30946730155847002</v>
      </c>
      <c r="E28" s="1">
        <v>3.8740000000000001</v>
      </c>
      <c r="F28" s="1">
        <v>18.453660826016801</v>
      </c>
      <c r="G28" s="1" t="s">
        <v>34</v>
      </c>
    </row>
    <row r="29" spans="1:7" x14ac:dyDescent="0.35">
      <c r="A29" s="28"/>
      <c r="B29" s="1">
        <v>2</v>
      </c>
      <c r="C29" s="1">
        <v>123</v>
      </c>
      <c r="D29" s="1">
        <v>0.31945227609685301</v>
      </c>
      <c r="E29" s="1">
        <v>3.4359999999999999</v>
      </c>
      <c r="F29" s="1">
        <v>18.340655680316502</v>
      </c>
      <c r="G29" s="1" t="s">
        <v>40</v>
      </c>
    </row>
    <row r="30" spans="1:7" x14ac:dyDescent="0.35">
      <c r="A30" s="28"/>
      <c r="B30" s="1">
        <v>3</v>
      </c>
      <c r="C30" s="1">
        <v>89</v>
      </c>
      <c r="D30" s="1">
        <v>0.30689227001130298</v>
      </c>
      <c r="E30" s="1">
        <v>4.2370000000000001</v>
      </c>
      <c r="F30" s="1">
        <v>18.1773285708259</v>
      </c>
      <c r="G30" s="1" t="s">
        <v>44</v>
      </c>
    </row>
    <row r="31" spans="1:7" x14ac:dyDescent="0.35">
      <c r="A31" s="28"/>
      <c r="B31" s="1">
        <v>4</v>
      </c>
      <c r="C31" s="1">
        <v>93</v>
      </c>
      <c r="D31" s="1">
        <v>0.294163536564155</v>
      </c>
      <c r="E31" s="1">
        <v>4.1669999999999998</v>
      </c>
      <c r="F31" s="1">
        <v>18.5270082555143</v>
      </c>
      <c r="G31" s="1" t="s">
        <v>44</v>
      </c>
    </row>
    <row r="32" spans="1:7" x14ac:dyDescent="0.35">
      <c r="A32" s="29"/>
      <c r="B32" s="4" t="s">
        <v>4</v>
      </c>
      <c r="C32" s="2">
        <f>AVERAGE(C28:C31)</f>
        <v>103.75</v>
      </c>
      <c r="D32" s="2">
        <f>AVERAGE(D28:D31)</f>
        <v>0.30749384605769525</v>
      </c>
      <c r="E32" s="2">
        <f>AVERAGE(E28:E31)</f>
        <v>3.9285000000000001</v>
      </c>
      <c r="F32" s="2">
        <f t="shared" ref="F32" si="5">AVERAGE(F28:F31)</f>
        <v>18.374663333168375</v>
      </c>
      <c r="G32" s="2"/>
    </row>
    <row r="33" spans="1:7" x14ac:dyDescent="0.35">
      <c r="A33" s="27" t="s">
        <v>15</v>
      </c>
      <c r="B33" s="1">
        <v>1</v>
      </c>
      <c r="C33" s="1">
        <v>460</v>
      </c>
      <c r="D33" s="1">
        <v>0.36241278177590103</v>
      </c>
      <c r="E33" s="1">
        <v>2.6</v>
      </c>
      <c r="F33" s="1">
        <v>12.1739438419122</v>
      </c>
      <c r="G33" s="1" t="s">
        <v>39</v>
      </c>
    </row>
    <row r="34" spans="1:7" x14ac:dyDescent="0.35">
      <c r="A34" s="28"/>
      <c r="B34" s="1">
        <v>2</v>
      </c>
      <c r="C34" s="1">
        <v>1171</v>
      </c>
      <c r="D34" s="1">
        <v>0.37391048432027602</v>
      </c>
      <c r="E34" s="1">
        <v>3.633</v>
      </c>
      <c r="F34" s="1">
        <v>10.5160860684054</v>
      </c>
      <c r="G34" s="1" t="s">
        <v>36</v>
      </c>
    </row>
    <row r="35" spans="1:7" x14ac:dyDescent="0.35">
      <c r="A35" s="28"/>
      <c r="B35" s="1">
        <v>3</v>
      </c>
      <c r="C35" s="1">
        <v>1174</v>
      </c>
      <c r="D35" s="1">
        <v>0.36484817689597498</v>
      </c>
      <c r="E35" s="1">
        <v>4.3250000000000002</v>
      </c>
      <c r="F35" s="1">
        <v>10.2996205089066</v>
      </c>
      <c r="G35" s="1" t="s">
        <v>36</v>
      </c>
    </row>
    <row r="36" spans="1:7" x14ac:dyDescent="0.35">
      <c r="A36" s="28"/>
      <c r="B36" s="1">
        <v>4</v>
      </c>
      <c r="C36" s="1">
        <v>327</v>
      </c>
      <c r="D36" s="1">
        <v>0.30102075201011702</v>
      </c>
      <c r="E36" s="1">
        <v>4.1589999999999998</v>
      </c>
      <c r="F36" s="1">
        <v>10.433913907352601</v>
      </c>
      <c r="G36" s="1" t="s">
        <v>32</v>
      </c>
    </row>
    <row r="37" spans="1:7" x14ac:dyDescent="0.35">
      <c r="A37" s="29"/>
      <c r="B37" s="4" t="s">
        <v>4</v>
      </c>
      <c r="C37" s="2">
        <f xml:space="preserve"> AVERAGE(C33:C36)</f>
        <v>783</v>
      </c>
      <c r="D37" s="2">
        <f xml:space="preserve"> AVERAGE(D33:D36)</f>
        <v>0.35054804875056722</v>
      </c>
      <c r="E37" s="2">
        <f xml:space="preserve"> AVERAGE(E33:E36)</f>
        <v>3.6792499999999997</v>
      </c>
      <c r="F37" s="2">
        <f t="shared" ref="F37" si="6" xml:space="preserve"> AVERAGE(F33:F36)</f>
        <v>10.855891081644199</v>
      </c>
      <c r="G37" s="2"/>
    </row>
    <row r="38" spans="1:7" x14ac:dyDescent="0.35">
      <c r="A38" s="27" t="s">
        <v>16</v>
      </c>
      <c r="B38" s="1">
        <v>1</v>
      </c>
      <c r="C38" s="1">
        <v>1314</v>
      </c>
      <c r="D38" s="1">
        <v>2.5491226904850901</v>
      </c>
      <c r="E38" s="1">
        <v>11.808999999999999</v>
      </c>
      <c r="F38" s="1">
        <v>101.713720588464</v>
      </c>
      <c r="G38" s="1" t="s">
        <v>39</v>
      </c>
    </row>
    <row r="39" spans="1:7" x14ac:dyDescent="0.35">
      <c r="A39" s="28"/>
      <c r="B39" s="1">
        <v>2</v>
      </c>
      <c r="C39" s="1">
        <v>524</v>
      </c>
      <c r="D39" s="1">
        <v>1.8326389491557999</v>
      </c>
      <c r="E39" s="1">
        <v>10.441000000000001</v>
      </c>
      <c r="F39" s="1">
        <v>110.615621631819</v>
      </c>
      <c r="G39" s="1" t="s">
        <v>43</v>
      </c>
    </row>
    <row r="40" spans="1:7" x14ac:dyDescent="0.35">
      <c r="A40" s="28"/>
      <c r="B40" s="1">
        <v>3</v>
      </c>
      <c r="C40" s="1">
        <v>531</v>
      </c>
      <c r="D40" s="1">
        <v>1.8430244087358001</v>
      </c>
      <c r="E40" s="1">
        <v>10.255000000000001</v>
      </c>
      <c r="F40" s="1">
        <v>99.500132121276593</v>
      </c>
      <c r="G40" s="1" t="s">
        <v>43</v>
      </c>
    </row>
    <row r="41" spans="1:7" x14ac:dyDescent="0.35">
      <c r="A41" s="28"/>
      <c r="B41" s="1">
        <v>4</v>
      </c>
      <c r="C41" s="1">
        <v>353</v>
      </c>
      <c r="D41" s="1">
        <v>2.2154197408090099</v>
      </c>
      <c r="E41" s="1">
        <v>10.759</v>
      </c>
      <c r="F41" s="1">
        <v>113.26716861438</v>
      </c>
      <c r="G41" s="1" t="s">
        <v>34</v>
      </c>
    </row>
    <row r="42" spans="1:7" x14ac:dyDescent="0.35">
      <c r="A42" s="29"/>
      <c r="B42" s="4" t="s">
        <v>4</v>
      </c>
      <c r="C42" s="2">
        <f>AVERAGE(C38:C41)</f>
        <v>680.5</v>
      </c>
      <c r="D42" s="2">
        <f>AVERAGE(D38:D41)</f>
        <v>2.1100514472964251</v>
      </c>
      <c r="E42" s="2">
        <f>AVERAGE(E38:E41)</f>
        <v>10.816000000000001</v>
      </c>
      <c r="F42" s="2">
        <f t="shared" ref="F42" si="7">AVERAGE(F38:F41)</f>
        <v>106.2741607389849</v>
      </c>
      <c r="G42" s="2"/>
    </row>
    <row r="43" spans="1:7" x14ac:dyDescent="0.35">
      <c r="A43" s="27" t="s">
        <v>17</v>
      </c>
      <c r="B43" s="1">
        <v>1</v>
      </c>
      <c r="C43" s="1">
        <v>758</v>
      </c>
      <c r="D43" s="1">
        <v>3.85915096201279</v>
      </c>
      <c r="E43" s="1">
        <v>17.2</v>
      </c>
      <c r="F43" s="1">
        <v>134.20918991960701</v>
      </c>
      <c r="G43" s="1" t="s">
        <v>40</v>
      </c>
    </row>
    <row r="44" spans="1:7" x14ac:dyDescent="0.35">
      <c r="A44" s="28"/>
      <c r="B44" s="1">
        <v>2</v>
      </c>
      <c r="C44" s="1">
        <v>580</v>
      </c>
      <c r="D44" s="1">
        <v>5.4330610584529397</v>
      </c>
      <c r="E44" s="1">
        <v>20.399999999999999</v>
      </c>
      <c r="F44" s="1">
        <v>130.66397753404999</v>
      </c>
      <c r="G44" s="1" t="s">
        <v>42</v>
      </c>
    </row>
    <row r="45" spans="1:7" x14ac:dyDescent="0.35">
      <c r="A45" s="28"/>
      <c r="B45" s="1">
        <v>3</v>
      </c>
      <c r="C45" s="1">
        <v>649</v>
      </c>
      <c r="D45" s="1">
        <v>4.9289337837253697</v>
      </c>
      <c r="E45" s="1">
        <v>18.72</v>
      </c>
      <c r="F45" s="1">
        <v>128.838473133804</v>
      </c>
      <c r="G45" s="1" t="s">
        <v>34</v>
      </c>
    </row>
    <row r="46" spans="1:7" x14ac:dyDescent="0.35">
      <c r="A46" s="28"/>
      <c r="B46" s="1">
        <v>4</v>
      </c>
      <c r="C46" s="1">
        <v>763</v>
      </c>
      <c r="D46" s="1">
        <v>4.1012393218115903</v>
      </c>
      <c r="E46" s="1">
        <v>18.48</v>
      </c>
      <c r="F46" s="1">
        <v>133.342557256997</v>
      </c>
      <c r="G46" s="1" t="s">
        <v>40</v>
      </c>
    </row>
    <row r="47" spans="1:7" x14ac:dyDescent="0.35">
      <c r="A47" s="29"/>
      <c r="B47" s="4" t="s">
        <v>4</v>
      </c>
      <c r="C47" s="2">
        <f xml:space="preserve"> AVERAGE(C43:C46)</f>
        <v>687.5</v>
      </c>
      <c r="D47" s="2">
        <f xml:space="preserve"> AVERAGE(D43:D46)</f>
        <v>4.5805962815006724</v>
      </c>
      <c r="E47" s="2">
        <f xml:space="preserve"> AVERAGE(E43:E46)</f>
        <v>18.7</v>
      </c>
      <c r="F47" s="2">
        <f t="shared" ref="F47" si="8" xml:space="preserve"> AVERAGE(F43:F46)</f>
        <v>131.76354946111451</v>
      </c>
      <c r="G47" s="2"/>
    </row>
    <row r="48" spans="1:7" x14ac:dyDescent="0.35">
      <c r="A48" s="27" t="s">
        <v>18</v>
      </c>
      <c r="B48" s="1">
        <v>1</v>
      </c>
      <c r="C48" s="1">
        <v>709</v>
      </c>
      <c r="D48" s="1">
        <v>0.25956085311918198</v>
      </c>
      <c r="E48" s="1">
        <v>3.2</v>
      </c>
      <c r="F48" s="1">
        <v>7.2640680068216099</v>
      </c>
      <c r="G48" s="1" t="s">
        <v>35</v>
      </c>
    </row>
    <row r="49" spans="1:7" x14ac:dyDescent="0.35">
      <c r="A49" s="28"/>
      <c r="B49" s="1">
        <v>2</v>
      </c>
      <c r="C49" s="1">
        <v>707</v>
      </c>
      <c r="D49" s="1">
        <v>0.26177127843402498</v>
      </c>
      <c r="E49" s="1">
        <v>1.4</v>
      </c>
      <c r="F49" s="1">
        <v>7.2738406176213104</v>
      </c>
      <c r="G49" s="1" t="s">
        <v>35</v>
      </c>
    </row>
    <row r="50" spans="1:7" x14ac:dyDescent="0.35">
      <c r="A50" s="28"/>
      <c r="B50" s="1">
        <v>3</v>
      </c>
      <c r="C50" s="1">
        <v>1339</v>
      </c>
      <c r="D50" s="1">
        <v>0.19760882308764799</v>
      </c>
      <c r="E50" s="1">
        <v>1.8</v>
      </c>
      <c r="F50" s="1">
        <v>7.0608649992063803</v>
      </c>
      <c r="G50" s="1" t="s">
        <v>36</v>
      </c>
    </row>
    <row r="51" spans="1:7" x14ac:dyDescent="0.35">
      <c r="A51" s="28"/>
      <c r="B51" s="1">
        <v>4</v>
      </c>
      <c r="C51" s="1">
        <v>363</v>
      </c>
      <c r="D51" s="1">
        <v>0.228115019686811</v>
      </c>
      <c r="E51" s="1">
        <v>1.4</v>
      </c>
      <c r="F51" s="1">
        <v>7.5343925015258701</v>
      </c>
      <c r="G51" s="1" t="s">
        <v>39</v>
      </c>
    </row>
    <row r="52" spans="1:7" x14ac:dyDescent="0.35">
      <c r="A52" s="29"/>
      <c r="B52" s="4" t="s">
        <v>4</v>
      </c>
      <c r="C52" s="2">
        <f>AVERAGE(C48:C51)</f>
        <v>779.5</v>
      </c>
      <c r="D52" s="2">
        <f>AVERAGE(D48:D51)</f>
        <v>0.23676399358191649</v>
      </c>
      <c r="E52" s="2">
        <f>AVERAGE(E48:E51)</f>
        <v>1.9499999999999997</v>
      </c>
      <c r="F52" s="2">
        <f t="shared" ref="F52" si="9">AVERAGE(F48:F51)</f>
        <v>7.2832915312937931</v>
      </c>
      <c r="G52" s="2"/>
    </row>
    <row r="53" spans="1:7" x14ac:dyDescent="0.35">
      <c r="A53" s="27" t="s">
        <v>19</v>
      </c>
      <c r="B53" s="1">
        <v>1</v>
      </c>
      <c r="C53" s="1">
        <v>959</v>
      </c>
      <c r="D53" s="1">
        <v>0.13358309507059099</v>
      </c>
      <c r="E53" s="1">
        <v>41.667000000000002</v>
      </c>
      <c r="F53" s="1">
        <v>4.3657645409767403</v>
      </c>
      <c r="G53" s="1" t="s">
        <v>36</v>
      </c>
    </row>
    <row r="54" spans="1:7" x14ac:dyDescent="0.35">
      <c r="A54" s="28"/>
      <c r="B54" s="1">
        <v>2</v>
      </c>
      <c r="C54" s="1">
        <v>561</v>
      </c>
      <c r="D54" s="1">
        <v>0.17252614425507301</v>
      </c>
      <c r="E54" s="1">
        <v>42.432000000000002</v>
      </c>
      <c r="F54" s="1">
        <v>4.73898460071978</v>
      </c>
      <c r="G54" s="1" t="s">
        <v>35</v>
      </c>
    </row>
    <row r="55" spans="1:7" x14ac:dyDescent="0.35">
      <c r="A55" s="28"/>
      <c r="B55" s="1">
        <v>3</v>
      </c>
      <c r="C55" s="1">
        <v>555</v>
      </c>
      <c r="D55" s="1">
        <v>0.168562990818372</v>
      </c>
      <c r="E55" s="1">
        <v>44.204999999999998</v>
      </c>
      <c r="F55" s="1">
        <v>4.7553244874301299</v>
      </c>
      <c r="G55" s="1" t="s">
        <v>35</v>
      </c>
    </row>
    <row r="56" spans="1:7" x14ac:dyDescent="0.35">
      <c r="A56" s="28"/>
      <c r="B56" s="1">
        <v>4</v>
      </c>
      <c r="C56" s="1">
        <v>562</v>
      </c>
      <c r="D56" s="1">
        <v>0.17909245046894201</v>
      </c>
      <c r="E56" s="1">
        <v>40.701000000000001</v>
      </c>
      <c r="F56" s="1">
        <v>5.1240136358853698</v>
      </c>
      <c r="G56" s="1" t="s">
        <v>35</v>
      </c>
    </row>
    <row r="57" spans="1:7" x14ac:dyDescent="0.35">
      <c r="A57" s="29"/>
      <c r="B57" s="4" t="s">
        <v>4</v>
      </c>
      <c r="C57" s="2">
        <f>AVERAGE(C53:C56)</f>
        <v>659.25</v>
      </c>
      <c r="D57" s="2">
        <f>AVERAGE(D53:D56)</f>
        <v>0.1634411701532445</v>
      </c>
      <c r="E57" s="2">
        <f>AVERAGE(E53:E56)</f>
        <v>42.251249999999999</v>
      </c>
      <c r="F57" s="2">
        <f t="shared" ref="F57" si="10">AVERAGE(F53:F56)</f>
        <v>4.7460218162530046</v>
      </c>
      <c r="G57" s="2"/>
    </row>
  </sheetData>
  <mergeCells count="14">
    <mergeCell ref="C1:E1"/>
    <mergeCell ref="A53:A57"/>
    <mergeCell ref="A1:A2"/>
    <mergeCell ref="B1:B2"/>
    <mergeCell ref="A3:A7"/>
    <mergeCell ref="A38:A42"/>
    <mergeCell ref="A43:A47"/>
    <mergeCell ref="A48:A52"/>
    <mergeCell ref="A23:A27"/>
    <mergeCell ref="A28:A32"/>
    <mergeCell ref="A33:A37"/>
    <mergeCell ref="A8:A12"/>
    <mergeCell ref="A13:A17"/>
    <mergeCell ref="A18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3F18-5AB4-4541-9B51-7F08D5A65118}">
  <dimension ref="A1:G57"/>
  <sheetViews>
    <sheetView topLeftCell="A23" workbookViewId="0">
      <selection activeCell="E42" activeCellId="1" sqref="C42 E42"/>
    </sheetView>
  </sheetViews>
  <sheetFormatPr defaultRowHeight="14.5" x14ac:dyDescent="0.35"/>
  <cols>
    <col min="1" max="1" width="24.7265625" bestFit="1" customWidth="1"/>
    <col min="3" max="3" width="16.1796875" bestFit="1" customWidth="1"/>
    <col min="4" max="5" width="11.81640625" bestFit="1" customWidth="1"/>
    <col min="6" max="6" width="16.08984375" bestFit="1" customWidth="1"/>
    <col min="7" max="7" width="14.7265625" customWidth="1"/>
  </cols>
  <sheetData>
    <row r="1" spans="1:7" x14ac:dyDescent="0.35">
      <c r="A1" s="30" t="s">
        <v>0</v>
      </c>
      <c r="B1" s="30" t="s">
        <v>3</v>
      </c>
      <c r="C1" s="33" t="s">
        <v>8</v>
      </c>
      <c r="D1" s="34"/>
      <c r="E1" s="34"/>
      <c r="F1" s="34"/>
      <c r="G1" s="34"/>
    </row>
    <row r="2" spans="1:7" x14ac:dyDescent="0.35">
      <c r="A2" s="30"/>
      <c r="B2" s="30"/>
      <c r="C2" s="3" t="s">
        <v>20</v>
      </c>
      <c r="D2" s="3" t="s">
        <v>1</v>
      </c>
      <c r="E2" s="3" t="s">
        <v>21</v>
      </c>
      <c r="F2" s="3" t="s">
        <v>24</v>
      </c>
      <c r="G2" s="3" t="s">
        <v>25</v>
      </c>
    </row>
    <row r="3" spans="1:7" x14ac:dyDescent="0.35">
      <c r="A3" s="27" t="s">
        <v>9</v>
      </c>
      <c r="B3" s="1">
        <v>1</v>
      </c>
      <c r="C3" s="1">
        <v>83</v>
      </c>
      <c r="D3" s="1">
        <v>0.31719191136653502</v>
      </c>
      <c r="E3" s="1">
        <v>39.036999999999999</v>
      </c>
      <c r="F3" s="1">
        <v>5.9989823025389297</v>
      </c>
      <c r="G3" s="1" t="s">
        <v>43</v>
      </c>
    </row>
    <row r="4" spans="1:7" x14ac:dyDescent="0.35">
      <c r="A4" s="28"/>
      <c r="B4" s="1">
        <v>2</v>
      </c>
      <c r="C4" s="1">
        <v>48</v>
      </c>
      <c r="D4" s="1">
        <v>0.23531550803454501</v>
      </c>
      <c r="E4" s="1">
        <v>40.106999999999999</v>
      </c>
      <c r="F4" s="1">
        <v>5.8678651480440696</v>
      </c>
      <c r="G4" s="1" t="s">
        <v>34</v>
      </c>
    </row>
    <row r="5" spans="1:7" x14ac:dyDescent="0.35">
      <c r="A5" s="28"/>
      <c r="B5" s="1">
        <v>3</v>
      </c>
      <c r="C5" s="1">
        <v>47</v>
      </c>
      <c r="D5" s="1">
        <v>0.15802189480746101</v>
      </c>
      <c r="E5" s="1">
        <v>27.806999999999999</v>
      </c>
      <c r="F5" s="1">
        <v>5.9046312264836098</v>
      </c>
      <c r="G5" s="1" t="s">
        <v>42</v>
      </c>
    </row>
    <row r="6" spans="1:7" x14ac:dyDescent="0.35">
      <c r="A6" s="28"/>
      <c r="B6" s="1">
        <v>4</v>
      </c>
      <c r="C6" s="1">
        <v>66</v>
      </c>
      <c r="D6" s="1">
        <v>0.200230400107102</v>
      </c>
      <c r="E6" s="1">
        <v>27.273</v>
      </c>
      <c r="F6" s="1">
        <v>6.2714571013202596</v>
      </c>
      <c r="G6" s="1" t="s">
        <v>42</v>
      </c>
    </row>
    <row r="7" spans="1:7" x14ac:dyDescent="0.35">
      <c r="A7" s="29"/>
      <c r="B7" s="4" t="s">
        <v>4</v>
      </c>
      <c r="C7" s="2">
        <f xml:space="preserve"> AVERAGE(C3:C6)</f>
        <v>61</v>
      </c>
      <c r="D7" s="2">
        <f t="shared" ref="D7:F7" si="0" xml:space="preserve"> AVERAGE(D3:D6)</f>
        <v>0.22768992857891077</v>
      </c>
      <c r="E7" s="2">
        <f t="shared" si="0"/>
        <v>33.556000000000004</v>
      </c>
      <c r="F7" s="2">
        <f t="shared" si="0"/>
        <v>6.0107339445967165</v>
      </c>
      <c r="G7" s="2"/>
    </row>
    <row r="8" spans="1:7" x14ac:dyDescent="0.35">
      <c r="A8" s="27" t="s">
        <v>10</v>
      </c>
      <c r="B8" s="1">
        <v>1</v>
      </c>
      <c r="C8" s="1">
        <v>52</v>
      </c>
      <c r="D8" s="1">
        <v>1.93086154249613E-2</v>
      </c>
      <c r="E8" s="1">
        <v>41.378999999999998</v>
      </c>
      <c r="F8" s="1">
        <v>0.41257716972904701</v>
      </c>
      <c r="G8" s="1" t="s">
        <v>41</v>
      </c>
    </row>
    <row r="9" spans="1:7" x14ac:dyDescent="0.35">
      <c r="A9" s="28"/>
      <c r="B9" s="1">
        <v>2</v>
      </c>
      <c r="C9" s="1">
        <v>16</v>
      </c>
      <c r="D9" s="1">
        <v>8.1541857725824195E-3</v>
      </c>
      <c r="E9" s="1">
        <v>17.241</v>
      </c>
      <c r="F9" s="1">
        <v>0.57834500768512898</v>
      </c>
      <c r="G9" s="1" t="s">
        <v>31</v>
      </c>
    </row>
    <row r="10" spans="1:7" x14ac:dyDescent="0.35">
      <c r="A10" s="28"/>
      <c r="B10" s="1">
        <v>3</v>
      </c>
      <c r="C10" s="1">
        <v>39</v>
      </c>
      <c r="D10" s="1">
        <v>6.4150334146688597E-3</v>
      </c>
      <c r="E10" s="1">
        <v>31.033999999999999</v>
      </c>
      <c r="F10" s="1">
        <v>0.53046668144088405</v>
      </c>
      <c r="G10" s="1" t="s">
        <v>46</v>
      </c>
    </row>
    <row r="11" spans="1:7" x14ac:dyDescent="0.35">
      <c r="A11" s="28"/>
      <c r="B11" s="1">
        <v>4</v>
      </c>
      <c r="C11" s="1">
        <v>29</v>
      </c>
      <c r="D11" s="1">
        <v>1.45095827901968E-2</v>
      </c>
      <c r="E11" s="1">
        <v>31.033999999999999</v>
      </c>
      <c r="F11" s="1">
        <v>0.42774857102631297</v>
      </c>
      <c r="G11" s="1" t="s">
        <v>33</v>
      </c>
    </row>
    <row r="12" spans="1:7" x14ac:dyDescent="0.35">
      <c r="A12" s="29"/>
      <c r="B12" s="4" t="s">
        <v>4</v>
      </c>
      <c r="C12" s="2">
        <f>AVERAGE(C8:C11)</f>
        <v>34</v>
      </c>
      <c r="D12" s="2">
        <f>AVERAGE(D8:D11)</f>
        <v>1.2096854350602346E-2</v>
      </c>
      <c r="E12" s="2">
        <f>AVERAGE(E8:E11)</f>
        <v>30.171999999999997</v>
      </c>
      <c r="F12" s="2">
        <f t="shared" ref="F12" si="1">AVERAGE(F8:F11)</f>
        <v>0.48728435747034321</v>
      </c>
      <c r="G12" s="2"/>
    </row>
    <row r="13" spans="1:7" x14ac:dyDescent="0.35">
      <c r="A13" s="27" t="s">
        <v>11</v>
      </c>
      <c r="B13" s="1">
        <v>1</v>
      </c>
      <c r="C13" s="1">
        <v>108</v>
      </c>
      <c r="D13" s="1">
        <v>6.6077607795705207E-2</v>
      </c>
      <c r="E13" s="1">
        <v>30.189</v>
      </c>
      <c r="F13" s="1">
        <v>1.0628150607581099</v>
      </c>
      <c r="G13" s="1" t="s">
        <v>36</v>
      </c>
    </row>
    <row r="14" spans="1:7" x14ac:dyDescent="0.35">
      <c r="A14" s="28"/>
      <c r="B14" s="1">
        <v>2</v>
      </c>
      <c r="C14" s="1">
        <v>110</v>
      </c>
      <c r="D14" s="1">
        <v>5.7502573335113903E-2</v>
      </c>
      <c r="E14" s="1">
        <v>16.667000000000002</v>
      </c>
      <c r="F14" s="1">
        <v>0.99045138930978205</v>
      </c>
      <c r="G14" s="1" t="s">
        <v>36</v>
      </c>
    </row>
    <row r="15" spans="1:7" x14ac:dyDescent="0.35">
      <c r="A15" s="28"/>
      <c r="B15" s="1">
        <v>3</v>
      </c>
      <c r="C15" s="1">
        <v>111</v>
      </c>
      <c r="D15" s="1">
        <v>5.8908634622639497E-2</v>
      </c>
      <c r="E15" s="1">
        <v>32.075000000000003</v>
      </c>
      <c r="F15" s="1">
        <v>1.03991323147329</v>
      </c>
      <c r="G15" s="1" t="s">
        <v>36</v>
      </c>
    </row>
    <row r="16" spans="1:7" x14ac:dyDescent="0.35">
      <c r="A16" s="28"/>
      <c r="B16" s="1">
        <v>4</v>
      </c>
      <c r="C16" s="1">
        <v>114</v>
      </c>
      <c r="D16" s="1">
        <v>6.07966355382814E-2</v>
      </c>
      <c r="E16" s="1">
        <v>37.036999999999999</v>
      </c>
      <c r="F16" s="1">
        <v>1.02571298216389</v>
      </c>
      <c r="G16" s="1" t="s">
        <v>36</v>
      </c>
    </row>
    <row r="17" spans="1:7" x14ac:dyDescent="0.35">
      <c r="A17" s="29"/>
      <c r="B17" s="4" t="s">
        <v>4</v>
      </c>
      <c r="C17" s="2">
        <f>AVERAGE(C13:C16)</f>
        <v>110.75</v>
      </c>
      <c r="D17" s="2">
        <f>AVERAGE(D13:D16)</f>
        <v>6.0821362822935002E-2</v>
      </c>
      <c r="E17" s="2">
        <f>AVERAGE(E13:E16)</f>
        <v>28.992000000000004</v>
      </c>
      <c r="F17" s="2">
        <f t="shared" ref="F17" si="2">AVERAGE(F13:F16)</f>
        <v>1.029723165926268</v>
      </c>
      <c r="G17" s="2"/>
    </row>
    <row r="18" spans="1:7" x14ac:dyDescent="0.35">
      <c r="A18" s="27" t="s">
        <v>12</v>
      </c>
      <c r="B18" s="1">
        <v>1</v>
      </c>
      <c r="C18" s="1">
        <v>20</v>
      </c>
      <c r="D18" s="1">
        <v>4.8469356828718398E-2</v>
      </c>
      <c r="E18" s="1">
        <v>43.420999999999999</v>
      </c>
      <c r="F18" s="1">
        <v>2.0697944580824599</v>
      </c>
      <c r="G18" s="1" t="s">
        <v>38</v>
      </c>
    </row>
    <row r="19" spans="1:7" x14ac:dyDescent="0.35">
      <c r="A19" s="28"/>
      <c r="B19" s="1">
        <v>2</v>
      </c>
      <c r="C19" s="1">
        <v>5</v>
      </c>
      <c r="D19" s="1">
        <v>1.65934625911177E-2</v>
      </c>
      <c r="E19" s="1">
        <v>61.039000000000001</v>
      </c>
      <c r="F19" s="1">
        <v>1.9333211797929799</v>
      </c>
      <c r="G19" s="1" t="s">
        <v>44</v>
      </c>
    </row>
    <row r="20" spans="1:7" x14ac:dyDescent="0.35">
      <c r="A20" s="28"/>
      <c r="B20" s="1">
        <v>3</v>
      </c>
      <c r="C20" s="1">
        <v>31</v>
      </c>
      <c r="D20" s="1">
        <v>6.2793727418466005E-2</v>
      </c>
      <c r="E20" s="1">
        <v>32.895000000000003</v>
      </c>
      <c r="F20" s="1">
        <v>1.99483005809452</v>
      </c>
      <c r="G20" s="1" t="s">
        <v>33</v>
      </c>
    </row>
    <row r="21" spans="1:7" x14ac:dyDescent="0.35">
      <c r="A21" s="28"/>
      <c r="B21" s="1">
        <v>4</v>
      </c>
      <c r="C21" s="1">
        <v>7</v>
      </c>
      <c r="D21" s="1">
        <v>1.62632806095643E-2</v>
      </c>
      <c r="E21" s="1">
        <v>27.273</v>
      </c>
      <c r="F21" s="1">
        <v>1.9482162173226201</v>
      </c>
      <c r="G21" s="1" t="s">
        <v>38</v>
      </c>
    </row>
    <row r="22" spans="1:7" x14ac:dyDescent="0.35">
      <c r="A22" s="29"/>
      <c r="B22" s="4" t="s">
        <v>4</v>
      </c>
      <c r="C22" s="2">
        <f>AVERAGE(C18:C21)</f>
        <v>15.75</v>
      </c>
      <c r="D22" s="2">
        <f>AVERAGE(D18:D21)</f>
        <v>3.6029956861966604E-2</v>
      </c>
      <c r="E22" s="2">
        <f>AVERAGE(E18:E21)</f>
        <v>41.157000000000004</v>
      </c>
      <c r="F22" s="2">
        <f t="shared" ref="F22" si="3">AVERAGE(F18:F21)</f>
        <v>1.9865404783231448</v>
      </c>
      <c r="G22" s="2"/>
    </row>
    <row r="23" spans="1:7" x14ac:dyDescent="0.35">
      <c r="A23" s="27" t="s">
        <v>13</v>
      </c>
      <c r="B23" s="1">
        <v>1</v>
      </c>
      <c r="C23" s="1">
        <v>154</v>
      </c>
      <c r="D23" s="1">
        <v>0.104651202254899</v>
      </c>
      <c r="E23" s="1">
        <v>17.91</v>
      </c>
      <c r="F23" s="1">
        <v>2.0535437835369499</v>
      </c>
      <c r="G23" s="1" t="s">
        <v>35</v>
      </c>
    </row>
    <row r="24" spans="1:7" x14ac:dyDescent="0.35">
      <c r="A24" s="28"/>
      <c r="B24" s="1">
        <v>2</v>
      </c>
      <c r="C24" s="1">
        <v>135</v>
      </c>
      <c r="D24" s="1">
        <v>0.11048829599439999</v>
      </c>
      <c r="E24" s="1">
        <v>20.588000000000001</v>
      </c>
      <c r="F24" s="1">
        <v>2.1297775174680198</v>
      </c>
      <c r="G24" s="1" t="s">
        <v>32</v>
      </c>
    </row>
    <row r="25" spans="1:7" x14ac:dyDescent="0.35">
      <c r="A25" s="28"/>
      <c r="B25" s="1">
        <v>3</v>
      </c>
      <c r="C25" s="1">
        <v>142</v>
      </c>
      <c r="D25" s="1">
        <v>0.104491687026893</v>
      </c>
      <c r="E25" s="1">
        <v>20.896000000000001</v>
      </c>
      <c r="F25" s="1">
        <v>2.0870206482522899</v>
      </c>
      <c r="G25" s="1" t="s">
        <v>39</v>
      </c>
    </row>
    <row r="26" spans="1:7" x14ac:dyDescent="0.35">
      <c r="A26" s="28"/>
      <c r="B26" s="1">
        <v>4</v>
      </c>
      <c r="C26" s="1">
        <v>108</v>
      </c>
      <c r="D26" s="1">
        <v>0.10693532457480601</v>
      </c>
      <c r="E26" s="1">
        <v>13.234999999999999</v>
      </c>
      <c r="F26" s="1">
        <v>2.0886885278496199</v>
      </c>
      <c r="G26" s="1" t="s">
        <v>34</v>
      </c>
    </row>
    <row r="27" spans="1:7" x14ac:dyDescent="0.35">
      <c r="A27" s="29"/>
      <c r="B27" s="4" t="s">
        <v>4</v>
      </c>
      <c r="C27" s="2">
        <f>AVERAGE(C23:C26)</f>
        <v>134.75</v>
      </c>
      <c r="D27" s="2">
        <f>AVERAGE(D23:D26)</f>
        <v>0.10664162746274949</v>
      </c>
      <c r="E27" s="2">
        <f>AVERAGE(E23:E26)</f>
        <v>18.157250000000001</v>
      </c>
      <c r="F27" s="2">
        <f t="shared" ref="F27" si="4">AVERAGE(F23:F26)</f>
        <v>2.0897576192767198</v>
      </c>
      <c r="G27" s="2"/>
    </row>
    <row r="28" spans="1:7" x14ac:dyDescent="0.35">
      <c r="A28" s="27" t="s">
        <v>14</v>
      </c>
      <c r="B28" s="1">
        <v>1</v>
      </c>
      <c r="C28" s="1">
        <v>1439</v>
      </c>
      <c r="D28" s="1">
        <v>16.5418649899947</v>
      </c>
      <c r="E28" s="1">
        <v>4.6050000000000004</v>
      </c>
      <c r="F28" s="1">
        <v>124.601741867511</v>
      </c>
      <c r="G28" s="1" t="s">
        <v>36</v>
      </c>
    </row>
    <row r="29" spans="1:7" x14ac:dyDescent="0.35">
      <c r="A29" s="28"/>
      <c r="B29" s="1">
        <v>2</v>
      </c>
      <c r="C29" s="1">
        <v>1628</v>
      </c>
      <c r="D29" s="1">
        <v>17.586004162905699</v>
      </c>
      <c r="E29" s="1">
        <v>7.0179999999999998</v>
      </c>
      <c r="F29" s="1">
        <v>113.923238750663</v>
      </c>
      <c r="G29" s="1" t="s">
        <v>36</v>
      </c>
    </row>
    <row r="30" spans="1:7" x14ac:dyDescent="0.35">
      <c r="A30" s="28"/>
      <c r="B30" s="1">
        <v>3</v>
      </c>
      <c r="C30" s="1">
        <v>1704</v>
      </c>
      <c r="D30" s="1">
        <v>20.0468562651367</v>
      </c>
      <c r="E30" s="1">
        <v>6.72</v>
      </c>
      <c r="F30" s="1">
        <v>108.906099348409</v>
      </c>
      <c r="G30" s="1" t="s">
        <v>36</v>
      </c>
    </row>
    <row r="31" spans="1:7" x14ac:dyDescent="0.35">
      <c r="A31" s="28"/>
      <c r="B31" s="1">
        <v>4</v>
      </c>
      <c r="C31" s="1">
        <v>1477</v>
      </c>
      <c r="D31" s="1">
        <v>15.5522126313735</v>
      </c>
      <c r="E31" s="1">
        <v>6.36</v>
      </c>
      <c r="F31" s="1">
        <v>120.1146890253</v>
      </c>
      <c r="G31" s="1" t="s">
        <v>36</v>
      </c>
    </row>
    <row r="32" spans="1:7" x14ac:dyDescent="0.35">
      <c r="A32" s="29"/>
      <c r="B32" s="4" t="s">
        <v>4</v>
      </c>
      <c r="C32" s="2">
        <f>AVERAGE(C28:C31)</f>
        <v>1562</v>
      </c>
      <c r="D32" s="2">
        <f>AVERAGE(D28:D31)</f>
        <v>17.431734512352648</v>
      </c>
      <c r="E32" s="2">
        <f>AVERAGE(E28:E31)</f>
        <v>6.1757499999999999</v>
      </c>
      <c r="F32" s="2">
        <f t="shared" ref="F32" si="5">AVERAGE(F28:F31)</f>
        <v>116.88644224797075</v>
      </c>
      <c r="G32" s="2"/>
    </row>
    <row r="33" spans="1:7" x14ac:dyDescent="0.35">
      <c r="A33" s="27" t="s">
        <v>15</v>
      </c>
      <c r="B33" s="1">
        <v>1</v>
      </c>
      <c r="C33" s="1">
        <v>975</v>
      </c>
      <c r="D33" s="1">
        <v>5.7929807481118498</v>
      </c>
      <c r="E33" s="1">
        <v>2.6</v>
      </c>
      <c r="F33" s="1">
        <v>40.232724961320997</v>
      </c>
      <c r="G33" s="1" t="s">
        <v>36</v>
      </c>
    </row>
    <row r="34" spans="1:7" x14ac:dyDescent="0.35">
      <c r="A34" s="28"/>
      <c r="B34" s="1">
        <v>2</v>
      </c>
      <c r="C34" s="1">
        <v>894</v>
      </c>
      <c r="D34" s="1">
        <v>6.0364145631101502</v>
      </c>
      <c r="E34" s="1">
        <v>3.2869999999999999</v>
      </c>
      <c r="F34" s="1">
        <v>35.990792237959703</v>
      </c>
      <c r="G34" s="1" t="s">
        <v>36</v>
      </c>
    </row>
    <row r="35" spans="1:7" x14ac:dyDescent="0.35">
      <c r="A35" s="28"/>
      <c r="B35" s="1">
        <v>3</v>
      </c>
      <c r="C35" s="1">
        <v>945</v>
      </c>
      <c r="D35" s="1">
        <v>5.9686845908772703</v>
      </c>
      <c r="E35" s="1">
        <v>2.2490000000000001</v>
      </c>
      <c r="F35" s="1">
        <v>35.569945488457897</v>
      </c>
      <c r="G35" s="1" t="s">
        <v>36</v>
      </c>
    </row>
    <row r="36" spans="1:7" x14ac:dyDescent="0.35">
      <c r="A36" s="28"/>
      <c r="B36" s="1">
        <v>4</v>
      </c>
      <c r="C36" s="1">
        <v>957</v>
      </c>
      <c r="D36" s="1">
        <v>5.6296526689220601</v>
      </c>
      <c r="E36" s="1">
        <v>3.64</v>
      </c>
      <c r="F36" s="1">
        <v>35.951058400513801</v>
      </c>
      <c r="G36" s="1" t="s">
        <v>36</v>
      </c>
    </row>
    <row r="37" spans="1:7" x14ac:dyDescent="0.35">
      <c r="A37" s="29"/>
      <c r="B37" s="4" t="s">
        <v>4</v>
      </c>
      <c r="C37" s="2">
        <f xml:space="preserve"> AVERAGE(C33:C36)</f>
        <v>942.75</v>
      </c>
      <c r="D37" s="2">
        <f xml:space="preserve"> AVERAGE(D33:D36)</f>
        <v>5.8569331427553326</v>
      </c>
      <c r="E37" s="2">
        <f xml:space="preserve"> AVERAGE(E33:E36)</f>
        <v>2.9440000000000004</v>
      </c>
      <c r="F37" s="2">
        <f t="shared" ref="F37" si="6" xml:space="preserve"> AVERAGE(F33:F36)</f>
        <v>36.936130272063103</v>
      </c>
      <c r="G37" s="2"/>
    </row>
    <row r="38" spans="1:7" x14ac:dyDescent="0.35">
      <c r="A38" s="27" t="s">
        <v>16</v>
      </c>
      <c r="B38" s="1">
        <v>1</v>
      </c>
      <c r="C38" s="1">
        <v>4323</v>
      </c>
      <c r="D38" s="1">
        <v>24.864812540516098</v>
      </c>
      <c r="E38" s="1">
        <v>12.305999999999999</v>
      </c>
      <c r="F38" s="1">
        <v>442.66371959453602</v>
      </c>
      <c r="G38" s="1" t="s">
        <v>36</v>
      </c>
    </row>
    <row r="39" spans="1:7" x14ac:dyDescent="0.35">
      <c r="A39" s="28"/>
      <c r="B39" s="1">
        <v>2</v>
      </c>
      <c r="C39" s="1">
        <v>4358</v>
      </c>
      <c r="D39" s="1">
        <v>24.850602109377999</v>
      </c>
      <c r="E39" s="1">
        <v>11.56</v>
      </c>
      <c r="F39" s="1">
        <v>529.43239633085602</v>
      </c>
      <c r="G39" s="1" t="s">
        <v>36</v>
      </c>
    </row>
    <row r="40" spans="1:7" x14ac:dyDescent="0.35">
      <c r="A40" s="28"/>
      <c r="B40" s="1">
        <v>3</v>
      </c>
      <c r="C40" s="1">
        <v>4327</v>
      </c>
      <c r="D40" s="1">
        <v>24.434185422636801</v>
      </c>
      <c r="E40" s="1">
        <v>12.927</v>
      </c>
      <c r="F40" s="1">
        <v>446.709579010705</v>
      </c>
      <c r="G40" s="1" t="s">
        <v>36</v>
      </c>
    </row>
    <row r="41" spans="1:7" x14ac:dyDescent="0.35">
      <c r="A41" s="28"/>
      <c r="B41" s="1">
        <v>4</v>
      </c>
      <c r="C41" s="1">
        <v>4349</v>
      </c>
      <c r="D41" s="1">
        <v>25.167975839023701</v>
      </c>
      <c r="E41" s="1">
        <v>12.749000000000001</v>
      </c>
      <c r="F41" s="1">
        <v>490.58866646722799</v>
      </c>
      <c r="G41" s="1" t="s">
        <v>36</v>
      </c>
    </row>
    <row r="42" spans="1:7" x14ac:dyDescent="0.35">
      <c r="A42" s="29"/>
      <c r="B42" s="4" t="s">
        <v>4</v>
      </c>
      <c r="C42" s="2">
        <f>AVERAGE(C38:C41)</f>
        <v>4339.25</v>
      </c>
      <c r="D42" s="2">
        <f>AVERAGE(D38:D41)</f>
        <v>24.82939397788865</v>
      </c>
      <c r="E42" s="2">
        <f>AVERAGE(E38:E41)</f>
        <v>12.3855</v>
      </c>
      <c r="F42" s="2">
        <f t="shared" ref="F42" si="7">AVERAGE(F38:F41)</f>
        <v>477.34859035083127</v>
      </c>
      <c r="G42" s="2"/>
    </row>
    <row r="43" spans="1:7" x14ac:dyDescent="0.35">
      <c r="A43" s="27" t="s">
        <v>17</v>
      </c>
      <c r="B43" s="1">
        <v>1</v>
      </c>
      <c r="C43" s="1">
        <v>3739</v>
      </c>
      <c r="D43" s="1">
        <v>3.3390566492398599</v>
      </c>
      <c r="E43" s="1">
        <v>22.72</v>
      </c>
      <c r="F43" s="1">
        <v>234.878907577652</v>
      </c>
      <c r="G43" s="1" t="s">
        <v>36</v>
      </c>
    </row>
    <row r="44" spans="1:7" x14ac:dyDescent="0.35">
      <c r="A44" s="28"/>
      <c r="B44" s="1">
        <v>2</v>
      </c>
      <c r="C44" s="1">
        <v>3739</v>
      </c>
      <c r="D44" s="1">
        <v>3.41755074790307</v>
      </c>
      <c r="E44" s="1">
        <v>22</v>
      </c>
      <c r="F44" s="1">
        <v>216.59147519586799</v>
      </c>
      <c r="G44" s="1" t="s">
        <v>36</v>
      </c>
    </row>
    <row r="45" spans="1:7" x14ac:dyDescent="0.35">
      <c r="A45" s="28"/>
      <c r="B45" s="1">
        <v>3</v>
      </c>
      <c r="C45" s="1">
        <v>3738</v>
      </c>
      <c r="D45" s="1">
        <v>3.3975720715534399</v>
      </c>
      <c r="E45" s="1">
        <v>20</v>
      </c>
      <c r="F45" s="1">
        <v>215.37497181816701</v>
      </c>
      <c r="G45" s="1" t="s">
        <v>36</v>
      </c>
    </row>
    <row r="46" spans="1:7" x14ac:dyDescent="0.35">
      <c r="A46" s="28"/>
      <c r="B46" s="1">
        <v>4</v>
      </c>
      <c r="C46" s="1">
        <v>3739</v>
      </c>
      <c r="D46" s="1">
        <v>3.4882872670495999</v>
      </c>
      <c r="E46" s="1">
        <v>21.84</v>
      </c>
      <c r="F46" s="1">
        <v>213.230939263485</v>
      </c>
      <c r="G46" s="1" t="s">
        <v>36</v>
      </c>
    </row>
    <row r="47" spans="1:7" x14ac:dyDescent="0.35">
      <c r="A47" s="29"/>
      <c r="B47" s="4" t="s">
        <v>4</v>
      </c>
      <c r="C47" s="2">
        <f xml:space="preserve"> AVERAGE(C43:C46)</f>
        <v>3738.75</v>
      </c>
      <c r="D47" s="2">
        <f xml:space="preserve"> AVERAGE(D43:D46)</f>
        <v>3.4106166839364924</v>
      </c>
      <c r="E47" s="2">
        <f xml:space="preserve"> AVERAGE(E43:E46)</f>
        <v>21.64</v>
      </c>
      <c r="F47" s="2">
        <f t="shared" ref="F47" si="8" xml:space="preserve"> AVERAGE(F43:F46)</f>
        <v>220.01907346379301</v>
      </c>
      <c r="G47" s="2"/>
    </row>
    <row r="48" spans="1:7" x14ac:dyDescent="0.35">
      <c r="A48" s="27" t="s">
        <v>18</v>
      </c>
      <c r="B48" s="1">
        <v>1</v>
      </c>
      <c r="C48" s="1">
        <v>1119</v>
      </c>
      <c r="D48" s="1">
        <v>4.4112234721105699</v>
      </c>
      <c r="E48" s="1">
        <v>1.2</v>
      </c>
      <c r="F48" s="1">
        <v>29.628605880541699</v>
      </c>
      <c r="G48" s="1" t="s">
        <v>36</v>
      </c>
    </row>
    <row r="49" spans="1:7" x14ac:dyDescent="0.35">
      <c r="A49" s="28"/>
      <c r="B49" s="1">
        <v>2</v>
      </c>
      <c r="C49" s="1">
        <v>1137</v>
      </c>
      <c r="D49" s="1">
        <v>4.4447405792670898</v>
      </c>
      <c r="E49" s="1">
        <v>2</v>
      </c>
      <c r="F49" s="1">
        <v>30.531480984965999</v>
      </c>
      <c r="G49" s="1" t="s">
        <v>36</v>
      </c>
    </row>
    <row r="50" spans="1:7" x14ac:dyDescent="0.35">
      <c r="A50" s="28"/>
      <c r="B50" s="1">
        <v>3</v>
      </c>
      <c r="C50" s="1">
        <v>1129</v>
      </c>
      <c r="D50" s="1">
        <v>4.4478426413770604</v>
      </c>
      <c r="E50" s="1">
        <v>1.8</v>
      </c>
      <c r="F50" s="1">
        <v>31.382476791506601</v>
      </c>
      <c r="G50" s="1" t="s">
        <v>36</v>
      </c>
    </row>
    <row r="51" spans="1:7" x14ac:dyDescent="0.35">
      <c r="A51" s="28"/>
      <c r="B51" s="1">
        <v>4</v>
      </c>
      <c r="C51" s="1">
        <v>1121</v>
      </c>
      <c r="D51" s="1">
        <v>4.9951646037152297</v>
      </c>
      <c r="E51" s="1">
        <v>1</v>
      </c>
      <c r="F51" s="1">
        <v>30.7464425437283</v>
      </c>
      <c r="G51" s="1" t="s">
        <v>36</v>
      </c>
    </row>
    <row r="52" spans="1:7" x14ac:dyDescent="0.35">
      <c r="A52" s="29"/>
      <c r="B52" s="4" t="s">
        <v>4</v>
      </c>
      <c r="C52" s="2">
        <f>AVERAGE(C48:C51)</f>
        <v>1126.5</v>
      </c>
      <c r="D52" s="2">
        <f>AVERAGE(D48:D51)</f>
        <v>4.5747428241174877</v>
      </c>
      <c r="E52" s="2">
        <f>AVERAGE(E48:E51)</f>
        <v>1.5</v>
      </c>
      <c r="F52" s="2">
        <f t="shared" ref="F52" si="9">AVERAGE(F48:F51)</f>
        <v>30.572251550185648</v>
      </c>
      <c r="G52" s="2"/>
    </row>
    <row r="53" spans="1:7" x14ac:dyDescent="0.35">
      <c r="A53" s="27" t="s">
        <v>19</v>
      </c>
      <c r="B53" s="1">
        <v>1</v>
      </c>
      <c r="C53" s="1">
        <v>802</v>
      </c>
      <c r="D53" s="1">
        <v>2.19637439824213</v>
      </c>
      <c r="E53" s="1">
        <v>42.204000000000001</v>
      </c>
      <c r="F53" s="1">
        <v>14.6740953571371</v>
      </c>
      <c r="G53" s="1" t="s">
        <v>36</v>
      </c>
    </row>
    <row r="54" spans="1:7" x14ac:dyDescent="0.35">
      <c r="A54" s="28"/>
      <c r="B54" s="1">
        <v>2</v>
      </c>
      <c r="C54" s="1">
        <v>811</v>
      </c>
      <c r="D54" s="1">
        <v>2.47267513826676</v>
      </c>
      <c r="E54" s="1">
        <v>45.945999999999998</v>
      </c>
      <c r="F54" s="1">
        <v>16.292029232499001</v>
      </c>
      <c r="G54" s="1" t="s">
        <v>36</v>
      </c>
    </row>
    <row r="55" spans="1:7" x14ac:dyDescent="0.35">
      <c r="A55" s="28"/>
      <c r="B55" s="1">
        <v>3</v>
      </c>
      <c r="C55" s="1">
        <v>830</v>
      </c>
      <c r="D55" s="1">
        <v>2.3098993017692901</v>
      </c>
      <c r="E55" s="1">
        <v>47.709000000000003</v>
      </c>
      <c r="F55" s="1">
        <v>15.8108445143487</v>
      </c>
      <c r="G55" s="1" t="s">
        <v>36</v>
      </c>
    </row>
    <row r="56" spans="1:7" x14ac:dyDescent="0.35">
      <c r="A56" s="28"/>
      <c r="B56" s="1">
        <v>4</v>
      </c>
      <c r="C56" s="1">
        <v>829</v>
      </c>
      <c r="D56" s="1">
        <v>2.5390165037654202</v>
      </c>
      <c r="E56" s="1">
        <v>50.404000000000003</v>
      </c>
      <c r="F56" s="1">
        <v>17.721960107616901</v>
      </c>
      <c r="G56" s="1" t="s">
        <v>36</v>
      </c>
    </row>
    <row r="57" spans="1:7" x14ac:dyDescent="0.35">
      <c r="A57" s="29"/>
      <c r="B57" s="4" t="s">
        <v>4</v>
      </c>
      <c r="C57" s="2">
        <f>AVERAGE(C53:C56)</f>
        <v>818</v>
      </c>
      <c r="D57" s="2">
        <f>AVERAGE(D53:D56)</f>
        <v>2.3794913355109002</v>
      </c>
      <c r="E57" s="2">
        <f>AVERAGE(E53:E56)</f>
        <v>46.565750000000001</v>
      </c>
      <c r="F57" s="2">
        <f t="shared" ref="F57" si="10">AVERAGE(F53:F56)</f>
        <v>16.124732302900426</v>
      </c>
      <c r="G57" s="2"/>
    </row>
  </sheetData>
  <mergeCells count="14">
    <mergeCell ref="A48:A52"/>
    <mergeCell ref="A53:A57"/>
    <mergeCell ref="C1:G1"/>
    <mergeCell ref="A18:A22"/>
    <mergeCell ref="A23:A27"/>
    <mergeCell ref="A28:A32"/>
    <mergeCell ref="A33:A37"/>
    <mergeCell ref="A38:A42"/>
    <mergeCell ref="A43:A47"/>
    <mergeCell ref="A1:A2"/>
    <mergeCell ref="B1:B2"/>
    <mergeCell ref="A3:A7"/>
    <mergeCell ref="A8:A12"/>
    <mergeCell ref="A13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5EC5-50AE-4DB4-B2C1-EDD4D201B44F}">
  <dimension ref="A1:L57"/>
  <sheetViews>
    <sheetView topLeftCell="A28" workbookViewId="0">
      <selection activeCell="J42" activeCellId="3" sqref="C42 E42 H42 J42"/>
    </sheetView>
  </sheetViews>
  <sheetFormatPr defaultRowHeight="14.5" x14ac:dyDescent="0.35"/>
  <cols>
    <col min="1" max="1" width="24.7265625" bestFit="1" customWidth="1"/>
    <col min="2" max="2" width="7.08984375" customWidth="1"/>
    <col min="3" max="3" width="16.1796875" bestFit="1" customWidth="1"/>
    <col min="4" max="4" width="11.81640625" bestFit="1" customWidth="1"/>
    <col min="5" max="5" width="14.81640625" bestFit="1" customWidth="1"/>
    <col min="6" max="6" width="16.08984375" bestFit="1" customWidth="1"/>
    <col min="7" max="7" width="13.54296875" bestFit="1" customWidth="1"/>
    <col min="8" max="8" width="16.1796875" bestFit="1" customWidth="1"/>
    <col min="9" max="9" width="11.81640625" bestFit="1" customWidth="1"/>
    <col min="10" max="10" width="14.81640625" bestFit="1" customWidth="1"/>
    <col min="11" max="11" width="16.08984375" bestFit="1" customWidth="1"/>
    <col min="12" max="12" width="15" bestFit="1" customWidth="1"/>
  </cols>
  <sheetData>
    <row r="1" spans="1:12" x14ac:dyDescent="0.35">
      <c r="A1" s="30" t="s">
        <v>0</v>
      </c>
      <c r="B1" s="30" t="s">
        <v>3</v>
      </c>
      <c r="C1" s="33" t="s">
        <v>26</v>
      </c>
      <c r="D1" s="34"/>
      <c r="E1" s="34"/>
      <c r="F1" s="34"/>
      <c r="G1" s="34"/>
      <c r="H1" s="33" t="s">
        <v>27</v>
      </c>
      <c r="I1" s="34"/>
      <c r="J1" s="34"/>
      <c r="K1" s="34"/>
      <c r="L1" s="34"/>
    </row>
    <row r="2" spans="1:12" x14ac:dyDescent="0.35">
      <c r="A2" s="30"/>
      <c r="B2" s="30"/>
      <c r="C2" s="3" t="s">
        <v>20</v>
      </c>
      <c r="D2" s="3" t="s">
        <v>1</v>
      </c>
      <c r="E2" s="3" t="s">
        <v>21</v>
      </c>
      <c r="F2" s="3" t="s">
        <v>24</v>
      </c>
      <c r="G2" s="3" t="s">
        <v>25</v>
      </c>
      <c r="H2" s="3" t="s">
        <v>20</v>
      </c>
      <c r="I2" s="3" t="s">
        <v>1</v>
      </c>
      <c r="J2" s="3" t="s">
        <v>21</v>
      </c>
      <c r="K2" s="3" t="s">
        <v>24</v>
      </c>
      <c r="L2" s="3" t="s">
        <v>25</v>
      </c>
    </row>
    <row r="3" spans="1:12" x14ac:dyDescent="0.35">
      <c r="A3" s="27" t="s">
        <v>9</v>
      </c>
      <c r="B3" s="1">
        <v>1</v>
      </c>
      <c r="C3" s="1">
        <v>23</v>
      </c>
      <c r="D3" s="1">
        <v>0.12655569773050901</v>
      </c>
      <c r="E3" s="1">
        <v>28.341999999999999</v>
      </c>
      <c r="F3" s="1">
        <v>7.6386291581147798</v>
      </c>
      <c r="G3" s="1" t="s">
        <v>33</v>
      </c>
      <c r="H3" s="1">
        <v>79</v>
      </c>
      <c r="I3" s="1">
        <v>0.34116719571465998</v>
      </c>
      <c r="J3" s="1">
        <v>35.829000000000001</v>
      </c>
      <c r="K3" s="1">
        <v>49.9960635132447</v>
      </c>
      <c r="L3" s="1" t="s">
        <v>149</v>
      </c>
    </row>
    <row r="4" spans="1:12" x14ac:dyDescent="0.35">
      <c r="A4" s="28"/>
      <c r="B4" s="1">
        <v>2</v>
      </c>
      <c r="C4" s="1">
        <v>20</v>
      </c>
      <c r="D4" s="1">
        <v>0.13012612370948701</v>
      </c>
      <c r="E4" s="1">
        <v>29.946999999999999</v>
      </c>
      <c r="F4" s="1">
        <v>7.6861709993536298</v>
      </c>
      <c r="G4" s="1" t="s">
        <v>46</v>
      </c>
      <c r="H4" s="1">
        <v>9</v>
      </c>
      <c r="I4" s="1">
        <v>7.2940156576805706E-2</v>
      </c>
      <c r="J4" s="1">
        <v>30.481000000000002</v>
      </c>
      <c r="K4" s="1">
        <v>50.491045086571802</v>
      </c>
      <c r="L4" s="1" t="s">
        <v>111</v>
      </c>
    </row>
    <row r="5" spans="1:12" x14ac:dyDescent="0.35">
      <c r="A5" s="28"/>
      <c r="B5" s="1">
        <v>3</v>
      </c>
      <c r="C5" s="1">
        <v>58</v>
      </c>
      <c r="D5" s="1">
        <v>0.37266005946730701</v>
      </c>
      <c r="E5" s="1">
        <v>33.155000000000001</v>
      </c>
      <c r="F5" s="1">
        <v>8.3033756622462498</v>
      </c>
      <c r="G5" s="1" t="s">
        <v>40</v>
      </c>
      <c r="H5" s="1">
        <v>106</v>
      </c>
      <c r="I5" s="1">
        <v>0.514514188849716</v>
      </c>
      <c r="J5" s="1">
        <v>40.106999999999999</v>
      </c>
      <c r="K5" s="1">
        <v>51.327717007370602</v>
      </c>
      <c r="L5" s="1" t="s">
        <v>150</v>
      </c>
    </row>
    <row r="6" spans="1:12" x14ac:dyDescent="0.35">
      <c r="A6" s="28"/>
      <c r="B6" s="1">
        <v>4</v>
      </c>
      <c r="C6" s="1">
        <v>30</v>
      </c>
      <c r="D6" s="1">
        <v>0.15363158963737</v>
      </c>
      <c r="E6" s="1">
        <v>31.015999999999998</v>
      </c>
      <c r="F6" s="1">
        <v>7.9246220240602199</v>
      </c>
      <c r="G6" s="1" t="s">
        <v>33</v>
      </c>
      <c r="H6" s="1">
        <v>10</v>
      </c>
      <c r="I6" s="1">
        <v>7.2166338024544502E-2</v>
      </c>
      <c r="J6" s="1">
        <v>28.341999999999999</v>
      </c>
      <c r="K6" s="1">
        <v>51.901558740151799</v>
      </c>
      <c r="L6" s="1" t="s">
        <v>111</v>
      </c>
    </row>
    <row r="7" spans="1:12" x14ac:dyDescent="0.35">
      <c r="A7" s="29"/>
      <c r="B7" s="4" t="s">
        <v>4</v>
      </c>
      <c r="C7" s="2">
        <f xml:space="preserve"> AVERAGE(C3:C6)</f>
        <v>32.75</v>
      </c>
      <c r="D7" s="2">
        <f xml:space="preserve"> AVERAGE(D3:D6)</f>
        <v>0.19574336763616826</v>
      </c>
      <c r="E7" s="2">
        <f xml:space="preserve"> AVERAGE(E3:E6)</f>
        <v>30.615000000000002</v>
      </c>
      <c r="F7" s="2">
        <f t="shared" ref="F7" si="0" xml:space="preserve"> AVERAGE(F3:F6)</f>
        <v>7.8881994609437198</v>
      </c>
      <c r="G7" s="2"/>
      <c r="H7" s="2">
        <f xml:space="preserve"> AVERAGE(H3:H6)</f>
        <v>51</v>
      </c>
      <c r="I7" s="2">
        <f xml:space="preserve"> AVERAGE(I3:I6)</f>
        <v>0.25019696979143152</v>
      </c>
      <c r="J7" s="2">
        <f xml:space="preserve"> AVERAGE(J3:J6)</f>
        <v>33.689750000000004</v>
      </c>
      <c r="K7" s="2">
        <f t="shared" ref="K7" si="1" xml:space="preserve"> AVERAGE(K3:K6)</f>
        <v>50.929096086834733</v>
      </c>
      <c r="L7" s="2"/>
    </row>
    <row r="8" spans="1:12" x14ac:dyDescent="0.35">
      <c r="A8" s="27" t="s">
        <v>10</v>
      </c>
      <c r="B8" s="1">
        <v>1</v>
      </c>
      <c r="C8" s="1">
        <v>54</v>
      </c>
      <c r="D8" s="1">
        <v>2.8050922686816099E-2</v>
      </c>
      <c r="E8" s="1">
        <v>37.930999999999997</v>
      </c>
      <c r="F8" s="1">
        <v>0.64279691771662295</v>
      </c>
      <c r="G8" s="1" t="s">
        <v>42</v>
      </c>
      <c r="H8" s="1">
        <v>30</v>
      </c>
      <c r="I8" s="1">
        <v>3.2939652330242097E-2</v>
      </c>
      <c r="J8" s="1">
        <v>27.585999999999999</v>
      </c>
      <c r="K8" s="1">
        <v>6.2710677677896403</v>
      </c>
      <c r="L8" s="1" t="s">
        <v>47</v>
      </c>
    </row>
    <row r="9" spans="1:12" x14ac:dyDescent="0.35">
      <c r="A9" s="28"/>
      <c r="B9" s="1">
        <v>2</v>
      </c>
      <c r="C9" s="1">
        <v>67</v>
      </c>
      <c r="D9" s="1">
        <v>2.0748131268191999E-2</v>
      </c>
      <c r="E9" s="1">
        <v>34.482999999999997</v>
      </c>
      <c r="F9" s="1">
        <v>0.62143060433299901</v>
      </c>
      <c r="G9" s="1" t="s">
        <v>41</v>
      </c>
      <c r="H9" s="1">
        <v>61</v>
      </c>
      <c r="I9" s="1">
        <v>2.7222316224651801E-2</v>
      </c>
      <c r="J9" s="1">
        <v>31.033999999999999</v>
      </c>
      <c r="K9" s="1">
        <v>6.4478790050343298</v>
      </c>
      <c r="L9" s="1" t="s">
        <v>112</v>
      </c>
    </row>
    <row r="10" spans="1:12" x14ac:dyDescent="0.35">
      <c r="A10" s="28"/>
      <c r="B10" s="1">
        <v>3</v>
      </c>
      <c r="C10" s="1">
        <v>67</v>
      </c>
      <c r="D10" s="1">
        <v>2.1415283110400099E-2</v>
      </c>
      <c r="E10" s="1">
        <v>37.930999999999997</v>
      </c>
      <c r="F10" s="1">
        <v>0.62354357504955205</v>
      </c>
      <c r="G10" s="1" t="s">
        <v>41</v>
      </c>
      <c r="H10" s="1">
        <v>35</v>
      </c>
      <c r="I10" s="1">
        <v>2.3008980853774098E-2</v>
      </c>
      <c r="J10" s="1">
        <v>20.69</v>
      </c>
      <c r="K10" s="1">
        <v>6.3924438266403696</v>
      </c>
      <c r="L10" s="1" t="s">
        <v>132</v>
      </c>
    </row>
    <row r="11" spans="1:12" x14ac:dyDescent="0.35">
      <c r="A11" s="28"/>
      <c r="B11" s="1">
        <v>4</v>
      </c>
      <c r="C11" s="1">
        <v>72</v>
      </c>
      <c r="D11" s="1">
        <v>2.13173436641227E-2</v>
      </c>
      <c r="E11" s="1">
        <v>37.930999999999997</v>
      </c>
      <c r="F11" s="1">
        <v>0.63867618844960805</v>
      </c>
      <c r="G11" s="1" t="s">
        <v>43</v>
      </c>
      <c r="H11" s="1">
        <v>38</v>
      </c>
      <c r="I11" s="1">
        <v>3.9210685674333903E-2</v>
      </c>
      <c r="J11" s="1">
        <v>24.138000000000002</v>
      </c>
      <c r="K11" s="1">
        <v>6.4697151368309198</v>
      </c>
      <c r="L11" s="1" t="s">
        <v>52</v>
      </c>
    </row>
    <row r="12" spans="1:12" x14ac:dyDescent="0.35">
      <c r="A12" s="29"/>
      <c r="B12" s="4" t="s">
        <v>4</v>
      </c>
      <c r="C12" s="2">
        <f>AVERAGE(C8:C11)</f>
        <v>65</v>
      </c>
      <c r="D12" s="2">
        <f>AVERAGE(D8:D11)</f>
        <v>2.2882920182382725E-2</v>
      </c>
      <c r="E12" s="2">
        <f>AVERAGE(E8:E11)</f>
        <v>37.068999999999996</v>
      </c>
      <c r="F12" s="2">
        <f t="shared" ref="F12" si="2">AVERAGE(F8:F11)</f>
        <v>0.63161182138719552</v>
      </c>
      <c r="G12" s="2"/>
      <c r="H12" s="2">
        <f>AVERAGE(H8:H11)</f>
        <v>41</v>
      </c>
      <c r="I12" s="2">
        <f>AVERAGE(I8:I11)</f>
        <v>3.0595408770750475E-2</v>
      </c>
      <c r="J12" s="2">
        <f>AVERAGE(J8:J11)</f>
        <v>25.862000000000002</v>
      </c>
      <c r="K12" s="2">
        <f t="shared" ref="K12" si="3">AVERAGE(K8:K11)</f>
        <v>6.3952764340738151</v>
      </c>
      <c r="L12" s="2"/>
    </row>
    <row r="13" spans="1:12" x14ac:dyDescent="0.35">
      <c r="A13" s="27" t="s">
        <v>11</v>
      </c>
      <c r="B13" s="1">
        <v>1</v>
      </c>
      <c r="C13" s="1">
        <v>103</v>
      </c>
      <c r="D13" s="1">
        <v>9.7821138337167199E-2</v>
      </c>
      <c r="E13" s="1">
        <v>32.075000000000003</v>
      </c>
      <c r="F13" s="1">
        <v>1.65441825668767</v>
      </c>
      <c r="G13" s="1" t="s">
        <v>35</v>
      </c>
      <c r="H13" s="1">
        <v>93</v>
      </c>
      <c r="I13" s="1">
        <v>0.119837633860697</v>
      </c>
      <c r="J13" s="1">
        <v>30.189</v>
      </c>
      <c r="K13" s="1">
        <v>14.9801624146248</v>
      </c>
      <c r="L13" s="1" t="s">
        <v>49</v>
      </c>
    </row>
    <row r="14" spans="1:12" x14ac:dyDescent="0.35">
      <c r="A14" s="28"/>
      <c r="B14" s="1">
        <v>2</v>
      </c>
      <c r="C14" s="1">
        <v>111</v>
      </c>
      <c r="D14" s="1">
        <v>9.4201257795248197E-2</v>
      </c>
      <c r="E14" s="1">
        <v>16.667000000000002</v>
      </c>
      <c r="F14" s="1">
        <v>1.6038761715762999</v>
      </c>
      <c r="G14" s="1" t="s">
        <v>35</v>
      </c>
      <c r="H14" s="1">
        <v>96</v>
      </c>
      <c r="I14" s="1">
        <v>0.105876899819122</v>
      </c>
      <c r="J14" s="1">
        <v>20.37</v>
      </c>
      <c r="K14" s="1">
        <v>14.624841515074801</v>
      </c>
      <c r="L14" s="1" t="s">
        <v>51</v>
      </c>
    </row>
    <row r="15" spans="1:12" x14ac:dyDescent="0.35">
      <c r="A15" s="28"/>
      <c r="B15" s="1">
        <v>3</v>
      </c>
      <c r="C15" s="1">
        <v>138</v>
      </c>
      <c r="D15" s="1">
        <v>5.5566572395946402E-2</v>
      </c>
      <c r="E15" s="1">
        <v>30.189</v>
      </c>
      <c r="F15" s="1">
        <v>1.6682805664395299</v>
      </c>
      <c r="G15" s="1" t="s">
        <v>36</v>
      </c>
      <c r="H15" s="1">
        <v>135</v>
      </c>
      <c r="I15" s="1">
        <v>6.1097241744391698E-2</v>
      </c>
      <c r="J15" s="1">
        <v>30.189</v>
      </c>
      <c r="K15" s="1">
        <v>15.4129951093309</v>
      </c>
      <c r="L15" s="1" t="s">
        <v>50</v>
      </c>
    </row>
    <row r="16" spans="1:12" x14ac:dyDescent="0.35">
      <c r="A16" s="28"/>
      <c r="B16" s="1">
        <v>4</v>
      </c>
      <c r="C16" s="1">
        <v>105</v>
      </c>
      <c r="D16" s="1">
        <v>9.8511078065712299E-2</v>
      </c>
      <c r="E16" s="1">
        <v>29.63</v>
      </c>
      <c r="F16" s="1">
        <v>1.7227227746534399</v>
      </c>
      <c r="G16" s="1" t="s">
        <v>35</v>
      </c>
      <c r="H16" s="1">
        <v>96</v>
      </c>
      <c r="I16" s="1">
        <v>0.11023423526512401</v>
      </c>
      <c r="J16" s="1">
        <v>24.074000000000002</v>
      </c>
      <c r="K16" s="1">
        <v>15.218453924098799</v>
      </c>
      <c r="L16" s="1" t="s">
        <v>51</v>
      </c>
    </row>
    <row r="17" spans="1:12" x14ac:dyDescent="0.35">
      <c r="A17" s="29"/>
      <c r="B17" s="4" t="s">
        <v>4</v>
      </c>
      <c r="C17" s="2">
        <f>AVERAGE(C13:C16)</f>
        <v>114.25</v>
      </c>
      <c r="D17" s="2">
        <f>AVERAGE(D13:D16)</f>
        <v>8.6525011648518529E-2</v>
      </c>
      <c r="E17" s="2">
        <f>AVERAGE(E13:E16)</f>
        <v>27.140250000000002</v>
      </c>
      <c r="F17" s="2">
        <f t="shared" ref="F17" si="4">AVERAGE(F13:F16)</f>
        <v>1.6623244423392349</v>
      </c>
      <c r="G17" s="2"/>
      <c r="H17" s="2">
        <f>AVERAGE(H13:H16)</f>
        <v>105</v>
      </c>
      <c r="I17" s="2">
        <f>AVERAGE(I13:I16)</f>
        <v>9.9261502672333676E-2</v>
      </c>
      <c r="J17" s="2">
        <f>AVERAGE(J13:J16)</f>
        <v>26.205499999999997</v>
      </c>
      <c r="K17" s="2">
        <f t="shared" ref="K17" si="5">AVERAGE(K13:K16)</f>
        <v>15.059113240782324</v>
      </c>
      <c r="L17" s="2"/>
    </row>
    <row r="18" spans="1:12" x14ac:dyDescent="0.35">
      <c r="A18" s="27" t="s">
        <v>12</v>
      </c>
      <c r="B18" s="1">
        <v>1</v>
      </c>
      <c r="C18" s="1">
        <v>49</v>
      </c>
      <c r="D18" s="1">
        <v>8.7789618322858504E-2</v>
      </c>
      <c r="E18" s="1">
        <v>32.895000000000003</v>
      </c>
      <c r="F18" s="1">
        <v>2.54610644659987</v>
      </c>
      <c r="G18" s="1" t="s">
        <v>41</v>
      </c>
      <c r="H18" s="1">
        <v>25</v>
      </c>
      <c r="I18" s="1">
        <v>5.5019178194925099E-2</v>
      </c>
      <c r="J18" s="1">
        <v>31.579000000000001</v>
      </c>
      <c r="K18" s="1">
        <v>21.168525172622999</v>
      </c>
      <c r="L18" s="1" t="s">
        <v>48</v>
      </c>
    </row>
    <row r="19" spans="1:12" x14ac:dyDescent="0.35">
      <c r="A19" s="28"/>
      <c r="B19" s="1">
        <v>2</v>
      </c>
      <c r="C19" s="1">
        <v>25</v>
      </c>
      <c r="D19" s="1">
        <v>4.5512749340559801E-2</v>
      </c>
      <c r="E19" s="1">
        <v>31.169</v>
      </c>
      <c r="F19" s="1">
        <v>2.6680429905682099</v>
      </c>
      <c r="G19" s="1" t="s">
        <v>44</v>
      </c>
      <c r="H19" s="1">
        <v>102</v>
      </c>
      <c r="I19" s="1">
        <v>0.18732372718659401</v>
      </c>
      <c r="J19" s="1">
        <v>36.363999999999997</v>
      </c>
      <c r="K19" s="1">
        <v>21.202857795324199</v>
      </c>
      <c r="L19" s="1" t="s">
        <v>51</v>
      </c>
    </row>
    <row r="20" spans="1:12" x14ac:dyDescent="0.35">
      <c r="A20" s="28"/>
      <c r="B20" s="1">
        <v>3</v>
      </c>
      <c r="C20" s="1">
        <v>68</v>
      </c>
      <c r="D20" s="1">
        <v>0.105229626780783</v>
      </c>
      <c r="E20" s="1">
        <v>34.210999999999999</v>
      </c>
      <c r="F20" s="1">
        <v>2.7963388103453299</v>
      </c>
      <c r="G20" s="1" t="s">
        <v>41</v>
      </c>
      <c r="H20" s="1">
        <v>20</v>
      </c>
      <c r="I20" s="1">
        <v>6.3394454977242207E-2</v>
      </c>
      <c r="J20" s="1">
        <v>36.841999999999999</v>
      </c>
      <c r="K20" s="1">
        <v>22.198843732767202</v>
      </c>
      <c r="L20" s="1" t="s">
        <v>133</v>
      </c>
    </row>
    <row r="21" spans="1:12" x14ac:dyDescent="0.35">
      <c r="A21" s="28"/>
      <c r="B21" s="1">
        <v>4</v>
      </c>
      <c r="C21" s="1">
        <v>18</v>
      </c>
      <c r="D21" s="1">
        <v>4.3596142349997501E-2</v>
      </c>
      <c r="E21" s="1">
        <v>22.077999999999999</v>
      </c>
      <c r="F21" s="1">
        <v>2.6305850330099898</v>
      </c>
      <c r="G21" s="1" t="s">
        <v>44</v>
      </c>
      <c r="H21" s="1">
        <v>10</v>
      </c>
      <c r="I21" s="1">
        <v>3.1490924353420199E-2</v>
      </c>
      <c r="J21" s="1">
        <v>24.675000000000001</v>
      </c>
      <c r="K21" s="1">
        <v>21.548217962772402</v>
      </c>
      <c r="L21" s="1" t="s">
        <v>134</v>
      </c>
    </row>
    <row r="22" spans="1:12" x14ac:dyDescent="0.35">
      <c r="A22" s="29"/>
      <c r="B22" s="4" t="s">
        <v>4</v>
      </c>
      <c r="C22" s="2">
        <f>AVERAGE(C18:C21)</f>
        <v>40</v>
      </c>
      <c r="D22" s="2">
        <f>AVERAGE(D18:D21)</f>
        <v>7.0532034198549698E-2</v>
      </c>
      <c r="E22" s="2">
        <f>AVERAGE(E18:E21)</f>
        <v>30.088250000000002</v>
      </c>
      <c r="F22" s="2">
        <f t="shared" ref="F22" si="6">AVERAGE(F18:F21)</f>
        <v>2.6602683201308501</v>
      </c>
      <c r="G22" s="2"/>
      <c r="H22" s="2">
        <f>AVERAGE(H18:H21)</f>
        <v>39.25</v>
      </c>
      <c r="I22" s="2">
        <f>AVERAGE(I18:I21)</f>
        <v>8.4307071178045381E-2</v>
      </c>
      <c r="J22" s="2">
        <f>AVERAGE(J18:J21)</f>
        <v>32.365000000000002</v>
      </c>
      <c r="K22" s="2">
        <f t="shared" ref="K22" si="7">AVERAGE(K18:K21)</f>
        <v>21.5296111658717</v>
      </c>
      <c r="L22" s="2"/>
    </row>
    <row r="23" spans="1:12" x14ac:dyDescent="0.35">
      <c r="A23" s="27" t="s">
        <v>13</v>
      </c>
      <c r="B23" s="1">
        <v>1</v>
      </c>
      <c r="C23" s="1">
        <v>121</v>
      </c>
      <c r="D23" s="1">
        <v>0.16623668666034</v>
      </c>
      <c r="E23" s="1">
        <v>17.91</v>
      </c>
      <c r="F23" s="1">
        <v>3.3281116742364198</v>
      </c>
      <c r="G23" s="1" t="s">
        <v>46</v>
      </c>
      <c r="H23" s="1">
        <v>68</v>
      </c>
      <c r="I23" s="1">
        <v>0.15113025509344799</v>
      </c>
      <c r="J23" s="1">
        <v>17.91</v>
      </c>
      <c r="K23" s="1">
        <v>33.2945039003652</v>
      </c>
      <c r="L23" s="1" t="s">
        <v>135</v>
      </c>
    </row>
    <row r="24" spans="1:12" x14ac:dyDescent="0.35">
      <c r="A24" s="28"/>
      <c r="B24" s="1">
        <v>2</v>
      </c>
      <c r="C24" s="1">
        <v>170</v>
      </c>
      <c r="D24" s="1">
        <v>0.13647230859260101</v>
      </c>
      <c r="E24" s="1">
        <v>20.588000000000001</v>
      </c>
      <c r="F24" s="1">
        <v>3.1870493028118201</v>
      </c>
      <c r="G24" s="1" t="s">
        <v>41</v>
      </c>
      <c r="H24" s="1">
        <v>98</v>
      </c>
      <c r="I24" s="1">
        <v>0.187115242237268</v>
      </c>
      <c r="J24" s="1">
        <v>20.588000000000001</v>
      </c>
      <c r="K24" s="1">
        <v>32.494299391175403</v>
      </c>
      <c r="L24" s="1" t="s">
        <v>136</v>
      </c>
    </row>
    <row r="25" spans="1:12" x14ac:dyDescent="0.35">
      <c r="A25" s="28"/>
      <c r="B25" s="1">
        <v>3</v>
      </c>
      <c r="C25" s="1">
        <v>90</v>
      </c>
      <c r="D25" s="1">
        <v>0.16126650243222601</v>
      </c>
      <c r="E25" s="1">
        <v>17.91</v>
      </c>
      <c r="F25" s="1">
        <v>3.2770469222041299</v>
      </c>
      <c r="G25" s="1" t="s">
        <v>44</v>
      </c>
      <c r="H25" s="1">
        <v>135</v>
      </c>
      <c r="I25" s="1">
        <v>0.17125099212171299</v>
      </c>
      <c r="J25" s="1">
        <v>17.91</v>
      </c>
      <c r="K25" s="1">
        <v>33.344848652048299</v>
      </c>
      <c r="L25" s="1" t="s">
        <v>137</v>
      </c>
    </row>
    <row r="26" spans="1:12" x14ac:dyDescent="0.35">
      <c r="A26" s="28"/>
      <c r="B26" s="1">
        <v>4</v>
      </c>
      <c r="C26" s="1">
        <v>116</v>
      </c>
      <c r="D26" s="1">
        <v>0.19035548623287399</v>
      </c>
      <c r="E26" s="1">
        <v>22.059000000000001</v>
      </c>
      <c r="F26" s="1">
        <v>3.2678541904751901</v>
      </c>
      <c r="G26" s="1" t="s">
        <v>33</v>
      </c>
      <c r="H26" s="1">
        <v>87</v>
      </c>
      <c r="I26" s="1">
        <v>0.199891975705213</v>
      </c>
      <c r="J26" s="1">
        <v>19.117999999999999</v>
      </c>
      <c r="K26" s="1">
        <v>32.981372112179997</v>
      </c>
      <c r="L26" s="1" t="s">
        <v>53</v>
      </c>
    </row>
    <row r="27" spans="1:12" x14ac:dyDescent="0.35">
      <c r="A27" s="29"/>
      <c r="B27" s="4" t="s">
        <v>4</v>
      </c>
      <c r="C27" s="2">
        <f>AVERAGE(C23:C26)</f>
        <v>124.25</v>
      </c>
      <c r="D27" s="2">
        <f>AVERAGE(D23:D26)</f>
        <v>0.16358274597951025</v>
      </c>
      <c r="E27" s="2">
        <f>AVERAGE(E23:E26)</f>
        <v>19.61675</v>
      </c>
      <c r="F27" s="2">
        <f t="shared" ref="F27" si="8">AVERAGE(F23:F26)</f>
        <v>3.2650155224318897</v>
      </c>
      <c r="G27" s="2"/>
      <c r="H27" s="2">
        <f>AVERAGE(H23:H26)</f>
        <v>97</v>
      </c>
      <c r="I27" s="2">
        <f>AVERAGE(I23:I26)</f>
        <v>0.17734711628941049</v>
      </c>
      <c r="J27" s="2">
        <f>AVERAGE(J23:J26)</f>
        <v>18.881499999999999</v>
      </c>
      <c r="K27" s="2">
        <f t="shared" ref="K27" si="9">AVERAGE(K23:K26)</f>
        <v>33.028756013942228</v>
      </c>
      <c r="L27" s="2"/>
    </row>
    <row r="28" spans="1:12" x14ac:dyDescent="0.35">
      <c r="A28" s="27" t="s">
        <v>14</v>
      </c>
      <c r="B28" s="1">
        <v>1</v>
      </c>
      <c r="C28" s="1">
        <v>1924</v>
      </c>
      <c r="D28" s="1">
        <v>48.2040151292167</v>
      </c>
      <c r="E28" s="1">
        <v>4.0199999999999996</v>
      </c>
      <c r="F28" s="1">
        <v>312.280723530042</v>
      </c>
      <c r="G28" s="1" t="s">
        <v>36</v>
      </c>
      <c r="H28" s="1">
        <v>911</v>
      </c>
      <c r="I28" s="1">
        <v>36.549600266473099</v>
      </c>
      <c r="J28" s="1">
        <v>3.9470000000000001</v>
      </c>
      <c r="K28" s="1">
        <v>1334.8332731312801</v>
      </c>
      <c r="L28" s="1" t="s">
        <v>54</v>
      </c>
    </row>
    <row r="29" spans="1:12" x14ac:dyDescent="0.35">
      <c r="A29" s="28"/>
      <c r="B29" s="1">
        <v>2</v>
      </c>
      <c r="C29" s="1">
        <v>1902</v>
      </c>
      <c r="D29" s="1">
        <v>50.304100026230998</v>
      </c>
      <c r="E29" s="1">
        <v>4.3860000000000001</v>
      </c>
      <c r="F29" s="1">
        <v>326.07133967095399</v>
      </c>
      <c r="G29" s="1" t="s">
        <v>36</v>
      </c>
      <c r="H29" s="1">
        <v>1228</v>
      </c>
      <c r="I29" s="1">
        <v>42.366628541392799</v>
      </c>
      <c r="J29" s="1">
        <v>4.24</v>
      </c>
      <c r="K29" s="1">
        <v>1395.86691290517</v>
      </c>
      <c r="L29" s="1" t="s">
        <v>138</v>
      </c>
    </row>
    <row r="30" spans="1:12" x14ac:dyDescent="0.35">
      <c r="A30" s="28"/>
      <c r="B30" s="1">
        <v>3</v>
      </c>
      <c r="C30" s="1">
        <v>1946</v>
      </c>
      <c r="D30" s="1">
        <v>50.169558870089503</v>
      </c>
      <c r="E30" s="1">
        <v>4.8940000000000001</v>
      </c>
      <c r="F30" s="1">
        <v>318.45634397883202</v>
      </c>
      <c r="G30" s="1" t="s">
        <v>36</v>
      </c>
      <c r="H30" s="1">
        <v>1211</v>
      </c>
      <c r="I30" s="1">
        <v>41.991601450470597</v>
      </c>
      <c r="J30" s="1">
        <v>4.8209999999999997</v>
      </c>
      <c r="K30" s="1">
        <v>1397.01942546395</v>
      </c>
      <c r="L30" s="1" t="s">
        <v>138</v>
      </c>
    </row>
    <row r="31" spans="1:12" x14ac:dyDescent="0.35">
      <c r="A31" s="28"/>
      <c r="B31" s="1">
        <v>4</v>
      </c>
      <c r="C31" s="1">
        <v>1970</v>
      </c>
      <c r="D31" s="1">
        <v>49.528904983708301</v>
      </c>
      <c r="E31" s="1">
        <v>4.3129999999999997</v>
      </c>
      <c r="F31" s="1">
        <v>335.18985512235599</v>
      </c>
      <c r="G31" s="1" t="s">
        <v>36</v>
      </c>
      <c r="H31" s="1">
        <v>1460</v>
      </c>
      <c r="I31" s="1">
        <v>49.113377509522202</v>
      </c>
      <c r="J31" s="1">
        <v>4.3129999999999997</v>
      </c>
      <c r="K31" s="1">
        <v>1426.1735855387001</v>
      </c>
      <c r="L31" s="1" t="s">
        <v>50</v>
      </c>
    </row>
    <row r="32" spans="1:12" x14ac:dyDescent="0.35">
      <c r="A32" s="29"/>
      <c r="B32" s="4" t="s">
        <v>4</v>
      </c>
      <c r="C32" s="2">
        <f>AVERAGE(C28:C31)</f>
        <v>1935.5</v>
      </c>
      <c r="D32" s="2">
        <f>AVERAGE(D28:D31)</f>
        <v>49.551644752311375</v>
      </c>
      <c r="E32" s="2">
        <f>AVERAGE(E28:E31)</f>
        <v>4.4032499999999999</v>
      </c>
      <c r="F32" s="2">
        <f t="shared" ref="F32" si="10">AVERAGE(F28:F31)</f>
        <v>322.999565575546</v>
      </c>
      <c r="G32" s="2"/>
      <c r="H32" s="2">
        <f>AVERAGE(H28:H31)</f>
        <v>1202.5</v>
      </c>
      <c r="I32" s="2">
        <f>AVERAGE(I28:I31)</f>
        <v>42.505301941964674</v>
      </c>
      <c r="J32" s="2">
        <f>AVERAGE(J28:J31)</f>
        <v>4.3302500000000004</v>
      </c>
      <c r="K32" s="2">
        <f t="shared" ref="K32" si="11">AVERAGE(K28:K31)</f>
        <v>1388.4732992597751</v>
      </c>
      <c r="L32" s="2"/>
    </row>
    <row r="33" spans="1:12" x14ac:dyDescent="0.35">
      <c r="A33" s="27" t="s">
        <v>15</v>
      </c>
      <c r="B33" s="1">
        <v>1</v>
      </c>
      <c r="C33" s="1">
        <v>1281</v>
      </c>
      <c r="D33" s="1">
        <v>8.4709578041006299</v>
      </c>
      <c r="E33" s="1">
        <v>1.7330000000000001</v>
      </c>
      <c r="F33" s="1">
        <v>151.016449462521</v>
      </c>
      <c r="G33" s="1" t="s">
        <v>36</v>
      </c>
      <c r="H33" s="1">
        <v>1218</v>
      </c>
      <c r="I33" s="1">
        <v>9.2347685986760499</v>
      </c>
      <c r="J33" s="1">
        <v>1.56</v>
      </c>
      <c r="K33" s="1">
        <v>903.71586701375304</v>
      </c>
      <c r="L33" s="1" t="s">
        <v>50</v>
      </c>
    </row>
    <row r="34" spans="1:12" x14ac:dyDescent="0.35">
      <c r="A34" s="28"/>
      <c r="B34" s="1">
        <v>2</v>
      </c>
      <c r="C34" s="1">
        <v>754</v>
      </c>
      <c r="D34" s="1">
        <v>9.0446235367871797</v>
      </c>
      <c r="E34" s="1">
        <v>3.46</v>
      </c>
      <c r="F34" s="1">
        <v>143.23178047601499</v>
      </c>
      <c r="G34" s="1" t="s">
        <v>32</v>
      </c>
      <c r="H34" s="1">
        <v>1218</v>
      </c>
      <c r="I34" s="1">
        <v>9.2486192720580203</v>
      </c>
      <c r="J34" s="1">
        <v>2.4220000000000002</v>
      </c>
      <c r="K34" s="1">
        <v>903.35427411116302</v>
      </c>
      <c r="L34" s="1" t="s">
        <v>50</v>
      </c>
    </row>
    <row r="35" spans="1:12" x14ac:dyDescent="0.35">
      <c r="A35" s="28"/>
      <c r="B35" s="1">
        <v>3</v>
      </c>
      <c r="C35" s="1">
        <v>1271</v>
      </c>
      <c r="D35" s="1">
        <v>8.3746765452979108</v>
      </c>
      <c r="E35" s="1">
        <v>2.4220000000000002</v>
      </c>
      <c r="F35" s="1">
        <v>138.811496151028</v>
      </c>
      <c r="G35" s="1" t="s">
        <v>36</v>
      </c>
      <c r="H35" s="1">
        <v>1210</v>
      </c>
      <c r="I35" s="1">
        <v>8.7941865668781194</v>
      </c>
      <c r="J35" s="1">
        <v>2.4220000000000002</v>
      </c>
      <c r="K35" s="1">
        <v>895.11190744819703</v>
      </c>
      <c r="L35" s="1" t="s">
        <v>50</v>
      </c>
    </row>
    <row r="36" spans="1:12" x14ac:dyDescent="0.35">
      <c r="A36" s="28"/>
      <c r="B36" s="1">
        <v>4</v>
      </c>
      <c r="C36" s="1">
        <v>1278</v>
      </c>
      <c r="D36" s="1">
        <v>8.3447657429160191</v>
      </c>
      <c r="E36" s="1">
        <v>2.6</v>
      </c>
      <c r="F36" s="1">
        <v>141.53902135225201</v>
      </c>
      <c r="G36" s="1" t="s">
        <v>36</v>
      </c>
      <c r="H36" s="1">
        <v>1199</v>
      </c>
      <c r="I36" s="1">
        <v>9.6129593274954406</v>
      </c>
      <c r="J36" s="1">
        <v>2.6</v>
      </c>
      <c r="K36" s="1">
        <v>897.32016306432104</v>
      </c>
      <c r="L36" s="1" t="s">
        <v>138</v>
      </c>
    </row>
    <row r="37" spans="1:12" x14ac:dyDescent="0.35">
      <c r="A37" s="29"/>
      <c r="B37" s="4" t="s">
        <v>4</v>
      </c>
      <c r="C37" s="2">
        <f xml:space="preserve"> AVERAGE(C33:C36)</f>
        <v>1146</v>
      </c>
      <c r="D37" s="2">
        <f xml:space="preserve"> AVERAGE(D33:D36)</f>
        <v>8.5587559072754349</v>
      </c>
      <c r="E37" s="2">
        <f xml:space="preserve"> AVERAGE(E33:E36)</f>
        <v>2.55375</v>
      </c>
      <c r="F37" s="2">
        <f t="shared" ref="F37" si="12" xml:space="preserve"> AVERAGE(F33:F36)</f>
        <v>143.64968686045398</v>
      </c>
      <c r="G37" s="2"/>
      <c r="H37" s="2">
        <f xml:space="preserve"> AVERAGE(H33:H36)</f>
        <v>1211.25</v>
      </c>
      <c r="I37" s="2">
        <f xml:space="preserve"> AVERAGE(I33:I36)</f>
        <v>9.2226334412769067</v>
      </c>
      <c r="J37" s="2">
        <f xml:space="preserve"> AVERAGE(J33:J36)</f>
        <v>2.2509999999999999</v>
      </c>
      <c r="K37" s="2">
        <f t="shared" ref="K37" si="13" xml:space="preserve"> AVERAGE(K33:K36)</f>
        <v>899.87555290935859</v>
      </c>
      <c r="L37" s="2"/>
    </row>
    <row r="38" spans="1:12" x14ac:dyDescent="0.35">
      <c r="A38" s="27" t="s">
        <v>16</v>
      </c>
      <c r="B38" s="1">
        <v>1</v>
      </c>
      <c r="C38" s="1">
        <v>4820</v>
      </c>
      <c r="D38" s="1">
        <v>5.83372501029225</v>
      </c>
      <c r="E38" s="1">
        <v>8.6389999999999993</v>
      </c>
      <c r="F38" s="1">
        <v>664.160233289811</v>
      </c>
      <c r="G38" s="1" t="s">
        <v>36</v>
      </c>
      <c r="H38" s="1">
        <v>4813</v>
      </c>
      <c r="I38" s="1">
        <v>7.37086951314995</v>
      </c>
      <c r="J38" s="1">
        <v>9.5090000000000003</v>
      </c>
      <c r="K38" s="1">
        <v>4569.5411600199504</v>
      </c>
      <c r="L38" s="1" t="s">
        <v>138</v>
      </c>
    </row>
    <row r="39" spans="1:12" x14ac:dyDescent="0.35">
      <c r="A39" s="28"/>
      <c r="B39" s="1">
        <v>2</v>
      </c>
      <c r="C39" s="1">
        <v>4821</v>
      </c>
      <c r="D39" s="1">
        <v>5.8723407865836599</v>
      </c>
      <c r="E39" s="1">
        <v>7.7690000000000001</v>
      </c>
      <c r="F39" s="1">
        <v>678.46462519496697</v>
      </c>
      <c r="G39" s="1" t="s">
        <v>36</v>
      </c>
      <c r="H39" s="1">
        <v>4818</v>
      </c>
      <c r="I39" s="1">
        <v>6.2076282218840699</v>
      </c>
      <c r="J39" s="1">
        <v>7.8310000000000004</v>
      </c>
      <c r="K39" s="1">
        <v>4385.69808130816</v>
      </c>
      <c r="L39" s="1" t="s">
        <v>50</v>
      </c>
    </row>
    <row r="40" spans="1:12" x14ac:dyDescent="0.35">
      <c r="A40" s="28"/>
      <c r="B40" s="1">
        <v>3</v>
      </c>
      <c r="C40" s="1">
        <v>4817</v>
      </c>
      <c r="D40" s="1">
        <v>6.3302353116305303</v>
      </c>
      <c r="E40" s="1">
        <v>10.006</v>
      </c>
      <c r="F40" s="1">
        <v>667.15033849713598</v>
      </c>
      <c r="G40" s="1" t="s">
        <v>36</v>
      </c>
      <c r="H40" s="1">
        <v>4813</v>
      </c>
      <c r="I40" s="1">
        <v>7.7162112563455496</v>
      </c>
      <c r="J40" s="1">
        <v>10.006</v>
      </c>
      <c r="K40" s="1">
        <v>4417.1264262431096</v>
      </c>
      <c r="L40" s="1" t="s">
        <v>55</v>
      </c>
    </row>
    <row r="41" spans="1:12" x14ac:dyDescent="0.35">
      <c r="A41" s="28"/>
      <c r="B41" s="1">
        <v>4</v>
      </c>
      <c r="C41" s="1">
        <v>4818</v>
      </c>
      <c r="D41" s="1">
        <v>6.77589419437572</v>
      </c>
      <c r="E41" s="1">
        <v>7.96</v>
      </c>
      <c r="F41" s="1">
        <v>688.41976214291901</v>
      </c>
      <c r="G41" s="1" t="s">
        <v>36</v>
      </c>
      <c r="H41" s="1">
        <v>4816</v>
      </c>
      <c r="I41" s="1">
        <v>6.93134978490707</v>
      </c>
      <c r="J41" s="1">
        <v>7.96</v>
      </c>
      <c r="K41" s="1">
        <v>4481.6052875661899</v>
      </c>
      <c r="L41" s="1" t="s">
        <v>50</v>
      </c>
    </row>
    <row r="42" spans="1:12" x14ac:dyDescent="0.35">
      <c r="A42" s="29"/>
      <c r="B42" s="4" t="s">
        <v>4</v>
      </c>
      <c r="C42" s="2">
        <f>AVERAGE(C38:C41)</f>
        <v>4819</v>
      </c>
      <c r="D42" s="2">
        <f>AVERAGE(D38:D41)</f>
        <v>6.2030488257205398</v>
      </c>
      <c r="E42" s="2">
        <f>AVERAGE(E38:E41)</f>
        <v>8.5935000000000006</v>
      </c>
      <c r="F42" s="2">
        <f t="shared" ref="F42" si="14">AVERAGE(F38:F41)</f>
        <v>674.54873978120827</v>
      </c>
      <c r="G42" s="2"/>
      <c r="H42" s="2">
        <f>AVERAGE(H38:H41)</f>
        <v>4815</v>
      </c>
      <c r="I42" s="2">
        <f>AVERAGE(I38:I41)</f>
        <v>7.0565146940716597</v>
      </c>
      <c r="J42" s="2">
        <f>AVERAGE(J38:J41)</f>
        <v>8.8264999999999993</v>
      </c>
      <c r="K42" s="2">
        <f t="shared" ref="K42" si="15">AVERAGE(K38:K41)</f>
        <v>4463.4927387843527</v>
      </c>
      <c r="L42" s="2"/>
    </row>
    <row r="43" spans="1:12" x14ac:dyDescent="0.35">
      <c r="A43" s="27" t="s">
        <v>17</v>
      </c>
      <c r="B43" s="1">
        <v>1</v>
      </c>
      <c r="C43" s="1">
        <v>3750</v>
      </c>
      <c r="D43" s="1">
        <v>2.7886815945130299</v>
      </c>
      <c r="E43" s="1">
        <v>23.04</v>
      </c>
      <c r="F43" s="1">
        <v>339.49999199999701</v>
      </c>
      <c r="G43" s="1" t="s">
        <v>36</v>
      </c>
      <c r="H43" s="1">
        <v>1646</v>
      </c>
      <c r="I43" s="1">
        <v>32.787403533286103</v>
      </c>
      <c r="J43" s="1">
        <v>24</v>
      </c>
      <c r="K43" s="1">
        <v>2901.9508901580002</v>
      </c>
      <c r="L43" s="1" t="s">
        <v>56</v>
      </c>
    </row>
    <row r="44" spans="1:12" x14ac:dyDescent="0.35">
      <c r="A44" s="28"/>
      <c r="B44" s="1">
        <v>2</v>
      </c>
      <c r="C44" s="1">
        <v>3749</v>
      </c>
      <c r="D44" s="1">
        <v>2.91702638401329</v>
      </c>
      <c r="E44" s="1">
        <v>21.44</v>
      </c>
      <c r="F44" s="1">
        <v>326.255899760435</v>
      </c>
      <c r="G44" s="1" t="s">
        <v>35</v>
      </c>
      <c r="H44" s="1">
        <v>3255</v>
      </c>
      <c r="I44" s="1">
        <v>17.243330542220001</v>
      </c>
      <c r="J44" s="1">
        <v>19.68</v>
      </c>
      <c r="K44" s="1">
        <v>2805.8929483117299</v>
      </c>
      <c r="L44" s="1" t="s">
        <v>139</v>
      </c>
    </row>
    <row r="45" spans="1:12" x14ac:dyDescent="0.35">
      <c r="A45" s="28"/>
      <c r="B45" s="1">
        <v>3</v>
      </c>
      <c r="C45" s="1">
        <v>3750</v>
      </c>
      <c r="D45" s="1">
        <v>2.83696089064687</v>
      </c>
      <c r="E45" s="1">
        <v>19.84</v>
      </c>
      <c r="F45" s="1">
        <v>326.75819236760799</v>
      </c>
      <c r="G45" s="1" t="s">
        <v>36</v>
      </c>
      <c r="H45" s="1">
        <v>2482</v>
      </c>
      <c r="I45" s="1">
        <v>31.014356855448501</v>
      </c>
      <c r="J45" s="1">
        <v>20.399999999999999</v>
      </c>
      <c r="K45" s="1">
        <v>2813.5660308198899</v>
      </c>
      <c r="L45" s="1" t="s">
        <v>57</v>
      </c>
    </row>
    <row r="46" spans="1:12" x14ac:dyDescent="0.35">
      <c r="A46" s="28"/>
      <c r="B46" s="1">
        <v>4</v>
      </c>
      <c r="C46" s="1">
        <v>3750</v>
      </c>
      <c r="D46" s="1">
        <v>2.83399943466793</v>
      </c>
      <c r="E46" s="1">
        <v>21.12</v>
      </c>
      <c r="F46" s="1">
        <v>332.54357359688203</v>
      </c>
      <c r="G46" s="1" t="s">
        <v>36</v>
      </c>
      <c r="H46" s="1">
        <v>3121</v>
      </c>
      <c r="I46" s="1">
        <v>20.643947463737199</v>
      </c>
      <c r="J46" s="1">
        <v>19.04</v>
      </c>
      <c r="K46" s="1">
        <v>12245.098462108301</v>
      </c>
      <c r="L46" s="1" t="s">
        <v>58</v>
      </c>
    </row>
    <row r="47" spans="1:12" x14ac:dyDescent="0.35">
      <c r="A47" s="29"/>
      <c r="B47" s="4" t="s">
        <v>4</v>
      </c>
      <c r="C47" s="2">
        <f xml:space="preserve"> AVERAGE(C43:C46)</f>
        <v>3749.75</v>
      </c>
      <c r="D47" s="2">
        <f xml:space="preserve"> AVERAGE(D43:D46)</f>
        <v>2.84416707596028</v>
      </c>
      <c r="E47" s="2">
        <f xml:space="preserve"> AVERAGE(E43:E46)</f>
        <v>21.360000000000003</v>
      </c>
      <c r="F47" s="2">
        <f t="shared" ref="F47" si="16" xml:space="preserve"> AVERAGE(F43:F46)</f>
        <v>331.26441443123048</v>
      </c>
      <c r="G47" s="2"/>
      <c r="H47" s="2">
        <f xml:space="preserve"> AVERAGE(H43:H46)</f>
        <v>2626</v>
      </c>
      <c r="I47" s="2">
        <f xml:space="preserve"> AVERAGE(I43:I46)</f>
        <v>25.422259598672952</v>
      </c>
      <c r="J47" s="2">
        <f xml:space="preserve"> AVERAGE(J43:J46)</f>
        <v>20.78</v>
      </c>
      <c r="K47" s="2">
        <f t="shared" ref="K47" si="17" xml:space="preserve"> AVERAGE(K43:K46)</f>
        <v>5191.6270828494798</v>
      </c>
      <c r="L47" s="2"/>
    </row>
    <row r="48" spans="1:12" x14ac:dyDescent="0.35">
      <c r="A48" s="27" t="s">
        <v>18</v>
      </c>
      <c r="B48" s="1">
        <v>1</v>
      </c>
      <c r="C48" s="1">
        <v>1377</v>
      </c>
      <c r="D48" s="1">
        <v>3.18540857474727</v>
      </c>
      <c r="E48" s="1">
        <v>1.8</v>
      </c>
      <c r="F48" s="1">
        <v>43.661893654250797</v>
      </c>
      <c r="G48" s="1" t="s">
        <v>36</v>
      </c>
      <c r="H48" s="1">
        <v>511</v>
      </c>
      <c r="I48" s="1">
        <v>5.6200163006142203</v>
      </c>
      <c r="J48" s="1">
        <v>2</v>
      </c>
      <c r="K48" s="1">
        <v>363.39931122391101</v>
      </c>
      <c r="L48" s="1" t="s">
        <v>140</v>
      </c>
    </row>
    <row r="49" spans="1:12" x14ac:dyDescent="0.35">
      <c r="A49" s="28"/>
      <c r="B49" s="1">
        <v>2</v>
      </c>
      <c r="C49" s="1">
        <v>1138</v>
      </c>
      <c r="D49" s="1">
        <v>6.0605008778220499</v>
      </c>
      <c r="E49" s="1">
        <v>2.4</v>
      </c>
      <c r="F49" s="1">
        <v>42.709109192291997</v>
      </c>
      <c r="G49" s="1" t="s">
        <v>35</v>
      </c>
      <c r="H49" s="1">
        <v>843</v>
      </c>
      <c r="I49" s="1">
        <v>8.3696680580178509</v>
      </c>
      <c r="J49" s="1">
        <v>2.2000000000000002</v>
      </c>
      <c r="K49" s="1">
        <v>363.04823323550897</v>
      </c>
      <c r="L49" s="1" t="s">
        <v>141</v>
      </c>
    </row>
    <row r="50" spans="1:12" x14ac:dyDescent="0.35">
      <c r="A50" s="28"/>
      <c r="B50" s="1">
        <v>3</v>
      </c>
      <c r="C50" s="1">
        <v>1373</v>
      </c>
      <c r="D50" s="1">
        <v>3.3819453973046598</v>
      </c>
      <c r="E50" s="1">
        <v>1.4</v>
      </c>
      <c r="F50" s="1">
        <v>44.637892672915697</v>
      </c>
      <c r="G50" s="1" t="s">
        <v>36</v>
      </c>
      <c r="H50" s="1">
        <v>1355</v>
      </c>
      <c r="I50" s="1">
        <v>3.7787378321154299</v>
      </c>
      <c r="J50" s="1">
        <v>1.4</v>
      </c>
      <c r="K50" s="1">
        <v>367.668885172795</v>
      </c>
      <c r="L50" s="1" t="s">
        <v>50</v>
      </c>
    </row>
    <row r="51" spans="1:12" x14ac:dyDescent="0.35">
      <c r="A51" s="28"/>
      <c r="B51" s="1">
        <v>4</v>
      </c>
      <c r="C51" s="1">
        <v>1388</v>
      </c>
      <c r="D51" s="1">
        <v>3.3036820866327599</v>
      </c>
      <c r="E51" s="1">
        <v>0.4</v>
      </c>
      <c r="F51" s="1">
        <v>45.047053598565903</v>
      </c>
      <c r="G51" s="1" t="s">
        <v>36</v>
      </c>
      <c r="H51" s="1">
        <v>523</v>
      </c>
      <c r="I51" s="1">
        <v>5.9383301519192102</v>
      </c>
      <c r="J51" s="1">
        <v>1.6</v>
      </c>
      <c r="K51" s="1">
        <v>369.62141605886399</v>
      </c>
      <c r="L51" s="1" t="s">
        <v>140</v>
      </c>
    </row>
    <row r="52" spans="1:12" x14ac:dyDescent="0.35">
      <c r="A52" s="29"/>
      <c r="B52" s="4" t="s">
        <v>4</v>
      </c>
      <c r="C52" s="2">
        <f>AVERAGE(C48:C51)</f>
        <v>1319</v>
      </c>
      <c r="D52" s="2">
        <f>AVERAGE(D48:D51)</f>
        <v>3.982884234126685</v>
      </c>
      <c r="E52" s="2">
        <f>AVERAGE(E48:E51)</f>
        <v>1.5</v>
      </c>
      <c r="F52" s="2">
        <f t="shared" ref="F52" si="18">AVERAGE(F48:F51)</f>
        <v>44.013987279506097</v>
      </c>
      <c r="G52" s="2"/>
      <c r="H52" s="2">
        <f>AVERAGE(H48:H51)</f>
        <v>808</v>
      </c>
      <c r="I52" s="2">
        <f>AVERAGE(I48:I51)</f>
        <v>5.9266880856666777</v>
      </c>
      <c r="J52" s="2">
        <f>AVERAGE(J48:J51)</f>
        <v>1.7999999999999998</v>
      </c>
      <c r="K52" s="2">
        <f t="shared" ref="K52" si="19">AVERAGE(K48:K51)</f>
        <v>365.93446142276974</v>
      </c>
      <c r="L52" s="2"/>
    </row>
    <row r="53" spans="1:12" x14ac:dyDescent="0.35">
      <c r="A53" s="27" t="s">
        <v>19</v>
      </c>
      <c r="B53" s="1">
        <v>1</v>
      </c>
      <c r="C53" s="1">
        <v>992</v>
      </c>
      <c r="D53" s="1">
        <v>1.7439528455528901</v>
      </c>
      <c r="E53" s="1">
        <v>39.247</v>
      </c>
      <c r="F53" s="1">
        <v>34.640560310574699</v>
      </c>
      <c r="G53" s="1" t="s">
        <v>36</v>
      </c>
      <c r="H53" s="1">
        <v>612</v>
      </c>
      <c r="I53" s="1">
        <v>4.1286492744966301</v>
      </c>
      <c r="J53" s="1">
        <v>40.323</v>
      </c>
      <c r="K53" s="1">
        <v>279.87336430223701</v>
      </c>
      <c r="L53" s="1" t="s">
        <v>60</v>
      </c>
    </row>
    <row r="54" spans="1:12" x14ac:dyDescent="0.35">
      <c r="A54" s="28"/>
      <c r="B54" s="1">
        <v>2</v>
      </c>
      <c r="C54" s="1">
        <v>832</v>
      </c>
      <c r="D54" s="1">
        <v>3.4555294329840001</v>
      </c>
      <c r="E54" s="1">
        <v>41.081000000000003</v>
      </c>
      <c r="F54" s="1">
        <v>37.851377867334598</v>
      </c>
      <c r="G54" s="1" t="s">
        <v>35</v>
      </c>
      <c r="H54" s="1">
        <v>625</v>
      </c>
      <c r="I54" s="1">
        <v>4.7243887148550803</v>
      </c>
      <c r="J54" s="1">
        <v>42.703000000000003</v>
      </c>
      <c r="K54" s="1">
        <v>311.078833007919</v>
      </c>
      <c r="L54" s="1" t="s">
        <v>141</v>
      </c>
    </row>
    <row r="55" spans="1:12" x14ac:dyDescent="0.35">
      <c r="A55" s="28"/>
      <c r="B55" s="1">
        <v>3</v>
      </c>
      <c r="C55" s="1">
        <v>829</v>
      </c>
      <c r="D55" s="1">
        <v>3.1385843096167001</v>
      </c>
      <c r="E55" s="1">
        <v>42.588000000000001</v>
      </c>
      <c r="F55" s="1">
        <v>38.129516184007798</v>
      </c>
      <c r="G55" s="1" t="s">
        <v>35</v>
      </c>
      <c r="H55" s="1">
        <v>594</v>
      </c>
      <c r="I55" s="1">
        <v>4.9403742741208099</v>
      </c>
      <c r="J55" s="1">
        <v>40.161999999999999</v>
      </c>
      <c r="K55" s="1">
        <v>331.51722885683802</v>
      </c>
      <c r="L55" s="1" t="s">
        <v>59</v>
      </c>
    </row>
    <row r="56" spans="1:12" x14ac:dyDescent="0.35">
      <c r="A56" s="28"/>
      <c r="B56" s="1">
        <v>4</v>
      </c>
      <c r="C56" s="1">
        <v>845</v>
      </c>
      <c r="D56" s="1">
        <v>3.5346586834707501</v>
      </c>
      <c r="E56" s="1">
        <v>38.814</v>
      </c>
      <c r="F56" s="1">
        <v>42.905109772174399</v>
      </c>
      <c r="G56" s="1" t="s">
        <v>35</v>
      </c>
      <c r="H56" s="1">
        <v>606</v>
      </c>
      <c r="I56" s="1">
        <v>5.1486715872347304</v>
      </c>
      <c r="J56" s="1">
        <v>39.353000000000002</v>
      </c>
      <c r="K56" s="1">
        <v>344.18745851513103</v>
      </c>
      <c r="L56" s="1" t="s">
        <v>59</v>
      </c>
    </row>
    <row r="57" spans="1:12" x14ac:dyDescent="0.35">
      <c r="A57" s="29"/>
      <c r="B57" s="4" t="s">
        <v>4</v>
      </c>
      <c r="C57" s="2">
        <f>AVERAGE(C53:C56)</f>
        <v>874.5</v>
      </c>
      <c r="D57" s="2">
        <f>AVERAGE(D53:D56)</f>
        <v>2.9681813179060854</v>
      </c>
      <c r="E57" s="2">
        <f>AVERAGE(E53:E56)</f>
        <v>40.432499999999997</v>
      </c>
      <c r="F57" s="2">
        <f t="shared" ref="F57" si="20">AVERAGE(F53:F56)</f>
        <v>38.381641033522875</v>
      </c>
      <c r="G57" s="2"/>
      <c r="H57" s="2">
        <f>AVERAGE(H53:H56)</f>
        <v>609.25</v>
      </c>
      <c r="I57" s="2">
        <f>AVERAGE(I53:I56)</f>
        <v>4.7355209626768122</v>
      </c>
      <c r="J57" s="2">
        <f>AVERAGE(J53:J56)</f>
        <v>40.635250000000006</v>
      </c>
      <c r="K57" s="2">
        <f t="shared" ref="K57" si="21">AVERAGE(K53:K56)</f>
        <v>316.66422117053128</v>
      </c>
      <c r="L57" s="2"/>
    </row>
  </sheetData>
  <mergeCells count="15">
    <mergeCell ref="A48:A52"/>
    <mergeCell ref="A53:A57"/>
    <mergeCell ref="C1:G1"/>
    <mergeCell ref="H1:L1"/>
    <mergeCell ref="A18:A22"/>
    <mergeCell ref="A23:A27"/>
    <mergeCell ref="A28:A32"/>
    <mergeCell ref="A33:A37"/>
    <mergeCell ref="A38:A42"/>
    <mergeCell ref="A43:A47"/>
    <mergeCell ref="A1:A2"/>
    <mergeCell ref="B1:B2"/>
    <mergeCell ref="A3:A7"/>
    <mergeCell ref="A8:A12"/>
    <mergeCell ref="A13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8B5D-61DC-489B-B4EF-6458A758A7D4}">
  <dimension ref="A1:J57"/>
  <sheetViews>
    <sheetView topLeftCell="A26" workbookViewId="0">
      <selection activeCell="H42" activeCellId="1" sqref="D42 H42"/>
    </sheetView>
  </sheetViews>
  <sheetFormatPr defaultRowHeight="14.5" x14ac:dyDescent="0.35"/>
  <cols>
    <col min="1" max="1" width="24.7265625" bestFit="1" customWidth="1"/>
    <col min="2" max="2" width="7.7265625" customWidth="1"/>
    <col min="3" max="3" width="11.81640625" bestFit="1" customWidth="1"/>
    <col min="4" max="4" width="14.81640625" bestFit="1" customWidth="1"/>
    <col min="5" max="5" width="16.08984375" bestFit="1" customWidth="1"/>
    <col min="6" max="6" width="13.54296875" bestFit="1" customWidth="1"/>
    <col min="7" max="7" width="11.81640625" bestFit="1" customWidth="1"/>
    <col min="8" max="8" width="14.81640625" bestFit="1" customWidth="1"/>
    <col min="9" max="9" width="16.08984375" bestFit="1" customWidth="1"/>
    <col min="10" max="10" width="31.36328125" bestFit="1" customWidth="1"/>
  </cols>
  <sheetData>
    <row r="1" spans="1:10" x14ac:dyDescent="0.35">
      <c r="A1" s="30" t="s">
        <v>0</v>
      </c>
      <c r="B1" s="30" t="s">
        <v>3</v>
      </c>
      <c r="C1" s="34" t="s">
        <v>28</v>
      </c>
      <c r="D1" s="34"/>
      <c r="E1" s="34"/>
      <c r="F1" s="34"/>
      <c r="G1" s="34" t="s">
        <v>29</v>
      </c>
      <c r="H1" s="34"/>
      <c r="I1" s="34"/>
      <c r="J1" s="34"/>
    </row>
    <row r="2" spans="1:10" x14ac:dyDescent="0.35">
      <c r="A2" s="30"/>
      <c r="B2" s="30"/>
      <c r="C2" s="3" t="s">
        <v>1</v>
      </c>
      <c r="D2" s="3" t="s">
        <v>21</v>
      </c>
      <c r="E2" s="3" t="s">
        <v>24</v>
      </c>
      <c r="F2" s="3" t="s">
        <v>25</v>
      </c>
      <c r="G2" s="3" t="s">
        <v>1</v>
      </c>
      <c r="H2" s="3" t="s">
        <v>21</v>
      </c>
      <c r="I2" s="3" t="s">
        <v>24</v>
      </c>
      <c r="J2" s="3" t="s">
        <v>25</v>
      </c>
    </row>
    <row r="3" spans="1:10" x14ac:dyDescent="0.35">
      <c r="A3" s="27" t="s">
        <v>9</v>
      </c>
      <c r="B3" s="1">
        <v>1</v>
      </c>
      <c r="C3" s="1">
        <v>3.6848502350039699E-4</v>
      </c>
      <c r="D3" s="1">
        <v>20.321000000000002</v>
      </c>
      <c r="E3" s="1">
        <v>0.102921746874926</v>
      </c>
      <c r="F3" s="1" t="s">
        <v>99</v>
      </c>
      <c r="G3" s="1">
        <v>5.25915406469721E-2</v>
      </c>
      <c r="H3" s="1">
        <v>20.856000000000002</v>
      </c>
      <c r="I3" s="1">
        <v>13.555319057122601</v>
      </c>
      <c r="J3" s="1" t="s">
        <v>96</v>
      </c>
    </row>
    <row r="4" spans="1:10" x14ac:dyDescent="0.35">
      <c r="A4" s="28"/>
      <c r="B4" s="1">
        <v>2</v>
      </c>
      <c r="C4" s="1">
        <v>2.8945469239261001E-4</v>
      </c>
      <c r="D4" s="1">
        <v>19.251000000000001</v>
      </c>
      <c r="E4" s="1">
        <v>0.101249018785892</v>
      </c>
      <c r="F4" s="1" t="s">
        <v>100</v>
      </c>
      <c r="G4" s="1">
        <v>9.9190351174911397E-3</v>
      </c>
      <c r="H4" s="1">
        <v>20.321000000000002</v>
      </c>
      <c r="I4" s="1">
        <v>12.8772392132086</v>
      </c>
      <c r="J4" s="1" t="s">
        <v>97</v>
      </c>
    </row>
    <row r="5" spans="1:10" x14ac:dyDescent="0.35">
      <c r="A5" s="28"/>
      <c r="B5" s="1">
        <v>3</v>
      </c>
      <c r="C5" s="1">
        <v>3.3745470864232602E-4</v>
      </c>
      <c r="D5" s="1">
        <v>18.716999999999999</v>
      </c>
      <c r="E5" s="1">
        <v>0.15334116524900299</v>
      </c>
      <c r="F5" s="1" t="s">
        <v>151</v>
      </c>
      <c r="G5" s="1">
        <v>5.4864026606082902E-2</v>
      </c>
      <c r="H5" s="1">
        <v>20.321000000000002</v>
      </c>
      <c r="I5" s="1">
        <v>15.187168090749701</v>
      </c>
      <c r="J5" s="1" t="s">
        <v>96</v>
      </c>
    </row>
    <row r="6" spans="1:10" x14ac:dyDescent="0.35">
      <c r="A6" s="28"/>
      <c r="B6" s="1">
        <v>4</v>
      </c>
      <c r="C6" s="1">
        <v>2.91878925054334E-4</v>
      </c>
      <c r="D6" s="1">
        <v>21.39</v>
      </c>
      <c r="E6" s="1">
        <v>0.10489992964721701</v>
      </c>
      <c r="F6" s="1" t="s">
        <v>100</v>
      </c>
      <c r="G6" s="1">
        <v>1.4449946393142401E-2</v>
      </c>
      <c r="H6" s="1">
        <v>21.925000000000001</v>
      </c>
      <c r="I6" s="1">
        <v>17.263802309724198</v>
      </c>
      <c r="J6" s="1" t="s">
        <v>81</v>
      </c>
    </row>
    <row r="7" spans="1:10" x14ac:dyDescent="0.35">
      <c r="A7" s="29"/>
      <c r="B7" s="4" t="s">
        <v>4</v>
      </c>
      <c r="C7" s="2">
        <f xml:space="preserve"> AVERAGE(C3:C6)</f>
        <v>3.2181833739741673E-4</v>
      </c>
      <c r="D7" s="2">
        <f xml:space="preserve"> AVERAGE(D3:D6)</f>
        <v>19.919750000000001</v>
      </c>
      <c r="E7" s="2">
        <f t="shared" ref="E7" si="0" xml:space="preserve"> AVERAGE(E3:E6)</f>
        <v>0.11560296513925949</v>
      </c>
      <c r="F7" s="2"/>
      <c r="G7" s="2">
        <f xml:space="preserve"> AVERAGE(G3:G6)</f>
        <v>3.2956137190922136E-2</v>
      </c>
      <c r="H7" s="2">
        <f xml:space="preserve"> AVERAGE(H3:H6)</f>
        <v>20.85575</v>
      </c>
      <c r="I7" s="2">
        <f t="shared" ref="I7" si="1" xml:space="preserve"> AVERAGE(I3:I6)</f>
        <v>14.720882167701275</v>
      </c>
      <c r="J7" s="2"/>
    </row>
    <row r="8" spans="1:10" x14ac:dyDescent="0.35">
      <c r="A8" s="27" t="s">
        <v>10</v>
      </c>
      <c r="B8" s="1">
        <v>1</v>
      </c>
      <c r="C8" s="1">
        <v>2.22060712985694E-4</v>
      </c>
      <c r="D8" s="1">
        <v>24.138000000000002</v>
      </c>
      <c r="E8" s="1">
        <v>6.9661609530157806E-2</v>
      </c>
      <c r="F8" s="1" t="s">
        <v>62</v>
      </c>
      <c r="G8" s="1">
        <v>4.4606082519749098E-4</v>
      </c>
      <c r="H8" s="1">
        <v>27.585999999999999</v>
      </c>
      <c r="I8" s="1">
        <v>0.16465365559270101</v>
      </c>
      <c r="J8" s="1" t="s">
        <v>74</v>
      </c>
    </row>
    <row r="9" spans="1:10" x14ac:dyDescent="0.35">
      <c r="A9" s="28"/>
      <c r="B9" s="1">
        <v>2</v>
      </c>
      <c r="C9" s="1">
        <v>2.0509101159404901E-4</v>
      </c>
      <c r="D9" s="1">
        <v>31.033999999999999</v>
      </c>
      <c r="E9" s="1">
        <v>4.9690205909428103E-2</v>
      </c>
      <c r="F9" s="1" t="s">
        <v>63</v>
      </c>
      <c r="G9" s="1">
        <v>3.7139411870157297E-4</v>
      </c>
      <c r="H9" s="1">
        <v>20.69</v>
      </c>
      <c r="I9" s="1">
        <v>0.172676932204922</v>
      </c>
      <c r="J9" s="1" t="s">
        <v>75</v>
      </c>
    </row>
    <row r="10" spans="1:10" x14ac:dyDescent="0.35">
      <c r="A10" s="28"/>
      <c r="B10" s="1">
        <v>3</v>
      </c>
      <c r="C10" s="1">
        <v>2.2836374409962399E-4</v>
      </c>
      <c r="D10" s="1">
        <v>27.585999999999999</v>
      </c>
      <c r="E10" s="1">
        <v>5.3784268500749001E-2</v>
      </c>
      <c r="F10" s="1" t="s">
        <v>62</v>
      </c>
      <c r="G10" s="1">
        <v>1.25866727466927E-3</v>
      </c>
      <c r="H10" s="1">
        <v>24.138000000000002</v>
      </c>
      <c r="I10" s="1">
        <v>0.153334862217889</v>
      </c>
      <c r="J10" s="1" t="s">
        <v>76</v>
      </c>
    </row>
    <row r="11" spans="1:10" x14ac:dyDescent="0.35">
      <c r="A11" s="28"/>
      <c r="B11" s="1">
        <v>4</v>
      </c>
      <c r="C11" s="1">
        <v>2.0412130834301901E-4</v>
      </c>
      <c r="D11" s="1">
        <v>24.138000000000002</v>
      </c>
      <c r="E11" s="1">
        <v>5.01154182347818E-2</v>
      </c>
      <c r="F11" s="1" t="s">
        <v>64</v>
      </c>
      <c r="G11" s="1">
        <v>4.3200021173106501E-4</v>
      </c>
      <c r="H11" s="1">
        <v>20.69</v>
      </c>
      <c r="I11" s="1">
        <v>0.17723984351323399</v>
      </c>
      <c r="J11" s="1" t="s">
        <v>77</v>
      </c>
    </row>
    <row r="12" spans="1:10" x14ac:dyDescent="0.35">
      <c r="A12" s="29"/>
      <c r="B12" s="4" t="s">
        <v>4</v>
      </c>
      <c r="C12" s="2">
        <f>AVERAGE(C8:C11)</f>
        <v>2.149091942555965E-4</v>
      </c>
      <c r="D12" s="2">
        <f>AVERAGE(D8:D11)</f>
        <v>26.724</v>
      </c>
      <c r="E12" s="2">
        <f t="shared" ref="E12" si="2">AVERAGE(E8:E11)</f>
        <v>5.5812875543779179E-2</v>
      </c>
      <c r="F12" s="2"/>
      <c r="G12" s="2">
        <f>AVERAGE(G8:G11)</f>
        <v>6.270306075748498E-4</v>
      </c>
      <c r="H12" s="2">
        <f>AVERAGE(H8:H11)</f>
        <v>23.276</v>
      </c>
      <c r="I12" s="2">
        <f t="shared" ref="I12" si="3">AVERAGE(I8:I11)</f>
        <v>0.16697632338218651</v>
      </c>
      <c r="J12" s="2"/>
    </row>
    <row r="13" spans="1:10" x14ac:dyDescent="0.35">
      <c r="A13" s="27" t="s">
        <v>11</v>
      </c>
      <c r="B13" s="1">
        <v>1</v>
      </c>
      <c r="C13" s="1">
        <v>2.2836374682810799E-4</v>
      </c>
      <c r="D13" s="1">
        <v>26.414999999999999</v>
      </c>
      <c r="E13" s="1">
        <v>6.4486334296816494E-2</v>
      </c>
      <c r="F13" s="1" t="s">
        <v>65</v>
      </c>
      <c r="G13" s="1">
        <v>3.2276379288305101E-3</v>
      </c>
      <c r="H13" s="1">
        <v>26.414999999999999</v>
      </c>
      <c r="I13" s="1">
        <v>0.34541495535268002</v>
      </c>
      <c r="J13" s="1" t="s">
        <v>78</v>
      </c>
    </row>
    <row r="14" spans="1:10" x14ac:dyDescent="0.35">
      <c r="A14" s="28"/>
      <c r="B14" s="1">
        <v>2</v>
      </c>
      <c r="C14" s="1">
        <v>2.2836374682810799E-4</v>
      </c>
      <c r="D14" s="1">
        <v>24.074000000000002</v>
      </c>
      <c r="E14" s="1">
        <v>6.4645849524822496E-2</v>
      </c>
      <c r="F14" s="1" t="s">
        <v>64</v>
      </c>
      <c r="G14" s="1">
        <v>1.5495765092055E-3</v>
      </c>
      <c r="H14" s="1">
        <v>20.37</v>
      </c>
      <c r="I14" s="1">
        <v>0.35096017016257902</v>
      </c>
      <c r="J14" s="1" t="s">
        <v>79</v>
      </c>
    </row>
    <row r="15" spans="1:10" x14ac:dyDescent="0.35">
      <c r="A15" s="28"/>
      <c r="B15" s="1">
        <v>3</v>
      </c>
      <c r="C15" s="1">
        <v>2.2690920104651E-4</v>
      </c>
      <c r="D15" s="1">
        <v>30.189</v>
      </c>
      <c r="E15" s="1">
        <v>6.4028152255559606E-2</v>
      </c>
      <c r="F15" s="1" t="s">
        <v>66</v>
      </c>
      <c r="G15" s="1">
        <v>6.25260909237113E-3</v>
      </c>
      <c r="H15" s="1">
        <v>22.641999999999999</v>
      </c>
      <c r="I15" s="1">
        <v>0.362078721007492</v>
      </c>
      <c r="J15" s="1" t="s">
        <v>80</v>
      </c>
    </row>
    <row r="16" spans="1:10" x14ac:dyDescent="0.35">
      <c r="A16" s="28"/>
      <c r="B16" s="1">
        <v>4</v>
      </c>
      <c r="C16" s="1">
        <v>2.5212133459717701E-4</v>
      </c>
      <c r="D16" s="1">
        <v>33.332999999999998</v>
      </c>
      <c r="E16" s="1">
        <v>6.4432031240357901E-2</v>
      </c>
      <c r="F16" s="1" t="s">
        <v>66</v>
      </c>
      <c r="G16" s="1">
        <v>1.01478837041213E-3</v>
      </c>
      <c r="H16" s="1">
        <v>29.63</v>
      </c>
      <c r="I16" s="1">
        <v>0.35675799115506301</v>
      </c>
      <c r="J16" s="1" t="s">
        <v>77</v>
      </c>
    </row>
    <row r="17" spans="1:10" x14ac:dyDescent="0.35">
      <c r="A17" s="29"/>
      <c r="B17" s="4" t="s">
        <v>4</v>
      </c>
      <c r="C17" s="2">
        <f>AVERAGE(C13:C16)</f>
        <v>2.3393950732497574E-4</v>
      </c>
      <c r="D17" s="2">
        <f>AVERAGE(D13:D16)</f>
        <v>28.502749999999999</v>
      </c>
      <c r="E17" s="2">
        <f t="shared" ref="E17" si="4">AVERAGE(E13:E16)</f>
        <v>6.4398091829389131E-2</v>
      </c>
      <c r="F17" s="2"/>
      <c r="G17" s="2">
        <f>AVERAGE(G13:G16)</f>
        <v>3.0111529752048175E-3</v>
      </c>
      <c r="H17" s="2">
        <f>AVERAGE(H13:H16)</f>
        <v>24.764249999999997</v>
      </c>
      <c r="I17" s="2">
        <f t="shared" ref="I17" si="5">AVERAGE(I13:I16)</f>
        <v>0.3538029594194535</v>
      </c>
      <c r="J17" s="2"/>
    </row>
    <row r="18" spans="1:10" x14ac:dyDescent="0.35">
      <c r="A18" s="27" t="s">
        <v>12</v>
      </c>
      <c r="B18" s="1">
        <v>1</v>
      </c>
      <c r="C18" s="1">
        <v>2.22060720261652E-4</v>
      </c>
      <c r="D18" s="1">
        <v>25</v>
      </c>
      <c r="E18" s="1">
        <v>6.21469392208382E-2</v>
      </c>
      <c r="F18" s="1" t="s">
        <v>62</v>
      </c>
      <c r="G18" s="1">
        <v>4.8906690353760496E-3</v>
      </c>
      <c r="H18" s="1">
        <v>25</v>
      </c>
      <c r="I18" s="1">
        <v>2.50413454746012</v>
      </c>
      <c r="J18" s="1" t="s">
        <v>81</v>
      </c>
    </row>
    <row r="19" spans="1:10" x14ac:dyDescent="0.35">
      <c r="A19" s="28"/>
      <c r="B19" s="1">
        <v>2</v>
      </c>
      <c r="C19" s="1">
        <v>2.6278800214640699E-4</v>
      </c>
      <c r="D19" s="1">
        <v>27.273</v>
      </c>
      <c r="E19" s="1">
        <v>6.2168272568669601E-2</v>
      </c>
      <c r="F19" s="1" t="s">
        <v>62</v>
      </c>
      <c r="G19" s="1">
        <v>1.6892129424377299E-3</v>
      </c>
      <c r="H19" s="1">
        <v>27.273</v>
      </c>
      <c r="I19" s="1">
        <v>2.5264560128271101</v>
      </c>
      <c r="J19" s="1" t="s">
        <v>82</v>
      </c>
    </row>
    <row r="20" spans="1:10" x14ac:dyDescent="0.35">
      <c r="A20" s="28"/>
      <c r="B20" s="1">
        <v>3</v>
      </c>
      <c r="C20" s="1">
        <v>2.2109101701062099E-4</v>
      </c>
      <c r="D20" s="1">
        <v>23.684000000000001</v>
      </c>
      <c r="E20" s="1">
        <v>6.2865969870472299E-2</v>
      </c>
      <c r="F20" s="1" t="s">
        <v>67</v>
      </c>
      <c r="G20" s="1">
        <v>2.0059646085428501E-2</v>
      </c>
      <c r="H20" s="1">
        <v>25</v>
      </c>
      <c r="I20" s="1">
        <v>2.9326802097857501</v>
      </c>
      <c r="J20" s="1" t="s">
        <v>83</v>
      </c>
    </row>
    <row r="21" spans="1:10" x14ac:dyDescent="0.35">
      <c r="A21" s="28"/>
      <c r="B21" s="1">
        <v>4</v>
      </c>
      <c r="C21" s="1">
        <v>2.23030416236724E-4</v>
      </c>
      <c r="D21" s="1">
        <v>22.077999999999999</v>
      </c>
      <c r="E21" s="1">
        <v>6.1977242170541999E-2</v>
      </c>
      <c r="F21" s="1" t="s">
        <v>62</v>
      </c>
      <c r="G21" s="1">
        <v>2.3515162902185598E-3</v>
      </c>
      <c r="H21" s="1">
        <v>24.675000000000001</v>
      </c>
      <c r="I21" s="1">
        <v>3.2833082585711901</v>
      </c>
      <c r="J21" s="1" t="s">
        <v>82</v>
      </c>
    </row>
    <row r="22" spans="1:10" x14ac:dyDescent="0.35">
      <c r="A22" s="29"/>
      <c r="B22" s="4" t="s">
        <v>4</v>
      </c>
      <c r="C22" s="2">
        <f>AVERAGE(C18:C21)</f>
        <v>2.3224253891385101E-4</v>
      </c>
      <c r="D22" s="2">
        <f>AVERAGE(D18:D21)</f>
        <v>24.508749999999999</v>
      </c>
      <c r="E22" s="2">
        <f t="shared" ref="E22" si="6">AVERAGE(E18:E21)</f>
        <v>6.2289605957630528E-2</v>
      </c>
      <c r="F22" s="2"/>
      <c r="G22" s="2">
        <f>AVERAGE(G18:G21)</f>
        <v>7.2477610883652102E-3</v>
      </c>
      <c r="H22" s="2">
        <f>AVERAGE(H18:H21)</f>
        <v>25.486999999999998</v>
      </c>
      <c r="I22" s="2">
        <f t="shared" ref="I22" si="7">AVERAGE(I18:I21)</f>
        <v>2.8116447571610426</v>
      </c>
      <c r="J22" s="2"/>
    </row>
    <row r="23" spans="1:10" x14ac:dyDescent="0.35">
      <c r="A23" s="27" t="s">
        <v>13</v>
      </c>
      <c r="B23" s="1">
        <v>1</v>
      </c>
      <c r="C23" s="1">
        <v>2.4484860387019499E-4</v>
      </c>
      <c r="D23" s="1">
        <v>17.91</v>
      </c>
      <c r="E23" s="1">
        <v>7.2931429300297099E-2</v>
      </c>
      <c r="F23" s="1" t="s">
        <v>68</v>
      </c>
      <c r="G23" s="1">
        <v>8.2181858033436497E-4</v>
      </c>
      <c r="H23" s="1">
        <v>16.417999999999999</v>
      </c>
      <c r="I23" s="1">
        <v>0.38581109615097298</v>
      </c>
      <c r="J23" s="1" t="s">
        <v>84</v>
      </c>
    </row>
    <row r="24" spans="1:10" x14ac:dyDescent="0.35">
      <c r="A24" s="28"/>
      <c r="B24" s="1">
        <v>2</v>
      </c>
      <c r="C24" s="1">
        <v>2.4290920919156601E-4</v>
      </c>
      <c r="D24" s="1">
        <v>23.529</v>
      </c>
      <c r="E24" s="1">
        <v>7.2961974769896104E-2</v>
      </c>
      <c r="F24" s="1" t="s">
        <v>64</v>
      </c>
      <c r="G24" s="1">
        <v>1.19175815325434E-3</v>
      </c>
      <c r="H24" s="1">
        <v>22.059000000000001</v>
      </c>
      <c r="I24" s="1">
        <v>0.36128841759455099</v>
      </c>
      <c r="J24" s="1" t="s">
        <v>85</v>
      </c>
    </row>
    <row r="25" spans="1:10" x14ac:dyDescent="0.35">
      <c r="A25" s="28"/>
      <c r="B25" s="1">
        <v>3</v>
      </c>
      <c r="C25" s="1">
        <v>2.41939511397504E-4</v>
      </c>
      <c r="D25" s="1">
        <v>14.925000000000001</v>
      </c>
      <c r="E25" s="1">
        <v>7.3873975211426995E-2</v>
      </c>
      <c r="F25" s="1" t="s">
        <v>69</v>
      </c>
      <c r="G25" s="1">
        <v>2.9280014196046899E-3</v>
      </c>
      <c r="H25" s="1">
        <v>16.417999999999999</v>
      </c>
      <c r="I25" s="1">
        <v>0.36969375500302698</v>
      </c>
      <c r="J25" s="1" t="s">
        <v>86</v>
      </c>
    </row>
    <row r="26" spans="1:10" x14ac:dyDescent="0.35">
      <c r="A26" s="28"/>
      <c r="B26" s="1">
        <v>4</v>
      </c>
      <c r="C26" s="1">
        <v>2.4048496561590501E-4</v>
      </c>
      <c r="D26" s="1">
        <v>14.706</v>
      </c>
      <c r="E26" s="1">
        <v>7.2963914163665294E-2</v>
      </c>
      <c r="F26" s="1" t="s">
        <v>68</v>
      </c>
      <c r="G26" s="1">
        <v>1.28290971315436E-3</v>
      </c>
      <c r="H26" s="1">
        <v>13.234999999999999</v>
      </c>
      <c r="I26" s="1">
        <v>0.38284236743856997</v>
      </c>
      <c r="J26" s="1" t="s">
        <v>87</v>
      </c>
    </row>
    <row r="27" spans="1:10" x14ac:dyDescent="0.35">
      <c r="A27" s="29"/>
      <c r="B27" s="4" t="s">
        <v>4</v>
      </c>
      <c r="C27" s="2">
        <f>AVERAGE(C23:C26)</f>
        <v>2.4254557251879251E-4</v>
      </c>
      <c r="D27" s="2">
        <f>AVERAGE(D23:D26)</f>
        <v>17.767500000000002</v>
      </c>
      <c r="E27" s="2">
        <f t="shared" ref="E27" si="8">AVERAGE(E23:E26)</f>
        <v>7.318282336132137E-2</v>
      </c>
      <c r="F27" s="2"/>
      <c r="G27" s="2">
        <f>AVERAGE(G23:G26)</f>
        <v>1.5561219665869387E-3</v>
      </c>
      <c r="H27" s="2">
        <f>AVERAGE(H23:H26)</f>
        <v>17.032499999999999</v>
      </c>
      <c r="I27" s="2">
        <f t="shared" ref="I27" si="9">AVERAGE(I23:I26)</f>
        <v>0.3749089090467802</v>
      </c>
      <c r="J27" s="2"/>
    </row>
    <row r="28" spans="1:10" x14ac:dyDescent="0.35">
      <c r="A28" s="27" t="s">
        <v>14</v>
      </c>
      <c r="B28" s="1">
        <v>1</v>
      </c>
      <c r="C28" s="1">
        <v>2.1294555772328702E-3</v>
      </c>
      <c r="D28" s="1">
        <v>3.2890000000000001</v>
      </c>
      <c r="E28" s="1">
        <v>1.33747507270891</v>
      </c>
      <c r="F28" s="1" t="s">
        <v>66</v>
      </c>
      <c r="G28" s="1">
        <v>0.32808452270546601</v>
      </c>
      <c r="H28" s="1">
        <v>2.9239999999999999</v>
      </c>
      <c r="I28" s="1">
        <v>22.802629722486</v>
      </c>
      <c r="J28" s="1" t="s">
        <v>80</v>
      </c>
    </row>
    <row r="29" spans="1:10" x14ac:dyDescent="0.35">
      <c r="A29" s="28"/>
      <c r="B29" s="1">
        <v>2</v>
      </c>
      <c r="C29" s="1">
        <v>2.2656980654573999E-3</v>
      </c>
      <c r="D29" s="1">
        <v>3.7280000000000002</v>
      </c>
      <c r="E29" s="1">
        <v>1.6777753589194599</v>
      </c>
      <c r="F29" s="1" t="s">
        <v>66</v>
      </c>
      <c r="G29" s="1">
        <v>0.34414562140591398</v>
      </c>
      <c r="H29" s="1">
        <v>2.9239999999999999</v>
      </c>
      <c r="I29" s="1">
        <v>21.970293803773501</v>
      </c>
      <c r="J29" s="1" t="s">
        <v>143</v>
      </c>
    </row>
    <row r="30" spans="1:10" x14ac:dyDescent="0.35">
      <c r="A30" s="28"/>
      <c r="B30" s="1">
        <v>3</v>
      </c>
      <c r="C30" s="1">
        <v>2.3238799112732501E-3</v>
      </c>
      <c r="D30" s="1">
        <v>3.6520000000000001</v>
      </c>
      <c r="E30" s="1">
        <v>1.7067445850916501</v>
      </c>
      <c r="F30" s="1" t="s">
        <v>66</v>
      </c>
      <c r="G30" s="1">
        <v>0.57165312564757098</v>
      </c>
      <c r="H30" s="1">
        <v>2.8490000000000002</v>
      </c>
      <c r="I30" s="1">
        <v>21.8835960647775</v>
      </c>
      <c r="J30" s="1" t="s">
        <v>89</v>
      </c>
    </row>
    <row r="31" spans="1:10" x14ac:dyDescent="0.35">
      <c r="A31" s="28"/>
      <c r="B31" s="1">
        <v>4</v>
      </c>
      <c r="C31" s="1">
        <v>2.3888496434665198E-3</v>
      </c>
      <c r="D31" s="1">
        <v>3.7280000000000002</v>
      </c>
      <c r="E31" s="1">
        <v>1.80346366229059</v>
      </c>
      <c r="F31" s="1" t="s">
        <v>66</v>
      </c>
      <c r="G31" s="1">
        <v>0.70754797942208802</v>
      </c>
      <c r="H31" s="1">
        <v>2.778</v>
      </c>
      <c r="I31" s="1">
        <v>23.017018674923701</v>
      </c>
      <c r="J31" s="1" t="s">
        <v>88</v>
      </c>
    </row>
    <row r="32" spans="1:10" x14ac:dyDescent="0.35">
      <c r="A32" s="29"/>
      <c r="B32" s="4" t="s">
        <v>4</v>
      </c>
      <c r="C32" s="2">
        <f>AVERAGE(C28:C31)</f>
        <v>2.27697079935751E-3</v>
      </c>
      <c r="D32" s="2">
        <f>AVERAGE(D28:D31)</f>
        <v>3.5992500000000001</v>
      </c>
      <c r="E32" s="2">
        <f t="shared" ref="E32" si="10">AVERAGE(E28:E31)</f>
        <v>1.6313646697526525</v>
      </c>
      <c r="F32" s="2"/>
      <c r="G32" s="2">
        <f>AVERAGE(G28:G31)</f>
        <v>0.48785781229525976</v>
      </c>
      <c r="H32" s="2">
        <f>AVERAGE(H28:H31)</f>
        <v>2.8687499999999999</v>
      </c>
      <c r="I32" s="2">
        <f t="shared" ref="I32" si="11">AVERAGE(I28:I31)</f>
        <v>22.418384566490179</v>
      </c>
      <c r="J32" s="2"/>
    </row>
    <row r="33" spans="1:10" x14ac:dyDescent="0.35">
      <c r="A33" s="27" t="s">
        <v>15</v>
      </c>
      <c r="B33" s="1">
        <v>1</v>
      </c>
      <c r="C33" s="1">
        <v>1.7299402329626901E-3</v>
      </c>
      <c r="D33" s="1">
        <v>2.4260000000000002</v>
      </c>
      <c r="E33" s="1">
        <v>1.07770670434274</v>
      </c>
      <c r="F33" s="1" t="s">
        <v>66</v>
      </c>
      <c r="G33" s="1">
        <v>2.7816740759590099E-2</v>
      </c>
      <c r="H33" s="1">
        <v>2.7730000000000001</v>
      </c>
      <c r="I33" s="1">
        <v>14.350483563870499</v>
      </c>
      <c r="J33" s="1" t="s">
        <v>78</v>
      </c>
    </row>
    <row r="34" spans="1:10" x14ac:dyDescent="0.35">
      <c r="A34" s="28"/>
      <c r="B34" s="1">
        <v>2</v>
      </c>
      <c r="C34" s="1">
        <v>1.6373341268263099E-3</v>
      </c>
      <c r="D34" s="1">
        <v>3.9790000000000001</v>
      </c>
      <c r="E34" s="1">
        <v>1.0949101066235001</v>
      </c>
      <c r="F34" s="1" t="s">
        <v>66</v>
      </c>
      <c r="G34" s="1">
        <v>5.71733610531737E-2</v>
      </c>
      <c r="H34" s="1">
        <v>2.5950000000000002</v>
      </c>
      <c r="I34" s="1">
        <v>14.0774691284696</v>
      </c>
      <c r="J34" s="1" t="s">
        <v>80</v>
      </c>
    </row>
    <row r="35" spans="1:10" x14ac:dyDescent="0.35">
      <c r="A35" s="28"/>
      <c r="B35" s="1">
        <v>3</v>
      </c>
      <c r="C35" s="1">
        <v>1.7120008296842501E-3</v>
      </c>
      <c r="D35" s="1">
        <v>3.806</v>
      </c>
      <c r="E35" s="1">
        <v>1.0856548294086601</v>
      </c>
      <c r="F35" s="1" t="s">
        <v>66</v>
      </c>
      <c r="G35" s="1">
        <v>2.1301828510331602E-2</v>
      </c>
      <c r="H35" s="1">
        <v>2.4220000000000002</v>
      </c>
      <c r="I35" s="1">
        <v>14.1717683257056</v>
      </c>
      <c r="J35" s="1" t="s">
        <v>82</v>
      </c>
    </row>
    <row r="36" spans="1:10" x14ac:dyDescent="0.35">
      <c r="A36" s="28"/>
      <c r="B36" s="1">
        <v>4</v>
      </c>
      <c r="C36" s="1">
        <v>1.7289705356233699E-3</v>
      </c>
      <c r="D36" s="1">
        <v>3.64</v>
      </c>
      <c r="E36" s="1">
        <v>1.0787525230316499</v>
      </c>
      <c r="F36" s="1" t="s">
        <v>66</v>
      </c>
      <c r="G36" s="1">
        <v>2.2954677796406E-2</v>
      </c>
      <c r="H36" s="1">
        <v>2.08</v>
      </c>
      <c r="I36" s="1">
        <v>14.1591225013926</v>
      </c>
      <c r="J36" s="1" t="s">
        <v>90</v>
      </c>
    </row>
    <row r="37" spans="1:10" x14ac:dyDescent="0.35">
      <c r="A37" s="29"/>
      <c r="B37" s="4" t="s">
        <v>4</v>
      </c>
      <c r="C37" s="2">
        <f xml:space="preserve"> AVERAGE(C33:C36)</f>
        <v>1.702061431274155E-3</v>
      </c>
      <c r="D37" s="2">
        <f xml:space="preserve"> AVERAGE(D33:D36)</f>
        <v>3.4627500000000002</v>
      </c>
      <c r="E37" s="2">
        <f t="shared" ref="E37" si="12" xml:space="preserve"> AVERAGE(E33:E36)</f>
        <v>1.0842560408516375</v>
      </c>
      <c r="F37" s="2"/>
      <c r="G37" s="2">
        <f xml:space="preserve"> AVERAGE(G33:G36)</f>
        <v>3.2311652029875348E-2</v>
      </c>
      <c r="H37" s="2">
        <f xml:space="preserve"> AVERAGE(H33:H36)</f>
        <v>2.4675000000000002</v>
      </c>
      <c r="I37" s="2">
        <f t="shared" ref="I37" si="13" xml:space="preserve"> AVERAGE(I33:I36)</f>
        <v>14.189710879859575</v>
      </c>
      <c r="J37" s="2"/>
    </row>
    <row r="38" spans="1:10" x14ac:dyDescent="0.35">
      <c r="A38" s="27" t="s">
        <v>16</v>
      </c>
      <c r="B38" s="1">
        <v>1</v>
      </c>
      <c r="C38" s="1">
        <v>6.88776091556064E-3</v>
      </c>
      <c r="D38" s="1">
        <v>7.5819999999999999</v>
      </c>
      <c r="E38" s="1">
        <v>10.98264677947</v>
      </c>
      <c r="F38" s="1" t="s">
        <v>66</v>
      </c>
      <c r="G38" s="1">
        <v>0.68095936046301997</v>
      </c>
      <c r="H38" s="1">
        <v>7.3959999999999999</v>
      </c>
      <c r="I38" s="1">
        <v>147.38299073114399</v>
      </c>
      <c r="J38" s="1" t="s">
        <v>95</v>
      </c>
    </row>
    <row r="39" spans="1:10" x14ac:dyDescent="0.35">
      <c r="A39" s="28"/>
      <c r="B39" s="1">
        <v>2</v>
      </c>
      <c r="C39" s="1">
        <v>9.0041255753021601E-3</v>
      </c>
      <c r="D39" s="1">
        <v>8.08</v>
      </c>
      <c r="E39" s="1">
        <v>9.9597677380661391</v>
      </c>
      <c r="F39" s="1" t="s">
        <v>66</v>
      </c>
      <c r="G39" s="1">
        <v>0.59843665378866695</v>
      </c>
      <c r="H39" s="1">
        <v>6.65</v>
      </c>
      <c r="I39" s="1">
        <v>131.47755126184299</v>
      </c>
      <c r="J39" s="1" t="s">
        <v>95</v>
      </c>
    </row>
    <row r="40" spans="1:10" x14ac:dyDescent="0.35">
      <c r="A40" s="28"/>
      <c r="B40" s="1">
        <v>3</v>
      </c>
      <c r="C40" s="1">
        <v>6.8480033150990398E-3</v>
      </c>
      <c r="D40" s="1">
        <v>8.2040000000000006</v>
      </c>
      <c r="E40" s="1">
        <v>11.000197333429201</v>
      </c>
      <c r="F40" s="1" t="s">
        <v>66</v>
      </c>
      <c r="G40" s="1">
        <v>0.65794456142612001</v>
      </c>
      <c r="H40" s="1">
        <v>6.9610000000000003</v>
      </c>
      <c r="I40" s="1">
        <v>143.751852485744</v>
      </c>
      <c r="J40" s="1" t="s">
        <v>98</v>
      </c>
    </row>
    <row r="41" spans="1:10" x14ac:dyDescent="0.35">
      <c r="A41" s="28"/>
      <c r="B41" s="1">
        <v>4</v>
      </c>
      <c r="C41" s="1">
        <v>6.81309420906472E-3</v>
      </c>
      <c r="D41" s="1">
        <v>8.8309999999999995</v>
      </c>
      <c r="E41" s="1">
        <v>10.2044762203586</v>
      </c>
      <c r="F41" s="1" t="s">
        <v>66</v>
      </c>
      <c r="G41" s="1">
        <v>0.61695981427328594</v>
      </c>
      <c r="H41" s="1">
        <v>6.7160000000000002</v>
      </c>
      <c r="I41" s="1">
        <v>139.26892716069401</v>
      </c>
      <c r="J41" s="1" t="s">
        <v>95</v>
      </c>
    </row>
    <row r="42" spans="1:10" x14ac:dyDescent="0.35">
      <c r="A42" s="29"/>
      <c r="B42" s="4" t="s">
        <v>4</v>
      </c>
      <c r="C42" s="2">
        <f>AVERAGE(C38:C41)</f>
        <v>7.3882460037566393E-3</v>
      </c>
      <c r="D42" s="2">
        <f>AVERAGE(D38:D41)</f>
        <v>8.1742500000000007</v>
      </c>
      <c r="E42" s="2">
        <f t="shared" ref="E42" si="14">AVERAGE(E38:E41)</f>
        <v>10.536772017830986</v>
      </c>
      <c r="F42" s="2"/>
      <c r="G42" s="2">
        <f>AVERAGE(G38:G41)</f>
        <v>0.6385750974877733</v>
      </c>
      <c r="H42" s="2">
        <f>AVERAGE(H38:H41)</f>
        <v>6.9307499999999997</v>
      </c>
      <c r="I42" s="2">
        <f t="shared" ref="I42" si="15">AVERAGE(I38:I41)</f>
        <v>140.47033040985625</v>
      </c>
      <c r="J42" s="2"/>
    </row>
    <row r="43" spans="1:10" x14ac:dyDescent="0.35">
      <c r="A43" s="27" t="s">
        <v>17</v>
      </c>
      <c r="B43" s="1">
        <v>1</v>
      </c>
      <c r="C43" s="1">
        <v>2.8838801863457701E-3</v>
      </c>
      <c r="D43" s="1">
        <v>14.72</v>
      </c>
      <c r="E43" s="1">
        <v>9.4839750225328299</v>
      </c>
      <c r="F43" s="1" t="s">
        <v>70</v>
      </c>
      <c r="G43" s="1">
        <v>0.37706878888093298</v>
      </c>
      <c r="H43" s="1">
        <v>13.52</v>
      </c>
      <c r="I43" s="1">
        <v>79.405186620695503</v>
      </c>
      <c r="J43" s="1" t="s">
        <v>91</v>
      </c>
    </row>
    <row r="44" spans="1:10" x14ac:dyDescent="0.35">
      <c r="A44" s="28"/>
      <c r="B44" s="1">
        <v>2</v>
      </c>
      <c r="C44" s="1">
        <v>2.9246074791444698E-3</v>
      </c>
      <c r="D44" s="1">
        <v>14</v>
      </c>
      <c r="E44" s="1">
        <v>9.5548075417245801</v>
      </c>
      <c r="F44" s="1" t="s">
        <v>69</v>
      </c>
      <c r="G44" s="1">
        <v>0.37951048703507601</v>
      </c>
      <c r="H44" s="1">
        <v>13.12</v>
      </c>
      <c r="I44" s="1">
        <v>80.584598101622703</v>
      </c>
      <c r="J44" s="1" t="s">
        <v>91</v>
      </c>
    </row>
    <row r="45" spans="1:10" x14ac:dyDescent="0.35">
      <c r="A45" s="28"/>
      <c r="B45" s="1">
        <v>3</v>
      </c>
      <c r="C45" s="1">
        <v>2.9372135431913098E-3</v>
      </c>
      <c r="D45" s="1">
        <v>13.36</v>
      </c>
      <c r="E45" s="1">
        <v>9.3536874442142999</v>
      </c>
      <c r="F45" s="1" t="s">
        <v>142</v>
      </c>
      <c r="G45" s="1">
        <v>0.15238843752013001</v>
      </c>
      <c r="H45" s="1">
        <v>12</v>
      </c>
      <c r="I45" s="1">
        <v>79.956096948411798</v>
      </c>
      <c r="J45" s="1" t="s">
        <v>92</v>
      </c>
    </row>
    <row r="46" spans="1:10" x14ac:dyDescent="0.35">
      <c r="A46" s="28"/>
      <c r="B46" s="1">
        <v>4</v>
      </c>
      <c r="C46" s="1">
        <v>3.0288499547168599E-3</v>
      </c>
      <c r="D46" s="1">
        <v>13.36</v>
      </c>
      <c r="E46" s="1">
        <v>9.3616777511124294</v>
      </c>
      <c r="F46" s="1" t="s">
        <v>68</v>
      </c>
      <c r="G46" s="1">
        <v>0.19673318629793299</v>
      </c>
      <c r="H46" s="1">
        <v>12.32</v>
      </c>
      <c r="I46" s="1">
        <v>79.469379621521497</v>
      </c>
      <c r="J46" s="1" t="s">
        <v>93</v>
      </c>
    </row>
    <row r="47" spans="1:10" x14ac:dyDescent="0.35">
      <c r="A47" s="29"/>
      <c r="B47" s="4" t="s">
        <v>4</v>
      </c>
      <c r="C47" s="2">
        <f xml:space="preserve"> AVERAGE(C43:C46)</f>
        <v>2.9436377908496022E-3</v>
      </c>
      <c r="D47" s="2">
        <f xml:space="preserve"> AVERAGE(D43:D46)</f>
        <v>13.86</v>
      </c>
      <c r="E47" s="2">
        <f t="shared" ref="E47" si="16" xml:space="preserve"> AVERAGE(E43:E46)</f>
        <v>9.4385369398960357</v>
      </c>
      <c r="F47" s="2"/>
      <c r="G47" s="2">
        <f xml:space="preserve"> AVERAGE(G43:G46)</f>
        <v>0.27642522493351801</v>
      </c>
      <c r="H47" s="2">
        <f xml:space="preserve"> AVERAGE(H43:H46)</f>
        <v>12.74</v>
      </c>
      <c r="I47" s="2">
        <f t="shared" ref="I47" si="17" xml:space="preserve"> AVERAGE(I43:I46)</f>
        <v>79.853815323062875</v>
      </c>
      <c r="J47" s="2"/>
    </row>
    <row r="48" spans="1:10" x14ac:dyDescent="0.35">
      <c r="A48" s="27" t="s">
        <v>18</v>
      </c>
      <c r="B48" s="1">
        <v>1</v>
      </c>
      <c r="C48" s="1">
        <v>5.9151543973712196E-4</v>
      </c>
      <c r="D48" s="1">
        <v>1.4</v>
      </c>
      <c r="E48" s="1">
        <v>0.45082543070748199</v>
      </c>
      <c r="F48" s="1" t="s">
        <v>64</v>
      </c>
      <c r="G48" s="1">
        <v>4.2787899510585703E-3</v>
      </c>
      <c r="H48" s="1">
        <v>1.8</v>
      </c>
      <c r="I48" s="1">
        <v>5.7543218202772497</v>
      </c>
      <c r="J48" s="1" t="s">
        <v>77</v>
      </c>
    </row>
    <row r="49" spans="1:10" x14ac:dyDescent="0.35">
      <c r="A49" s="28"/>
      <c r="B49" s="1">
        <v>2</v>
      </c>
      <c r="C49" s="1">
        <v>5.5903058091644198E-4</v>
      </c>
      <c r="D49" s="1">
        <v>1.6</v>
      </c>
      <c r="E49" s="1">
        <v>0.449066399552975</v>
      </c>
      <c r="F49" s="1" t="s">
        <v>66</v>
      </c>
      <c r="G49" s="1">
        <v>7.4264278446207702E-3</v>
      </c>
      <c r="H49" s="1">
        <v>2</v>
      </c>
      <c r="I49" s="1">
        <v>5.7480270293453897</v>
      </c>
      <c r="J49" s="1" t="s">
        <v>94</v>
      </c>
    </row>
    <row r="50" spans="1:10" x14ac:dyDescent="0.35">
      <c r="A50" s="28"/>
      <c r="B50" s="1">
        <v>3</v>
      </c>
      <c r="C50" s="1">
        <v>5.9200028772465798E-4</v>
      </c>
      <c r="D50" s="1">
        <v>1.4</v>
      </c>
      <c r="E50" s="1">
        <v>0.45523561465961299</v>
      </c>
      <c r="F50" s="1" t="s">
        <v>71</v>
      </c>
      <c r="G50" s="1">
        <v>8.86206490395125E-3</v>
      </c>
      <c r="H50" s="1">
        <v>1.4</v>
      </c>
      <c r="I50" s="1">
        <v>5.8130045153957299</v>
      </c>
      <c r="J50" s="1" t="s">
        <v>95</v>
      </c>
    </row>
    <row r="51" spans="1:10" x14ac:dyDescent="0.35">
      <c r="A51" s="28"/>
      <c r="B51" s="1">
        <v>4</v>
      </c>
      <c r="C51" s="1">
        <v>6.0266695800237303E-4</v>
      </c>
      <c r="D51" s="1">
        <v>1</v>
      </c>
      <c r="E51" s="1">
        <v>0.45411367472115599</v>
      </c>
      <c r="F51" s="1" t="s">
        <v>66</v>
      </c>
      <c r="G51" s="1">
        <v>5.44921476830495E-3</v>
      </c>
      <c r="H51" s="1">
        <v>2</v>
      </c>
      <c r="I51" s="1">
        <v>5.77681928572565</v>
      </c>
      <c r="J51" s="1" t="s">
        <v>75</v>
      </c>
    </row>
    <row r="52" spans="1:10" x14ac:dyDescent="0.35">
      <c r="A52" s="29"/>
      <c r="B52" s="4" t="s">
        <v>4</v>
      </c>
      <c r="C52" s="2">
        <f>AVERAGE(C48:C51)</f>
        <v>5.8630331659514879E-4</v>
      </c>
      <c r="D52" s="2">
        <f>AVERAGE(D48:D51)</f>
        <v>1.35</v>
      </c>
      <c r="E52" s="2">
        <f t="shared" ref="E52" si="18">AVERAGE(E48:E51)</f>
        <v>0.45231027991030653</v>
      </c>
      <c r="F52" s="2"/>
      <c r="G52" s="2">
        <f>AVERAGE(G48:G51)</f>
        <v>6.5041243669838843E-3</v>
      </c>
      <c r="H52" s="2">
        <f>AVERAGE(H48:H51)</f>
        <v>1.7999999999999998</v>
      </c>
      <c r="I52" s="2">
        <f t="shared" ref="I52" si="19">AVERAGE(I48:I51)</f>
        <v>5.7730431626860046</v>
      </c>
      <c r="J52" s="2"/>
    </row>
    <row r="53" spans="1:10" x14ac:dyDescent="0.35">
      <c r="A53" s="27" t="s">
        <v>19</v>
      </c>
      <c r="B53" s="1">
        <v>1</v>
      </c>
      <c r="C53" s="1">
        <v>7.5006096972174397E-4</v>
      </c>
      <c r="D53" s="1">
        <v>37.902999999999999</v>
      </c>
      <c r="E53" s="1">
        <v>0.45782761591641402</v>
      </c>
      <c r="F53" s="1" t="s">
        <v>72</v>
      </c>
      <c r="G53" s="1">
        <v>3.4983774537579303E-2</v>
      </c>
      <c r="H53" s="1">
        <v>38.71</v>
      </c>
      <c r="I53" s="1">
        <v>36.765852007685801</v>
      </c>
      <c r="J53" s="1" t="s">
        <v>94</v>
      </c>
    </row>
    <row r="54" spans="1:10" x14ac:dyDescent="0.35">
      <c r="A54" s="28"/>
      <c r="B54" s="1">
        <v>2</v>
      </c>
      <c r="C54" s="1">
        <v>7.7478825448906697E-4</v>
      </c>
      <c r="D54" s="1">
        <v>38.649000000000001</v>
      </c>
      <c r="E54" s="1">
        <v>0.41704553553722601</v>
      </c>
      <c r="F54" s="1" t="s">
        <v>72</v>
      </c>
      <c r="G54" s="1">
        <v>3.9435655483998702E-2</v>
      </c>
      <c r="H54" s="1">
        <v>35.405000000000001</v>
      </c>
      <c r="I54" s="1">
        <v>34.1200209066768</v>
      </c>
      <c r="J54" s="1" t="s">
        <v>95</v>
      </c>
    </row>
    <row r="55" spans="1:10" x14ac:dyDescent="0.35">
      <c r="A55" s="28"/>
      <c r="B55" s="1">
        <v>3</v>
      </c>
      <c r="C55" s="1">
        <v>9.4884894497226902E-4</v>
      </c>
      <c r="D55" s="1">
        <v>38.814</v>
      </c>
      <c r="E55" s="1">
        <v>0.46837889375956299</v>
      </c>
      <c r="F55" s="1" t="s">
        <v>73</v>
      </c>
      <c r="G55" s="1">
        <v>3.8541109595598699E-2</v>
      </c>
      <c r="H55" s="1">
        <v>37.735999999999997</v>
      </c>
      <c r="I55" s="1">
        <v>41.657698258278003</v>
      </c>
      <c r="J55" s="1" t="s">
        <v>77</v>
      </c>
    </row>
    <row r="56" spans="1:10" x14ac:dyDescent="0.35">
      <c r="A56" s="28"/>
      <c r="B56" s="1">
        <v>4</v>
      </c>
      <c r="C56" s="1">
        <v>8.5139435236669604E-4</v>
      </c>
      <c r="D56" s="1">
        <v>37.466000000000001</v>
      </c>
      <c r="E56" s="1">
        <v>0.45310955302284101</v>
      </c>
      <c r="F56" s="1" t="s">
        <v>71</v>
      </c>
      <c r="G56" s="1">
        <v>4.4076627430967998E-2</v>
      </c>
      <c r="H56" s="1">
        <v>36.927</v>
      </c>
      <c r="I56" s="1">
        <v>40.754655881045203</v>
      </c>
      <c r="J56" s="1" t="s">
        <v>95</v>
      </c>
    </row>
    <row r="57" spans="1:10" x14ac:dyDescent="0.35">
      <c r="A57" s="29"/>
      <c r="B57" s="4" t="s">
        <v>4</v>
      </c>
      <c r="C57" s="2">
        <f>AVERAGE(C53:C56)</f>
        <v>8.3127313038744389E-4</v>
      </c>
      <c r="D57" s="2">
        <f>AVERAGE(D53:D56)</f>
        <v>38.207999999999998</v>
      </c>
      <c r="E57" s="2">
        <f t="shared" ref="E57" si="20">AVERAGE(E53:E56)</f>
        <v>0.44909039955901103</v>
      </c>
      <c r="F57" s="2"/>
      <c r="G57" s="2">
        <f>AVERAGE(G53:G56)</f>
        <v>3.9259291762036172E-2</v>
      </c>
      <c r="H57" s="2">
        <f>AVERAGE(H53:H56)</f>
        <v>37.194499999999998</v>
      </c>
      <c r="I57" s="2">
        <f t="shared" ref="I57" si="21">AVERAGE(I53:I56)</f>
        <v>38.324556763421455</v>
      </c>
      <c r="J57" s="2"/>
    </row>
  </sheetData>
  <mergeCells count="15">
    <mergeCell ref="G1:J1"/>
    <mergeCell ref="A3:A7"/>
    <mergeCell ref="A48:A52"/>
    <mergeCell ref="A53:A57"/>
    <mergeCell ref="A18:A22"/>
    <mergeCell ref="A23:A27"/>
    <mergeCell ref="A28:A32"/>
    <mergeCell ref="A33:A37"/>
    <mergeCell ref="A38:A42"/>
    <mergeCell ref="A43:A47"/>
    <mergeCell ref="A8:A12"/>
    <mergeCell ref="A13:A17"/>
    <mergeCell ref="A1:A2"/>
    <mergeCell ref="B1:B2"/>
    <mergeCell ref="C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0916-71CD-417B-9A8E-64CEAD233354}">
  <dimension ref="A1:H57"/>
  <sheetViews>
    <sheetView topLeftCell="A24" workbookViewId="0">
      <selection activeCell="F42" activeCellId="1" sqref="D42 F42"/>
    </sheetView>
  </sheetViews>
  <sheetFormatPr defaultRowHeight="14.5" x14ac:dyDescent="0.35"/>
  <cols>
    <col min="1" max="1" width="24.7265625" bestFit="1" customWidth="1"/>
    <col min="3" max="3" width="11.81640625" bestFit="1" customWidth="1"/>
    <col min="4" max="4" width="14.81640625" bestFit="1" customWidth="1"/>
    <col min="5" max="5" width="11.81640625" bestFit="1" customWidth="1"/>
    <col min="6" max="6" width="14.81640625" bestFit="1" customWidth="1"/>
    <col min="7" max="7" width="16.08984375" bestFit="1" customWidth="1"/>
    <col min="8" max="8" width="17.26953125" bestFit="1" customWidth="1"/>
  </cols>
  <sheetData>
    <row r="1" spans="1:8" x14ac:dyDescent="0.35">
      <c r="A1" s="30" t="s">
        <v>0</v>
      </c>
      <c r="B1" s="30" t="s">
        <v>3</v>
      </c>
      <c r="C1" s="34" t="s">
        <v>61</v>
      </c>
      <c r="D1" s="34"/>
      <c r="E1" s="34" t="s">
        <v>30</v>
      </c>
      <c r="F1" s="34"/>
      <c r="G1" s="34"/>
      <c r="H1" s="34"/>
    </row>
    <row r="2" spans="1:8" x14ac:dyDescent="0.35">
      <c r="A2" s="30"/>
      <c r="B2" s="30"/>
      <c r="C2" s="3" t="s">
        <v>1</v>
      </c>
      <c r="D2" s="3" t="s">
        <v>21</v>
      </c>
      <c r="E2" s="3" t="s">
        <v>1</v>
      </c>
      <c r="F2" s="3" t="s">
        <v>21</v>
      </c>
      <c r="G2" s="3" t="s">
        <v>24</v>
      </c>
      <c r="H2" s="3" t="s">
        <v>25</v>
      </c>
    </row>
    <row r="3" spans="1:8" x14ac:dyDescent="0.35">
      <c r="A3" s="27" t="s">
        <v>9</v>
      </c>
      <c r="B3" s="1">
        <v>1</v>
      </c>
      <c r="C3" s="1">
        <v>5.0715176621451898E-4</v>
      </c>
      <c r="D3" s="1">
        <v>24.599</v>
      </c>
      <c r="E3" s="1">
        <v>3.68969878763891E-4</v>
      </c>
      <c r="F3" s="1">
        <v>21.925000000000001</v>
      </c>
      <c r="G3" s="1">
        <v>4.6737962053157299E-2</v>
      </c>
      <c r="H3" s="1" t="s">
        <v>101</v>
      </c>
    </row>
    <row r="4" spans="1:8" x14ac:dyDescent="0.35">
      <c r="A4" s="28"/>
      <c r="B4" s="1">
        <v>2</v>
      </c>
      <c r="C4" s="1">
        <v>3.9854564238339597E-4</v>
      </c>
      <c r="D4" s="1">
        <v>25.134</v>
      </c>
      <c r="E4" s="1">
        <v>3.2145470322575398E-4</v>
      </c>
      <c r="F4" s="1">
        <v>21.39</v>
      </c>
      <c r="G4" s="1">
        <v>4.65042649739189E-2</v>
      </c>
      <c r="H4" s="1" t="s">
        <v>104</v>
      </c>
    </row>
    <row r="5" spans="1:8" x14ac:dyDescent="0.35">
      <c r="A5" s="28"/>
      <c r="B5" s="1">
        <v>3</v>
      </c>
      <c r="C5" s="1">
        <v>4.5963659067638202E-4</v>
      </c>
      <c r="D5" s="1">
        <v>24.599</v>
      </c>
      <c r="E5" s="1">
        <v>3.7333351792767601E-4</v>
      </c>
      <c r="F5" s="1">
        <v>20.321000000000002</v>
      </c>
      <c r="G5" s="1">
        <v>4.7776023158803499E-2</v>
      </c>
      <c r="H5" s="1" t="s">
        <v>101</v>
      </c>
    </row>
    <row r="6" spans="1:8" x14ac:dyDescent="0.35">
      <c r="A6" s="28"/>
      <c r="B6" s="1">
        <v>4</v>
      </c>
      <c r="C6" s="1">
        <v>4.0290928154718098E-4</v>
      </c>
      <c r="D6" s="1">
        <v>24.064</v>
      </c>
      <c r="E6" s="1">
        <v>4.1793960554059497E-4</v>
      </c>
      <c r="F6" s="1">
        <v>22.46</v>
      </c>
      <c r="G6" s="1">
        <v>4.8009235397330402E-2</v>
      </c>
      <c r="H6" s="1" t="s">
        <v>101</v>
      </c>
    </row>
    <row r="7" spans="1:8" x14ac:dyDescent="0.35">
      <c r="A7" s="29"/>
      <c r="B7" s="4" t="s">
        <v>4</v>
      </c>
      <c r="C7" s="2">
        <f xml:space="preserve"> AVERAGE(C3:C6)</f>
        <v>4.4206082020536953E-4</v>
      </c>
      <c r="D7" s="2">
        <f xml:space="preserve"> AVERAGE(D3:D6)</f>
        <v>24.599000000000004</v>
      </c>
      <c r="E7" s="2">
        <f xml:space="preserve"> AVERAGE(E3:E6)</f>
        <v>3.7042442636447904E-4</v>
      </c>
      <c r="F7" s="2">
        <f xml:space="preserve"> AVERAGE(F3:F6)</f>
        <v>21.524000000000001</v>
      </c>
      <c r="G7" s="2">
        <f t="shared" ref="G7" si="0" xml:space="preserve"> AVERAGE(G3:G6)</f>
        <v>4.7256871395802529E-2</v>
      </c>
      <c r="H7" s="2"/>
    </row>
    <row r="8" spans="1:8" x14ac:dyDescent="0.35">
      <c r="A8" s="27" t="s">
        <v>10</v>
      </c>
      <c r="B8" s="1">
        <v>1</v>
      </c>
      <c r="C8" s="1">
        <v>3.6024259316036402E-4</v>
      </c>
      <c r="D8" s="1">
        <v>37.930999999999997</v>
      </c>
      <c r="E8" s="1">
        <v>2.8751529316650698E-4</v>
      </c>
      <c r="F8" s="1">
        <v>31.033999999999999</v>
      </c>
      <c r="G8" s="1">
        <v>2.5828376157733101E-2</v>
      </c>
      <c r="H8" s="1" t="s">
        <v>101</v>
      </c>
    </row>
    <row r="9" spans="1:8" x14ac:dyDescent="0.35">
      <c r="A9" s="28"/>
      <c r="B9" s="1">
        <v>2</v>
      </c>
      <c r="C9" s="1">
        <v>3.62181992386467E-4</v>
      </c>
      <c r="D9" s="1">
        <v>34.482999999999997</v>
      </c>
      <c r="E9" s="1">
        <v>3.8642443541903E-4</v>
      </c>
      <c r="F9" s="1">
        <v>24.138000000000002</v>
      </c>
      <c r="G9" s="1">
        <v>2.6722437200078199E-2</v>
      </c>
      <c r="H9" s="1" t="s">
        <v>110</v>
      </c>
    </row>
    <row r="10" spans="1:8" x14ac:dyDescent="0.35">
      <c r="A10" s="28"/>
      <c r="B10" s="1">
        <v>3</v>
      </c>
      <c r="C10" s="1">
        <v>3.2727288635214699E-4</v>
      </c>
      <c r="D10" s="1">
        <v>37.930999999999997</v>
      </c>
      <c r="E10" s="1">
        <v>3.0206075462047E-4</v>
      </c>
      <c r="F10" s="1">
        <v>31.033999999999999</v>
      </c>
      <c r="G10" s="1">
        <v>2.6438800698087999E-2</v>
      </c>
      <c r="H10" s="1" t="s">
        <v>105</v>
      </c>
    </row>
    <row r="11" spans="1:8" x14ac:dyDescent="0.35">
      <c r="A11" s="28"/>
      <c r="B11" s="1">
        <v>4</v>
      </c>
      <c r="C11" s="1">
        <v>3.2048500725068098E-4</v>
      </c>
      <c r="D11" s="1">
        <v>34.482999999999997</v>
      </c>
      <c r="E11" s="1">
        <v>3.6121229641139502E-4</v>
      </c>
      <c r="F11" s="1">
        <v>37.930999999999997</v>
      </c>
      <c r="G11" s="1">
        <v>2.7251407154835702E-2</v>
      </c>
      <c r="H11" s="1" t="s">
        <v>110</v>
      </c>
    </row>
    <row r="12" spans="1:8" x14ac:dyDescent="0.35">
      <c r="A12" s="29"/>
      <c r="B12" s="4" t="s">
        <v>4</v>
      </c>
      <c r="C12" s="2">
        <f>AVERAGE(C8:C11)</f>
        <v>3.4254561978741473E-4</v>
      </c>
      <c r="D12" s="2">
        <f>AVERAGE(D8:D11)</f>
        <v>36.206999999999994</v>
      </c>
      <c r="E12" s="2">
        <f>AVERAGE(E8:E11)</f>
        <v>3.3430319490435051E-4</v>
      </c>
      <c r="F12" s="2">
        <f>AVERAGE(F8:F11)</f>
        <v>31.034249999999997</v>
      </c>
      <c r="G12" s="2">
        <f t="shared" ref="G12" si="1">AVERAGE(G8:G11)</f>
        <v>2.6560255302683751E-2</v>
      </c>
      <c r="H12" s="2"/>
    </row>
    <row r="13" spans="1:8" x14ac:dyDescent="0.35">
      <c r="A13" s="27" t="s">
        <v>11</v>
      </c>
      <c r="B13" s="1">
        <v>1</v>
      </c>
      <c r="C13" s="1">
        <v>5.0084872782463197E-4</v>
      </c>
      <c r="D13" s="1">
        <v>45.283000000000001</v>
      </c>
      <c r="E13" s="1">
        <v>5.8812149745790499E-4</v>
      </c>
      <c r="F13" s="1">
        <v>22.641999999999999</v>
      </c>
      <c r="G13" s="1">
        <v>4.1471535259006397E-2</v>
      </c>
      <c r="H13" s="1" t="s">
        <v>144</v>
      </c>
    </row>
    <row r="14" spans="1:8" x14ac:dyDescent="0.35">
      <c r="A14" s="28"/>
      <c r="B14" s="1">
        <v>2</v>
      </c>
      <c r="C14" s="1">
        <v>4.9260629930358802E-4</v>
      </c>
      <c r="D14" s="1">
        <v>46.295999999999999</v>
      </c>
      <c r="E14" s="1">
        <v>5.9587907708191703E-4</v>
      </c>
      <c r="F14" s="1">
        <v>31.481000000000002</v>
      </c>
      <c r="G14" s="1">
        <v>4.0862565266252197E-2</v>
      </c>
      <c r="H14" s="1" t="s">
        <v>108</v>
      </c>
    </row>
    <row r="15" spans="1:8" x14ac:dyDescent="0.35">
      <c r="A15" s="28"/>
      <c r="B15" s="1">
        <v>3</v>
      </c>
      <c r="C15" s="1">
        <v>4.8921235884336002E-4</v>
      </c>
      <c r="D15" s="1">
        <v>71.697999999999993</v>
      </c>
      <c r="E15" s="1">
        <v>5.9490937928785505E-4</v>
      </c>
      <c r="F15" s="1">
        <v>30.189</v>
      </c>
      <c r="G15" s="1">
        <v>4.1069110821808801E-2</v>
      </c>
      <c r="H15" s="1" t="s">
        <v>109</v>
      </c>
    </row>
    <row r="16" spans="1:8" x14ac:dyDescent="0.35">
      <c r="A16" s="28"/>
      <c r="B16" s="1">
        <v>4</v>
      </c>
      <c r="C16" s="1">
        <v>6.1430332880263395E-4</v>
      </c>
      <c r="D16" s="1">
        <v>46.295999999999999</v>
      </c>
      <c r="E16" s="1">
        <v>5.9296998460922601E-4</v>
      </c>
      <c r="F16" s="1">
        <v>31.481000000000002</v>
      </c>
      <c r="G16" s="1">
        <v>4.1776989952268098E-2</v>
      </c>
      <c r="H16" s="1" t="s">
        <v>145</v>
      </c>
    </row>
    <row r="17" spans="1:8" x14ac:dyDescent="0.35">
      <c r="A17" s="29"/>
      <c r="B17" s="4" t="s">
        <v>4</v>
      </c>
      <c r="C17" s="2">
        <f>AVERAGE(C13:C16)</f>
        <v>5.2424267869355357E-4</v>
      </c>
      <c r="D17" s="2">
        <f>AVERAGE(D13:D16)</f>
        <v>52.393249999999995</v>
      </c>
      <c r="E17" s="2">
        <f>AVERAGE(E13:E16)</f>
        <v>5.929699846092258E-4</v>
      </c>
      <c r="F17" s="2">
        <f>AVERAGE(F13:F16)</f>
        <v>28.948250000000002</v>
      </c>
      <c r="G17" s="2">
        <f t="shared" ref="G17" si="2">AVERAGE(G13:G16)</f>
        <v>4.1295050324833868E-2</v>
      </c>
      <c r="H17" s="2"/>
    </row>
    <row r="18" spans="1:8" x14ac:dyDescent="0.35">
      <c r="A18" s="27" t="s">
        <v>12</v>
      </c>
      <c r="B18" s="1">
        <v>1</v>
      </c>
      <c r="C18" s="1">
        <v>3.4763653093250398E-4</v>
      </c>
      <c r="D18" s="1">
        <v>26.315999999999999</v>
      </c>
      <c r="E18" s="1">
        <v>2.07515258807688E-4</v>
      </c>
      <c r="F18" s="1">
        <v>25</v>
      </c>
      <c r="G18" s="1">
        <v>2.8925589787831898E-2</v>
      </c>
      <c r="H18" s="1" t="s">
        <v>104</v>
      </c>
    </row>
    <row r="19" spans="1:8" x14ac:dyDescent="0.35">
      <c r="A19" s="28"/>
      <c r="B19" s="1">
        <v>2</v>
      </c>
      <c r="C19" s="1">
        <v>4.4557596993399703E-4</v>
      </c>
      <c r="D19" s="1">
        <v>25.974</v>
      </c>
      <c r="E19" s="1">
        <v>2.2400010493583901E-4</v>
      </c>
      <c r="F19" s="1">
        <v>25.974</v>
      </c>
      <c r="G19" s="1">
        <v>2.8342801619146402E-2</v>
      </c>
      <c r="H19" s="1" t="s">
        <v>101</v>
      </c>
    </row>
    <row r="20" spans="1:8" x14ac:dyDescent="0.35">
      <c r="A20" s="28"/>
      <c r="B20" s="1">
        <v>3</v>
      </c>
      <c r="C20" s="1">
        <v>3.4812137892004102E-4</v>
      </c>
      <c r="D20" s="1">
        <v>25</v>
      </c>
      <c r="E20" s="1">
        <v>2.0945465075783399E-4</v>
      </c>
      <c r="F20" s="1">
        <v>27.632000000000001</v>
      </c>
      <c r="G20" s="1">
        <v>2.81478924298426E-2</v>
      </c>
      <c r="H20" s="1" t="s">
        <v>104</v>
      </c>
    </row>
    <row r="21" spans="1:8" x14ac:dyDescent="0.35">
      <c r="A21" s="28"/>
      <c r="B21" s="1">
        <v>4</v>
      </c>
      <c r="C21" s="1">
        <v>3.4327289176872E-4</v>
      </c>
      <c r="D21" s="1">
        <v>24.675000000000001</v>
      </c>
      <c r="E21" s="1">
        <v>2.0606070756912199E-4</v>
      </c>
      <c r="F21" s="1">
        <v>25.974</v>
      </c>
      <c r="G21" s="1">
        <v>2.8491165328887201E-2</v>
      </c>
      <c r="H21" s="1" t="s">
        <v>104</v>
      </c>
    </row>
    <row r="22" spans="1:8" x14ac:dyDescent="0.35">
      <c r="A22" s="29"/>
      <c r="B22" s="4" t="s">
        <v>4</v>
      </c>
      <c r="C22" s="2">
        <f>AVERAGE(C18:C21)</f>
        <v>3.7115169288881551E-4</v>
      </c>
      <c r="D22" s="2">
        <f>AVERAGE(D18:D21)</f>
        <v>25.491249999999997</v>
      </c>
      <c r="E22" s="2">
        <f>AVERAGE(E18:E21)</f>
        <v>2.1175768051762074E-4</v>
      </c>
      <c r="F22" s="2">
        <f>AVERAGE(F18:F21)</f>
        <v>26.145000000000003</v>
      </c>
      <c r="G22" s="2">
        <f t="shared" ref="G22" si="3">AVERAGE(G18:G21)</f>
        <v>2.8476862291427027E-2</v>
      </c>
      <c r="H22" s="2"/>
    </row>
    <row r="23" spans="1:8" x14ac:dyDescent="0.35">
      <c r="A23" s="27" t="s">
        <v>13</v>
      </c>
      <c r="B23" s="1">
        <v>1</v>
      </c>
      <c r="C23" s="1">
        <v>3.6751533025380901E-4</v>
      </c>
      <c r="D23" s="1">
        <v>5.97</v>
      </c>
      <c r="E23" s="1">
        <v>2.07515258807688E-4</v>
      </c>
      <c r="F23" s="1">
        <v>25</v>
      </c>
      <c r="G23" s="1">
        <v>2.8925589787831898E-2</v>
      </c>
      <c r="H23" s="1" t="s">
        <v>104</v>
      </c>
    </row>
    <row r="24" spans="1:8" x14ac:dyDescent="0.35">
      <c r="A24" s="28"/>
      <c r="B24" s="1">
        <v>2</v>
      </c>
      <c r="C24" s="1">
        <v>4.0242443719762302E-4</v>
      </c>
      <c r="D24" s="1">
        <v>22.059000000000001</v>
      </c>
      <c r="E24" s="1">
        <v>2.2400010493583901E-4</v>
      </c>
      <c r="F24" s="1">
        <v>25.974</v>
      </c>
      <c r="G24" s="1">
        <v>2.8342801619146402E-2</v>
      </c>
      <c r="H24" s="1" t="s">
        <v>101</v>
      </c>
    </row>
    <row r="25" spans="1:8" x14ac:dyDescent="0.35">
      <c r="A25" s="28"/>
      <c r="B25" s="1">
        <v>3</v>
      </c>
      <c r="C25" s="1">
        <v>3.6266684219299301E-4</v>
      </c>
      <c r="D25" s="1">
        <v>14.925000000000001</v>
      </c>
      <c r="E25" s="1">
        <v>2.0945465075783399E-4</v>
      </c>
      <c r="F25" s="1">
        <v>27.632000000000001</v>
      </c>
      <c r="G25" s="1">
        <v>2.81478924298426E-2</v>
      </c>
      <c r="H25" s="1" t="s">
        <v>104</v>
      </c>
    </row>
    <row r="26" spans="1:8" x14ac:dyDescent="0.35">
      <c r="A26" s="28"/>
      <c r="B26" s="1">
        <v>4</v>
      </c>
      <c r="C26" s="1">
        <v>3.6169714530842601E-4</v>
      </c>
      <c r="D26" s="1">
        <v>14.706</v>
      </c>
      <c r="E26" s="1">
        <v>2.0606070756912199E-4</v>
      </c>
      <c r="F26" s="1">
        <v>25.974</v>
      </c>
      <c r="G26" s="1">
        <v>2.8491165328887201E-2</v>
      </c>
      <c r="H26" s="1" t="s">
        <v>104</v>
      </c>
    </row>
    <row r="27" spans="1:8" x14ac:dyDescent="0.35">
      <c r="A27" s="29"/>
      <c r="B27" s="4" t="s">
        <v>4</v>
      </c>
      <c r="C27" s="2">
        <f>AVERAGE(C23:C26)</f>
        <v>3.7357593873821272E-4</v>
      </c>
      <c r="D27" s="2">
        <f>AVERAGE(D23:D26)</f>
        <v>14.414999999999999</v>
      </c>
      <c r="E27" s="2">
        <f>AVERAGE(E23:E26)</f>
        <v>2.1175768051762074E-4</v>
      </c>
      <c r="F27" s="2">
        <f>AVERAGE(F23:F26)</f>
        <v>26.145000000000003</v>
      </c>
      <c r="G27" s="2">
        <f t="shared" ref="G27" si="4">AVERAGE(G23:G26)</f>
        <v>2.8476862291427027E-2</v>
      </c>
      <c r="H27" s="2"/>
    </row>
    <row r="28" spans="1:8" x14ac:dyDescent="0.35">
      <c r="A28" s="27" t="s">
        <v>14</v>
      </c>
      <c r="B28" s="1">
        <v>1</v>
      </c>
      <c r="C28" s="1">
        <v>1.2184248262201399E-3</v>
      </c>
      <c r="D28" s="1">
        <v>14.254</v>
      </c>
      <c r="E28" s="1">
        <v>9.4414591221720894E-3</v>
      </c>
      <c r="F28" s="1">
        <v>3.07</v>
      </c>
      <c r="G28" s="1">
        <v>1.0968296227074401</v>
      </c>
      <c r="H28" s="1" t="s">
        <v>107</v>
      </c>
    </row>
    <row r="29" spans="1:8" x14ac:dyDescent="0.35">
      <c r="A29" s="28"/>
      <c r="B29" s="1">
        <v>2</v>
      </c>
      <c r="C29" s="1">
        <v>1.15975813969271E-3</v>
      </c>
      <c r="D29" s="1">
        <v>9.6489999999999991</v>
      </c>
      <c r="E29" s="1">
        <v>1.11413387348875E-2</v>
      </c>
      <c r="F29" s="1">
        <v>3.5089999999999999</v>
      </c>
      <c r="G29" s="1">
        <v>1.08215761558676</v>
      </c>
      <c r="H29" s="1" t="s">
        <v>103</v>
      </c>
    </row>
    <row r="30" spans="1:8" x14ac:dyDescent="0.35">
      <c r="A30" s="28"/>
      <c r="B30" s="1">
        <v>3</v>
      </c>
      <c r="C30" s="1">
        <v>1.1985460369032799E-3</v>
      </c>
      <c r="D30" s="1">
        <v>9.0579999999999998</v>
      </c>
      <c r="E30" s="1">
        <v>9.3842469723313098E-3</v>
      </c>
      <c r="F30" s="1">
        <v>3.141</v>
      </c>
      <c r="G30" s="1">
        <v>1.1199050278373699</v>
      </c>
      <c r="H30" s="1" t="s">
        <v>107</v>
      </c>
    </row>
    <row r="31" spans="1:8" x14ac:dyDescent="0.35">
      <c r="A31" s="28"/>
      <c r="B31" s="1">
        <v>4</v>
      </c>
      <c r="C31" s="1">
        <v>1.18545511941192E-3</v>
      </c>
      <c r="D31" s="1">
        <v>8.6989999999999998</v>
      </c>
      <c r="E31" s="1">
        <v>1.12732175912242E-2</v>
      </c>
      <c r="F31" s="1">
        <v>3.5089999999999999</v>
      </c>
      <c r="G31" s="1">
        <v>1.3555507178389199</v>
      </c>
      <c r="H31" s="1" t="s">
        <v>103</v>
      </c>
    </row>
    <row r="32" spans="1:8" x14ac:dyDescent="0.35">
      <c r="A32" s="29"/>
      <c r="B32" s="4" t="s">
        <v>4</v>
      </c>
      <c r="C32" s="2">
        <f>AVERAGE(C28:C31)</f>
        <v>1.1905460305570124E-3</v>
      </c>
      <c r="D32" s="2">
        <f>AVERAGE(D28:D31)</f>
        <v>10.414999999999999</v>
      </c>
      <c r="E32" s="2">
        <f>AVERAGE(E28:E31)</f>
        <v>1.0310065605153775E-2</v>
      </c>
      <c r="F32" s="2">
        <f>AVERAGE(F28:F31)</f>
        <v>3.3072499999999998</v>
      </c>
      <c r="G32" s="2">
        <f t="shared" ref="G32" si="5">AVERAGE(G28:G31)</f>
        <v>1.1636107459926226</v>
      </c>
      <c r="H32" s="2"/>
    </row>
    <row r="33" spans="1:8" x14ac:dyDescent="0.35">
      <c r="A33" s="27" t="s">
        <v>15</v>
      </c>
      <c r="B33" s="1">
        <v>1</v>
      </c>
      <c r="C33" s="1">
        <v>9.8715199374055308E-4</v>
      </c>
      <c r="D33" s="1">
        <v>19.584</v>
      </c>
      <c r="E33" s="1">
        <v>9.4288530563062505E-3</v>
      </c>
      <c r="F33" s="1">
        <v>3.64</v>
      </c>
      <c r="G33" s="1">
        <v>0.52699177066278902</v>
      </c>
      <c r="H33" s="1" t="s">
        <v>146</v>
      </c>
    </row>
    <row r="34" spans="1:8" x14ac:dyDescent="0.35">
      <c r="A34" s="28"/>
      <c r="B34" s="1">
        <v>2</v>
      </c>
      <c r="C34" s="1">
        <v>9.8763684309233191E-4</v>
      </c>
      <c r="D34" s="1">
        <v>20.242000000000001</v>
      </c>
      <c r="E34" s="1">
        <v>9.4603682236993301E-3</v>
      </c>
      <c r="F34" s="1">
        <v>3.1139999999999999</v>
      </c>
      <c r="G34" s="1">
        <v>0.53129868184169005</v>
      </c>
      <c r="H34" s="1" t="s">
        <v>146</v>
      </c>
    </row>
    <row r="35" spans="1:8" x14ac:dyDescent="0.35">
      <c r="A35" s="28"/>
      <c r="B35" s="1">
        <v>3</v>
      </c>
      <c r="C35" s="1">
        <v>1.0564853610048801E-3</v>
      </c>
      <c r="D35" s="1">
        <v>20.414999999999999</v>
      </c>
      <c r="E35" s="1">
        <v>9.7410956323074008E-3</v>
      </c>
      <c r="F35" s="1">
        <v>4.1520000000000001</v>
      </c>
      <c r="G35" s="1">
        <v>0.52840946831929603</v>
      </c>
      <c r="H35" s="1" t="s">
        <v>109</v>
      </c>
    </row>
    <row r="36" spans="1:8" x14ac:dyDescent="0.35">
      <c r="A36" s="28"/>
      <c r="B36" s="1">
        <v>4</v>
      </c>
      <c r="C36" s="1">
        <v>1.02157625315157E-3</v>
      </c>
      <c r="D36" s="1">
        <v>20.451000000000001</v>
      </c>
      <c r="E36" s="1">
        <v>9.3391560440068098E-3</v>
      </c>
      <c r="F36" s="1">
        <v>3.4660000000000002</v>
      </c>
      <c r="G36" s="1">
        <v>0.51952510037608501</v>
      </c>
      <c r="H36" s="1" t="s">
        <v>109</v>
      </c>
    </row>
    <row r="37" spans="1:8" x14ac:dyDescent="0.35">
      <c r="A37" s="29"/>
      <c r="B37" s="4" t="s">
        <v>4</v>
      </c>
      <c r="C37" s="2">
        <f xml:space="preserve"> AVERAGE(C33:C36)</f>
        <v>1.0132126127473337E-3</v>
      </c>
      <c r="D37" s="2">
        <f xml:space="preserve"> AVERAGE(D33:D36)</f>
        <v>20.173000000000002</v>
      </c>
      <c r="E37" s="2">
        <f xml:space="preserve"> AVERAGE(E33:E36)</f>
        <v>9.4923682390799478E-3</v>
      </c>
      <c r="F37" s="2">
        <f xml:space="preserve"> AVERAGE(F33:F36)</f>
        <v>3.593</v>
      </c>
      <c r="G37" s="2">
        <f t="shared" ref="G37" si="6" xml:space="preserve"> AVERAGE(G33:G36)</f>
        <v>0.52655625529996508</v>
      </c>
      <c r="H37" s="2"/>
    </row>
    <row r="38" spans="1:8" x14ac:dyDescent="0.35">
      <c r="A38" s="27" t="s">
        <v>16</v>
      </c>
      <c r="B38" s="1">
        <v>1</v>
      </c>
      <c r="C38" s="1">
        <v>3.43466833146521E-3</v>
      </c>
      <c r="D38" s="1">
        <v>20.260999999999999</v>
      </c>
      <c r="E38" s="1">
        <v>3.9873958725365803E-2</v>
      </c>
      <c r="F38" s="1">
        <v>12.803000000000001</v>
      </c>
      <c r="G38" s="1">
        <v>2.8144382130631098</v>
      </c>
      <c r="H38" s="1" t="s">
        <v>152</v>
      </c>
    </row>
    <row r="39" spans="1:8" x14ac:dyDescent="0.35">
      <c r="A39" s="28"/>
      <c r="B39" s="1">
        <v>2</v>
      </c>
      <c r="C39" s="1">
        <v>2.9231529260869099E-3</v>
      </c>
      <c r="D39" s="1">
        <v>20.571999999999999</v>
      </c>
      <c r="E39" s="1">
        <v>3.3196622156538E-2</v>
      </c>
      <c r="F39" s="1">
        <v>14.295</v>
      </c>
      <c r="G39" s="1">
        <v>2.5716157923015999</v>
      </c>
      <c r="H39" s="1" t="s">
        <v>108</v>
      </c>
    </row>
    <row r="40" spans="1:8" x14ac:dyDescent="0.35">
      <c r="A40" s="28"/>
      <c r="B40" s="1">
        <v>3</v>
      </c>
      <c r="C40" s="1">
        <v>3.5699411237146701E-3</v>
      </c>
      <c r="D40" s="1">
        <v>19.826000000000001</v>
      </c>
      <c r="E40" s="1">
        <v>3.3177713055920301E-2</v>
      </c>
      <c r="F40" s="1">
        <v>13.3</v>
      </c>
      <c r="G40" s="1">
        <v>2.7956367493970902</v>
      </c>
      <c r="H40" s="1" t="s">
        <v>108</v>
      </c>
    </row>
    <row r="41" spans="1:8" x14ac:dyDescent="0.35">
      <c r="A41" s="28"/>
      <c r="B41" s="1">
        <v>4</v>
      </c>
      <c r="C41" s="1">
        <v>3.3284864621236899E-3</v>
      </c>
      <c r="D41" s="1">
        <v>20.646999999999998</v>
      </c>
      <c r="E41" s="1">
        <v>3.1298439411330002E-2</v>
      </c>
      <c r="F41" s="1">
        <v>13.682</v>
      </c>
      <c r="G41" s="1">
        <v>2.66666020201228</v>
      </c>
      <c r="H41" s="1" t="s">
        <v>106</v>
      </c>
    </row>
    <row r="42" spans="1:8" x14ac:dyDescent="0.35">
      <c r="A42" s="29"/>
      <c r="B42" s="4" t="s">
        <v>4</v>
      </c>
      <c r="C42" s="2">
        <f>AVERAGE(C38:C41)</f>
        <v>3.3140622108476202E-3</v>
      </c>
      <c r="D42" s="2">
        <f>AVERAGE(D38:D41)</f>
        <v>20.326499999999999</v>
      </c>
      <c r="E42" s="2">
        <f>AVERAGE(E38:E41)</f>
        <v>3.4386683337288525E-2</v>
      </c>
      <c r="F42" s="2">
        <f>AVERAGE(F38:F41)</f>
        <v>13.52</v>
      </c>
      <c r="G42" s="2">
        <f t="shared" ref="G42" si="7">AVERAGE(G38:G41)</f>
        <v>2.7120877391935201</v>
      </c>
      <c r="H42" s="2"/>
    </row>
    <row r="43" spans="1:8" x14ac:dyDescent="0.35">
      <c r="A43" s="27" t="s">
        <v>17</v>
      </c>
      <c r="B43" s="1">
        <v>1</v>
      </c>
      <c r="C43" s="1">
        <v>1.5326068041758799E-3</v>
      </c>
      <c r="D43" s="1">
        <v>19.2</v>
      </c>
      <c r="E43" s="1">
        <v>3.11219544837513E-2</v>
      </c>
      <c r="F43" s="1">
        <v>24.72</v>
      </c>
      <c r="G43" s="1">
        <v>2.5217670408565001</v>
      </c>
      <c r="H43" s="1" t="s">
        <v>106</v>
      </c>
    </row>
    <row r="44" spans="1:8" x14ac:dyDescent="0.35">
      <c r="A44" s="28"/>
      <c r="B44" s="1">
        <v>2</v>
      </c>
      <c r="C44" s="1">
        <v>1.72654629204771E-3</v>
      </c>
      <c r="D44" s="1">
        <v>18.8</v>
      </c>
      <c r="E44" s="1">
        <v>3.1705712341135901E-2</v>
      </c>
      <c r="F44" s="1">
        <v>21.52</v>
      </c>
      <c r="G44" s="1">
        <v>2.5498606302353402</v>
      </c>
      <c r="H44" s="1" t="s">
        <v>103</v>
      </c>
    </row>
    <row r="45" spans="1:8" x14ac:dyDescent="0.35">
      <c r="A45" s="28"/>
      <c r="B45" s="1">
        <v>3</v>
      </c>
      <c r="C45" s="1">
        <v>1.5946674429869699E-3</v>
      </c>
      <c r="D45" s="1">
        <v>19.36</v>
      </c>
      <c r="E45" s="1">
        <v>3.1467166769289102E-2</v>
      </c>
      <c r="F45" s="1">
        <v>24.32</v>
      </c>
      <c r="G45" s="1">
        <v>2.5326659552338202</v>
      </c>
      <c r="H45" s="1" t="s">
        <v>106</v>
      </c>
    </row>
    <row r="46" spans="1:8" x14ac:dyDescent="0.35">
      <c r="A46" s="28"/>
      <c r="B46" s="1">
        <v>4</v>
      </c>
      <c r="C46" s="1">
        <v>1.6896977904252699E-3</v>
      </c>
      <c r="D46" s="1">
        <v>18.48</v>
      </c>
      <c r="E46" s="1">
        <v>3.06317724243854E-2</v>
      </c>
      <c r="F46" s="1">
        <v>22.88</v>
      </c>
      <c r="G46" s="1">
        <v>2.5834301010545402</v>
      </c>
      <c r="H46" s="1" t="s">
        <v>106</v>
      </c>
    </row>
    <row r="47" spans="1:8" x14ac:dyDescent="0.35">
      <c r="A47" s="29"/>
      <c r="B47" s="4" t="s">
        <v>4</v>
      </c>
      <c r="C47" s="2">
        <f xml:space="preserve"> AVERAGE(C43:C46)</f>
        <v>1.6358795824089575E-3</v>
      </c>
      <c r="D47" s="2">
        <f xml:space="preserve"> AVERAGE(D43:D46)</f>
        <v>18.96</v>
      </c>
      <c r="E47" s="2">
        <f xml:space="preserve"> AVERAGE(E43:E46)</f>
        <v>3.1231651504640429E-2</v>
      </c>
      <c r="F47" s="2">
        <f xml:space="preserve"> AVERAGE(F43:F46)</f>
        <v>23.36</v>
      </c>
      <c r="G47" s="2">
        <f t="shared" ref="G47" si="8" xml:space="preserve"> AVERAGE(G43:G46)</f>
        <v>2.5469309318450502</v>
      </c>
      <c r="H47" s="2"/>
    </row>
    <row r="48" spans="1:8" x14ac:dyDescent="0.35">
      <c r="A48" s="27" t="s">
        <v>18</v>
      </c>
      <c r="B48" s="1">
        <v>1</v>
      </c>
      <c r="C48" s="1">
        <v>6.52121532766614E-4</v>
      </c>
      <c r="D48" s="1">
        <v>1.6</v>
      </c>
      <c r="E48" s="1">
        <v>1.69018263113684E-3</v>
      </c>
      <c r="F48" s="1">
        <v>2</v>
      </c>
      <c r="G48" s="1">
        <v>9.6548410445393501E-2</v>
      </c>
      <c r="H48" s="1" t="s">
        <v>144</v>
      </c>
    </row>
    <row r="49" spans="1:8" x14ac:dyDescent="0.35">
      <c r="A49" s="28"/>
      <c r="B49" s="1">
        <v>2</v>
      </c>
      <c r="C49" s="1">
        <v>6.2642454577144203E-4</v>
      </c>
      <c r="D49" s="1">
        <v>1.6</v>
      </c>
      <c r="E49" s="1">
        <v>1.6669098986312699E-3</v>
      </c>
      <c r="F49" s="1">
        <v>3.2</v>
      </c>
      <c r="G49" s="1">
        <v>9.8588653854676495E-2</v>
      </c>
      <c r="H49" s="1" t="s">
        <v>102</v>
      </c>
    </row>
    <row r="50" spans="1:8" x14ac:dyDescent="0.35">
      <c r="A50" s="28"/>
      <c r="B50" s="1">
        <v>3</v>
      </c>
      <c r="C50" s="1">
        <v>6.5551546867936795E-4</v>
      </c>
      <c r="D50" s="1">
        <v>1.8</v>
      </c>
      <c r="E50" s="1">
        <v>1.2955157799296999E-3</v>
      </c>
      <c r="F50" s="1">
        <v>2.4</v>
      </c>
      <c r="G50" s="1">
        <v>9.8552775052667102E-2</v>
      </c>
      <c r="H50" s="1" t="s">
        <v>107</v>
      </c>
    </row>
    <row r="51" spans="1:8" x14ac:dyDescent="0.35">
      <c r="A51" s="28"/>
      <c r="B51" s="1">
        <v>4</v>
      </c>
      <c r="C51" s="1">
        <v>6.8606094282586095E-4</v>
      </c>
      <c r="D51" s="1">
        <v>1.4</v>
      </c>
      <c r="E51" s="1">
        <v>1.65333413315238E-3</v>
      </c>
      <c r="F51" s="1">
        <v>2.2000000000000002</v>
      </c>
      <c r="G51" s="1">
        <v>9.8816047910077004E-2</v>
      </c>
      <c r="H51" s="1" t="s">
        <v>147</v>
      </c>
    </row>
    <row r="52" spans="1:8" x14ac:dyDescent="0.35">
      <c r="A52" s="29"/>
      <c r="B52" s="4" t="s">
        <v>4</v>
      </c>
      <c r="C52" s="2">
        <f>AVERAGE(C48:C51)</f>
        <v>6.5503062251082123E-4</v>
      </c>
      <c r="D52" s="2">
        <f>AVERAGE(D48:D51)</f>
        <v>1.6</v>
      </c>
      <c r="E52" s="2">
        <f>AVERAGE(E48:E51)</f>
        <v>1.5764856107125475E-3</v>
      </c>
      <c r="F52" s="2">
        <f>AVERAGE(F48:F51)</f>
        <v>2.4500000000000002</v>
      </c>
      <c r="G52" s="2">
        <f t="shared" ref="G52" si="9">AVERAGE(G48:G51)</f>
        <v>9.8126471815703525E-2</v>
      </c>
      <c r="H52" s="2"/>
    </row>
    <row r="53" spans="1:8" x14ac:dyDescent="0.35">
      <c r="A53" s="27" t="s">
        <v>19</v>
      </c>
      <c r="B53" s="1">
        <v>1</v>
      </c>
      <c r="C53" s="1">
        <v>3.5180623117980702E-3</v>
      </c>
      <c r="D53" s="1">
        <v>91.129000000000005</v>
      </c>
      <c r="E53" s="1">
        <v>1.4244855391325399E-3</v>
      </c>
      <c r="F53" s="1">
        <v>42.741999999999997</v>
      </c>
      <c r="G53" s="1">
        <v>0.171841053013849</v>
      </c>
      <c r="H53" s="1" t="s">
        <v>103</v>
      </c>
    </row>
    <row r="54" spans="1:8" x14ac:dyDescent="0.35">
      <c r="A54" s="28"/>
      <c r="B54" s="1">
        <v>2</v>
      </c>
      <c r="C54" s="1">
        <v>8.2521252124934097E-4</v>
      </c>
      <c r="D54" s="1">
        <v>89.73</v>
      </c>
      <c r="E54" s="1">
        <v>1.2121217998810601E-3</v>
      </c>
      <c r="F54" s="1">
        <v>40.540999999999997</v>
      </c>
      <c r="G54" s="1">
        <v>0.163745049088561</v>
      </c>
      <c r="H54" s="1" t="s">
        <v>107</v>
      </c>
    </row>
    <row r="55" spans="1:8" x14ac:dyDescent="0.35">
      <c r="A55" s="28"/>
      <c r="B55" s="1">
        <v>3</v>
      </c>
      <c r="C55" s="1">
        <v>8.7078830119935403E-4</v>
      </c>
      <c r="D55" s="1">
        <v>90.296000000000006</v>
      </c>
      <c r="E55" s="1">
        <v>1.26933394881234E-3</v>
      </c>
      <c r="F55" s="1">
        <v>41.24</v>
      </c>
      <c r="G55" s="1">
        <v>0.17934845059312399</v>
      </c>
      <c r="H55" s="1" t="s">
        <v>107</v>
      </c>
    </row>
    <row r="56" spans="1:8" x14ac:dyDescent="0.35">
      <c r="A56" s="28"/>
      <c r="B56" s="1">
        <v>4</v>
      </c>
      <c r="C56" s="1">
        <v>9.4060651667859897E-4</v>
      </c>
      <c r="D56" s="1">
        <v>81.671000000000006</v>
      </c>
      <c r="E56" s="1">
        <v>2.6904255466888502E-3</v>
      </c>
      <c r="F56" s="1">
        <v>44.473999999999997</v>
      </c>
      <c r="G56" s="1">
        <v>0.176093176287622</v>
      </c>
      <c r="H56" s="1" t="s">
        <v>148</v>
      </c>
    </row>
    <row r="57" spans="1:8" x14ac:dyDescent="0.35">
      <c r="A57" s="29"/>
      <c r="B57" s="4" t="s">
        <v>4</v>
      </c>
      <c r="C57" s="2">
        <f>AVERAGE(C53:C56)</f>
        <v>1.5386674127313409E-3</v>
      </c>
      <c r="D57" s="2">
        <f>AVERAGE(D53:D56)</f>
        <v>88.206500000000005</v>
      </c>
      <c r="E57" s="2">
        <f>AVERAGE(E53:E56)</f>
        <v>1.6490917086286975E-3</v>
      </c>
      <c r="F57" s="2">
        <f>AVERAGE(F53:F56)</f>
        <v>42.249249999999996</v>
      </c>
      <c r="G57" s="2">
        <f t="shared" ref="G57" si="10">AVERAGE(G53:G56)</f>
        <v>0.172756932245789</v>
      </c>
      <c r="H57" s="2"/>
    </row>
  </sheetData>
  <mergeCells count="15">
    <mergeCell ref="A48:A52"/>
    <mergeCell ref="A53:A57"/>
    <mergeCell ref="C1:D1"/>
    <mergeCell ref="E1:H1"/>
    <mergeCell ref="A18:A22"/>
    <mergeCell ref="A23:A27"/>
    <mergeCell ref="A28:A32"/>
    <mergeCell ref="A33:A37"/>
    <mergeCell ref="A38:A42"/>
    <mergeCell ref="A43:A47"/>
    <mergeCell ref="A1:A2"/>
    <mergeCell ref="B1:B2"/>
    <mergeCell ref="A3:A7"/>
    <mergeCell ref="A8:A12"/>
    <mergeCell ref="A13:A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55F5-B260-4C74-8E75-F04D0E800C4C}">
  <dimension ref="A1:R51"/>
  <sheetViews>
    <sheetView tabSelected="1" topLeftCell="A20" workbookViewId="0">
      <selection activeCell="A40" sqref="A40:B40"/>
    </sheetView>
  </sheetViews>
  <sheetFormatPr defaultRowHeight="14.5" x14ac:dyDescent="0.35"/>
  <cols>
    <col min="2" max="2" width="24.7265625" bestFit="1" customWidth="1"/>
    <col min="3" max="3" width="14" bestFit="1" customWidth="1"/>
    <col min="4" max="4" width="20.36328125" bestFit="1" customWidth="1"/>
    <col min="5" max="5" width="15.08984375" bestFit="1" customWidth="1"/>
    <col min="6" max="6" width="15.6328125" bestFit="1" customWidth="1"/>
    <col min="7" max="7" width="14" bestFit="1" customWidth="1"/>
    <col min="8" max="8" width="15.6328125" bestFit="1" customWidth="1"/>
    <col min="9" max="9" width="14" bestFit="1" customWidth="1"/>
    <col min="10" max="10" width="15.6328125" bestFit="1" customWidth="1"/>
    <col min="11" max="11" width="14" bestFit="1" customWidth="1"/>
    <col min="12" max="12" width="15.6328125" bestFit="1" customWidth="1"/>
    <col min="13" max="13" width="14" bestFit="1" customWidth="1"/>
    <col min="14" max="18" width="15.6328125" bestFit="1" customWidth="1"/>
  </cols>
  <sheetData>
    <row r="1" spans="1:18" x14ac:dyDescent="0.35">
      <c r="A1" s="40" t="s">
        <v>5</v>
      </c>
      <c r="B1" s="40" t="s">
        <v>0</v>
      </c>
      <c r="C1" s="37" t="s">
        <v>115</v>
      </c>
      <c r="D1" s="38"/>
      <c r="E1" s="37" t="s">
        <v>116</v>
      </c>
      <c r="F1" s="38"/>
      <c r="G1" s="37" t="s">
        <v>7</v>
      </c>
      <c r="H1" s="38"/>
      <c r="I1" s="37" t="s">
        <v>117</v>
      </c>
      <c r="J1" s="38"/>
      <c r="K1" s="37" t="s">
        <v>26</v>
      </c>
      <c r="L1" s="38"/>
      <c r="M1" s="39" t="s">
        <v>27</v>
      </c>
      <c r="N1" s="39"/>
      <c r="O1" s="7" t="s">
        <v>28</v>
      </c>
      <c r="P1" s="7" t="s">
        <v>29</v>
      </c>
      <c r="Q1" s="7" t="s">
        <v>118</v>
      </c>
      <c r="R1" s="7" t="s">
        <v>119</v>
      </c>
    </row>
    <row r="2" spans="1:18" x14ac:dyDescent="0.35">
      <c r="A2" s="41"/>
      <c r="B2" s="41"/>
      <c r="C2" s="6" t="s">
        <v>113</v>
      </c>
      <c r="D2" s="6" t="s">
        <v>114</v>
      </c>
      <c r="E2" s="6" t="s">
        <v>113</v>
      </c>
      <c r="F2" s="6" t="s">
        <v>114</v>
      </c>
      <c r="G2" s="6" t="s">
        <v>113</v>
      </c>
      <c r="H2" s="6" t="s">
        <v>114</v>
      </c>
      <c r="I2" s="6" t="s">
        <v>113</v>
      </c>
      <c r="J2" s="6" t="s">
        <v>114</v>
      </c>
      <c r="K2" s="6" t="s">
        <v>113</v>
      </c>
      <c r="L2" s="6" t="s">
        <v>114</v>
      </c>
      <c r="M2" s="6" t="s">
        <v>113</v>
      </c>
      <c r="N2" s="6" t="s">
        <v>114</v>
      </c>
      <c r="O2" s="6" t="s">
        <v>114</v>
      </c>
      <c r="P2" s="6" t="s">
        <v>114</v>
      </c>
      <c r="Q2" s="6" t="s">
        <v>114</v>
      </c>
      <c r="R2" s="6" t="s">
        <v>114</v>
      </c>
    </row>
    <row r="3" spans="1:18" x14ac:dyDescent="0.35">
      <c r="A3" s="9">
        <v>1</v>
      </c>
      <c r="B3" s="12" t="s">
        <v>9</v>
      </c>
      <c r="C3" s="5">
        <v>26.5</v>
      </c>
      <c r="D3" s="5">
        <v>32.887749999999997</v>
      </c>
      <c r="E3" s="5">
        <v>193.5</v>
      </c>
      <c r="F3" s="5">
        <v>33.288750000000007</v>
      </c>
      <c r="G3" s="5">
        <v>62.5</v>
      </c>
      <c r="H3" s="5">
        <v>24.33175</v>
      </c>
      <c r="I3" s="5">
        <v>61</v>
      </c>
      <c r="J3" s="5">
        <v>33.556000000000004</v>
      </c>
      <c r="K3" s="5">
        <v>32.75</v>
      </c>
      <c r="L3" s="5">
        <v>30.615000000000002</v>
      </c>
      <c r="M3" s="5">
        <v>51</v>
      </c>
      <c r="N3" s="5">
        <v>33.689750000000004</v>
      </c>
      <c r="O3" s="5">
        <v>19.919750000000001</v>
      </c>
      <c r="P3" s="5">
        <v>20.85575</v>
      </c>
      <c r="Q3" s="5">
        <v>24.599000000000004</v>
      </c>
      <c r="R3" s="5">
        <v>21.524000000000001</v>
      </c>
    </row>
    <row r="4" spans="1:18" x14ac:dyDescent="0.35">
      <c r="A4" s="10">
        <v>2</v>
      </c>
      <c r="B4" s="11" t="s">
        <v>10</v>
      </c>
      <c r="C4" s="1">
        <v>29.75</v>
      </c>
      <c r="D4" s="1">
        <v>31.896500000000003</v>
      </c>
      <c r="E4" s="1">
        <v>29.75</v>
      </c>
      <c r="F4" s="1">
        <v>31.896500000000003</v>
      </c>
      <c r="G4" s="1">
        <v>40.5</v>
      </c>
      <c r="H4" s="1">
        <v>32.758499999999998</v>
      </c>
      <c r="I4" s="1">
        <v>34</v>
      </c>
      <c r="J4" s="1">
        <v>30.171999999999997</v>
      </c>
      <c r="K4" s="1">
        <v>65</v>
      </c>
      <c r="L4" s="1">
        <v>37.068999999999996</v>
      </c>
      <c r="M4" s="1">
        <v>41</v>
      </c>
      <c r="N4" s="1">
        <v>25.862000000000002</v>
      </c>
      <c r="O4" s="1">
        <v>26.724</v>
      </c>
      <c r="P4" s="1">
        <v>23.276</v>
      </c>
      <c r="Q4" s="1">
        <v>36.206999999999994</v>
      </c>
      <c r="R4" s="1">
        <v>31.034249999999997</v>
      </c>
    </row>
    <row r="5" spans="1:18" x14ac:dyDescent="0.35">
      <c r="A5" s="9">
        <v>3</v>
      </c>
      <c r="B5" s="12" t="s">
        <v>22</v>
      </c>
      <c r="C5" s="5">
        <v>101.75</v>
      </c>
      <c r="D5" s="5">
        <v>31.324249999999999</v>
      </c>
      <c r="E5" s="5">
        <v>101.75</v>
      </c>
      <c r="F5" s="5">
        <v>30.852499999999999</v>
      </c>
      <c r="G5" s="5">
        <v>110.25</v>
      </c>
      <c r="H5" s="5">
        <v>31.324249999999999</v>
      </c>
      <c r="I5" s="5">
        <v>110.75</v>
      </c>
      <c r="J5" s="5">
        <v>28.992000000000004</v>
      </c>
      <c r="K5" s="5">
        <v>114.25</v>
      </c>
      <c r="L5" s="5">
        <v>27.140250000000002</v>
      </c>
      <c r="M5" s="5">
        <v>105</v>
      </c>
      <c r="N5" s="5">
        <v>26.205499999999997</v>
      </c>
      <c r="O5" s="5">
        <v>28.502749999999999</v>
      </c>
      <c r="P5" s="5">
        <v>24.764249999999997</v>
      </c>
      <c r="Q5" s="5">
        <v>52.393249999999995</v>
      </c>
      <c r="R5" s="5">
        <v>28.948250000000002</v>
      </c>
    </row>
    <row r="6" spans="1:18" x14ac:dyDescent="0.35">
      <c r="A6" s="10">
        <v>4</v>
      </c>
      <c r="B6" s="11" t="s">
        <v>12</v>
      </c>
      <c r="C6" s="1">
        <v>13</v>
      </c>
      <c r="D6" s="1">
        <v>32.715250000000005</v>
      </c>
      <c r="E6" s="1">
        <v>54</v>
      </c>
      <c r="F6" s="1">
        <v>30.412749999999999</v>
      </c>
      <c r="G6" s="1">
        <v>54.25</v>
      </c>
      <c r="H6" s="1">
        <v>28.767750000000003</v>
      </c>
      <c r="I6" s="1">
        <v>15.75</v>
      </c>
      <c r="J6" s="1">
        <v>41.157000000000004</v>
      </c>
      <c r="K6" s="1">
        <v>40</v>
      </c>
      <c r="L6" s="1">
        <v>30.088250000000002</v>
      </c>
      <c r="M6" s="1">
        <v>39.25</v>
      </c>
      <c r="N6" s="1">
        <v>32.365000000000002</v>
      </c>
      <c r="O6" s="1">
        <v>24.508749999999999</v>
      </c>
      <c r="P6" s="1">
        <v>25.486999999999998</v>
      </c>
      <c r="Q6" s="1">
        <v>25.491249999999997</v>
      </c>
      <c r="R6" s="1">
        <v>26.145000000000003</v>
      </c>
    </row>
    <row r="7" spans="1:18" x14ac:dyDescent="0.35">
      <c r="A7" s="9">
        <v>5</v>
      </c>
      <c r="B7" s="12" t="s">
        <v>13</v>
      </c>
      <c r="C7" s="5">
        <v>67</v>
      </c>
      <c r="D7" s="5">
        <v>27.0305</v>
      </c>
      <c r="E7" s="5">
        <v>67</v>
      </c>
      <c r="F7" s="5">
        <v>21.10425</v>
      </c>
      <c r="G7" s="5">
        <v>83</v>
      </c>
      <c r="H7" s="5">
        <v>23.33175</v>
      </c>
      <c r="I7" s="5">
        <v>134.75</v>
      </c>
      <c r="J7" s="5">
        <v>18.157250000000001</v>
      </c>
      <c r="K7" s="5">
        <v>124.25</v>
      </c>
      <c r="L7" s="5">
        <v>19.61675</v>
      </c>
      <c r="M7" s="5">
        <v>97</v>
      </c>
      <c r="N7" s="5">
        <v>18.881499999999999</v>
      </c>
      <c r="O7" s="5">
        <v>17.767500000000002</v>
      </c>
      <c r="P7" s="5">
        <v>17.032499999999999</v>
      </c>
      <c r="Q7" s="5">
        <v>14.414999999999999</v>
      </c>
      <c r="R7" s="5">
        <v>26.145000000000003</v>
      </c>
    </row>
    <row r="8" spans="1:18" x14ac:dyDescent="0.35">
      <c r="A8" s="10">
        <v>6</v>
      </c>
      <c r="B8" s="11" t="s">
        <v>14</v>
      </c>
      <c r="C8" s="1">
        <v>885.75</v>
      </c>
      <c r="D8" s="1">
        <v>4.7687500000000007</v>
      </c>
      <c r="E8" s="1">
        <v>885.75</v>
      </c>
      <c r="F8" s="1">
        <v>4.25725</v>
      </c>
      <c r="G8" s="1">
        <v>103.75</v>
      </c>
      <c r="H8" s="1">
        <v>3.9285000000000001</v>
      </c>
      <c r="I8" s="1">
        <v>1562</v>
      </c>
      <c r="J8" s="1">
        <v>6.1757499999999999</v>
      </c>
      <c r="K8" s="1">
        <v>1935.5</v>
      </c>
      <c r="L8" s="1">
        <v>4.4032499999999999</v>
      </c>
      <c r="M8" s="1">
        <v>1202.5</v>
      </c>
      <c r="N8" s="1">
        <v>4.3302500000000004</v>
      </c>
      <c r="O8" s="1">
        <v>3.5992500000000001</v>
      </c>
      <c r="P8" s="1">
        <v>2.8687499999999999</v>
      </c>
      <c r="Q8" s="1">
        <v>10.414999999999999</v>
      </c>
      <c r="R8" s="1">
        <v>3.3072499999999998</v>
      </c>
    </row>
    <row r="9" spans="1:18" x14ac:dyDescent="0.35">
      <c r="A9" s="9">
        <v>7</v>
      </c>
      <c r="B9" s="12" t="s">
        <v>15</v>
      </c>
      <c r="C9" s="5">
        <v>783</v>
      </c>
      <c r="D9" s="5">
        <v>3.8955000000000002</v>
      </c>
      <c r="E9" s="5">
        <v>783</v>
      </c>
      <c r="F9" s="5">
        <v>3.5927499999999997</v>
      </c>
      <c r="G9" s="5">
        <v>783</v>
      </c>
      <c r="H9" s="5">
        <v>3.6792499999999997</v>
      </c>
      <c r="I9" s="5">
        <v>942.75</v>
      </c>
      <c r="J9" s="5">
        <v>2.9440000000000004</v>
      </c>
      <c r="K9" s="5">
        <v>1146</v>
      </c>
      <c r="L9" s="5">
        <v>2.55375</v>
      </c>
      <c r="M9" s="5">
        <v>1211.25</v>
      </c>
      <c r="N9" s="5">
        <v>2.2509999999999999</v>
      </c>
      <c r="O9" s="5">
        <v>3.4627500000000002</v>
      </c>
      <c r="P9" s="5">
        <v>2.4675000000000002</v>
      </c>
      <c r="Q9" s="5">
        <v>20.173000000000002</v>
      </c>
      <c r="R9" s="5">
        <v>3.593</v>
      </c>
    </row>
    <row r="10" spans="1:18" x14ac:dyDescent="0.35">
      <c r="A10" s="10">
        <v>8</v>
      </c>
      <c r="B10" s="11" t="s">
        <v>23</v>
      </c>
      <c r="C10" s="1">
        <v>1450</v>
      </c>
      <c r="D10" s="1">
        <v>11.935</v>
      </c>
      <c r="E10" s="1">
        <v>1671.75</v>
      </c>
      <c r="F10" s="1">
        <v>11.017750000000001</v>
      </c>
      <c r="G10" s="1">
        <v>680.5</v>
      </c>
      <c r="H10" s="1">
        <v>10.816000000000001</v>
      </c>
      <c r="I10" s="1">
        <v>4339.25</v>
      </c>
      <c r="J10" s="1">
        <v>12.3855</v>
      </c>
      <c r="K10" s="1">
        <v>4819</v>
      </c>
      <c r="L10" s="1">
        <v>8.5935000000000006</v>
      </c>
      <c r="M10" s="1">
        <v>4815</v>
      </c>
      <c r="N10" s="1">
        <v>8.8264999999999993</v>
      </c>
      <c r="O10" s="1">
        <v>8.1742500000000007</v>
      </c>
      <c r="P10" s="1">
        <v>6.9307499999999997</v>
      </c>
      <c r="Q10" s="1">
        <v>20.326499999999999</v>
      </c>
      <c r="R10" s="1">
        <v>13.52</v>
      </c>
    </row>
    <row r="11" spans="1:18" x14ac:dyDescent="0.35">
      <c r="A11" s="9">
        <v>9</v>
      </c>
      <c r="B11" s="12" t="s">
        <v>17</v>
      </c>
      <c r="C11" s="5">
        <v>401.75</v>
      </c>
      <c r="D11" s="5">
        <v>18</v>
      </c>
      <c r="E11" s="5">
        <v>401.75</v>
      </c>
      <c r="F11" s="5">
        <v>18</v>
      </c>
      <c r="G11" s="5">
        <v>687.5</v>
      </c>
      <c r="H11" s="5">
        <v>18.7</v>
      </c>
      <c r="I11" s="5">
        <v>3738.75</v>
      </c>
      <c r="J11" s="5">
        <v>21.64</v>
      </c>
      <c r="K11" s="5">
        <v>3749.75</v>
      </c>
      <c r="L11" s="5">
        <v>21.360000000000003</v>
      </c>
      <c r="M11" s="5">
        <v>2626</v>
      </c>
      <c r="N11" s="5">
        <v>20.78</v>
      </c>
      <c r="O11" s="5">
        <v>13.86</v>
      </c>
      <c r="P11" s="5">
        <v>12.74</v>
      </c>
      <c r="Q11" s="5">
        <v>18.96</v>
      </c>
      <c r="R11" s="5">
        <v>23.36</v>
      </c>
    </row>
    <row r="12" spans="1:18" x14ac:dyDescent="0.35">
      <c r="A12" s="10">
        <v>10</v>
      </c>
      <c r="B12" s="11" t="s">
        <v>18</v>
      </c>
      <c r="C12" s="1">
        <v>778.75</v>
      </c>
      <c r="D12" s="1">
        <v>1.9500000000000002</v>
      </c>
      <c r="E12" s="1">
        <v>866.25</v>
      </c>
      <c r="F12" s="1">
        <v>1.6500000000000001</v>
      </c>
      <c r="G12" s="1">
        <v>779.5</v>
      </c>
      <c r="H12" s="1">
        <v>1.9499999999999997</v>
      </c>
      <c r="I12" s="1">
        <v>1126.5</v>
      </c>
      <c r="J12" s="1">
        <v>1.5</v>
      </c>
      <c r="K12" s="1">
        <v>1319</v>
      </c>
      <c r="L12" s="1">
        <v>1.5</v>
      </c>
      <c r="M12" s="1">
        <v>808</v>
      </c>
      <c r="N12" s="1">
        <v>1.7999999999999998</v>
      </c>
      <c r="O12" s="1">
        <v>1.35</v>
      </c>
      <c r="P12" s="1">
        <v>1.7999999999999998</v>
      </c>
      <c r="Q12" s="1">
        <v>1.6</v>
      </c>
      <c r="R12" s="1">
        <v>2.4500000000000002</v>
      </c>
    </row>
    <row r="13" spans="1:18" x14ac:dyDescent="0.35">
      <c r="A13" s="9">
        <v>11</v>
      </c>
      <c r="B13" s="12" t="s">
        <v>19</v>
      </c>
      <c r="C13" s="5">
        <v>660.25</v>
      </c>
      <c r="D13" s="5">
        <v>45.148499999999999</v>
      </c>
      <c r="E13" s="5">
        <v>660.25</v>
      </c>
      <c r="F13" s="5">
        <v>42.923999999999992</v>
      </c>
      <c r="G13" s="5">
        <v>659.25</v>
      </c>
      <c r="H13" s="5">
        <v>42.251249999999999</v>
      </c>
      <c r="I13" s="5">
        <v>818</v>
      </c>
      <c r="J13" s="5">
        <v>46.565750000000001</v>
      </c>
      <c r="K13" s="5">
        <v>874.5</v>
      </c>
      <c r="L13" s="5">
        <v>40.432499999999997</v>
      </c>
      <c r="M13" s="5">
        <v>609.25</v>
      </c>
      <c r="N13" s="5">
        <v>40.635250000000006</v>
      </c>
      <c r="O13" s="5">
        <v>38.207999999999998</v>
      </c>
      <c r="P13" s="5">
        <v>37.194499999999998</v>
      </c>
      <c r="Q13" s="5">
        <v>88.206500000000005</v>
      </c>
      <c r="R13" s="5">
        <v>42.249249999999996</v>
      </c>
    </row>
    <row r="16" spans="1:18" x14ac:dyDescent="0.35">
      <c r="A16" s="13" t="s">
        <v>5</v>
      </c>
      <c r="B16" s="13" t="s">
        <v>0</v>
      </c>
      <c r="C16" s="14" t="s">
        <v>115</v>
      </c>
      <c r="D16" s="14" t="s">
        <v>116</v>
      </c>
      <c r="E16" s="14" t="s">
        <v>7</v>
      </c>
      <c r="F16" s="14" t="s">
        <v>117</v>
      </c>
      <c r="G16" s="14" t="s">
        <v>26</v>
      </c>
      <c r="H16" s="14" t="s">
        <v>27</v>
      </c>
    </row>
    <row r="17" spans="1:8" x14ac:dyDescent="0.35">
      <c r="A17" s="9">
        <v>1</v>
      </c>
      <c r="B17" s="12" t="s">
        <v>9</v>
      </c>
      <c r="C17" s="5">
        <v>3</v>
      </c>
      <c r="D17" s="5">
        <v>4</v>
      </c>
      <c r="E17" s="5">
        <v>1</v>
      </c>
      <c r="F17" s="5">
        <v>5</v>
      </c>
      <c r="G17" s="5">
        <v>2</v>
      </c>
      <c r="H17" s="5">
        <v>6</v>
      </c>
    </row>
    <row r="18" spans="1:8" x14ac:dyDescent="0.35">
      <c r="A18" s="10">
        <v>2</v>
      </c>
      <c r="B18" s="11" t="s">
        <v>10</v>
      </c>
      <c r="C18" s="1">
        <v>3.5</v>
      </c>
      <c r="D18" s="1">
        <v>3.5</v>
      </c>
      <c r="E18" s="1">
        <v>5</v>
      </c>
      <c r="F18" s="1">
        <v>2</v>
      </c>
      <c r="G18" s="1">
        <v>6</v>
      </c>
      <c r="H18" s="1">
        <v>1</v>
      </c>
    </row>
    <row r="19" spans="1:8" x14ac:dyDescent="0.35">
      <c r="A19" s="9">
        <v>3</v>
      </c>
      <c r="B19" s="12" t="s">
        <v>22</v>
      </c>
      <c r="C19" s="5">
        <v>5.5</v>
      </c>
      <c r="D19" s="5">
        <v>4</v>
      </c>
      <c r="E19" s="5">
        <v>5.5</v>
      </c>
      <c r="F19" s="5">
        <v>3</v>
      </c>
      <c r="G19" s="5">
        <v>2</v>
      </c>
      <c r="H19" s="5">
        <v>1</v>
      </c>
    </row>
    <row r="20" spans="1:8" x14ac:dyDescent="0.35">
      <c r="A20" s="10">
        <v>4</v>
      </c>
      <c r="B20" s="11" t="s">
        <v>12</v>
      </c>
      <c r="C20" s="1">
        <v>5</v>
      </c>
      <c r="D20" s="1">
        <v>3</v>
      </c>
      <c r="E20" s="1">
        <v>1</v>
      </c>
      <c r="F20" s="1">
        <v>6</v>
      </c>
      <c r="G20" s="1">
        <v>2</v>
      </c>
      <c r="H20" s="1">
        <v>4</v>
      </c>
    </row>
    <row r="21" spans="1:8" x14ac:dyDescent="0.35">
      <c r="A21" s="9">
        <v>5</v>
      </c>
      <c r="B21" s="12" t="s">
        <v>13</v>
      </c>
      <c r="C21" s="5">
        <v>6</v>
      </c>
      <c r="D21" s="5">
        <v>4</v>
      </c>
      <c r="E21" s="5">
        <v>5</v>
      </c>
      <c r="F21" s="5">
        <v>1</v>
      </c>
      <c r="G21" s="5">
        <v>3</v>
      </c>
      <c r="H21" s="5">
        <v>2</v>
      </c>
    </row>
    <row r="22" spans="1:8" x14ac:dyDescent="0.35">
      <c r="A22" s="10">
        <v>6</v>
      </c>
      <c r="B22" s="11" t="s">
        <v>14</v>
      </c>
      <c r="C22" s="1">
        <v>5</v>
      </c>
      <c r="D22" s="1">
        <v>2</v>
      </c>
      <c r="E22" s="1">
        <v>1</v>
      </c>
      <c r="F22" s="1">
        <v>6</v>
      </c>
      <c r="G22" s="1">
        <v>4</v>
      </c>
      <c r="H22" s="1">
        <v>3</v>
      </c>
    </row>
    <row r="23" spans="1:8" x14ac:dyDescent="0.35">
      <c r="A23" s="9">
        <v>7</v>
      </c>
      <c r="B23" s="12" t="s">
        <v>15</v>
      </c>
      <c r="C23" s="5">
        <v>6</v>
      </c>
      <c r="D23" s="5">
        <v>4</v>
      </c>
      <c r="E23" s="5">
        <v>5</v>
      </c>
      <c r="F23" s="5">
        <v>3</v>
      </c>
      <c r="G23" s="5">
        <v>2</v>
      </c>
      <c r="H23" s="5">
        <v>1</v>
      </c>
    </row>
    <row r="24" spans="1:8" x14ac:dyDescent="0.35">
      <c r="A24" s="10">
        <v>8</v>
      </c>
      <c r="B24" s="11" t="s">
        <v>23</v>
      </c>
      <c r="C24" s="1">
        <v>5</v>
      </c>
      <c r="D24" s="1">
        <v>4</v>
      </c>
      <c r="E24" s="1">
        <v>3</v>
      </c>
      <c r="F24" s="1">
        <v>6</v>
      </c>
      <c r="G24" s="1">
        <v>1</v>
      </c>
      <c r="H24" s="1">
        <v>2</v>
      </c>
    </row>
    <row r="25" spans="1:8" x14ac:dyDescent="0.35">
      <c r="A25" s="9">
        <v>9</v>
      </c>
      <c r="B25" s="12" t="s">
        <v>17</v>
      </c>
      <c r="C25" s="5">
        <v>1.5</v>
      </c>
      <c r="D25" s="5">
        <v>1.5</v>
      </c>
      <c r="E25" s="5">
        <v>3</v>
      </c>
      <c r="F25" s="5">
        <v>6</v>
      </c>
      <c r="G25" s="5">
        <v>5</v>
      </c>
      <c r="H25" s="5">
        <v>4</v>
      </c>
    </row>
    <row r="26" spans="1:8" x14ac:dyDescent="0.35">
      <c r="A26" s="10">
        <v>10</v>
      </c>
      <c r="B26" s="11" t="s">
        <v>18</v>
      </c>
      <c r="C26" s="1">
        <v>5.5</v>
      </c>
      <c r="D26" s="1">
        <v>3</v>
      </c>
      <c r="E26" s="1">
        <v>5.5</v>
      </c>
      <c r="F26" s="1">
        <v>1.5</v>
      </c>
      <c r="G26" s="1">
        <v>1.5</v>
      </c>
      <c r="H26" s="1">
        <v>4</v>
      </c>
    </row>
    <row r="27" spans="1:8" x14ac:dyDescent="0.35">
      <c r="A27" s="9">
        <v>11</v>
      </c>
      <c r="B27" s="12" t="s">
        <v>19</v>
      </c>
      <c r="C27" s="5">
        <v>5</v>
      </c>
      <c r="D27" s="5">
        <v>4</v>
      </c>
      <c r="E27" s="5">
        <v>3</v>
      </c>
      <c r="F27" s="5">
        <v>6</v>
      </c>
      <c r="G27" s="5">
        <v>1</v>
      </c>
      <c r="H27" s="5">
        <v>2</v>
      </c>
    </row>
    <row r="28" spans="1:8" x14ac:dyDescent="0.35">
      <c r="B28" s="17" t="s">
        <v>120</v>
      </c>
      <c r="C28">
        <f t="shared" ref="C28:H28" si="0">AVERAGE(C17:C27)</f>
        <v>4.6363636363636367</v>
      </c>
      <c r="D28">
        <f t="shared" si="0"/>
        <v>3.3636363636363638</v>
      </c>
      <c r="E28">
        <f t="shared" si="0"/>
        <v>3.4545454545454546</v>
      </c>
      <c r="F28">
        <f t="shared" si="0"/>
        <v>4.1363636363636367</v>
      </c>
      <c r="G28">
        <f t="shared" si="0"/>
        <v>2.6818181818181817</v>
      </c>
      <c r="H28">
        <f t="shared" si="0"/>
        <v>2.7272727272727271</v>
      </c>
    </row>
    <row r="31" spans="1:8" x14ac:dyDescent="0.35">
      <c r="A31" s="42" t="s">
        <v>5</v>
      </c>
      <c r="B31" s="42" t="s">
        <v>0</v>
      </c>
      <c r="C31" s="26" t="s">
        <v>115</v>
      </c>
      <c r="D31" s="26" t="s">
        <v>116</v>
      </c>
      <c r="E31" s="26" t="s">
        <v>7</v>
      </c>
      <c r="F31" s="26" t="s">
        <v>117</v>
      </c>
      <c r="G31" s="26" t="s">
        <v>26</v>
      </c>
      <c r="H31" s="26" t="s">
        <v>27</v>
      </c>
    </row>
    <row r="32" spans="1:8" x14ac:dyDescent="0.35">
      <c r="A32" s="9">
        <v>1</v>
      </c>
      <c r="B32" s="12" t="s">
        <v>9</v>
      </c>
      <c r="C32" s="5">
        <v>3</v>
      </c>
      <c r="D32" s="5">
        <v>4</v>
      </c>
      <c r="E32" s="5">
        <v>1</v>
      </c>
      <c r="F32" s="5">
        <v>5</v>
      </c>
      <c r="G32" s="5">
        <v>2</v>
      </c>
      <c r="H32" s="5">
        <v>6</v>
      </c>
    </row>
    <row r="33" spans="1:8" x14ac:dyDescent="0.35">
      <c r="A33" s="10">
        <v>2</v>
      </c>
      <c r="B33" s="11" t="s">
        <v>10</v>
      </c>
      <c r="C33" s="1">
        <v>3.5</v>
      </c>
      <c r="D33" s="1">
        <v>3.5</v>
      </c>
      <c r="E33" s="1">
        <v>5</v>
      </c>
      <c r="F33" s="1">
        <v>2</v>
      </c>
      <c r="G33" s="1">
        <v>6</v>
      </c>
      <c r="H33" s="1">
        <v>1</v>
      </c>
    </row>
    <row r="34" spans="1:8" x14ac:dyDescent="0.35">
      <c r="A34" s="10">
        <v>4</v>
      </c>
      <c r="B34" s="11" t="s">
        <v>12</v>
      </c>
      <c r="C34" s="1">
        <v>5</v>
      </c>
      <c r="D34" s="1">
        <v>3</v>
      </c>
      <c r="E34" s="1">
        <v>1</v>
      </c>
      <c r="F34" s="1">
        <v>6</v>
      </c>
      <c r="G34" s="1">
        <v>2</v>
      </c>
      <c r="H34" s="1">
        <v>4</v>
      </c>
    </row>
    <row r="35" spans="1:8" x14ac:dyDescent="0.35">
      <c r="A35" s="9">
        <v>5</v>
      </c>
      <c r="B35" s="12" t="s">
        <v>13</v>
      </c>
      <c r="C35" s="5">
        <v>6</v>
      </c>
      <c r="D35" s="5">
        <v>4</v>
      </c>
      <c r="E35" s="5">
        <v>5</v>
      </c>
      <c r="F35" s="5">
        <v>1</v>
      </c>
      <c r="G35" s="5">
        <v>3</v>
      </c>
      <c r="H35" s="5">
        <v>2</v>
      </c>
    </row>
    <row r="36" spans="1:8" x14ac:dyDescent="0.35">
      <c r="A36" s="10">
        <v>6</v>
      </c>
      <c r="B36" s="11" t="s">
        <v>14</v>
      </c>
      <c r="C36" s="1">
        <v>5</v>
      </c>
      <c r="D36" s="1">
        <v>2</v>
      </c>
      <c r="E36" s="1">
        <v>1</v>
      </c>
      <c r="F36" s="1">
        <v>6</v>
      </c>
      <c r="G36" s="1">
        <v>4</v>
      </c>
      <c r="H36" s="1">
        <v>3</v>
      </c>
    </row>
    <row r="37" spans="1:8" x14ac:dyDescent="0.35">
      <c r="A37" s="10">
        <v>8</v>
      </c>
      <c r="B37" s="11" t="s">
        <v>23</v>
      </c>
      <c r="C37" s="1">
        <v>5</v>
      </c>
      <c r="D37" s="1">
        <v>4</v>
      </c>
      <c r="E37" s="1">
        <v>3</v>
      </c>
      <c r="F37" s="1">
        <v>6</v>
      </c>
      <c r="G37" s="1">
        <v>1</v>
      </c>
      <c r="H37" s="1">
        <v>2</v>
      </c>
    </row>
    <row r="38" spans="1:8" x14ac:dyDescent="0.35">
      <c r="A38" s="9">
        <v>9</v>
      </c>
      <c r="B38" s="12" t="s">
        <v>17</v>
      </c>
      <c r="C38" s="5">
        <v>1.5</v>
      </c>
      <c r="D38" s="5">
        <v>1.5</v>
      </c>
      <c r="E38" s="5">
        <v>3</v>
      </c>
      <c r="F38" s="5">
        <v>6</v>
      </c>
      <c r="G38" s="5">
        <v>5</v>
      </c>
      <c r="H38" s="5">
        <v>4</v>
      </c>
    </row>
    <row r="39" spans="1:8" x14ac:dyDescent="0.35">
      <c r="A39" s="9">
        <v>11</v>
      </c>
      <c r="B39" s="12" t="s">
        <v>19</v>
      </c>
      <c r="C39" s="5">
        <v>5</v>
      </c>
      <c r="D39" s="5">
        <v>4</v>
      </c>
      <c r="E39" s="5">
        <v>3</v>
      </c>
      <c r="F39" s="5">
        <v>6</v>
      </c>
      <c r="G39" s="5">
        <v>1</v>
      </c>
      <c r="H39" s="5">
        <v>2</v>
      </c>
    </row>
    <row r="40" spans="1:8" x14ac:dyDescent="0.35">
      <c r="A40" s="44" t="s">
        <v>164</v>
      </c>
      <c r="B40" s="44"/>
      <c r="C40" s="43">
        <f t="shared" ref="C40:H40" si="1">AVERAGE(C32:C39)</f>
        <v>4.25</v>
      </c>
      <c r="D40" s="43">
        <f t="shared" si="1"/>
        <v>3.25</v>
      </c>
      <c r="E40" s="43">
        <f t="shared" si="1"/>
        <v>2.75</v>
      </c>
      <c r="F40" s="43">
        <f t="shared" si="1"/>
        <v>4.75</v>
      </c>
      <c r="G40" s="43">
        <f t="shared" si="1"/>
        <v>3</v>
      </c>
      <c r="H40" s="43">
        <f t="shared" si="1"/>
        <v>3</v>
      </c>
    </row>
    <row r="41" spans="1:8" x14ac:dyDescent="0.35">
      <c r="A41" s="23"/>
      <c r="B41" s="24"/>
      <c r="C41" s="20"/>
      <c r="D41" s="20"/>
      <c r="E41" s="20"/>
      <c r="F41" s="20"/>
      <c r="G41" s="20"/>
      <c r="H41" s="20"/>
    </row>
    <row r="43" spans="1:8" x14ac:dyDescent="0.35">
      <c r="A43" s="22" t="s">
        <v>5</v>
      </c>
      <c r="B43" s="22" t="s">
        <v>0</v>
      </c>
      <c r="C43" s="21" t="s">
        <v>115</v>
      </c>
      <c r="D43" s="21" t="s">
        <v>116</v>
      </c>
      <c r="E43" s="21" t="s">
        <v>7</v>
      </c>
      <c r="F43" s="21" t="s">
        <v>117</v>
      </c>
      <c r="G43" s="21" t="s">
        <v>26</v>
      </c>
      <c r="H43" s="21" t="s">
        <v>27</v>
      </c>
    </row>
    <row r="44" spans="1:8" x14ac:dyDescent="0.35">
      <c r="A44" s="9">
        <v>1</v>
      </c>
      <c r="B44" s="12" t="s">
        <v>9</v>
      </c>
      <c r="C44" s="5">
        <v>3</v>
      </c>
      <c r="D44" s="5">
        <v>4</v>
      </c>
      <c r="E44" s="5">
        <v>1</v>
      </c>
      <c r="F44" s="5">
        <v>5</v>
      </c>
      <c r="G44" s="5">
        <v>2</v>
      </c>
      <c r="H44" s="5">
        <v>6</v>
      </c>
    </row>
    <row r="45" spans="1:8" x14ac:dyDescent="0.35">
      <c r="A45" s="10">
        <v>2</v>
      </c>
      <c r="B45" s="11" t="s">
        <v>10</v>
      </c>
      <c r="C45" s="1">
        <v>3.5</v>
      </c>
      <c r="D45" s="1">
        <v>3.5</v>
      </c>
      <c r="E45" s="1">
        <v>5</v>
      </c>
      <c r="F45" s="1">
        <v>2</v>
      </c>
      <c r="G45" s="1">
        <v>6</v>
      </c>
      <c r="H45" s="1">
        <v>1</v>
      </c>
    </row>
    <row r="46" spans="1:8" x14ac:dyDescent="0.35">
      <c r="A46" s="10">
        <v>4</v>
      </c>
      <c r="B46" s="11" t="s">
        <v>12</v>
      </c>
      <c r="C46" s="1">
        <v>5</v>
      </c>
      <c r="D46" s="1">
        <v>3</v>
      </c>
      <c r="E46" s="1">
        <v>1</v>
      </c>
      <c r="F46" s="1">
        <v>6</v>
      </c>
      <c r="G46" s="1">
        <v>2</v>
      </c>
      <c r="H46" s="1">
        <v>4</v>
      </c>
    </row>
    <row r="47" spans="1:8" x14ac:dyDescent="0.35">
      <c r="A47" s="10">
        <v>6</v>
      </c>
      <c r="B47" s="11" t="s">
        <v>14</v>
      </c>
      <c r="C47" s="1">
        <v>5</v>
      </c>
      <c r="D47" s="1">
        <v>2</v>
      </c>
      <c r="E47" s="1">
        <v>1</v>
      </c>
      <c r="F47" s="1">
        <v>6</v>
      </c>
      <c r="G47" s="1">
        <v>4</v>
      </c>
      <c r="H47" s="1">
        <v>3</v>
      </c>
    </row>
    <row r="48" spans="1:8" x14ac:dyDescent="0.35">
      <c r="A48" s="10">
        <v>8</v>
      </c>
      <c r="B48" s="11" t="s">
        <v>23</v>
      </c>
      <c r="C48" s="1">
        <v>5</v>
      </c>
      <c r="D48" s="1">
        <v>4</v>
      </c>
      <c r="E48" s="1">
        <v>3</v>
      </c>
      <c r="F48" s="1">
        <v>6</v>
      </c>
      <c r="G48" s="1">
        <v>1</v>
      </c>
      <c r="H48" s="1">
        <v>2</v>
      </c>
    </row>
    <row r="49" spans="1:8" x14ac:dyDescent="0.35">
      <c r="A49" s="9">
        <v>9</v>
      </c>
      <c r="B49" s="12" t="s">
        <v>17</v>
      </c>
      <c r="C49" s="5">
        <v>1.5</v>
      </c>
      <c r="D49" s="5">
        <v>1.5</v>
      </c>
      <c r="E49" s="5">
        <v>3</v>
      </c>
      <c r="F49" s="5">
        <v>6</v>
      </c>
      <c r="G49" s="5">
        <v>5</v>
      </c>
      <c r="H49" s="5">
        <v>4</v>
      </c>
    </row>
    <row r="50" spans="1:8" x14ac:dyDescent="0.35">
      <c r="A50" s="9">
        <v>11</v>
      </c>
      <c r="B50" s="12" t="s">
        <v>19</v>
      </c>
      <c r="C50" s="5">
        <v>5</v>
      </c>
      <c r="D50" s="5">
        <v>4</v>
      </c>
      <c r="E50" s="5">
        <v>3</v>
      </c>
      <c r="F50" s="5">
        <v>6</v>
      </c>
      <c r="G50" s="5">
        <v>1</v>
      </c>
      <c r="H50" s="5">
        <v>2</v>
      </c>
    </row>
    <row r="51" spans="1:8" x14ac:dyDescent="0.35">
      <c r="B51" s="17" t="s">
        <v>120</v>
      </c>
      <c r="C51">
        <f t="shared" ref="C51:H51" si="2">AVERAGE(C44:C50)</f>
        <v>4</v>
      </c>
      <c r="D51">
        <f t="shared" si="2"/>
        <v>3.1428571428571428</v>
      </c>
      <c r="E51">
        <f t="shared" si="2"/>
        <v>2.4285714285714284</v>
      </c>
      <c r="F51">
        <f t="shared" si="2"/>
        <v>5.2857142857142856</v>
      </c>
      <c r="G51">
        <f t="shared" si="2"/>
        <v>3</v>
      </c>
      <c r="H51">
        <f t="shared" si="2"/>
        <v>3.1428571428571428</v>
      </c>
    </row>
  </sheetData>
  <mergeCells count="9">
    <mergeCell ref="A40:B40"/>
    <mergeCell ref="K1:L1"/>
    <mergeCell ref="M1:N1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D660-5B53-4C05-B290-5AE03390D25C}">
  <dimension ref="A1:I60"/>
  <sheetViews>
    <sheetView workbookViewId="0">
      <selection sqref="A1:H9"/>
    </sheetView>
  </sheetViews>
  <sheetFormatPr defaultRowHeight="14.5" x14ac:dyDescent="0.35"/>
  <cols>
    <col min="2" max="2" width="24.7265625" bestFit="1" customWidth="1"/>
    <col min="3" max="4" width="16.6328125" bestFit="1" customWidth="1"/>
    <col min="5" max="5" width="15.6328125" bestFit="1" customWidth="1"/>
    <col min="8" max="8" width="15.6328125" bestFit="1" customWidth="1"/>
  </cols>
  <sheetData>
    <row r="1" spans="1:8" x14ac:dyDescent="0.35">
      <c r="A1" s="16" t="s">
        <v>5</v>
      </c>
      <c r="B1" s="16" t="s">
        <v>0</v>
      </c>
      <c r="C1" s="15" t="s">
        <v>115</v>
      </c>
      <c r="D1" s="15" t="s">
        <v>121</v>
      </c>
      <c r="E1" s="15" t="s">
        <v>7</v>
      </c>
      <c r="F1" s="15" t="s">
        <v>117</v>
      </c>
      <c r="G1" s="15" t="s">
        <v>26</v>
      </c>
      <c r="H1" s="15" t="s">
        <v>27</v>
      </c>
    </row>
    <row r="2" spans="1:8" x14ac:dyDescent="0.35">
      <c r="A2" s="9">
        <v>1</v>
      </c>
      <c r="B2" s="12" t="s">
        <v>9</v>
      </c>
      <c r="C2" s="5">
        <v>32.887749999999997</v>
      </c>
      <c r="D2" s="5">
        <v>33.288750000000007</v>
      </c>
      <c r="E2" s="5">
        <v>24.33175</v>
      </c>
      <c r="F2" s="5">
        <v>33.556000000000004</v>
      </c>
      <c r="G2" s="5">
        <v>30.615000000000002</v>
      </c>
      <c r="H2" s="5">
        <v>33.689750000000004</v>
      </c>
    </row>
    <row r="3" spans="1:8" x14ac:dyDescent="0.35">
      <c r="A3" s="10">
        <v>2</v>
      </c>
      <c r="B3" s="11" t="s">
        <v>10</v>
      </c>
      <c r="C3" s="1">
        <v>31.896500000000003</v>
      </c>
      <c r="D3" s="1">
        <v>31.896500000000003</v>
      </c>
      <c r="E3" s="1">
        <v>32.758499999999998</v>
      </c>
      <c r="F3" s="1">
        <v>30.171999999999997</v>
      </c>
      <c r="G3" s="1">
        <v>37.068999999999996</v>
      </c>
      <c r="H3" s="1">
        <v>25.862000000000002</v>
      </c>
    </row>
    <row r="4" spans="1:8" x14ac:dyDescent="0.35">
      <c r="A4" s="10">
        <v>3</v>
      </c>
      <c r="B4" s="11" t="s">
        <v>12</v>
      </c>
      <c r="C4" s="1">
        <v>32.715250000000005</v>
      </c>
      <c r="D4" s="1">
        <v>30.412749999999999</v>
      </c>
      <c r="E4" s="1">
        <v>28.767750000000003</v>
      </c>
      <c r="F4" s="1">
        <v>41.157000000000004</v>
      </c>
      <c r="G4" s="1">
        <v>30.088250000000002</v>
      </c>
      <c r="H4" s="1">
        <v>32.365000000000002</v>
      </c>
    </row>
    <row r="5" spans="1:8" x14ac:dyDescent="0.35">
      <c r="A5" s="9">
        <v>4</v>
      </c>
      <c r="B5" s="12" t="s">
        <v>13</v>
      </c>
      <c r="C5" s="5">
        <v>27.0305</v>
      </c>
      <c r="D5" s="5">
        <v>21.10425</v>
      </c>
      <c r="E5" s="5">
        <v>23.33175</v>
      </c>
      <c r="F5" s="5">
        <v>18.157250000000001</v>
      </c>
      <c r="G5" s="5">
        <v>19.61675</v>
      </c>
      <c r="H5" s="5">
        <v>18.881499999999999</v>
      </c>
    </row>
    <row r="6" spans="1:8" x14ac:dyDescent="0.35">
      <c r="A6" s="10">
        <v>5</v>
      </c>
      <c r="B6" s="11" t="s">
        <v>14</v>
      </c>
      <c r="C6" s="1">
        <v>4.7687500000000007</v>
      </c>
      <c r="D6" s="1">
        <v>4.25725</v>
      </c>
      <c r="E6" s="1">
        <v>3.9285000000000001</v>
      </c>
      <c r="F6" s="1">
        <v>6.1757499999999999</v>
      </c>
      <c r="G6" s="1">
        <v>4.4032499999999999</v>
      </c>
      <c r="H6" s="1">
        <v>4.3302500000000004</v>
      </c>
    </row>
    <row r="7" spans="1:8" x14ac:dyDescent="0.35">
      <c r="A7" s="10">
        <v>6</v>
      </c>
      <c r="B7" s="11" t="s">
        <v>23</v>
      </c>
      <c r="C7" s="1">
        <v>11.935</v>
      </c>
      <c r="D7" s="1">
        <v>11.017750000000001</v>
      </c>
      <c r="E7" s="1">
        <v>10.816000000000001</v>
      </c>
      <c r="F7" s="1">
        <v>12.3855</v>
      </c>
      <c r="G7" s="1">
        <v>8.5935000000000006</v>
      </c>
      <c r="H7" s="1">
        <v>8.8264999999999993</v>
      </c>
    </row>
    <row r="8" spans="1:8" x14ac:dyDescent="0.35">
      <c r="A8" s="9">
        <v>7</v>
      </c>
      <c r="B8" s="12" t="s">
        <v>17</v>
      </c>
      <c r="C8" s="5">
        <v>18</v>
      </c>
      <c r="D8" s="5">
        <v>18</v>
      </c>
      <c r="E8" s="5">
        <v>18.7</v>
      </c>
      <c r="F8" s="5">
        <v>21.64</v>
      </c>
      <c r="G8" s="5">
        <v>21.360000000000003</v>
      </c>
      <c r="H8" s="5">
        <v>20.78</v>
      </c>
    </row>
    <row r="9" spans="1:8" x14ac:dyDescent="0.35">
      <c r="A9" s="9">
        <v>8</v>
      </c>
      <c r="B9" s="12" t="s">
        <v>19</v>
      </c>
      <c r="C9" s="5">
        <v>45.148499999999999</v>
      </c>
      <c r="D9" s="5">
        <v>42.923999999999992</v>
      </c>
      <c r="E9" s="5">
        <v>42.251249999999999</v>
      </c>
      <c r="F9" s="5">
        <v>46.565750000000001</v>
      </c>
      <c r="G9" s="5">
        <v>40.432499999999997</v>
      </c>
      <c r="H9" s="5">
        <v>40.635250000000006</v>
      </c>
    </row>
    <row r="12" spans="1:8" x14ac:dyDescent="0.35">
      <c r="A12" s="16" t="s">
        <v>5</v>
      </c>
      <c r="B12" s="16" t="s">
        <v>0</v>
      </c>
      <c r="C12" s="15" t="s">
        <v>115</v>
      </c>
      <c r="D12" s="15" t="s">
        <v>7</v>
      </c>
      <c r="E12" t="s">
        <v>122</v>
      </c>
      <c r="F12" t="s">
        <v>123</v>
      </c>
    </row>
    <row r="13" spans="1:8" x14ac:dyDescent="0.35">
      <c r="A13" s="9">
        <v>1</v>
      </c>
      <c r="B13" s="12" t="s">
        <v>9</v>
      </c>
      <c r="C13" s="5">
        <v>32.887749999999997</v>
      </c>
      <c r="D13" s="5">
        <v>24.33175</v>
      </c>
      <c r="E13">
        <f xml:space="preserve"> D13-C13</f>
        <v>-8.5559999999999974</v>
      </c>
      <c r="F13">
        <v>8</v>
      </c>
    </row>
    <row r="14" spans="1:8" x14ac:dyDescent="0.35">
      <c r="A14" s="10">
        <v>2</v>
      </c>
      <c r="B14" s="11" t="s">
        <v>10</v>
      </c>
      <c r="C14" s="1">
        <v>31.896500000000003</v>
      </c>
      <c r="D14" s="1">
        <v>32.758499999999998</v>
      </c>
      <c r="E14">
        <f t="shared" ref="E14:E20" si="0" xml:space="preserve"> D14-C14</f>
        <v>0.86199999999999477</v>
      </c>
      <c r="F14">
        <v>3</v>
      </c>
      <c r="G14" t="s">
        <v>125</v>
      </c>
    </row>
    <row r="15" spans="1:8" x14ac:dyDescent="0.35">
      <c r="A15" s="10">
        <v>3</v>
      </c>
      <c r="B15" s="11" t="s">
        <v>12</v>
      </c>
      <c r="C15" s="1">
        <v>32.715250000000005</v>
      </c>
      <c r="D15" s="1">
        <v>28.767750000000003</v>
      </c>
      <c r="E15">
        <f t="shared" si="0"/>
        <v>-3.9475000000000016</v>
      </c>
      <c r="F15">
        <v>7</v>
      </c>
      <c r="G15" t="s">
        <v>124</v>
      </c>
    </row>
    <row r="16" spans="1:8" x14ac:dyDescent="0.35">
      <c r="A16" s="9">
        <v>4</v>
      </c>
      <c r="B16" s="12" t="s">
        <v>13</v>
      </c>
      <c r="C16" s="5">
        <v>27.0305</v>
      </c>
      <c r="D16" s="5">
        <v>23.33175</v>
      </c>
      <c r="E16">
        <f t="shared" si="0"/>
        <v>-3.6987500000000004</v>
      </c>
      <c r="F16">
        <v>6</v>
      </c>
      <c r="G16" t="s">
        <v>153</v>
      </c>
    </row>
    <row r="17" spans="1:9" x14ac:dyDescent="0.35">
      <c r="A17" s="10">
        <v>5</v>
      </c>
      <c r="B17" s="11" t="s">
        <v>14</v>
      </c>
      <c r="C17" s="1">
        <v>4.7687500000000007</v>
      </c>
      <c r="D17" s="1">
        <v>3.9285000000000001</v>
      </c>
      <c r="E17">
        <f t="shared" si="0"/>
        <v>-0.84025000000000061</v>
      </c>
      <c r="F17">
        <v>2</v>
      </c>
      <c r="G17" s="1" t="s">
        <v>154</v>
      </c>
    </row>
    <row r="18" spans="1:9" x14ac:dyDescent="0.35">
      <c r="A18" s="10">
        <v>6</v>
      </c>
      <c r="B18" s="11" t="s">
        <v>23</v>
      </c>
      <c r="C18" s="1">
        <v>11.935</v>
      </c>
      <c r="D18" s="1">
        <v>10.816000000000001</v>
      </c>
      <c r="E18">
        <f t="shared" si="0"/>
        <v>-1.1189999999999998</v>
      </c>
      <c r="F18">
        <v>4</v>
      </c>
      <c r="G18" s="20"/>
    </row>
    <row r="19" spans="1:9" x14ac:dyDescent="0.35">
      <c r="A19" s="9">
        <v>7</v>
      </c>
      <c r="B19" s="12" t="s">
        <v>17</v>
      </c>
      <c r="C19" s="5">
        <v>18</v>
      </c>
      <c r="D19" s="5">
        <v>18.7</v>
      </c>
      <c r="E19">
        <f t="shared" si="0"/>
        <v>0.69999999999999929</v>
      </c>
      <c r="F19">
        <v>1</v>
      </c>
      <c r="G19" s="20" t="s">
        <v>161</v>
      </c>
    </row>
    <row r="20" spans="1:9" x14ac:dyDescent="0.35">
      <c r="A20" s="9">
        <v>8</v>
      </c>
      <c r="B20" s="12" t="s">
        <v>19</v>
      </c>
      <c r="C20" s="5">
        <v>45.148499999999999</v>
      </c>
      <c r="D20" s="5">
        <v>42.251249999999999</v>
      </c>
      <c r="E20">
        <f t="shared" si="0"/>
        <v>-2.8972499999999997</v>
      </c>
      <c r="F20">
        <v>5</v>
      </c>
    </row>
    <row r="22" spans="1:9" x14ac:dyDescent="0.35">
      <c r="A22" s="16" t="s">
        <v>5</v>
      </c>
      <c r="B22" s="16" t="s">
        <v>0</v>
      </c>
      <c r="C22" s="15" t="s">
        <v>121</v>
      </c>
      <c r="D22" s="15" t="s">
        <v>7</v>
      </c>
      <c r="E22" t="s">
        <v>122</v>
      </c>
      <c r="F22" t="s">
        <v>123</v>
      </c>
    </row>
    <row r="23" spans="1:9" x14ac:dyDescent="0.35">
      <c r="A23" s="9">
        <v>1</v>
      </c>
      <c r="B23" s="12" t="s">
        <v>9</v>
      </c>
      <c r="C23" s="5">
        <v>33.288750000000007</v>
      </c>
      <c r="D23" s="5">
        <v>24.33175</v>
      </c>
      <c r="E23">
        <f xml:space="preserve"> D23-C23</f>
        <v>-8.9570000000000078</v>
      </c>
      <c r="F23">
        <v>8</v>
      </c>
    </row>
    <row r="24" spans="1:9" x14ac:dyDescent="0.35">
      <c r="A24" s="10">
        <v>2</v>
      </c>
      <c r="B24" s="11" t="s">
        <v>10</v>
      </c>
      <c r="C24" s="1">
        <v>31.896500000000003</v>
      </c>
      <c r="D24" s="1">
        <v>32.758499999999998</v>
      </c>
      <c r="E24">
        <f t="shared" ref="E24:E30" si="1" xml:space="preserve"> D24-C24</f>
        <v>0.86199999999999477</v>
      </c>
      <c r="F24">
        <v>5</v>
      </c>
      <c r="G24" t="s">
        <v>155</v>
      </c>
    </row>
    <row r="25" spans="1:9" x14ac:dyDescent="0.35">
      <c r="A25" s="10">
        <v>3</v>
      </c>
      <c r="B25" s="11" t="s">
        <v>12</v>
      </c>
      <c r="C25" s="1">
        <v>30.412749999999999</v>
      </c>
      <c r="D25" s="1">
        <v>28.767750000000003</v>
      </c>
      <c r="E25">
        <f t="shared" si="1"/>
        <v>-1.644999999999996</v>
      </c>
      <c r="F25">
        <v>6</v>
      </c>
      <c r="G25" t="s">
        <v>156</v>
      </c>
    </row>
    <row r="26" spans="1:9" x14ac:dyDescent="0.35">
      <c r="A26" s="9">
        <v>4</v>
      </c>
      <c r="B26" s="12" t="s">
        <v>13</v>
      </c>
      <c r="C26" s="5">
        <v>21.10425</v>
      </c>
      <c r="D26" s="5">
        <v>23.33175</v>
      </c>
      <c r="E26">
        <f t="shared" si="1"/>
        <v>2.2274999999999991</v>
      </c>
      <c r="F26">
        <v>7</v>
      </c>
      <c r="G26" t="s">
        <v>162</v>
      </c>
    </row>
    <row r="27" spans="1:9" x14ac:dyDescent="0.35">
      <c r="A27" s="10">
        <v>5</v>
      </c>
      <c r="B27" s="11" t="s">
        <v>14</v>
      </c>
      <c r="C27" s="1">
        <v>4.25725</v>
      </c>
      <c r="D27" s="1">
        <v>3.9285000000000001</v>
      </c>
      <c r="E27">
        <f t="shared" si="1"/>
        <v>-0.32874999999999988</v>
      </c>
      <c r="F27">
        <v>2</v>
      </c>
      <c r="G27" t="s">
        <v>157</v>
      </c>
    </row>
    <row r="28" spans="1:9" x14ac:dyDescent="0.35">
      <c r="A28" s="10">
        <v>6</v>
      </c>
      <c r="B28" s="11" t="s">
        <v>23</v>
      </c>
      <c r="C28" s="1">
        <v>11.017750000000001</v>
      </c>
      <c r="D28" s="1">
        <v>10.816000000000001</v>
      </c>
      <c r="E28">
        <f t="shared" si="1"/>
        <v>-0.20175000000000054</v>
      </c>
      <c r="F28">
        <v>1</v>
      </c>
    </row>
    <row r="29" spans="1:9" x14ac:dyDescent="0.35">
      <c r="A29" s="9">
        <v>7</v>
      </c>
      <c r="B29" s="12" t="s">
        <v>17</v>
      </c>
      <c r="C29" s="5">
        <v>18</v>
      </c>
      <c r="D29" s="5">
        <v>18.7</v>
      </c>
      <c r="E29">
        <f t="shared" si="1"/>
        <v>0.69999999999999929</v>
      </c>
      <c r="F29">
        <v>4</v>
      </c>
      <c r="I29">
        <f xml:space="preserve"> (16 - 0.25 * 8 * 9) / (SQRT(1/24 * 8 * 9 * 17))</f>
        <v>-0.28005601680560194</v>
      </c>
    </row>
    <row r="30" spans="1:9" x14ac:dyDescent="0.35">
      <c r="A30" s="9">
        <v>8</v>
      </c>
      <c r="B30" s="12" t="s">
        <v>19</v>
      </c>
      <c r="C30" s="5">
        <v>42.923999999999992</v>
      </c>
      <c r="D30" s="5">
        <v>42.251249999999999</v>
      </c>
      <c r="E30">
        <f t="shared" si="1"/>
        <v>-0.67274999999999352</v>
      </c>
      <c r="F30">
        <v>3</v>
      </c>
    </row>
    <row r="32" spans="1:9" x14ac:dyDescent="0.35">
      <c r="A32" s="16" t="s">
        <v>5</v>
      </c>
      <c r="B32" s="16" t="s">
        <v>0</v>
      </c>
      <c r="C32" s="15" t="s">
        <v>117</v>
      </c>
      <c r="D32" s="15" t="s">
        <v>7</v>
      </c>
      <c r="E32" t="s">
        <v>122</v>
      </c>
      <c r="F32" t="s">
        <v>123</v>
      </c>
    </row>
    <row r="33" spans="1:9" x14ac:dyDescent="0.35">
      <c r="A33" s="9">
        <v>1</v>
      </c>
      <c r="B33" s="12" t="s">
        <v>9</v>
      </c>
      <c r="C33" s="5">
        <v>33.556000000000004</v>
      </c>
      <c r="D33" s="5">
        <v>24.33175</v>
      </c>
      <c r="E33">
        <f xml:space="preserve"> D33-C33</f>
        <v>-9.2242500000000049</v>
      </c>
      <c r="F33">
        <v>7</v>
      </c>
    </row>
    <row r="34" spans="1:9" x14ac:dyDescent="0.35">
      <c r="A34" s="10">
        <v>2</v>
      </c>
      <c r="B34" s="11" t="s">
        <v>10</v>
      </c>
      <c r="C34" s="1">
        <v>30.171999999999997</v>
      </c>
      <c r="D34" s="1">
        <v>32.758499999999998</v>
      </c>
      <c r="E34">
        <f t="shared" ref="E34:E40" si="2" xml:space="preserve"> D34-C34</f>
        <v>2.5865000000000009</v>
      </c>
      <c r="F34">
        <v>3</v>
      </c>
      <c r="G34" t="s">
        <v>158</v>
      </c>
    </row>
    <row r="35" spans="1:9" x14ac:dyDescent="0.35">
      <c r="A35" s="10">
        <v>3</v>
      </c>
      <c r="B35" s="11" t="s">
        <v>12</v>
      </c>
      <c r="C35" s="1">
        <v>41.157000000000004</v>
      </c>
      <c r="D35" s="1">
        <v>28.767750000000003</v>
      </c>
      <c r="E35">
        <f t="shared" si="2"/>
        <v>-12.389250000000001</v>
      </c>
      <c r="F35">
        <v>8</v>
      </c>
      <c r="G35" t="s">
        <v>159</v>
      </c>
    </row>
    <row r="36" spans="1:9" x14ac:dyDescent="0.35">
      <c r="A36" s="9">
        <v>4</v>
      </c>
      <c r="B36" s="12" t="s">
        <v>13</v>
      </c>
      <c r="C36" s="5">
        <v>18.157250000000001</v>
      </c>
      <c r="D36" s="5">
        <v>23.33175</v>
      </c>
      <c r="E36">
        <f t="shared" si="2"/>
        <v>5.1744999999999983</v>
      </c>
      <c r="F36">
        <v>6</v>
      </c>
      <c r="G36" t="s">
        <v>163</v>
      </c>
    </row>
    <row r="37" spans="1:9" x14ac:dyDescent="0.35">
      <c r="A37" s="10">
        <v>5</v>
      </c>
      <c r="B37" s="11" t="s">
        <v>14</v>
      </c>
      <c r="C37" s="1">
        <v>6.1757499999999999</v>
      </c>
      <c r="D37" s="1">
        <v>3.9285000000000001</v>
      </c>
      <c r="E37">
        <f t="shared" si="2"/>
        <v>-2.2472499999999997</v>
      </c>
      <c r="F37">
        <v>2</v>
      </c>
      <c r="G37" t="s">
        <v>160</v>
      </c>
    </row>
    <row r="38" spans="1:9" x14ac:dyDescent="0.35">
      <c r="A38" s="10">
        <v>6</v>
      </c>
      <c r="B38" s="11" t="s">
        <v>23</v>
      </c>
      <c r="C38" s="1">
        <v>12.3855</v>
      </c>
      <c r="D38" s="1">
        <v>10.816000000000001</v>
      </c>
      <c r="E38">
        <f t="shared" si="2"/>
        <v>-1.5694999999999997</v>
      </c>
      <c r="F38">
        <v>1</v>
      </c>
    </row>
    <row r="39" spans="1:9" x14ac:dyDescent="0.35">
      <c r="A39" s="9">
        <v>7</v>
      </c>
      <c r="B39" s="12" t="s">
        <v>17</v>
      </c>
      <c r="C39" s="5">
        <v>21.64</v>
      </c>
      <c r="D39" s="5">
        <v>18.7</v>
      </c>
      <c r="E39">
        <f t="shared" si="2"/>
        <v>-2.9400000000000013</v>
      </c>
      <c r="F39">
        <v>4</v>
      </c>
      <c r="I39">
        <f xml:space="preserve"> (4 - 0.25 * 8 * 9) / (SQRT(1/24 * 8 * 9 * 17))</f>
        <v>-1.9603921176392136</v>
      </c>
    </row>
    <row r="40" spans="1:9" x14ac:dyDescent="0.35">
      <c r="A40" s="9">
        <v>8</v>
      </c>
      <c r="B40" s="12" t="s">
        <v>19</v>
      </c>
      <c r="C40" s="5">
        <v>46.565750000000001</v>
      </c>
      <c r="D40" s="5">
        <v>42.251249999999999</v>
      </c>
      <c r="E40">
        <f t="shared" si="2"/>
        <v>-4.3145000000000024</v>
      </c>
      <c r="F40">
        <v>5</v>
      </c>
    </row>
    <row r="42" spans="1:9" x14ac:dyDescent="0.35">
      <c r="A42" s="19" t="s">
        <v>5</v>
      </c>
      <c r="B42" s="19" t="s">
        <v>0</v>
      </c>
      <c r="C42" s="18" t="s">
        <v>26</v>
      </c>
      <c r="D42" s="18" t="s">
        <v>7</v>
      </c>
      <c r="E42" t="s">
        <v>122</v>
      </c>
      <c r="F42" t="s">
        <v>123</v>
      </c>
    </row>
    <row r="43" spans="1:9" x14ac:dyDescent="0.35">
      <c r="A43" s="9">
        <v>1</v>
      </c>
      <c r="B43" s="12" t="s">
        <v>9</v>
      </c>
      <c r="C43" s="5">
        <v>30.615000000000002</v>
      </c>
      <c r="D43" s="5">
        <v>24.33175</v>
      </c>
      <c r="E43">
        <f xml:space="preserve"> D43-C43</f>
        <v>-6.2832500000000024</v>
      </c>
      <c r="F43">
        <v>8</v>
      </c>
    </row>
    <row r="44" spans="1:9" x14ac:dyDescent="0.35">
      <c r="A44" s="10">
        <v>2</v>
      </c>
      <c r="B44" s="11" t="s">
        <v>10</v>
      </c>
      <c r="C44" s="1">
        <v>37.068999999999996</v>
      </c>
      <c r="D44" s="1">
        <v>32.758499999999998</v>
      </c>
      <c r="E44">
        <f t="shared" ref="E44:E50" si="3" xml:space="preserve"> D44-C44</f>
        <v>-4.3104999999999976</v>
      </c>
      <c r="F44">
        <v>7</v>
      </c>
    </row>
    <row r="45" spans="1:9" x14ac:dyDescent="0.35">
      <c r="A45" s="10">
        <v>3</v>
      </c>
      <c r="B45" s="11" t="s">
        <v>12</v>
      </c>
      <c r="C45" s="1">
        <v>30.088250000000002</v>
      </c>
      <c r="D45" s="1">
        <v>28.767750000000003</v>
      </c>
      <c r="E45">
        <f t="shared" si="3"/>
        <v>-1.3204999999999991</v>
      </c>
      <c r="F45">
        <v>2</v>
      </c>
      <c r="G45" t="s">
        <v>126</v>
      </c>
    </row>
    <row r="46" spans="1:9" x14ac:dyDescent="0.35">
      <c r="A46" s="9">
        <v>4</v>
      </c>
      <c r="B46" s="12" t="s">
        <v>13</v>
      </c>
      <c r="C46" s="5">
        <v>19.61675</v>
      </c>
      <c r="D46" s="5">
        <v>23.33175</v>
      </c>
      <c r="E46">
        <f t="shared" si="3"/>
        <v>3.7149999999999999</v>
      </c>
      <c r="F46">
        <v>6</v>
      </c>
      <c r="G46" t="s">
        <v>128</v>
      </c>
    </row>
    <row r="47" spans="1:9" x14ac:dyDescent="0.35">
      <c r="A47" s="10">
        <v>5</v>
      </c>
      <c r="B47" s="11" t="s">
        <v>14</v>
      </c>
      <c r="C47" s="1">
        <v>4.4032499999999999</v>
      </c>
      <c r="D47" s="1">
        <v>3.9285000000000001</v>
      </c>
      <c r="E47">
        <f t="shared" si="3"/>
        <v>-0.47474999999999978</v>
      </c>
      <c r="F47">
        <v>1</v>
      </c>
      <c r="G47" t="s">
        <v>129</v>
      </c>
    </row>
    <row r="48" spans="1:9" x14ac:dyDescent="0.35">
      <c r="A48" s="10">
        <v>6</v>
      </c>
      <c r="B48" s="11" t="s">
        <v>23</v>
      </c>
      <c r="C48" s="1">
        <v>8.5935000000000006</v>
      </c>
      <c r="D48" s="1">
        <v>10.816000000000001</v>
      </c>
      <c r="E48">
        <f t="shared" si="3"/>
        <v>2.2225000000000001</v>
      </c>
      <c r="F48">
        <v>4</v>
      </c>
    </row>
    <row r="49" spans="1:7" x14ac:dyDescent="0.35">
      <c r="A49" s="9">
        <v>7</v>
      </c>
      <c r="B49" s="12" t="s">
        <v>17</v>
      </c>
      <c r="C49" s="5">
        <v>21.360000000000003</v>
      </c>
      <c r="D49" s="5">
        <v>18.7</v>
      </c>
      <c r="E49">
        <f t="shared" si="3"/>
        <v>-2.6600000000000037</v>
      </c>
      <c r="F49">
        <v>5</v>
      </c>
    </row>
    <row r="50" spans="1:7" x14ac:dyDescent="0.35">
      <c r="A50" s="9">
        <v>8</v>
      </c>
      <c r="B50" s="12" t="s">
        <v>19</v>
      </c>
      <c r="C50" s="5">
        <v>40.432499999999997</v>
      </c>
      <c r="D50" s="5">
        <v>42.251249999999999</v>
      </c>
      <c r="E50">
        <f t="shared" si="3"/>
        <v>1.8187500000000014</v>
      </c>
      <c r="F50">
        <v>3</v>
      </c>
    </row>
    <row r="52" spans="1:7" x14ac:dyDescent="0.35">
      <c r="A52" s="19" t="s">
        <v>5</v>
      </c>
      <c r="B52" s="19" t="s">
        <v>0</v>
      </c>
      <c r="C52" s="18" t="s">
        <v>27</v>
      </c>
      <c r="D52" s="18" t="s">
        <v>7</v>
      </c>
      <c r="E52" t="s">
        <v>122</v>
      </c>
      <c r="F52" t="s">
        <v>123</v>
      </c>
    </row>
    <row r="53" spans="1:7" x14ac:dyDescent="0.35">
      <c r="A53" s="9">
        <v>1</v>
      </c>
      <c r="B53" s="12" t="s">
        <v>9</v>
      </c>
      <c r="C53" s="5">
        <v>33.689750000000004</v>
      </c>
      <c r="D53" s="5">
        <v>24.33175</v>
      </c>
      <c r="E53">
        <f xml:space="preserve"> D53-C53</f>
        <v>-9.3580000000000041</v>
      </c>
      <c r="F53">
        <v>8</v>
      </c>
    </row>
    <row r="54" spans="1:7" x14ac:dyDescent="0.35">
      <c r="A54" s="10">
        <v>2</v>
      </c>
      <c r="B54" s="11" t="s">
        <v>10</v>
      </c>
      <c r="C54" s="1">
        <v>25.862000000000002</v>
      </c>
      <c r="D54" s="1">
        <v>32.758499999999998</v>
      </c>
      <c r="E54">
        <f t="shared" ref="E54:E60" si="4" xml:space="preserve"> D54-C54</f>
        <v>6.8964999999999961</v>
      </c>
      <c r="F54">
        <v>7</v>
      </c>
    </row>
    <row r="55" spans="1:7" x14ac:dyDescent="0.35">
      <c r="A55" s="10">
        <v>3</v>
      </c>
      <c r="B55" s="11" t="s">
        <v>12</v>
      </c>
      <c r="C55" s="1">
        <v>32.365000000000002</v>
      </c>
      <c r="D55" s="1">
        <v>28.767750000000003</v>
      </c>
      <c r="E55">
        <f t="shared" si="4"/>
        <v>-3.5972499999999989</v>
      </c>
      <c r="F55">
        <v>5</v>
      </c>
      <c r="G55" t="s">
        <v>127</v>
      </c>
    </row>
    <row r="56" spans="1:7" x14ac:dyDescent="0.35">
      <c r="A56" s="9">
        <v>4</v>
      </c>
      <c r="B56" s="12" t="s">
        <v>13</v>
      </c>
      <c r="C56" s="5">
        <v>18.881499999999999</v>
      </c>
      <c r="D56" s="5">
        <v>23.33175</v>
      </c>
      <c r="E56">
        <f t="shared" si="4"/>
        <v>4.4502500000000005</v>
      </c>
      <c r="F56">
        <v>6</v>
      </c>
      <c r="G56" t="s">
        <v>130</v>
      </c>
    </row>
    <row r="57" spans="1:7" x14ac:dyDescent="0.35">
      <c r="A57" s="10">
        <v>5</v>
      </c>
      <c r="B57" s="11" t="s">
        <v>14</v>
      </c>
      <c r="C57" s="1">
        <v>4.3302500000000004</v>
      </c>
      <c r="D57" s="1">
        <v>3.9285000000000001</v>
      </c>
      <c r="E57">
        <f t="shared" si="4"/>
        <v>-0.40175000000000027</v>
      </c>
      <c r="F57">
        <v>1</v>
      </c>
      <c r="G57" t="s">
        <v>131</v>
      </c>
    </row>
    <row r="58" spans="1:7" x14ac:dyDescent="0.35">
      <c r="A58" s="10">
        <v>6</v>
      </c>
      <c r="B58" s="11" t="s">
        <v>23</v>
      </c>
      <c r="C58" s="1">
        <v>8.8264999999999993</v>
      </c>
      <c r="D58" s="1">
        <v>10.816000000000001</v>
      </c>
      <c r="E58">
        <f t="shared" si="4"/>
        <v>1.9895000000000014</v>
      </c>
      <c r="F58">
        <v>3</v>
      </c>
    </row>
    <row r="59" spans="1:7" x14ac:dyDescent="0.35">
      <c r="A59" s="9">
        <v>7</v>
      </c>
      <c r="B59" s="12" t="s">
        <v>17</v>
      </c>
      <c r="C59" s="5">
        <v>20.78</v>
      </c>
      <c r="D59" s="5">
        <v>18.7</v>
      </c>
      <c r="E59">
        <f t="shared" si="4"/>
        <v>-2.0800000000000018</v>
      </c>
      <c r="F59">
        <v>4</v>
      </c>
    </row>
    <row r="60" spans="1:7" x14ac:dyDescent="0.35">
      <c r="A60" s="9">
        <v>8</v>
      </c>
      <c r="B60" s="12" t="s">
        <v>19</v>
      </c>
      <c r="C60" s="5">
        <v>40.635250000000006</v>
      </c>
      <c r="D60" s="5">
        <v>42.251249999999999</v>
      </c>
      <c r="E60">
        <f t="shared" si="4"/>
        <v>1.6159999999999926</v>
      </c>
      <c r="F60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onlineGFMM</vt:lpstr>
      <vt:lpstr>ImprovedGFMM</vt:lpstr>
      <vt:lpstr>FMNN</vt:lpstr>
      <vt:lpstr>EFMNN-KNEFMNN</vt:lpstr>
      <vt:lpstr>KNN-SVM</vt:lpstr>
      <vt:lpstr>NaiveBayes-DT</vt:lpstr>
      <vt:lpstr>Testing Er</vt:lpstr>
      <vt:lpstr>Wilcoxon sign-ranked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2019-07-24T02:03:43Z</dcterms:modified>
</cp:coreProperties>
</file>