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260" tabRatio="500" activeTab="3"/>
  </bookViews>
  <sheets>
    <sheet name="Baseline" sheetId="3" r:id="rId1"/>
    <sheet name="mmprof" sheetId="4" r:id="rId2"/>
    <sheet name="aget" sheetId="9" r:id="rId3"/>
    <sheet name="blackscholes" sheetId="12" r:id="rId4"/>
  </sheets>
  <definedNames>
    <definedName name="data" localSheetId="0">Baseline!$A$1:$M$25</definedName>
    <definedName name="data" localSheetId="1">mmprof!$A$1:$L$25</definedName>
    <definedName name="data_1" localSheetId="0">Baseline!$A$31:$M$55</definedName>
    <definedName name="data_1" localSheetId="1">mmprof!$A$31:$M$55</definedName>
    <definedName name="data_2" localSheetId="1">mmprof!$A$31:$L$55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" i="3" l="1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32" i="3"/>
  <c r="O56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32" i="4"/>
  <c r="O2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P26" i="3"/>
  <c r="P2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" i="3"/>
  <c r="C10" i="4"/>
  <c r="M56" i="4"/>
  <c r="K56" i="4"/>
  <c r="I56" i="4"/>
  <c r="G56" i="4"/>
  <c r="E56" i="4"/>
  <c r="C56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32" i="4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32" i="3"/>
  <c r="L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2" i="3"/>
  <c r="N56" i="3"/>
  <c r="L56" i="3"/>
  <c r="J56" i="3"/>
  <c r="H56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2" i="3"/>
  <c r="F56" i="3"/>
  <c r="D5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2" i="3"/>
  <c r="M26" i="4"/>
  <c r="K26" i="4"/>
  <c r="I26" i="4"/>
  <c r="G26" i="4"/>
  <c r="E26" i="4"/>
  <c r="C2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N26" i="3"/>
  <c r="L26" i="3"/>
  <c r="J26" i="3"/>
  <c r="H26" i="3"/>
  <c r="F26" i="3"/>
  <c r="D2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0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.txt1" type="6" refreshedVersion="0" background="1" saveData="1">
    <textPr fileType="mac" codePage="10000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ata.txt2" type="6" refreshedVersion="0" background="1" saveData="1">
    <textPr fileType="mac" codePage="10000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data.txt3" type="6" refreshedVersion="0" background="1" saveData="1">
    <textPr fileType="mac" codePage="10000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data.txt4" type="6" refreshedVersion="0" background="1" saveData="1">
    <textPr fileType="mac" codePage="10000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5" type="6" refreshedVersion="0" background="1" saveData="1">
    <textPr fileType="mac" codePage="10000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.txt6" type="6" refreshedVersion="0" background="1" saveData="1">
    <textPr fileType="mac" codePage="10000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ta.txt7" type="6" refreshedVersion="0" background="1" saveData="1">
    <textPr fileType="mac" codePage="10000" sourceFile="Mac OS X:Users:sam:Documents:data.txt" space="1" consecutive="1" delimiter="|">
      <textFields count="3">
        <textField/>
        <textField/>
        <textField/>
      </textFields>
    </textPr>
  </connection>
  <connection id="9" name="data.txt8" type="6" refreshedVersion="0" background="1" saveData="1">
    <textPr fileType="mac" codePage="10000" sourceFile="Mac OS X:Users:sam:Documents:data.txt" space="1" consecutive="1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<sst xmlns="http://schemas.openxmlformats.org/spreadsheetml/2006/main" count="279" uniqueCount="82">
  <si>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</si>
  <si>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</si>
  <si>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</si>
  <si>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</si>
  <si>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</si>
  <si>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</si>
  <si>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</si>
  <si>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</si>
  <si>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linear_regression</t>
  </si>
  <si>
    <t>reverse_index</t>
  </si>
  <si>
    <t>histogram</t>
  </si>
  <si>
    <t>kmeans</t>
  </si>
  <si>
    <t>word_count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</si>
  <si>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</si>
  <si>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</si>
  <si>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</si>
  <si>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</si>
  <si>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</si>
  <si>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</si>
  <si>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</si>
  <si>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</si>
  <si>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</si>
  <si>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</si>
  <si>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</si>
  <si>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</si>
  <si>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</si>
  <si>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</si>
  <si>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</si>
  <si>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</si>
  <si>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pca</t>
  </si>
  <si>
    <t>matrix_multiply</t>
  </si>
  <si>
    <t>string_match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</si>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</sst>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/>
    <xf numFmtId="0" fontId="6" fillId="3" borderId="0" xfId="0" applyFont="1" applyFill="1"/>
    <xf numFmtId="164" fontId="0" fillId="0" borderId="0" xfId="0" applyNumberFormat="1"/>
    <xf numFmtId="0" fontId="1" fillId="0" borderId="0" xfId="0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2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G47" sqref="G47"/>
    </sheetView>
  </sheetViews>
  <sheetFormatPr baseColWidth="10" defaultRowHeight="15" x14ac:dyDescent="0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>
      <c r="A1" t="s">
        <v>0</v>
      </c>
      <c r="B1" s="3" t="s">
        <v>1</v>
      </c>
      <c r="C1" s="1" t="s">
        <v>2</v>
      </c>
      <c r="D1" s="1" t="s">
        <v>32</v>
      </c>
      <c r="E1" s="2" t="s">
        <v>3</v>
      </c>
      <c r="F1" s="2" t="s">
        <v>32</v>
      </c>
      <c r="G1" s="1" t="s">
        <v>4</v>
      </c>
      <c r="H1" s="1" t="s">
        <v>32</v>
      </c>
      <c r="I1" s="2" t="s">
        <v>5</v>
      </c>
      <c r="J1" s="2" t="s">
        <v>32</v>
      </c>
      <c r="K1" s="1" t="s">
        <v>6</v>
      </c>
      <c r="L1" s="1" t="s">
        <v>32</v>
      </c>
      <c r="M1" s="2" t="s">
        <v>7</v>
      </c>
      <c r="N1" s="2" t="s">
        <v>32</v>
      </c>
      <c r="O1" s="1" t="s">
        <v>69</v>
      </c>
      <c r="P1" s="1" t="s">
        <v>32</v>
      </c>
    </row>
    <row r="2" spans="1:16">
      <c r="A2" t="s">
        <v>13</v>
      </c>
      <c r="B2" s="3">
        <v>5.5</v>
      </c>
      <c r="C2" s="1">
        <v>5.5633333325400001</v>
      </c>
      <c r="D2" s="1">
        <f>C2/$B2</f>
        <v>1.0115151513709091</v>
      </c>
      <c r="E2" s="2">
        <v>5.5400000003500001</v>
      </c>
      <c r="F2" s="2">
        <f>E2/$B2</f>
        <v>1.0072727273363637</v>
      </c>
      <c r="G2" s="1">
        <v>5.51666666692</v>
      </c>
      <c r="H2" s="1">
        <f>G2/$B2</f>
        <v>1.0030303030763636</v>
      </c>
      <c r="I2" s="2">
        <v>5.5999999990099996</v>
      </c>
      <c r="J2" s="2">
        <f>I2/$B2</f>
        <v>1.0181818180018181</v>
      </c>
      <c r="K2" s="1">
        <v>5.55666666726</v>
      </c>
      <c r="L2" s="1">
        <f>K2/$B2</f>
        <v>1.0103030304109091</v>
      </c>
      <c r="M2" s="2">
        <v>5.5233333334300001</v>
      </c>
      <c r="N2" s="2">
        <f>M2/$B2</f>
        <v>1.0042424242600001</v>
      </c>
      <c r="O2" s="1">
        <v>5.49</v>
      </c>
      <c r="P2" s="1">
        <f>mmprof!N2/$B2</f>
        <v>1.0690909090909091</v>
      </c>
    </row>
    <row r="3" spans="1:16">
      <c r="A3" t="s">
        <v>16</v>
      </c>
      <c r="B3" s="3">
        <v>58.366666667200001</v>
      </c>
      <c r="C3" s="1">
        <v>58.413333332800001</v>
      </c>
      <c r="D3" s="1">
        <f t="shared" ref="D3:D25" si="0">C3/$B3</f>
        <v>1.0007995430999357</v>
      </c>
      <c r="E3" s="2">
        <v>58.873333333700003</v>
      </c>
      <c r="F3" s="2">
        <f t="shared" ref="F3:F25" si="1">E3/$B3</f>
        <v>1.0086807538520053</v>
      </c>
      <c r="G3" s="1">
        <v>58.336666667199999</v>
      </c>
      <c r="H3" s="1">
        <f t="shared" ref="H3:H25" si="2">G3/$B3</f>
        <v>0.99948600799543585</v>
      </c>
      <c r="I3" s="2">
        <v>58.233333333099999</v>
      </c>
      <c r="J3" s="2">
        <f t="shared" ref="J3:J25" si="3">I3/$B3</f>
        <v>0.9977155910776907</v>
      </c>
      <c r="K3" s="1">
        <v>58.246666666099998</v>
      </c>
      <c r="L3" s="1">
        <f>K3/$B3</f>
        <v>0.99794403196289705</v>
      </c>
      <c r="M3" s="2">
        <v>58.243333334699997</v>
      </c>
      <c r="N3" s="2">
        <f t="shared" ref="N3" si="4">M3/$B3</f>
        <v>0.99788692177329164</v>
      </c>
      <c r="O3" s="1">
        <v>58.94</v>
      </c>
      <c r="P3" s="1">
        <f>mmprof!N3/$B3</f>
        <v>1.1182752712633395</v>
      </c>
    </row>
    <row r="4" spans="1:16">
      <c r="A4" t="s">
        <v>17</v>
      </c>
      <c r="B4" s="3">
        <v>35.410000000099998</v>
      </c>
      <c r="C4" s="1">
        <v>36.036666666499997</v>
      </c>
      <c r="D4" s="1">
        <f t="shared" si="0"/>
        <v>1.0176974489239827</v>
      </c>
      <c r="E4" s="2">
        <v>37.9100000014</v>
      </c>
      <c r="F4" s="2">
        <f t="shared" si="1"/>
        <v>1.0706015250294534</v>
      </c>
      <c r="G4" s="1">
        <v>35.846666666399997</v>
      </c>
      <c r="H4" s="1">
        <f t="shared" si="2"/>
        <v>1.0123317330217103</v>
      </c>
      <c r="I4" s="2">
        <v>35.140000000599997</v>
      </c>
      <c r="J4" s="2">
        <f t="shared" si="3"/>
        <v>0.99237503531490434</v>
      </c>
      <c r="K4" s="1">
        <v>35.550000001999997</v>
      </c>
      <c r="L4" s="1">
        <f>K4/$B4</f>
        <v>1.0039536854532507</v>
      </c>
      <c r="M4" s="2">
        <v>35.493333333499997</v>
      </c>
      <c r="N4" s="2">
        <f t="shared" ref="N4" si="5">M4/$B4</f>
        <v>1.0023533841683074</v>
      </c>
      <c r="O4" s="1">
        <v>37.56</v>
      </c>
      <c r="P4" s="1">
        <f>mmprof!N4/$B4</f>
        <v>1.7768991810172921</v>
      </c>
    </row>
    <row r="5" spans="1:16">
      <c r="A5" t="s">
        <v>18</v>
      </c>
      <c r="B5" s="3">
        <v>55.536666665200002</v>
      </c>
      <c r="C5" s="1">
        <v>54.143333334499999</v>
      </c>
      <c r="D5" s="1">
        <f t="shared" si="0"/>
        <v>0.97491146994651945</v>
      </c>
      <c r="E5" s="2">
        <v>85.836666665999999</v>
      </c>
      <c r="F5" s="2">
        <f t="shared" si="1"/>
        <v>1.545585499098497</v>
      </c>
      <c r="G5" s="1">
        <v>52.883333334100001</v>
      </c>
      <c r="H5" s="1">
        <f t="shared" si="2"/>
        <v>0.95222375611601817</v>
      </c>
      <c r="I5" s="2">
        <v>55.8966666671</v>
      </c>
      <c r="J5" s="2">
        <f t="shared" si="3"/>
        <v>1.0064822039837256</v>
      </c>
      <c r="K5" s="1">
        <v>56.983333334299999</v>
      </c>
      <c r="L5" s="1">
        <f>K5/$B5</f>
        <v>1.0260488566557506</v>
      </c>
      <c r="M5" s="2">
        <v>57.523333333399997</v>
      </c>
      <c r="N5" s="2">
        <f t="shared" ref="N5" si="6">M5/$B5</f>
        <v>1.0357721625638159</v>
      </c>
      <c r="O5" s="1">
        <v>64.900000000000006</v>
      </c>
      <c r="P5" s="1">
        <f>mmprof!N5/$B5</f>
        <v>10.080007202715034</v>
      </c>
    </row>
    <row r="6" spans="1:16">
      <c r="A6" t="s">
        <v>26</v>
      </c>
      <c r="B6" s="3">
        <v>12.573333332900001</v>
      </c>
      <c r="C6" s="1">
        <v>11.606666665500001</v>
      </c>
      <c r="D6" s="1">
        <f t="shared" si="0"/>
        <v>0.92311770937698978</v>
      </c>
      <c r="E6" s="2">
        <v>29.5599999987</v>
      </c>
      <c r="F6" s="2">
        <f t="shared" si="1"/>
        <v>2.3510074230953419</v>
      </c>
      <c r="G6" s="1">
        <v>11.776666666100001</v>
      </c>
      <c r="H6" s="1">
        <f t="shared" si="2"/>
        <v>0.93663838811022349</v>
      </c>
      <c r="I6" s="2">
        <v>11.516666666900001</v>
      </c>
      <c r="J6" s="2">
        <f t="shared" si="3"/>
        <v>0.91595970312541752</v>
      </c>
      <c r="K6" s="1">
        <v>17.7266666666</v>
      </c>
      <c r="L6" s="1">
        <f>K6/$B6</f>
        <v>1.4098621421429698</v>
      </c>
      <c r="M6" s="2">
        <v>12.6900000001</v>
      </c>
      <c r="N6" s="2">
        <f t="shared" ref="N6" si="7">M6/$B6</f>
        <v>1.009278897179535</v>
      </c>
      <c r="O6" s="1">
        <v>23.06</v>
      </c>
      <c r="P6" s="1">
        <f>mmprof!N6/$B6</f>
        <v>7.194591728773938</v>
      </c>
    </row>
    <row r="7" spans="1:16">
      <c r="A7" t="s">
        <v>19</v>
      </c>
      <c r="B7" s="3">
        <v>80.019999999600003</v>
      </c>
      <c r="C7" s="1">
        <v>83.753333332599993</v>
      </c>
      <c r="D7" s="1">
        <f t="shared" si="0"/>
        <v>1.0466550029120052</v>
      </c>
      <c r="E7" s="2">
        <v>92.626666666299997</v>
      </c>
      <c r="F7" s="2">
        <f t="shared" si="1"/>
        <v>1.1575439473477007</v>
      </c>
      <c r="G7" s="1">
        <v>84.276666667300006</v>
      </c>
      <c r="H7" s="1">
        <f t="shared" si="2"/>
        <v>1.0531950345878691</v>
      </c>
      <c r="I7" s="2">
        <v>80.109999998199996</v>
      </c>
      <c r="J7" s="2">
        <f t="shared" si="3"/>
        <v>1.0011247188028047</v>
      </c>
      <c r="K7" s="1">
        <v>80.399999999800002</v>
      </c>
      <c r="L7" s="1">
        <f>K7/$B7</f>
        <v>1.0047488127993238</v>
      </c>
      <c r="M7" s="2">
        <v>80.713333333500003</v>
      </c>
      <c r="N7" s="2">
        <f t="shared" ref="N7" si="8">M7/$B7</f>
        <v>1.0086645005486561</v>
      </c>
      <c r="O7" s="1">
        <v>83.99</v>
      </c>
      <c r="P7" s="1">
        <f>mmprof!N7/$B7</f>
        <v>2.3652836790920535</v>
      </c>
    </row>
    <row r="8" spans="1:16">
      <c r="A8" t="s">
        <v>20</v>
      </c>
      <c r="B8" s="3">
        <v>4.6433333332300002</v>
      </c>
      <c r="C8" s="1">
        <v>4.7766666660699997</v>
      </c>
      <c r="D8" s="1">
        <f t="shared" si="0"/>
        <v>1.0287150034837689</v>
      </c>
      <c r="E8" s="2">
        <v>4.8766666675600003</v>
      </c>
      <c r="F8" s="2">
        <f t="shared" si="1"/>
        <v>1.05025125649717</v>
      </c>
      <c r="G8" s="1">
        <v>4.7866666677099996</v>
      </c>
      <c r="H8" s="1">
        <f t="shared" si="2"/>
        <v>1.0308686291062146</v>
      </c>
      <c r="I8" s="2">
        <v>4.7433333334799999</v>
      </c>
      <c r="J8" s="2">
        <f t="shared" si="3"/>
        <v>1.0215362527463514</v>
      </c>
      <c r="K8" s="1">
        <v>4.7166666674100002</v>
      </c>
      <c r="L8" s="1">
        <f>K8/$B8</f>
        <v>1.0157932521568482</v>
      </c>
      <c r="M8" s="2">
        <v>4.7166666661700001</v>
      </c>
      <c r="N8" s="2">
        <f t="shared" ref="N8" si="9">M8/$B8</f>
        <v>1.0157932518897987</v>
      </c>
      <c r="O8" s="1">
        <v>4.74</v>
      </c>
      <c r="P8" s="1">
        <f>mmprof!N8/$B8</f>
        <v>1.7702799713243924</v>
      </c>
    </row>
    <row r="9" spans="1:16">
      <c r="A9" t="s">
        <v>25</v>
      </c>
      <c r="B9" s="3">
        <v>29.743333333500001</v>
      </c>
      <c r="C9" s="1">
        <v>31.0200000008</v>
      </c>
      <c r="D9" s="1">
        <f t="shared" si="0"/>
        <v>1.0429227838381545</v>
      </c>
      <c r="E9" s="2">
        <v>29.593333333699999</v>
      </c>
      <c r="F9" s="2">
        <f t="shared" si="1"/>
        <v>0.99495685308307202</v>
      </c>
      <c r="G9" s="1">
        <v>29.3500000015</v>
      </c>
      <c r="H9" s="1">
        <f t="shared" si="2"/>
        <v>0.98677574811169577</v>
      </c>
      <c r="I9" s="2">
        <v>30.5033333326</v>
      </c>
      <c r="J9" s="2">
        <f t="shared" si="3"/>
        <v>1.0255519443829118</v>
      </c>
      <c r="K9" s="1">
        <v>29.733333331800001</v>
      </c>
      <c r="L9" s="1">
        <f>K9/$B9</f>
        <v>0.99966379014793416</v>
      </c>
      <c r="M9" s="2">
        <v>29.590000001100002</v>
      </c>
      <c r="N9" s="2">
        <f t="shared" ref="N9" si="10">M9/$B9</f>
        <v>0.99484478317609082</v>
      </c>
      <c r="O9" s="1">
        <v>29.43</v>
      </c>
      <c r="P9" s="1">
        <f>mmprof!N9/$B9</f>
        <v>1.3784601591315786</v>
      </c>
    </row>
    <row r="10" spans="1:16">
      <c r="A10" t="s">
        <v>21</v>
      </c>
      <c r="B10" s="3">
        <v>44.733333333099999</v>
      </c>
      <c r="C10" s="1">
        <v>0.23666666696499999</v>
      </c>
      <c r="D10" s="1">
        <f t="shared" si="0"/>
        <v>5.290611035012693E-3</v>
      </c>
      <c r="E10" s="2">
        <v>474.45666666599999</v>
      </c>
      <c r="F10" s="2">
        <f t="shared" si="1"/>
        <v>10.606333830144742</v>
      </c>
      <c r="G10" s="1">
        <v>48.890000000599997</v>
      </c>
      <c r="H10" s="1">
        <f t="shared" si="2"/>
        <v>1.0929210134319303</v>
      </c>
      <c r="I10" s="2">
        <v>44.950000000499998</v>
      </c>
      <c r="J10" s="2">
        <f t="shared" si="3"/>
        <v>1.0048435171550179</v>
      </c>
      <c r="K10" s="1">
        <v>44.889999999399997</v>
      </c>
      <c r="L10" s="1">
        <f>K10/$B10</f>
        <v>1.0035022354612702</v>
      </c>
      <c r="M10" s="2">
        <v>44.976666667800004</v>
      </c>
      <c r="N10" s="2">
        <f t="shared" ref="N10" si="11">M10/$B10</f>
        <v>1.0054396423554681</v>
      </c>
      <c r="O10" s="1">
        <v>47.25</v>
      </c>
      <c r="P10" s="1">
        <f>mmprof!N10/$B10</f>
        <v>1.6030551415880934</v>
      </c>
    </row>
    <row r="11" spans="1:16">
      <c r="A11" t="s">
        <v>10</v>
      </c>
      <c r="B11" s="3">
        <v>4.1466666671099999</v>
      </c>
      <c r="C11" s="6">
        <v>0.27000000079499997</v>
      </c>
      <c r="D11" s="1">
        <f t="shared" si="0"/>
        <v>6.5112540377684908E-2</v>
      </c>
      <c r="E11" s="2">
        <v>0.26333333303500001</v>
      </c>
      <c r="F11" s="2">
        <f t="shared" si="1"/>
        <v>6.3504823072390568E-2</v>
      </c>
      <c r="G11" s="1">
        <v>0.240000000844</v>
      </c>
      <c r="H11" s="1">
        <f t="shared" si="2"/>
        <v>5.787781370217223E-2</v>
      </c>
      <c r="I11" s="2">
        <v>0.240000000844</v>
      </c>
      <c r="J11" s="2">
        <f t="shared" si="3"/>
        <v>5.787781370217223E-2</v>
      </c>
      <c r="K11" s="1">
        <v>0.26333333303500001</v>
      </c>
      <c r="L11" s="1">
        <f>K11/$B11</f>
        <v>6.3504823072390568E-2</v>
      </c>
      <c r="M11" s="2">
        <v>0.27999999995000002</v>
      </c>
      <c r="N11" s="2">
        <f t="shared" ref="N11" si="12">M11/$B11</f>
        <v>6.7524115736349921E-2</v>
      </c>
      <c r="O11" s="1">
        <v>0.23</v>
      </c>
      <c r="P11" s="1">
        <f>mmprof!N11/$B11</f>
        <v>0.14469453374658811</v>
      </c>
    </row>
    <row r="12" spans="1:16">
      <c r="A12" t="s">
        <v>11</v>
      </c>
      <c r="B12" s="3">
        <v>44.429999999700001</v>
      </c>
      <c r="C12" s="1">
        <v>39.1466666671</v>
      </c>
      <c r="D12" s="1">
        <f t="shared" si="0"/>
        <v>0.88108635308044847</v>
      </c>
      <c r="E12" s="2">
        <v>57.486666667000001</v>
      </c>
      <c r="F12" s="2">
        <f t="shared" si="1"/>
        <v>1.2938705079313113</v>
      </c>
      <c r="G12" s="1">
        <v>39.900000001000002</v>
      </c>
      <c r="H12" s="1">
        <f t="shared" si="2"/>
        <v>0.89804186363424288</v>
      </c>
      <c r="I12" s="2">
        <v>39.023333332199996</v>
      </c>
      <c r="J12" s="2">
        <f t="shared" si="3"/>
        <v>0.87831045087696347</v>
      </c>
      <c r="K12" s="1">
        <v>44.413333331499999</v>
      </c>
      <c r="L12" s="1">
        <f>K12/$B12</f>
        <v>0.99962487805086397</v>
      </c>
      <c r="M12" s="2">
        <v>40.336666667199999</v>
      </c>
      <c r="N12" s="2">
        <f t="shared" ref="N12" si="13">M12/$B12</f>
        <v>0.90787005778690888</v>
      </c>
      <c r="O12" s="1">
        <v>40.85</v>
      </c>
      <c r="P12" s="1">
        <f>mmprof!N12/$B12</f>
        <v>1.2784154850412677</v>
      </c>
    </row>
    <row r="13" spans="1:16">
      <c r="A13" t="s">
        <v>8</v>
      </c>
      <c r="B13" s="3">
        <v>1.3399999998500001</v>
      </c>
      <c r="C13" s="1">
        <v>0.16333333278699999</v>
      </c>
      <c r="D13" s="1">
        <f t="shared" si="0"/>
        <v>0.1218905468696146</v>
      </c>
      <c r="E13" s="2">
        <v>0.13999999935400001</v>
      </c>
      <c r="F13" s="2">
        <f t="shared" si="1"/>
        <v>0.10447761146990421</v>
      </c>
      <c r="G13" s="1">
        <v>0.136666666716</v>
      </c>
      <c r="H13" s="1">
        <f t="shared" si="2"/>
        <v>0.1019900497994765</v>
      </c>
      <c r="I13" s="2">
        <v>0.133333332837</v>
      </c>
      <c r="J13" s="2">
        <f t="shared" si="3"/>
        <v>9.9502487202929368E-2</v>
      </c>
      <c r="K13" s="1">
        <v>1.0866666647300001</v>
      </c>
      <c r="L13" s="1">
        <f>K13/$B13</f>
        <v>0.81094527227734459</v>
      </c>
      <c r="M13" s="2">
        <v>1.2133333335300001</v>
      </c>
      <c r="N13" s="2">
        <f t="shared" ref="N13" si="14">M13/$B13</f>
        <v>0.90547263706404546</v>
      </c>
      <c r="O13" s="1">
        <v>0.12</v>
      </c>
      <c r="P13" s="1">
        <f>mmprof!N13/$B13</f>
        <v>0.39552238810397639</v>
      </c>
    </row>
    <row r="14" spans="1:16">
      <c r="A14" t="s">
        <v>30</v>
      </c>
      <c r="B14" s="3">
        <v>11.583333333300001</v>
      </c>
      <c r="C14" s="1">
        <v>11.803333333399999</v>
      </c>
      <c r="D14" s="1">
        <f t="shared" si="0"/>
        <v>1.0189928057640834</v>
      </c>
      <c r="E14" s="2">
        <v>11.9333333348</v>
      </c>
      <c r="F14" s="2">
        <f t="shared" si="1"/>
        <v>1.0302158274677129</v>
      </c>
      <c r="G14" s="1">
        <v>11.8433333325</v>
      </c>
      <c r="H14" s="1">
        <f t="shared" si="2"/>
        <v>1.0224460430964675</v>
      </c>
      <c r="I14" s="2">
        <v>11.879999999000001</v>
      </c>
      <c r="J14" s="2">
        <f t="shared" si="3"/>
        <v>1.0256115107079873</v>
      </c>
      <c r="K14" s="1">
        <v>12.176666667099999</v>
      </c>
      <c r="L14" s="1">
        <f>K14/$B14</f>
        <v>1.0512230216231688</v>
      </c>
      <c r="M14" s="2">
        <v>11.609999999399999</v>
      </c>
      <c r="N14" s="2">
        <f t="shared" ref="N14" si="15">M14/$B14</f>
        <v>1.0023021582244669</v>
      </c>
      <c r="O14" s="1">
        <v>11.94</v>
      </c>
      <c r="P14" s="1">
        <f>mmprof!N14/$B14</f>
        <v>1.0791366906505875</v>
      </c>
    </row>
    <row r="15" spans="1:16">
      <c r="A15" t="s">
        <v>14</v>
      </c>
      <c r="B15" s="3">
        <v>1.79333333423</v>
      </c>
      <c r="C15" s="1">
        <v>1.95666666577</v>
      </c>
      <c r="D15" s="1">
        <f t="shared" si="0"/>
        <v>1.0910780658689592</v>
      </c>
      <c r="E15" s="2">
        <v>1.9633333335300001</v>
      </c>
      <c r="F15" s="2">
        <f t="shared" si="1"/>
        <v>1.0947955385957249</v>
      </c>
      <c r="G15" s="1">
        <v>1.9199999993000001</v>
      </c>
      <c r="H15" s="1">
        <f t="shared" si="2"/>
        <v>1.0706319693345725</v>
      </c>
      <c r="I15" s="2">
        <v>1.6766666670599999</v>
      </c>
      <c r="J15" s="2">
        <f t="shared" si="3"/>
        <v>0.93494423767007429</v>
      </c>
      <c r="K15" s="1">
        <v>1.7833333338299999</v>
      </c>
      <c r="L15" s="1">
        <f>K15/$B15</f>
        <v>0.99442379160130112</v>
      </c>
      <c r="M15" s="2">
        <v>1.67666666582</v>
      </c>
      <c r="N15" s="2">
        <f t="shared" ref="N15" si="16">M15/$B15</f>
        <v>0.93494423697862461</v>
      </c>
      <c r="O15" s="1">
        <v>1.72</v>
      </c>
      <c r="P15" s="1">
        <f>mmprof!N15/$B15</f>
        <v>1.3382899621561337</v>
      </c>
    </row>
    <row r="16" spans="1:16">
      <c r="A16" t="s">
        <v>29</v>
      </c>
      <c r="B16" s="3">
        <v>24.313333332500001</v>
      </c>
      <c r="C16" s="1">
        <v>23.126666667599999</v>
      </c>
      <c r="D16" s="1">
        <f t="shared" si="0"/>
        <v>0.95119276124455687</v>
      </c>
      <c r="E16" s="2">
        <v>24.756666666499999</v>
      </c>
      <c r="F16" s="2">
        <f t="shared" si="1"/>
        <v>1.0182341650952231</v>
      </c>
      <c r="G16" s="1">
        <v>24.176666668300001</v>
      </c>
      <c r="H16" s="1">
        <f t="shared" si="2"/>
        <v>0.99437894169709273</v>
      </c>
      <c r="I16" s="2">
        <v>23.796666666899998</v>
      </c>
      <c r="J16" s="2">
        <f t="shared" si="3"/>
        <v>0.97874965729567953</v>
      </c>
      <c r="K16" s="1">
        <v>24.233333334299999</v>
      </c>
      <c r="L16" s="1">
        <f>K16/$B16</f>
        <v>0.99670962442270039</v>
      </c>
      <c r="M16" s="2">
        <v>24.203333333100002</v>
      </c>
      <c r="N16" s="2">
        <f t="shared" ref="N16" si="17">M16/$B16</f>
        <v>0.99547573350409502</v>
      </c>
      <c r="O16" s="1">
        <v>23.37</v>
      </c>
      <c r="P16" s="1">
        <f>mmprof!N16/$B16</f>
        <v>1.1952289553466968</v>
      </c>
    </row>
    <row r="17" spans="1:16">
      <c r="A17" t="s">
        <v>15</v>
      </c>
      <c r="B17" s="3">
        <v>53.7933333342</v>
      </c>
      <c r="C17" s="1">
        <v>52.739999998400002</v>
      </c>
      <c r="D17" s="1">
        <f t="shared" si="0"/>
        <v>0.9804188870532341</v>
      </c>
      <c r="E17" s="2">
        <v>53.933333331100002</v>
      </c>
      <c r="F17" s="2">
        <f t="shared" si="1"/>
        <v>1.002602552922873</v>
      </c>
      <c r="G17" s="1">
        <v>53.726666666600003</v>
      </c>
      <c r="H17" s="1">
        <f t="shared" si="2"/>
        <v>0.99876068903955406</v>
      </c>
      <c r="I17" s="2">
        <v>53.956666668300002</v>
      </c>
      <c r="J17" s="2">
        <f t="shared" si="3"/>
        <v>1.0030363118248364</v>
      </c>
      <c r="K17" s="1">
        <v>52.956666667</v>
      </c>
      <c r="L17" s="1">
        <f>K17/$B17</f>
        <v>0.98444664765423495</v>
      </c>
      <c r="M17" s="2">
        <v>53.393333331999997</v>
      </c>
      <c r="N17" s="2">
        <f t="shared" ref="N17" si="18">M17/$B17</f>
        <v>0.9925641343005287</v>
      </c>
      <c r="O17" s="1">
        <v>53.5</v>
      </c>
      <c r="P17" s="1">
        <f>mmprof!N17/$B17</f>
        <v>1.0073739000953081</v>
      </c>
    </row>
    <row r="18" spans="1:16">
      <c r="A18" t="s">
        <v>28</v>
      </c>
      <c r="B18" s="3">
        <v>94.066666667700005</v>
      </c>
      <c r="C18" s="1">
        <v>82.453333333100005</v>
      </c>
      <c r="D18" s="1">
        <f t="shared" si="0"/>
        <v>0.87654145994536758</v>
      </c>
      <c r="E18" s="2">
        <v>102.9</v>
      </c>
      <c r="F18" s="2">
        <f t="shared" si="1"/>
        <v>1.0939050318802583</v>
      </c>
      <c r="G18" s="1">
        <v>69.960000000899996</v>
      </c>
      <c r="H18" s="1">
        <f t="shared" si="2"/>
        <v>0.7437278525882155</v>
      </c>
      <c r="I18" s="2">
        <v>86.143333334499999</v>
      </c>
      <c r="J18" s="2">
        <f t="shared" si="3"/>
        <v>0.91576895818802662</v>
      </c>
      <c r="K18" s="1">
        <v>96.446666665400002</v>
      </c>
      <c r="L18" s="1">
        <f>K18/$B18</f>
        <v>1.0253012047945484</v>
      </c>
      <c r="M18" s="2">
        <v>97.976666667800004</v>
      </c>
      <c r="N18" s="2">
        <f t="shared" ref="N18" si="19">M18/$B18</f>
        <v>1.0415662650608475</v>
      </c>
      <c r="O18" s="1">
        <v>82.76</v>
      </c>
      <c r="P18" s="1">
        <f>mmprof!N18/$B18</f>
        <v>9.3852586816828687</v>
      </c>
    </row>
    <row r="19" spans="1:16">
      <c r="A19" t="s">
        <v>9</v>
      </c>
      <c r="B19" s="3">
        <v>4.3566666667699998</v>
      </c>
      <c r="C19" s="1">
        <v>3.3633333320399998</v>
      </c>
      <c r="D19" s="1">
        <f t="shared" si="0"/>
        <v>0.77199693924106205</v>
      </c>
      <c r="E19" s="2">
        <v>8.5733333316899998</v>
      </c>
      <c r="F19" s="2">
        <f t="shared" si="1"/>
        <v>1.9678653400504944</v>
      </c>
      <c r="G19" s="1">
        <v>3.8400000010899999</v>
      </c>
      <c r="H19" s="1">
        <f t="shared" si="2"/>
        <v>0.88140780436088473</v>
      </c>
      <c r="I19" s="2">
        <v>3.3366666647300001</v>
      </c>
      <c r="J19" s="2">
        <f t="shared" si="3"/>
        <v>0.76587605156484917</v>
      </c>
      <c r="K19" s="1">
        <v>4.0700000015400004</v>
      </c>
      <c r="L19" s="1">
        <f>K19/$B19</f>
        <v>0.93420045939788832</v>
      </c>
      <c r="M19" s="2">
        <v>4.28999999911</v>
      </c>
      <c r="N19" s="2">
        <f t="shared" ref="N19" si="20">M19/$B19</f>
        <v>0.98469778095063076</v>
      </c>
      <c r="O19" s="1">
        <v>6.15</v>
      </c>
      <c r="P19" s="1">
        <f>mmprof!N19/$B19</f>
        <v>10.689364957665363</v>
      </c>
    </row>
    <row r="20" spans="1:16">
      <c r="A20" t="s">
        <v>22</v>
      </c>
      <c r="B20" s="3">
        <v>65.120000000999994</v>
      </c>
      <c r="C20" s="1">
        <v>65.549999999500002</v>
      </c>
      <c r="D20" s="1">
        <f t="shared" si="0"/>
        <v>1.0066031940800584</v>
      </c>
      <c r="E20" s="2">
        <v>62.846666666399997</v>
      </c>
      <c r="F20" s="2">
        <f t="shared" si="1"/>
        <v>0.96509009007117497</v>
      </c>
      <c r="G20" s="1">
        <v>62.996666666099998</v>
      </c>
      <c r="H20" s="1">
        <f t="shared" si="2"/>
        <v>0.96739352986997251</v>
      </c>
      <c r="I20" s="2">
        <v>64.096666667600005</v>
      </c>
      <c r="J20" s="2">
        <f t="shared" si="3"/>
        <v>0.98428542178463951</v>
      </c>
      <c r="K20" s="1">
        <v>65.393333333200005</v>
      </c>
      <c r="L20" s="1">
        <f>K20/$B20</f>
        <v>1.004197379179911</v>
      </c>
      <c r="M20" s="2">
        <v>64.613333333300005</v>
      </c>
      <c r="N20" s="2">
        <f t="shared" ref="N20" si="21">M20/$B20</f>
        <v>0.99221949220374372</v>
      </c>
      <c r="O20" s="1">
        <v>62.79</v>
      </c>
      <c r="P20" s="1">
        <f>mmprof!N20/$B20</f>
        <v>1.1105651105480565</v>
      </c>
    </row>
    <row r="21" spans="1:16">
      <c r="A21" t="s">
        <v>31</v>
      </c>
      <c r="B21" s="3">
        <v>2.1433333332300002</v>
      </c>
      <c r="C21" s="1">
        <v>1.43000000094</v>
      </c>
      <c r="D21" s="1">
        <f t="shared" si="0"/>
        <v>0.66718507045518305</v>
      </c>
      <c r="E21" s="2">
        <v>1.4866666669599999</v>
      </c>
      <c r="F21" s="2">
        <f t="shared" si="1"/>
        <v>0.69362363936158988</v>
      </c>
      <c r="G21" s="1">
        <v>1.7299999992099999</v>
      </c>
      <c r="H21" s="1">
        <f t="shared" si="2"/>
        <v>0.80715396545571028</v>
      </c>
      <c r="I21" s="2">
        <v>1.6099999994</v>
      </c>
      <c r="J21" s="2">
        <f t="shared" si="3"/>
        <v>0.7511664072212848</v>
      </c>
      <c r="K21" s="1">
        <v>1.6066666680099999</v>
      </c>
      <c r="L21" s="1">
        <f>K21/$B21</f>
        <v>0.74961119817455346</v>
      </c>
      <c r="M21" s="2">
        <v>1.45333333313</v>
      </c>
      <c r="N21" s="2">
        <f t="shared" ref="N21" si="22">M21/$B21</f>
        <v>0.67807153959567679</v>
      </c>
      <c r="O21" s="1">
        <v>1.6</v>
      </c>
      <c r="P21" s="1">
        <f>mmprof!N21/$B21</f>
        <v>0.94712286163197623</v>
      </c>
    </row>
    <row r="22" spans="1:16">
      <c r="A22" t="s">
        <v>23</v>
      </c>
      <c r="B22" s="3">
        <v>37.613333333299998</v>
      </c>
      <c r="C22" s="1">
        <v>40.993333334699997</v>
      </c>
      <c r="D22" s="1">
        <f t="shared" si="0"/>
        <v>1.0898617511893742</v>
      </c>
      <c r="E22" s="2">
        <v>167.59000000099999</v>
      </c>
      <c r="F22" s="2">
        <f t="shared" si="1"/>
        <v>4.4556008507926759</v>
      </c>
      <c r="G22" s="1">
        <v>38.176666665799999</v>
      </c>
      <c r="H22" s="1">
        <f t="shared" si="2"/>
        <v>1.0149769585032036</v>
      </c>
      <c r="I22" s="2">
        <v>36.950000000499998</v>
      </c>
      <c r="J22" s="2">
        <f t="shared" si="3"/>
        <v>0.98236440979792838</v>
      </c>
      <c r="K22" s="1">
        <v>37.633333332799999</v>
      </c>
      <c r="L22" s="1">
        <f>K22/$B22</f>
        <v>1.0005317263248854</v>
      </c>
      <c r="M22" s="2">
        <v>37.596666666399997</v>
      </c>
      <c r="N22" s="2">
        <f t="shared" ref="N22" si="23">M22/$B22</f>
        <v>0.99955689471198117</v>
      </c>
      <c r="O22" s="1">
        <v>85.69</v>
      </c>
      <c r="P22" s="1">
        <f>mmprof!N22/$B22</f>
        <v>10.54546260192356</v>
      </c>
    </row>
    <row r="23" spans="1:16">
      <c r="A23" t="s">
        <v>27</v>
      </c>
      <c r="B23" s="3">
        <v>116.963333335</v>
      </c>
      <c r="C23" s="1">
        <v>116.100000001</v>
      </c>
      <c r="D23" s="1">
        <f t="shared" si="0"/>
        <v>0.9926187694093217</v>
      </c>
      <c r="E23" s="2">
        <v>122.193333334</v>
      </c>
      <c r="F23" s="2">
        <f t="shared" si="1"/>
        <v>1.0447148678981346</v>
      </c>
      <c r="G23" s="1">
        <v>115.616666667</v>
      </c>
      <c r="H23" s="1">
        <f t="shared" si="2"/>
        <v>0.98848642023442557</v>
      </c>
      <c r="I23" s="2">
        <v>116.35333333299999</v>
      </c>
      <c r="J23" s="2">
        <f t="shared" si="3"/>
        <v>0.99478469034177675</v>
      </c>
      <c r="K23" s="1">
        <v>116.903333334</v>
      </c>
      <c r="L23" s="1">
        <f>K23/$B23</f>
        <v>0.99948701871527412</v>
      </c>
      <c r="M23" s="2">
        <v>116.846666665</v>
      </c>
      <c r="N23" s="2">
        <f t="shared" ref="N23" si="24">M23/$B23</f>
        <v>0.99900253637893632</v>
      </c>
      <c r="O23" s="1">
        <v>119.93</v>
      </c>
      <c r="P23" s="1">
        <f>mmprof!N23/$B23</f>
        <v>2.4860782581081522</v>
      </c>
    </row>
    <row r="24" spans="1:16">
      <c r="A24" t="s">
        <v>12</v>
      </c>
      <c r="B24" s="3">
        <v>11.426666664600001</v>
      </c>
      <c r="C24" s="1">
        <v>11.206666667</v>
      </c>
      <c r="D24" s="1">
        <f t="shared" si="0"/>
        <v>0.98074679133840803</v>
      </c>
      <c r="E24" s="2">
        <v>11.5599999999</v>
      </c>
      <c r="F24" s="2">
        <f t="shared" si="1"/>
        <v>1.0116686116094615</v>
      </c>
      <c r="G24" s="1">
        <v>11.25</v>
      </c>
      <c r="H24" s="1">
        <f t="shared" si="2"/>
        <v>0.98453909002637519</v>
      </c>
      <c r="I24" s="2">
        <v>11.813333333799999</v>
      </c>
      <c r="J24" s="2">
        <f t="shared" si="3"/>
        <v>1.0338389733900175</v>
      </c>
      <c r="K24" s="1">
        <v>11.619999999799999</v>
      </c>
      <c r="L24" s="1">
        <f>K24/$B24</f>
        <v>1.0169194867475173</v>
      </c>
      <c r="M24" s="2">
        <v>11.8966666671</v>
      </c>
      <c r="N24" s="2">
        <f t="shared" ref="N24" si="25">M24/$B24</f>
        <v>1.0411318555354439</v>
      </c>
      <c r="O24" s="1">
        <v>11.31</v>
      </c>
      <c r="P24" s="1">
        <f>mmprof!N24/$B24</f>
        <v>1.325845974568852</v>
      </c>
    </row>
    <row r="25" spans="1:16">
      <c r="A25" t="s">
        <v>24</v>
      </c>
      <c r="B25" s="3">
        <v>53.1933333327</v>
      </c>
      <c r="C25" s="1">
        <v>53.399999999800002</v>
      </c>
      <c r="D25" s="1">
        <f t="shared" si="0"/>
        <v>1.0038851986546395</v>
      </c>
      <c r="E25" s="2">
        <v>53.560000001100001</v>
      </c>
      <c r="F25" s="2">
        <f t="shared" si="1"/>
        <v>1.006893094405396</v>
      </c>
      <c r="G25" s="1">
        <v>52.929999999700001</v>
      </c>
      <c r="H25" s="1">
        <f t="shared" si="2"/>
        <v>0.99504950495670264</v>
      </c>
      <c r="I25" s="2">
        <v>52.833333334599999</v>
      </c>
      <c r="J25" s="2">
        <f t="shared" si="3"/>
        <v>0.99323223465150479</v>
      </c>
      <c r="K25" s="1">
        <v>53.0566666673</v>
      </c>
      <c r="L25" s="1">
        <f>K25/$B25</f>
        <v>0.99743075575758311</v>
      </c>
      <c r="M25" s="2">
        <v>53.536666665200002</v>
      </c>
      <c r="N25" s="2">
        <f t="shared" ref="N25" si="26">M25/$B25</f>
        <v>1.0064544428970565</v>
      </c>
      <c r="O25" s="1">
        <v>52.72</v>
      </c>
      <c r="P25" s="1">
        <f>mmprof!N25/$B25</f>
        <v>1.243012908900625</v>
      </c>
    </row>
    <row r="26" spans="1:16">
      <c r="A26" t="s">
        <v>33</v>
      </c>
      <c r="D26" s="1">
        <f>AVERAGE(C2:C25)/AVERAGE($B$2:$B$25)</f>
        <v>0.92547382574335224</v>
      </c>
      <c r="F26" s="2">
        <f>AVERAGE(E2:E25)/AVERAGE($B$2:$B$25)</f>
        <v>1.7594305882905261</v>
      </c>
      <c r="H26" s="1">
        <f>AVERAGE(G2:G25)/AVERAGE($B$2:$B$25)</f>
        <v>0.96165226330937781</v>
      </c>
      <c r="J26" s="2">
        <f>AVERAGE(I2:I25)/AVERAGE($B$2:$B$25)</f>
        <v>0.97388242007802572</v>
      </c>
      <c r="L26" s="1">
        <f>AVERAGE(K2:K25)/AVERAGE($B$2:$B$25)</f>
        <v>1.0054369281178628</v>
      </c>
      <c r="N26" s="2">
        <f>AVERAGE(M2:M25)/AVERAGE($B$2:$B$25)</f>
        <v>0.99716623085062306</v>
      </c>
      <c r="P26" s="1">
        <f>AVERAGE(mmprof!N2:N25)/AVERAGE($B$2:$B$25)</f>
        <v>3.5448458625015289</v>
      </c>
    </row>
    <row r="30" spans="1:16">
      <c r="A30" s="4" t="s">
        <v>35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t="s">
        <v>0</v>
      </c>
      <c r="B31" s="3" t="s">
        <v>1</v>
      </c>
      <c r="C31" s="1" t="s">
        <v>2</v>
      </c>
      <c r="D31" s="1" t="s">
        <v>32</v>
      </c>
      <c r="E31" s="2" t="s">
        <v>3</v>
      </c>
      <c r="F31" s="2" t="s">
        <v>32</v>
      </c>
      <c r="G31" s="1" t="s">
        <v>4</v>
      </c>
      <c r="H31" s="1" t="s">
        <v>32</v>
      </c>
      <c r="I31" s="2" t="s">
        <v>5</v>
      </c>
      <c r="J31" s="2" t="s">
        <v>32</v>
      </c>
      <c r="K31" s="1" t="s">
        <v>6</v>
      </c>
      <c r="L31" s="1" t="s">
        <v>32</v>
      </c>
      <c r="M31" s="2" t="s">
        <v>7</v>
      </c>
      <c r="N31" s="2" t="s">
        <v>32</v>
      </c>
      <c r="O31" s="1" t="s">
        <v>69</v>
      </c>
      <c r="P31" s="1" t="s">
        <v>32</v>
      </c>
    </row>
    <row r="32" spans="1:16">
      <c r="A32" t="s">
        <v>13</v>
      </c>
      <c r="B32" s="3">
        <v>4293</v>
      </c>
      <c r="C32" s="1">
        <v>68487</v>
      </c>
      <c r="D32" s="1">
        <f>C32/$B32</f>
        <v>15.953179594689029</v>
      </c>
      <c r="E32" s="2">
        <v>5819</v>
      </c>
      <c r="F32" s="2">
        <f>E32/$B32</f>
        <v>1.3554623806196133</v>
      </c>
      <c r="G32" s="1">
        <v>9448</v>
      </c>
      <c r="H32" s="1">
        <f>G32/$B32</f>
        <v>2.200791986955509</v>
      </c>
      <c r="I32" s="2">
        <v>30141</v>
      </c>
      <c r="J32" s="2">
        <f>I32/$B32</f>
        <v>7.0209643605870022</v>
      </c>
      <c r="K32" s="1">
        <v>4839</v>
      </c>
      <c r="L32" s="1">
        <f>K32/$B32</f>
        <v>1.1271837875611461</v>
      </c>
      <c r="M32" s="2">
        <v>5061</v>
      </c>
      <c r="N32" s="2">
        <f>M32/$B32</f>
        <v>1.1788958770090845</v>
      </c>
      <c r="O32" s="1">
        <v>3432</v>
      </c>
      <c r="P32" s="1">
        <f>O32/$B32</f>
        <v>0.79944095038434659</v>
      </c>
    </row>
    <row r="33" spans="1:16">
      <c r="A33" t="s">
        <v>16</v>
      </c>
      <c r="B33" s="3">
        <v>627291</v>
      </c>
      <c r="C33" s="1">
        <v>647180</v>
      </c>
      <c r="D33" s="1">
        <f t="shared" ref="D33:D55" si="27">C33/$B33</f>
        <v>1.0317061778345298</v>
      </c>
      <c r="E33" s="2">
        <v>634192</v>
      </c>
      <c r="F33" s="2">
        <f t="shared" ref="F33:F55" si="28">E33/$B33</f>
        <v>1.0110012737310117</v>
      </c>
      <c r="G33" s="1">
        <v>634400</v>
      </c>
      <c r="H33" s="1">
        <f t="shared" ref="H33:H55" si="29">G33/$B33</f>
        <v>1.0113328582747083</v>
      </c>
      <c r="I33" s="2">
        <v>638128</v>
      </c>
      <c r="J33" s="2">
        <f t="shared" ref="J33:J55" si="30">I33/$B33</f>
        <v>1.0172758735578862</v>
      </c>
      <c r="K33" s="1">
        <v>627384</v>
      </c>
      <c r="L33" s="1">
        <f t="shared" ref="L33:L55" si="31">K33/$B33</f>
        <v>1.0001482565507875</v>
      </c>
      <c r="M33" s="2">
        <v>627329</v>
      </c>
      <c r="N33" s="2">
        <f t="shared" ref="N33:N55" si="32">M33/$B33</f>
        <v>1.000060577945483</v>
      </c>
      <c r="O33" s="1">
        <v>628320</v>
      </c>
      <c r="P33" s="1">
        <f t="shared" ref="P33:P55" si="33">O33/$B33</f>
        <v>1.0016403869974222</v>
      </c>
    </row>
    <row r="34" spans="1:16">
      <c r="A34" t="s">
        <v>17</v>
      </c>
      <c r="B34" s="3">
        <v>36519</v>
      </c>
      <c r="C34" s="1">
        <v>198648</v>
      </c>
      <c r="D34" s="1">
        <f t="shared" si="27"/>
        <v>5.4395793970262059</v>
      </c>
      <c r="E34" s="2">
        <v>42244</v>
      </c>
      <c r="F34" s="2">
        <f t="shared" si="28"/>
        <v>1.1567677099591993</v>
      </c>
      <c r="G34" s="1">
        <v>42151</v>
      </c>
      <c r="H34" s="1">
        <f t="shared" si="29"/>
        <v>1.1542210903913031</v>
      </c>
      <c r="I34" s="2">
        <v>76068</v>
      </c>
      <c r="J34" s="2">
        <f t="shared" si="30"/>
        <v>2.0829705085024233</v>
      </c>
      <c r="K34" s="1">
        <v>34661</v>
      </c>
      <c r="L34" s="1">
        <f t="shared" si="31"/>
        <v>0.9491223746542895</v>
      </c>
      <c r="M34" s="2">
        <v>34907</v>
      </c>
      <c r="N34" s="2">
        <f t="shared" si="32"/>
        <v>0.95585859415646646</v>
      </c>
      <c r="O34" s="1">
        <v>32303</v>
      </c>
      <c r="P34" s="1">
        <f t="shared" si="33"/>
        <v>0.8845532462553739</v>
      </c>
    </row>
    <row r="35" spans="1:16">
      <c r="A35" t="s">
        <v>18</v>
      </c>
      <c r="B35" s="3">
        <v>965856</v>
      </c>
      <c r="C35" s="1">
        <v>865241</v>
      </c>
      <c r="D35" s="1">
        <f t="shared" si="27"/>
        <v>0.89582815657820625</v>
      </c>
      <c r="E35" s="2">
        <v>1158223</v>
      </c>
      <c r="F35" s="2">
        <f t="shared" si="28"/>
        <v>1.1991673707053641</v>
      </c>
      <c r="G35" s="1">
        <v>779277</v>
      </c>
      <c r="H35" s="1">
        <f t="shared" si="29"/>
        <v>0.80682524102971875</v>
      </c>
      <c r="I35" s="2">
        <v>965204</v>
      </c>
      <c r="J35" s="2">
        <f t="shared" si="30"/>
        <v>0.9993249511314316</v>
      </c>
      <c r="K35" s="1">
        <v>966491</v>
      </c>
      <c r="L35" s="1">
        <f t="shared" si="31"/>
        <v>1.0006574479011363</v>
      </c>
      <c r="M35" s="2">
        <v>967243</v>
      </c>
      <c r="N35" s="2">
        <f t="shared" si="32"/>
        <v>1.0014360318722459</v>
      </c>
      <c r="O35" s="1">
        <v>828560</v>
      </c>
      <c r="P35" s="1">
        <f t="shared" si="33"/>
        <v>0.85785044561508139</v>
      </c>
    </row>
    <row r="36" spans="1:16">
      <c r="A36" t="s">
        <v>26</v>
      </c>
      <c r="B36" s="3">
        <v>1522760</v>
      </c>
      <c r="C36" s="1">
        <v>2119859</v>
      </c>
      <c r="D36" s="1">
        <f t="shared" si="27"/>
        <v>1.3921162888439413</v>
      </c>
      <c r="E36" s="2">
        <v>2101731</v>
      </c>
      <c r="F36" s="2">
        <f t="shared" si="28"/>
        <v>1.380211589482256</v>
      </c>
      <c r="G36" s="1">
        <v>906121</v>
      </c>
      <c r="H36" s="1">
        <f t="shared" si="29"/>
        <v>0.5950517481415325</v>
      </c>
      <c r="I36" s="2">
        <v>1681227</v>
      </c>
      <c r="J36" s="2">
        <f t="shared" si="30"/>
        <v>1.1040656439622789</v>
      </c>
      <c r="K36" s="1">
        <v>1655427</v>
      </c>
      <c r="L36" s="1">
        <f t="shared" si="31"/>
        <v>1.0871227245265176</v>
      </c>
      <c r="M36" s="2">
        <v>1538565</v>
      </c>
      <c r="N36" s="2">
        <f t="shared" si="32"/>
        <v>1.0103791799101631</v>
      </c>
      <c r="O36" s="1">
        <v>1030643</v>
      </c>
      <c r="P36" s="1">
        <f t="shared" si="33"/>
        <v>0.67682563240431848</v>
      </c>
    </row>
    <row r="37" spans="1:16">
      <c r="A37" t="s">
        <v>19</v>
      </c>
      <c r="B37" s="3">
        <v>2495541</v>
      </c>
      <c r="C37" s="1">
        <v>3544056</v>
      </c>
      <c r="D37" s="1">
        <f t="shared" si="27"/>
        <v>1.4201553891520917</v>
      </c>
      <c r="E37" s="2">
        <v>3583639</v>
      </c>
      <c r="F37" s="2">
        <f t="shared" si="28"/>
        <v>1.4360168797066448</v>
      </c>
      <c r="G37" s="1">
        <v>2583608</v>
      </c>
      <c r="H37" s="1">
        <f t="shared" si="29"/>
        <v>1.0352897427852317</v>
      </c>
      <c r="I37" s="2">
        <v>2893295</v>
      </c>
      <c r="J37" s="2">
        <f t="shared" si="30"/>
        <v>1.1593858806567394</v>
      </c>
      <c r="K37" s="1">
        <v>2496044</v>
      </c>
      <c r="L37" s="1">
        <f t="shared" si="31"/>
        <v>1.000201559501527</v>
      </c>
      <c r="M37" s="2">
        <v>2495547</v>
      </c>
      <c r="N37" s="2">
        <f t="shared" si="32"/>
        <v>1.0000024042882887</v>
      </c>
      <c r="O37" s="1">
        <v>2577965</v>
      </c>
      <c r="P37" s="1">
        <f t="shared" si="33"/>
        <v>1.0330285096498113</v>
      </c>
    </row>
    <row r="38" spans="1:16">
      <c r="A38" t="s">
        <v>20</v>
      </c>
      <c r="B38" s="3">
        <v>68485</v>
      </c>
      <c r="C38" s="1">
        <v>295111</v>
      </c>
      <c r="D38" s="1">
        <f t="shared" si="27"/>
        <v>4.3091333868730377</v>
      </c>
      <c r="E38" s="2">
        <v>90608</v>
      </c>
      <c r="F38" s="2">
        <f t="shared" si="28"/>
        <v>1.3230342410746878</v>
      </c>
      <c r="G38" s="1">
        <v>77809</v>
      </c>
      <c r="H38" s="1">
        <f t="shared" si="29"/>
        <v>1.1361466014455721</v>
      </c>
      <c r="I38" s="2">
        <v>86820</v>
      </c>
      <c r="J38" s="2">
        <f t="shared" si="30"/>
        <v>1.2677228590202234</v>
      </c>
      <c r="K38" s="1">
        <v>70668</v>
      </c>
      <c r="L38" s="1">
        <f t="shared" si="31"/>
        <v>1.0318755931955903</v>
      </c>
      <c r="M38" s="2">
        <v>68427</v>
      </c>
      <c r="N38" s="2">
        <f t="shared" si="32"/>
        <v>0.99915309921880702</v>
      </c>
      <c r="O38" s="1">
        <v>74565</v>
      </c>
      <c r="P38" s="1">
        <f t="shared" si="33"/>
        <v>1.0887785646491932</v>
      </c>
    </row>
    <row r="39" spans="1:16">
      <c r="A39" t="s">
        <v>25</v>
      </c>
      <c r="B39" s="3">
        <v>417740</v>
      </c>
      <c r="C39" s="1">
        <v>456813</v>
      </c>
      <c r="D39" s="1">
        <f t="shared" si="27"/>
        <v>1.0935342557571694</v>
      </c>
      <c r="E39" s="2">
        <v>475027</v>
      </c>
      <c r="F39" s="2">
        <f t="shared" si="28"/>
        <v>1.1371355388519175</v>
      </c>
      <c r="G39" s="1">
        <v>428464</v>
      </c>
      <c r="H39" s="1">
        <f t="shared" si="29"/>
        <v>1.0256714702925265</v>
      </c>
      <c r="I39" s="2">
        <v>417575</v>
      </c>
      <c r="J39" s="2">
        <f t="shared" si="30"/>
        <v>0.99960501747498443</v>
      </c>
      <c r="K39" s="1">
        <v>417584</v>
      </c>
      <c r="L39" s="1">
        <f t="shared" si="31"/>
        <v>0.99962656197634892</v>
      </c>
      <c r="M39" s="2">
        <v>416936</v>
      </c>
      <c r="N39" s="2">
        <f t="shared" si="32"/>
        <v>0.99807535787810597</v>
      </c>
      <c r="O39" s="1">
        <v>440197</v>
      </c>
      <c r="P39" s="1">
        <f t="shared" si="33"/>
        <v>1.0537583185713602</v>
      </c>
    </row>
    <row r="40" spans="1:16">
      <c r="A40" t="s">
        <v>21</v>
      </c>
      <c r="B40" s="3">
        <v>2538713</v>
      </c>
      <c r="C40" s="1">
        <v>2939</v>
      </c>
      <c r="D40" s="1">
        <f t="shared" si="27"/>
        <v>1.1576731989791677E-3</v>
      </c>
      <c r="E40" s="2">
        <v>1795305</v>
      </c>
      <c r="F40" s="2">
        <f t="shared" si="28"/>
        <v>0.70717131081772533</v>
      </c>
      <c r="G40" s="1">
        <v>1857411</v>
      </c>
      <c r="H40" s="1">
        <f t="shared" si="29"/>
        <v>0.73163488744099869</v>
      </c>
      <c r="I40" s="2">
        <v>2526637</v>
      </c>
      <c r="J40" s="2">
        <f t="shared" si="30"/>
        <v>0.9952432590844259</v>
      </c>
      <c r="K40" s="1">
        <v>2552763</v>
      </c>
      <c r="L40" s="1">
        <f t="shared" si="31"/>
        <v>1.0055343002537112</v>
      </c>
      <c r="M40" s="2">
        <v>2552296</v>
      </c>
      <c r="N40" s="2">
        <f t="shared" si="32"/>
        <v>1.005350348779086</v>
      </c>
      <c r="O40" s="1">
        <v>1873133</v>
      </c>
      <c r="P40" s="1">
        <f t="shared" si="33"/>
        <v>0.7378277891199202</v>
      </c>
    </row>
    <row r="41" spans="1:16">
      <c r="A41" t="s">
        <v>10</v>
      </c>
      <c r="B41" s="3">
        <v>1374956</v>
      </c>
      <c r="C41" s="1">
        <v>1387373</v>
      </c>
      <c r="D41" s="1">
        <f t="shared" si="27"/>
        <v>1.0090308344412475</v>
      </c>
      <c r="E41" s="2">
        <v>1378491</v>
      </c>
      <c r="F41" s="2">
        <f t="shared" si="28"/>
        <v>1.0025709913626326</v>
      </c>
      <c r="G41" s="1">
        <v>1382319</v>
      </c>
      <c r="H41" s="1">
        <f t="shared" si="29"/>
        <v>1.0053550804534837</v>
      </c>
      <c r="I41" s="2">
        <v>1379383</v>
      </c>
      <c r="J41" s="2">
        <f t="shared" si="30"/>
        <v>1.0032197393952971</v>
      </c>
      <c r="K41" s="1">
        <v>1375048</v>
      </c>
      <c r="L41" s="1">
        <f t="shared" si="31"/>
        <v>1.0000669112320686</v>
      </c>
      <c r="M41" s="2">
        <v>1374927</v>
      </c>
      <c r="N41" s="2">
        <f t="shared" si="32"/>
        <v>0.99997890841597836</v>
      </c>
      <c r="O41" s="1">
        <v>1376255</v>
      </c>
      <c r="P41" s="1">
        <f t="shared" si="33"/>
        <v>1.0009447575049675</v>
      </c>
    </row>
    <row r="42" spans="1:16">
      <c r="A42" t="s">
        <v>11</v>
      </c>
      <c r="B42" s="3">
        <v>20860</v>
      </c>
      <c r="C42" s="1">
        <v>31851</v>
      </c>
      <c r="D42" s="1">
        <f t="shared" si="27"/>
        <v>1.5268935762224354</v>
      </c>
      <c r="E42" s="2">
        <v>30973</v>
      </c>
      <c r="F42" s="2">
        <f t="shared" si="28"/>
        <v>1.484803451581975</v>
      </c>
      <c r="G42" s="1">
        <v>24963</v>
      </c>
      <c r="H42" s="1">
        <f t="shared" si="29"/>
        <v>1.1966922339405561</v>
      </c>
      <c r="I42" s="2">
        <v>22599</v>
      </c>
      <c r="J42" s="2">
        <f t="shared" si="30"/>
        <v>1.0833652924256951</v>
      </c>
      <c r="K42" s="1">
        <v>20972</v>
      </c>
      <c r="L42" s="1">
        <f t="shared" si="31"/>
        <v>1.0053691275167784</v>
      </c>
      <c r="M42" s="2">
        <v>20839</v>
      </c>
      <c r="N42" s="2">
        <f t="shared" si="32"/>
        <v>0.99899328859060399</v>
      </c>
      <c r="O42" s="1">
        <v>19303</v>
      </c>
      <c r="P42" s="1">
        <f t="shared" si="33"/>
        <v>0.92535953978907004</v>
      </c>
    </row>
    <row r="43" spans="1:16">
      <c r="A43" t="s">
        <v>8</v>
      </c>
      <c r="B43" s="3">
        <v>531349</v>
      </c>
      <c r="C43" s="1">
        <v>541205</v>
      </c>
      <c r="D43" s="1">
        <f t="shared" si="27"/>
        <v>1.0185490139249345</v>
      </c>
      <c r="E43" s="2">
        <v>534885</v>
      </c>
      <c r="F43" s="2">
        <f t="shared" si="28"/>
        <v>1.0066547598659261</v>
      </c>
      <c r="G43" s="1">
        <v>539127</v>
      </c>
      <c r="H43" s="1">
        <f t="shared" si="29"/>
        <v>1.0146382133023681</v>
      </c>
      <c r="I43" s="2">
        <v>535621</v>
      </c>
      <c r="J43" s="2">
        <f t="shared" si="30"/>
        <v>1.0080399135031777</v>
      </c>
      <c r="K43" s="1">
        <v>531453</v>
      </c>
      <c r="L43" s="1">
        <f t="shared" si="31"/>
        <v>1.0001957282313507</v>
      </c>
      <c r="M43" s="2">
        <v>531369</v>
      </c>
      <c r="N43" s="2">
        <f t="shared" si="32"/>
        <v>1.0000376400444906</v>
      </c>
      <c r="O43" s="1">
        <v>532617</v>
      </c>
      <c r="P43" s="1">
        <f t="shared" si="33"/>
        <v>1.0023863788206997</v>
      </c>
    </row>
    <row r="44" spans="1:16">
      <c r="A44" t="s">
        <v>30</v>
      </c>
      <c r="B44" s="3">
        <v>48532</v>
      </c>
      <c r="C44" s="1">
        <v>64872</v>
      </c>
      <c r="D44" s="1">
        <f t="shared" si="27"/>
        <v>1.3366850737657627</v>
      </c>
      <c r="E44" s="2">
        <v>52796</v>
      </c>
      <c r="F44" s="2">
        <f t="shared" si="28"/>
        <v>1.0878595565812248</v>
      </c>
      <c r="G44" s="1">
        <v>56548</v>
      </c>
      <c r="H44" s="1">
        <f t="shared" si="29"/>
        <v>1.1651693727849666</v>
      </c>
      <c r="I44" s="2">
        <v>54995</v>
      </c>
      <c r="J44" s="2">
        <f t="shared" si="30"/>
        <v>1.1331698673040469</v>
      </c>
      <c r="K44" s="1">
        <v>48587</v>
      </c>
      <c r="L44" s="1">
        <f t="shared" si="31"/>
        <v>1.0011332728921125</v>
      </c>
      <c r="M44" s="2">
        <v>48541</v>
      </c>
      <c r="N44" s="2">
        <f t="shared" si="32"/>
        <v>1.0001854446550729</v>
      </c>
      <c r="O44" s="1">
        <v>49863</v>
      </c>
      <c r="P44" s="1">
        <f t="shared" si="33"/>
        <v>1.0274252039891205</v>
      </c>
    </row>
    <row r="45" spans="1:16">
      <c r="A45" t="s">
        <v>14</v>
      </c>
      <c r="B45" s="3">
        <v>245088</v>
      </c>
      <c r="C45" s="1">
        <v>296801</v>
      </c>
      <c r="D45" s="1">
        <f t="shared" si="27"/>
        <v>1.2109976824650737</v>
      </c>
      <c r="E45" s="2">
        <v>255133</v>
      </c>
      <c r="F45" s="2">
        <f t="shared" si="28"/>
        <v>1.040985278757018</v>
      </c>
      <c r="G45" s="1">
        <v>274861</v>
      </c>
      <c r="H45" s="1">
        <f t="shared" si="29"/>
        <v>1.1214788157722941</v>
      </c>
      <c r="I45" s="2">
        <v>244612</v>
      </c>
      <c r="J45" s="2">
        <f t="shared" si="30"/>
        <v>0.99805784044914481</v>
      </c>
      <c r="K45" s="1">
        <v>245013</v>
      </c>
      <c r="L45" s="1">
        <f t="shared" si="31"/>
        <v>0.99969398746572657</v>
      </c>
      <c r="M45" s="2">
        <v>244911</v>
      </c>
      <c r="N45" s="2">
        <f t="shared" si="32"/>
        <v>0.99927781041911479</v>
      </c>
      <c r="O45" s="1">
        <v>256924</v>
      </c>
      <c r="P45" s="1">
        <f t="shared" si="33"/>
        <v>1.0482928580754667</v>
      </c>
    </row>
    <row r="46" spans="1:16">
      <c r="A46" t="s">
        <v>29</v>
      </c>
      <c r="B46" s="3">
        <v>501807</v>
      </c>
      <c r="C46" s="1">
        <v>536311</v>
      </c>
      <c r="D46" s="1">
        <f t="shared" si="27"/>
        <v>1.0687595031555956</v>
      </c>
      <c r="E46" s="2">
        <v>1212684</v>
      </c>
      <c r="F46" s="2">
        <f t="shared" si="28"/>
        <v>2.4166342836987127</v>
      </c>
      <c r="G46" s="1">
        <v>521420</v>
      </c>
      <c r="H46" s="1">
        <f t="shared" si="29"/>
        <v>1.0390847477217338</v>
      </c>
      <c r="I46" s="2">
        <v>587747</v>
      </c>
      <c r="J46" s="2">
        <f t="shared" si="30"/>
        <v>1.1712610625200526</v>
      </c>
      <c r="K46" s="1">
        <v>501867</v>
      </c>
      <c r="L46" s="1">
        <f t="shared" si="31"/>
        <v>1.0001195678816757</v>
      </c>
      <c r="M46" s="2">
        <v>501849</v>
      </c>
      <c r="N46" s="2">
        <f t="shared" si="32"/>
        <v>1.000083697517173</v>
      </c>
      <c r="O46" s="1">
        <v>515648</v>
      </c>
      <c r="P46" s="1">
        <f t="shared" si="33"/>
        <v>1.0275823175045387</v>
      </c>
    </row>
    <row r="47" spans="1:16">
      <c r="A47" t="s">
        <v>15</v>
      </c>
      <c r="B47" s="3">
        <v>844809</v>
      </c>
      <c r="C47" s="1">
        <v>865345</v>
      </c>
      <c r="D47" s="1">
        <f t="shared" si="27"/>
        <v>1.0243084531533162</v>
      </c>
      <c r="E47" s="2">
        <v>849609</v>
      </c>
      <c r="F47" s="2">
        <f t="shared" si="28"/>
        <v>1.0056817576517296</v>
      </c>
      <c r="G47" s="1">
        <v>853495</v>
      </c>
      <c r="H47" s="1">
        <f t="shared" si="29"/>
        <v>1.010281613950609</v>
      </c>
      <c r="I47" s="2">
        <v>852887</v>
      </c>
      <c r="J47" s="2">
        <f t="shared" si="30"/>
        <v>1.0095619246480565</v>
      </c>
      <c r="K47" s="1">
        <v>847505</v>
      </c>
      <c r="L47" s="1">
        <f t="shared" si="31"/>
        <v>1.0031912538810548</v>
      </c>
      <c r="M47" s="2">
        <v>844789</v>
      </c>
      <c r="N47" s="2">
        <f t="shared" si="32"/>
        <v>0.99997632600978448</v>
      </c>
      <c r="O47" s="1">
        <v>846773</v>
      </c>
      <c r="P47" s="1">
        <f t="shared" si="33"/>
        <v>1.002324785839166</v>
      </c>
    </row>
    <row r="48" spans="1:16">
      <c r="A48" t="s">
        <v>28</v>
      </c>
      <c r="B48" s="3">
        <v>1162219</v>
      </c>
      <c r="C48" s="1">
        <v>1568495</v>
      </c>
      <c r="D48" s="1">
        <f t="shared" si="27"/>
        <v>1.3495692292072321</v>
      </c>
      <c r="E48" s="2">
        <v>1723105</v>
      </c>
      <c r="F48" s="2">
        <f t="shared" si="28"/>
        <v>1.4825992347397521</v>
      </c>
      <c r="G48" s="1">
        <v>1115013</v>
      </c>
      <c r="H48" s="1">
        <f t="shared" si="29"/>
        <v>0.95938287018195367</v>
      </c>
      <c r="I48" s="2">
        <v>1662433</v>
      </c>
      <c r="J48" s="2">
        <f t="shared" si="30"/>
        <v>1.4303956483244551</v>
      </c>
      <c r="K48" s="1">
        <v>1162112</v>
      </c>
      <c r="L48" s="1">
        <f t="shared" si="31"/>
        <v>0.99990793473519191</v>
      </c>
      <c r="M48" s="2">
        <v>1162309</v>
      </c>
      <c r="N48" s="2">
        <f t="shared" si="32"/>
        <v>1.0000774380732032</v>
      </c>
      <c r="O48" s="1">
        <v>1111177</v>
      </c>
      <c r="P48" s="1">
        <f t="shared" si="33"/>
        <v>0.95608228741743162</v>
      </c>
    </row>
    <row r="49" spans="1:16">
      <c r="A49" t="s">
        <v>9</v>
      </c>
      <c r="B49" s="3">
        <v>1565592</v>
      </c>
      <c r="C49" s="1">
        <v>2383256</v>
      </c>
      <c r="D49" s="1">
        <f t="shared" si="27"/>
        <v>1.5222714474780148</v>
      </c>
      <c r="E49" s="2">
        <v>3530201</v>
      </c>
      <c r="F49" s="2">
        <f t="shared" si="28"/>
        <v>2.2548665297216646</v>
      </c>
      <c r="G49" s="1">
        <v>1675843</v>
      </c>
      <c r="H49" s="1">
        <f t="shared" si="29"/>
        <v>1.0704212847280774</v>
      </c>
      <c r="I49" s="2">
        <v>1867520</v>
      </c>
      <c r="J49" s="2">
        <f t="shared" si="30"/>
        <v>1.1928522884634056</v>
      </c>
      <c r="K49" s="1">
        <v>1566004</v>
      </c>
      <c r="L49" s="1">
        <f t="shared" si="31"/>
        <v>1.0002631592394442</v>
      </c>
      <c r="M49" s="2">
        <v>1565164</v>
      </c>
      <c r="N49" s="2">
        <f t="shared" si="32"/>
        <v>0.99972662098426668</v>
      </c>
      <c r="O49" s="1">
        <v>1749071</v>
      </c>
      <c r="P49" s="1">
        <f t="shared" si="33"/>
        <v>1.1171946458592021</v>
      </c>
    </row>
    <row r="50" spans="1:16">
      <c r="A50" t="s">
        <v>22</v>
      </c>
      <c r="B50" s="3">
        <v>115069</v>
      </c>
      <c r="C50" s="1">
        <v>139897</v>
      </c>
      <c r="D50" s="1">
        <f t="shared" si="27"/>
        <v>1.215766192458438</v>
      </c>
      <c r="E50" s="2">
        <v>117856</v>
      </c>
      <c r="F50" s="2">
        <f t="shared" si="28"/>
        <v>1.0242202504584206</v>
      </c>
      <c r="G50" s="1">
        <v>124541</v>
      </c>
      <c r="H50" s="1">
        <f t="shared" si="29"/>
        <v>1.0823158278945677</v>
      </c>
      <c r="I50" s="2">
        <v>121776</v>
      </c>
      <c r="J50" s="2">
        <f t="shared" si="30"/>
        <v>1.0582867670701928</v>
      </c>
      <c r="K50" s="1">
        <v>113828</v>
      </c>
      <c r="L50" s="1">
        <f t="shared" si="31"/>
        <v>0.98921516655224262</v>
      </c>
      <c r="M50" s="2">
        <v>116860</v>
      </c>
      <c r="N50" s="2">
        <f t="shared" si="32"/>
        <v>1.015564574298899</v>
      </c>
      <c r="O50" s="1">
        <v>117067</v>
      </c>
      <c r="P50" s="1">
        <f t="shared" si="33"/>
        <v>1.0173634949465105</v>
      </c>
    </row>
    <row r="51" spans="1:16">
      <c r="A51" t="s">
        <v>31</v>
      </c>
      <c r="B51" s="3">
        <v>1105080</v>
      </c>
      <c r="C51" s="1">
        <v>1151781</v>
      </c>
      <c r="D51" s="1">
        <f t="shared" si="27"/>
        <v>1.0422602888478663</v>
      </c>
      <c r="E51" s="2">
        <v>1108380</v>
      </c>
      <c r="F51" s="2">
        <f t="shared" si="28"/>
        <v>1.0029862091432296</v>
      </c>
      <c r="G51" s="1">
        <v>1112228</v>
      </c>
      <c r="H51" s="1">
        <f t="shared" si="29"/>
        <v>1.0064683099866074</v>
      </c>
      <c r="I51" s="2">
        <v>1123869</v>
      </c>
      <c r="J51" s="2">
        <f t="shared" si="30"/>
        <v>1.0170023889673145</v>
      </c>
      <c r="K51" s="1">
        <v>1105096</v>
      </c>
      <c r="L51" s="1">
        <f t="shared" si="31"/>
        <v>1.0000144785897853</v>
      </c>
      <c r="M51" s="2">
        <v>1104893</v>
      </c>
      <c r="N51" s="2">
        <f t="shared" si="32"/>
        <v>0.99983078148188365</v>
      </c>
      <c r="O51" s="1">
        <v>1106119</v>
      </c>
      <c r="P51" s="1">
        <f t="shared" si="33"/>
        <v>1.0009402034241865</v>
      </c>
    </row>
    <row r="52" spans="1:16">
      <c r="A52" t="s">
        <v>23</v>
      </c>
      <c r="B52" s="3">
        <v>9468</v>
      </c>
      <c r="C52" s="1">
        <v>162835</v>
      </c>
      <c r="D52" s="1">
        <f t="shared" si="27"/>
        <v>17.198457963667089</v>
      </c>
      <c r="E52" s="2">
        <v>11568</v>
      </c>
      <c r="F52" s="2">
        <f t="shared" si="28"/>
        <v>1.2217997465145753</v>
      </c>
      <c r="G52" s="1">
        <v>13492</v>
      </c>
      <c r="H52" s="1">
        <f t="shared" si="29"/>
        <v>1.4250105618926912</v>
      </c>
      <c r="I52" s="2">
        <v>43277</v>
      </c>
      <c r="J52" s="2">
        <f t="shared" si="30"/>
        <v>4.5708702999577522</v>
      </c>
      <c r="K52" s="1">
        <v>12661</v>
      </c>
      <c r="L52" s="1">
        <f t="shared" si="31"/>
        <v>1.3372412336290664</v>
      </c>
      <c r="M52" s="2">
        <v>9689</v>
      </c>
      <c r="N52" s="2">
        <f t="shared" si="32"/>
        <v>1.0233417828474862</v>
      </c>
      <c r="O52" s="1">
        <v>7612</v>
      </c>
      <c r="P52" s="1">
        <f t="shared" si="33"/>
        <v>0.80397127165187998</v>
      </c>
    </row>
    <row r="53" spans="1:16">
      <c r="A53" t="s">
        <v>27</v>
      </c>
      <c r="B53" s="3">
        <v>31551</v>
      </c>
      <c r="C53" s="1">
        <v>59341</v>
      </c>
      <c r="D53" s="1">
        <f t="shared" si="27"/>
        <v>1.8807961712782479</v>
      </c>
      <c r="E53" s="2">
        <v>36320</v>
      </c>
      <c r="F53" s="2">
        <f t="shared" si="28"/>
        <v>1.1511521029444391</v>
      </c>
      <c r="G53" s="1">
        <v>40013</v>
      </c>
      <c r="H53" s="1">
        <f t="shared" si="29"/>
        <v>1.2682006909448196</v>
      </c>
      <c r="I53" s="2">
        <v>43263</v>
      </c>
      <c r="J53" s="2">
        <f t="shared" si="30"/>
        <v>1.3712085195397927</v>
      </c>
      <c r="K53" s="1">
        <v>32013</v>
      </c>
      <c r="L53" s="1">
        <f t="shared" si="31"/>
        <v>1.0146429590187316</v>
      </c>
      <c r="M53" s="2">
        <v>32023</v>
      </c>
      <c r="N53" s="2">
        <f t="shared" si="32"/>
        <v>1.0149599061836392</v>
      </c>
      <c r="O53" s="1">
        <v>31977</v>
      </c>
      <c r="P53" s="1">
        <f t="shared" si="33"/>
        <v>1.0135019492250641</v>
      </c>
    </row>
    <row r="54" spans="1:16">
      <c r="A54" t="s">
        <v>12</v>
      </c>
      <c r="B54" s="3">
        <v>1067007</v>
      </c>
      <c r="C54" s="1">
        <v>1239449</v>
      </c>
      <c r="D54" s="1">
        <f t="shared" si="27"/>
        <v>1.1616128104126777</v>
      </c>
      <c r="E54" s="2">
        <v>1077040</v>
      </c>
      <c r="F54" s="2">
        <f t="shared" si="28"/>
        <v>1.0094029373752937</v>
      </c>
      <c r="G54" s="1">
        <v>1096592</v>
      </c>
      <c r="H54" s="1">
        <f t="shared" si="29"/>
        <v>1.0277270908250835</v>
      </c>
      <c r="I54" s="2">
        <v>1122825</v>
      </c>
      <c r="J54" s="2">
        <f t="shared" si="30"/>
        <v>1.0523126839842663</v>
      </c>
      <c r="K54" s="1">
        <v>1068700</v>
      </c>
      <c r="L54" s="1">
        <f t="shared" si="31"/>
        <v>1.0015866812495138</v>
      </c>
      <c r="M54" s="2">
        <v>1069417</v>
      </c>
      <c r="N54" s="2">
        <f t="shared" si="32"/>
        <v>1.0022586543480971</v>
      </c>
      <c r="O54" s="1">
        <v>1076884</v>
      </c>
      <c r="P54" s="1">
        <f t="shared" si="33"/>
        <v>1.0092567340233007</v>
      </c>
    </row>
    <row r="55" spans="1:16">
      <c r="A55" t="s">
        <v>24</v>
      </c>
      <c r="B55" s="3">
        <v>496476</v>
      </c>
      <c r="C55" s="1">
        <v>551003</v>
      </c>
      <c r="D55" s="1">
        <f t="shared" si="27"/>
        <v>1.1098280682248487</v>
      </c>
      <c r="E55" s="2">
        <v>531795</v>
      </c>
      <c r="F55" s="2">
        <f t="shared" si="28"/>
        <v>1.0711393904237063</v>
      </c>
      <c r="G55" s="1">
        <v>516435</v>
      </c>
      <c r="H55" s="1">
        <f t="shared" si="29"/>
        <v>1.0402013390375366</v>
      </c>
      <c r="I55" s="2">
        <v>614221</v>
      </c>
      <c r="J55" s="2">
        <f t="shared" si="30"/>
        <v>1.2371615143531611</v>
      </c>
      <c r="K55" s="1">
        <v>500831</v>
      </c>
      <c r="L55" s="1">
        <f t="shared" si="31"/>
        <v>1.0087718238142427</v>
      </c>
      <c r="M55" s="2">
        <v>499231</v>
      </c>
      <c r="N55" s="2">
        <f t="shared" si="32"/>
        <v>1.0055491101281835</v>
      </c>
      <c r="O55" s="1">
        <v>499807</v>
      </c>
      <c r="P55" s="1">
        <f t="shared" si="33"/>
        <v>1.0067092870551648</v>
      </c>
    </row>
    <row r="56" spans="1:16">
      <c r="A56" t="s">
        <v>33</v>
      </c>
      <c r="D56" s="1">
        <f>SUM(C32:C55)/SUM($B$32:$B$55)</f>
        <v>1.0776020265368536</v>
      </c>
      <c r="F56" s="2">
        <f>SUM(E32:E55)/SUM($B$32:$B$55)</f>
        <v>1.2551299340941744</v>
      </c>
      <c r="H56" s="1">
        <f>SUM(G32:G55)/SUM($B$32:$B$55)</f>
        <v>0.93642309817334446</v>
      </c>
      <c r="J56" s="2">
        <f>SUM(I32:I55)/SUM($B$32:$B$55)</f>
        <v>1.1008628334757071</v>
      </c>
      <c r="L56" s="1">
        <f>SUM(K32:K55)/SUM($B$32:$B$55)</f>
        <v>1.0090177810819438</v>
      </c>
      <c r="N56" s="2">
        <f>SUM(M32:M55)/SUM($B$32:$B$55)</f>
        <v>1.0020262334325876</v>
      </c>
      <c r="P56" s="1">
        <f>SUM(O32:O55)/SUM($B$32:$B$55)</f>
        <v>0.94320152074547592</v>
      </c>
    </row>
  </sheetData>
  <sortState ref="A2:H25">
    <sortCondition ref="A2:A25"/>
  </sortState>
  <mergeCells count="1">
    <mergeCell ref="A30:P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H18" sqref="H18"/>
    </sheetView>
  </sheetViews>
  <sheetFormatPr baseColWidth="10" defaultRowHeight="15" x14ac:dyDescent="0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>
      <c r="A1" t="s">
        <v>0</v>
      </c>
      <c r="B1" s="2" t="s">
        <v>2</v>
      </c>
      <c r="C1" s="2" t="s">
        <v>32</v>
      </c>
      <c r="D1" s="1" t="s">
        <v>3</v>
      </c>
      <c r="E1" s="1" t="s">
        <v>32</v>
      </c>
      <c r="F1" s="2" t="s">
        <v>4</v>
      </c>
      <c r="G1" s="2" t="s">
        <v>32</v>
      </c>
      <c r="H1" s="1" t="s">
        <v>5</v>
      </c>
      <c r="I1" s="1" t="s">
        <v>32</v>
      </c>
      <c r="J1" s="2" t="s">
        <v>6</v>
      </c>
      <c r="K1" s="2" t="s">
        <v>32</v>
      </c>
      <c r="L1" s="1" t="s">
        <v>7</v>
      </c>
      <c r="M1" s="1" t="s">
        <v>32</v>
      </c>
      <c r="N1" s="2" t="s">
        <v>69</v>
      </c>
      <c r="O1" s="2" t="s">
        <v>32</v>
      </c>
    </row>
    <row r="2" spans="1:15">
      <c r="A2" t="s">
        <v>13</v>
      </c>
      <c r="B2" s="2">
        <v>5.6400000005999997</v>
      </c>
      <c r="C2" s="2">
        <f>B2/Baseline!C2</f>
        <v>1.0137807072626002</v>
      </c>
      <c r="D2" s="1">
        <v>5.8766666650800001</v>
      </c>
      <c r="E2" s="1">
        <f>D2/Baseline!E2</f>
        <v>1.0607701560846083</v>
      </c>
      <c r="F2" s="2">
        <v>5.6133333332799999</v>
      </c>
      <c r="G2" s="2">
        <f>F2/Baseline!G2</f>
        <v>1.0175226585538781</v>
      </c>
      <c r="H2" s="1">
        <v>5.6766666670600001</v>
      </c>
      <c r="I2" s="1">
        <f>H2/Baseline!I2</f>
        <v>1.0136904764399204</v>
      </c>
      <c r="J2" s="2">
        <v>5.8999999997500003</v>
      </c>
      <c r="K2" s="2">
        <f>J2/Baseline!K2</f>
        <v>1.0617876423131385</v>
      </c>
      <c r="L2" s="1">
        <v>5.9033333323899999</v>
      </c>
      <c r="M2" s="1">
        <f>L2/Baseline!M2</f>
        <v>1.0687990342100211</v>
      </c>
      <c r="N2" s="2">
        <v>5.88</v>
      </c>
      <c r="O2" s="2">
        <f>N2/Baseline!O2</f>
        <v>1.0710382513661201</v>
      </c>
    </row>
    <row r="3" spans="1:15">
      <c r="A3" t="s">
        <v>16</v>
      </c>
      <c r="B3" s="2">
        <v>60.120000002300003</v>
      </c>
      <c r="C3" s="2">
        <f>B3/Baseline!C3</f>
        <v>1.0292170737762312</v>
      </c>
      <c r="D3" s="1">
        <v>60.703333333099998</v>
      </c>
      <c r="E3" s="1">
        <f>D3/Baseline!E3</f>
        <v>1.0310836824717799</v>
      </c>
      <c r="F3" s="2">
        <v>60.019999999600003</v>
      </c>
      <c r="G3" s="2">
        <f>F3/Baseline!G3</f>
        <v>1.0288554939555101</v>
      </c>
      <c r="H3" s="1">
        <v>60.006666667799998</v>
      </c>
      <c r="I3" s="1">
        <f>H3/Baseline!I3</f>
        <v>1.0304522038014958</v>
      </c>
      <c r="J3" s="2">
        <v>60.049999999500002</v>
      </c>
      <c r="K3" s="2">
        <f>J3/Baseline!K3</f>
        <v>1.0309602838517378</v>
      </c>
      <c r="L3" s="1">
        <v>60.033333332600002</v>
      </c>
      <c r="M3" s="1">
        <f>L3/Baseline!M3</f>
        <v>1.0307331310798031</v>
      </c>
      <c r="N3" s="2">
        <v>65.27</v>
      </c>
      <c r="O3" s="2">
        <f>N3/Baseline!O3</f>
        <v>1.1073973532405836</v>
      </c>
    </row>
    <row r="4" spans="1:15">
      <c r="A4" t="s">
        <v>17</v>
      </c>
      <c r="B4" s="2">
        <v>51.466666667399998</v>
      </c>
      <c r="C4" s="2">
        <f>B4/Baseline!C4</f>
        <v>1.4281750069643335</v>
      </c>
      <c r="D4" s="1">
        <v>54.960000000900003</v>
      </c>
      <c r="E4" s="1">
        <f>D4/Baseline!E4</f>
        <v>1.4497494064592549</v>
      </c>
      <c r="F4" s="2">
        <v>50.873333333700003</v>
      </c>
      <c r="G4" s="2">
        <f>F4/Baseline!G4</f>
        <v>1.419192858492053</v>
      </c>
      <c r="H4" s="1">
        <v>50.833333332099997</v>
      </c>
      <c r="I4" s="1">
        <f>H4/Baseline!I4</f>
        <v>1.4465945740248163</v>
      </c>
      <c r="J4" s="2">
        <v>57.866666665899999</v>
      </c>
      <c r="K4" s="2">
        <f>J4/Baseline!K4</f>
        <v>1.6277543365019549</v>
      </c>
      <c r="L4" s="1">
        <v>56.673333334399999</v>
      </c>
      <c r="M4" s="1">
        <f>L4/Baseline!M4</f>
        <v>1.596731780638633</v>
      </c>
      <c r="N4" s="2">
        <v>62.92</v>
      </c>
      <c r="O4" s="2">
        <f>N4/Baseline!O4</f>
        <v>1.6751863684771033</v>
      </c>
    </row>
    <row r="5" spans="1:15">
      <c r="A5" t="s">
        <v>18</v>
      </c>
      <c r="B5" s="2">
        <v>687.19333333400004</v>
      </c>
      <c r="C5" s="2">
        <f>B5/Baseline!C5</f>
        <v>12.692113525565338</v>
      </c>
      <c r="D5" s="1">
        <v>874.28666666499998</v>
      </c>
      <c r="E5" s="1">
        <f>D5/Baseline!E5</f>
        <v>10.185468525553846</v>
      </c>
      <c r="F5" s="2">
        <v>688.37333333399999</v>
      </c>
      <c r="G5" s="2">
        <f>F5/Baseline!G5</f>
        <v>13.01682949872084</v>
      </c>
      <c r="H5" s="1">
        <v>681.39666666599999</v>
      </c>
      <c r="I5" s="1">
        <f>H5/Baseline!I5</f>
        <v>12.190291609411132</v>
      </c>
      <c r="J5" s="2">
        <v>691.62</v>
      </c>
      <c r="K5" s="2">
        <f>J5/Baseline!K5</f>
        <v>12.137233108890332</v>
      </c>
      <c r="L5" s="1">
        <v>697.48333333300002</v>
      </c>
      <c r="M5" s="1">
        <f>L5/Baseline!M5</f>
        <v>12.12522454654097</v>
      </c>
      <c r="N5" s="2">
        <v>559.80999999999995</v>
      </c>
      <c r="O5" s="2">
        <f>N5/Baseline!O5</f>
        <v>8.625731895223419</v>
      </c>
    </row>
    <row r="6" spans="1:15">
      <c r="A6" t="s">
        <v>26</v>
      </c>
      <c r="B6" s="2">
        <v>54.290000000299997</v>
      </c>
      <c r="C6" s="2">
        <f>B6/Baseline!C6</f>
        <v>4.6774842049761967</v>
      </c>
      <c r="D6" s="1">
        <v>175.71666666600001</v>
      </c>
      <c r="E6" s="1">
        <f>D6/Baseline!E6</f>
        <v>5.9444068563507351</v>
      </c>
      <c r="F6" s="2">
        <v>50.866666667200001</v>
      </c>
      <c r="G6" s="2">
        <f>F6/Baseline!G6</f>
        <v>4.3192754035930587</v>
      </c>
      <c r="H6" s="1">
        <v>53.189999998899999</v>
      </c>
      <c r="I6" s="1">
        <f>H6/Baseline!I6</f>
        <v>4.6185238782479603</v>
      </c>
      <c r="J6" s="2">
        <v>57.6933333327</v>
      </c>
      <c r="K6" s="2">
        <f>J6/Baseline!K6</f>
        <v>3.2546069950874563</v>
      </c>
      <c r="L6" s="1">
        <v>51.47</v>
      </c>
      <c r="M6" s="1">
        <f>L6/Baseline!M6</f>
        <v>4.0559495665559027</v>
      </c>
      <c r="N6" s="2">
        <v>90.46</v>
      </c>
      <c r="O6" s="2">
        <f>N6/Baseline!O6</f>
        <v>3.9228100607111882</v>
      </c>
    </row>
    <row r="7" spans="1:15">
      <c r="A7" t="s">
        <v>19</v>
      </c>
      <c r="B7" s="2">
        <v>190.75</v>
      </c>
      <c r="C7" s="2">
        <f>B7/Baseline!C7</f>
        <v>2.2775212927048103</v>
      </c>
      <c r="D7" s="1">
        <v>234.73</v>
      </c>
      <c r="E7" s="1">
        <f>D7/Baseline!E7</f>
        <v>2.5341514322829553</v>
      </c>
      <c r="F7" s="2">
        <v>191.56333333399999</v>
      </c>
      <c r="G7" s="2">
        <f>F7/Baseline!G7</f>
        <v>2.2730293082216555</v>
      </c>
      <c r="H7" s="1">
        <v>207.610000001</v>
      </c>
      <c r="I7" s="1">
        <f>H7/Baseline!I7</f>
        <v>2.5915616028668684</v>
      </c>
      <c r="J7" s="2">
        <v>196.08333333499999</v>
      </c>
      <c r="K7" s="2">
        <f>J7/Baseline!K7</f>
        <v>2.4388474295458678</v>
      </c>
      <c r="L7" s="1">
        <v>194.96333333499999</v>
      </c>
      <c r="M7" s="1">
        <f>L7/Baseline!M7</f>
        <v>2.4155034277847203</v>
      </c>
      <c r="N7" s="2">
        <v>189.27</v>
      </c>
      <c r="O7" s="2">
        <f>N7/Baseline!O7</f>
        <v>2.2534825574473154</v>
      </c>
    </row>
    <row r="8" spans="1:15">
      <c r="A8" t="s">
        <v>20</v>
      </c>
      <c r="B8" s="2">
        <v>10.1900000013</v>
      </c>
      <c r="C8" s="2">
        <f>B8/Baseline!C8</f>
        <v>2.1332868114248837</v>
      </c>
      <c r="D8" s="1">
        <v>11.1266666663</v>
      </c>
      <c r="E8" s="1">
        <f>D8/Baseline!E8</f>
        <v>2.2816131232252408</v>
      </c>
      <c r="F8" s="2">
        <v>10.1266666663</v>
      </c>
      <c r="G8" s="2">
        <f>F8/Baseline!G8</f>
        <v>2.1155988852561407</v>
      </c>
      <c r="H8" s="1">
        <v>10.4533333344</v>
      </c>
      <c r="I8" s="1">
        <f>H8/Baseline!I8</f>
        <v>2.203794799875638</v>
      </c>
      <c r="J8" s="2">
        <v>10.073333332900001</v>
      </c>
      <c r="K8" s="2">
        <f>J8/Baseline!K8</f>
        <v>2.1356890455079447</v>
      </c>
      <c r="L8" s="1">
        <v>10.040000000299999</v>
      </c>
      <c r="M8" s="1">
        <f>L8/Baseline!M8</f>
        <v>2.1286219084149574</v>
      </c>
      <c r="N8" s="2">
        <v>8.2200000000000006</v>
      </c>
      <c r="O8" s="2">
        <f>N8/Baseline!O8</f>
        <v>1.7341772151898736</v>
      </c>
    </row>
    <row r="9" spans="1:15">
      <c r="A9" t="s">
        <v>25</v>
      </c>
      <c r="B9" s="2">
        <v>57.873333332400001</v>
      </c>
      <c r="C9" s="2">
        <f>B9/Baseline!C9</f>
        <v>1.8656780570892153</v>
      </c>
      <c r="D9" s="1">
        <v>57.8966666671</v>
      </c>
      <c r="E9" s="1">
        <f>D9/Baseline!E9</f>
        <v>1.9564091011393101</v>
      </c>
      <c r="F9" s="2">
        <v>56.076666666800001</v>
      </c>
      <c r="G9" s="2">
        <f>F9/Baseline!G9</f>
        <v>1.9106189664032052</v>
      </c>
      <c r="H9" s="1">
        <v>56.673333331899997</v>
      </c>
      <c r="I9" s="1">
        <f>H9/Baseline!I9</f>
        <v>1.8579390230552666</v>
      </c>
      <c r="J9" s="2">
        <v>56.119999999800001</v>
      </c>
      <c r="K9" s="2">
        <f>J9/Baseline!K9</f>
        <v>1.887443946278949</v>
      </c>
      <c r="L9" s="1">
        <v>53.069999999099998</v>
      </c>
      <c r="M9" s="1">
        <f>L9/Baseline!M9</f>
        <v>1.7935113212952731</v>
      </c>
      <c r="N9" s="2">
        <v>41</v>
      </c>
      <c r="O9" s="2">
        <f>N9/Baseline!O9</f>
        <v>1.3931362555215767</v>
      </c>
    </row>
    <row r="10" spans="1:15">
      <c r="A10" t="s">
        <v>21</v>
      </c>
      <c r="B10" s="2">
        <v>62.2033333344</v>
      </c>
      <c r="C10" s="7">
        <f>B10/Baseline!C10</f>
        <v>262.83098558868488</v>
      </c>
      <c r="D10" s="1">
        <v>524.21999999900004</v>
      </c>
      <c r="E10" s="1">
        <f>D10/Baseline!E10</f>
        <v>1.1048848858688955</v>
      </c>
      <c r="F10" s="2">
        <v>62.956666667</v>
      </c>
      <c r="G10" s="2">
        <f>F10/Baseline!G10</f>
        <v>1.287720733610705</v>
      </c>
      <c r="H10" s="1">
        <v>63.593333332500002</v>
      </c>
      <c r="I10" s="1">
        <f>H10/Baseline!I10</f>
        <v>1.4147571375259762</v>
      </c>
      <c r="J10" s="2">
        <v>60.096666667599997</v>
      </c>
      <c r="K10" s="2">
        <f>J10/Baseline!K10</f>
        <v>1.3387539912765261</v>
      </c>
      <c r="L10" s="1">
        <v>59.599999998999998</v>
      </c>
      <c r="M10" s="1">
        <f>L10/Baseline!M10</f>
        <v>1.3251315496368081</v>
      </c>
      <c r="N10" s="2">
        <v>71.709999999999994</v>
      </c>
      <c r="O10" s="2">
        <f>N10/Baseline!O10</f>
        <v>1.5176719576719575</v>
      </c>
    </row>
    <row r="11" spans="1:15">
      <c r="A11" t="s">
        <v>10</v>
      </c>
      <c r="B11" s="2">
        <v>0.72666666656699996</v>
      </c>
      <c r="C11" s="2">
        <f>B11/Baseline!C11</f>
        <v>2.6913580163976683</v>
      </c>
      <c r="D11" s="1">
        <v>0.67000000054599995</v>
      </c>
      <c r="E11" s="1">
        <f>D11/Baseline!E11</f>
        <v>2.5443038024242428</v>
      </c>
      <c r="F11" s="2">
        <v>0.65999999890700001</v>
      </c>
      <c r="G11" s="2">
        <f>F11/Baseline!G11</f>
        <v>2.7499999857750002</v>
      </c>
      <c r="H11" s="1">
        <v>0.709999999652</v>
      </c>
      <c r="I11" s="1">
        <f>H11/Baseline!I11</f>
        <v>2.9583333214798611</v>
      </c>
      <c r="J11" s="2">
        <v>0.69333333273700004</v>
      </c>
      <c r="K11" s="2">
        <f>J11/Baseline!K11</f>
        <v>2.6329113931233619</v>
      </c>
      <c r="L11" s="1">
        <v>0.63666666671600003</v>
      </c>
      <c r="M11" s="1">
        <f>L11/Baseline!M11</f>
        <v>2.2738095243917518</v>
      </c>
      <c r="N11" s="2">
        <v>0.6</v>
      </c>
      <c r="O11" s="2">
        <f>N11/Baseline!O11</f>
        <v>2.6086956521739126</v>
      </c>
    </row>
    <row r="12" spans="1:15">
      <c r="A12" t="s">
        <v>11</v>
      </c>
      <c r="B12" s="2">
        <v>55.406666666299998</v>
      </c>
      <c r="C12" s="2">
        <f>B12/Baseline!C12</f>
        <v>1.4153610353973094</v>
      </c>
      <c r="D12" s="1">
        <v>80.553333333400005</v>
      </c>
      <c r="E12" s="1">
        <f>D12/Baseline!E12</f>
        <v>1.4012524643325917</v>
      </c>
      <c r="F12" s="2">
        <v>56.739999999600002</v>
      </c>
      <c r="G12" s="2">
        <f>F12/Baseline!G12</f>
        <v>1.4220551377989459</v>
      </c>
      <c r="H12" s="1">
        <v>57.016666666900001</v>
      </c>
      <c r="I12" s="1">
        <f>H12/Baseline!I12</f>
        <v>1.4610916546140578</v>
      </c>
      <c r="J12" s="2">
        <v>61.513333332999999</v>
      </c>
      <c r="K12" s="2">
        <f>J12/Baseline!K12</f>
        <v>1.3850195137092285</v>
      </c>
      <c r="L12" s="1">
        <v>58.2499999988</v>
      </c>
      <c r="M12" s="1">
        <f>L12/Baseline!M12</f>
        <v>1.4440955292462561</v>
      </c>
      <c r="N12" s="2">
        <v>56.8</v>
      </c>
      <c r="O12" s="2">
        <f>N12/Baseline!O12</f>
        <v>1.3904528763769888</v>
      </c>
    </row>
    <row r="13" spans="1:15">
      <c r="A13" t="s">
        <v>8</v>
      </c>
      <c r="B13" s="2">
        <v>0.67333333318400002</v>
      </c>
      <c r="C13" s="2">
        <f>B13/Baseline!C13</f>
        <v>4.1224489924667225</v>
      </c>
      <c r="D13" s="1">
        <v>0.64333333199200005</v>
      </c>
      <c r="E13" s="1">
        <f>D13/Baseline!E13</f>
        <v>4.5952381068608847</v>
      </c>
      <c r="F13" s="2">
        <v>0.616666667163</v>
      </c>
      <c r="G13" s="2">
        <f>F13/Baseline!G13</f>
        <v>4.5121951239541342</v>
      </c>
      <c r="H13" s="1">
        <v>0.63666666547499995</v>
      </c>
      <c r="I13" s="1">
        <f>H13/Baseline!I13</f>
        <v>4.7750000088374369</v>
      </c>
      <c r="J13" s="2">
        <v>1.6533333323899999</v>
      </c>
      <c r="K13" s="2">
        <f>J13/Baseline!K13</f>
        <v>1.5214723944815196</v>
      </c>
      <c r="L13" s="1">
        <v>1.47000000005</v>
      </c>
      <c r="M13" s="1">
        <f>L13/Baseline!M13</f>
        <v>1.2115384613832945</v>
      </c>
      <c r="N13" s="2">
        <v>0.53</v>
      </c>
      <c r="O13" s="2">
        <f>N13/Baseline!O13</f>
        <v>4.416666666666667</v>
      </c>
    </row>
    <row r="14" spans="1:15">
      <c r="A14" t="s">
        <v>30</v>
      </c>
      <c r="B14" s="2">
        <v>12.289999999100001</v>
      </c>
      <c r="C14" s="2">
        <f>B14/Baseline!C14</f>
        <v>1.0412312905137464</v>
      </c>
      <c r="D14" s="1">
        <v>12.5200000008</v>
      </c>
      <c r="E14" s="1">
        <f>D14/Baseline!E14</f>
        <v>1.049162011111276</v>
      </c>
      <c r="F14" s="2">
        <v>12.4333333348</v>
      </c>
      <c r="G14" s="2">
        <f>F14/Baseline!G14</f>
        <v>1.0498170562067139</v>
      </c>
      <c r="H14" s="1">
        <v>12.4633333335</v>
      </c>
      <c r="I14" s="1">
        <f>H14/Baseline!I14</f>
        <v>1.0491021325378032</v>
      </c>
      <c r="J14" s="2">
        <v>12.516666668199999</v>
      </c>
      <c r="K14" s="2">
        <f>J14/Baseline!K14</f>
        <v>1.0279222557696057</v>
      </c>
      <c r="L14" s="1">
        <v>12.2500000012</v>
      </c>
      <c r="M14" s="1">
        <f>L14/Baseline!M14</f>
        <v>1.0551248924920824</v>
      </c>
      <c r="N14" s="2">
        <v>12.5</v>
      </c>
      <c r="O14" s="2">
        <f>N14/Baseline!O14</f>
        <v>1.0469011725293134</v>
      </c>
    </row>
    <row r="15" spans="1:15">
      <c r="A15" t="s">
        <v>14</v>
      </c>
      <c r="B15" s="2">
        <v>2.40666666627</v>
      </c>
      <c r="C15" s="2">
        <f>B15/Baseline!C15</f>
        <v>1.2299829645858014</v>
      </c>
      <c r="D15" s="1">
        <v>2.2399999996000002</v>
      </c>
      <c r="E15" s="1">
        <f>D15/Baseline!E15</f>
        <v>1.1409168078313854</v>
      </c>
      <c r="F15" s="2">
        <v>2.2633333330399998</v>
      </c>
      <c r="G15" s="2">
        <f>F15/Baseline!G15</f>
        <v>1.1788194447214444</v>
      </c>
      <c r="H15" s="1">
        <v>2.3133333325400001</v>
      </c>
      <c r="I15" s="1">
        <f>H15/Baseline!I15</f>
        <v>1.3797216691832861</v>
      </c>
      <c r="J15" s="2">
        <v>3.0466666681099999</v>
      </c>
      <c r="K15" s="2">
        <f>J15/Baseline!K15</f>
        <v>1.7084112152868163</v>
      </c>
      <c r="L15" s="1">
        <v>3.22333333517</v>
      </c>
      <c r="M15" s="1">
        <f>L15/Baseline!M15</f>
        <v>1.9224652108137299</v>
      </c>
      <c r="N15" s="2">
        <v>2.4</v>
      </c>
      <c r="O15" s="2">
        <f>N15/Baseline!O15</f>
        <v>1.3953488372093024</v>
      </c>
    </row>
    <row r="16" spans="1:15">
      <c r="A16" t="s">
        <v>29</v>
      </c>
      <c r="B16" s="2">
        <v>26.973333332700001</v>
      </c>
      <c r="C16" s="2">
        <f>B16/Baseline!C16</f>
        <v>1.1663303544945847</v>
      </c>
      <c r="D16" s="1">
        <v>27.350000000200001</v>
      </c>
      <c r="E16" s="1">
        <f>D16/Baseline!E16</f>
        <v>1.1047529285196227</v>
      </c>
      <c r="F16" s="2">
        <v>26.320000001499999</v>
      </c>
      <c r="G16" s="2">
        <f>F16/Baseline!G16</f>
        <v>1.0886529711728332</v>
      </c>
      <c r="H16" s="1">
        <v>28.909999998899998</v>
      </c>
      <c r="I16" s="1">
        <f>H16/Baseline!I16</f>
        <v>1.2148760329997141</v>
      </c>
      <c r="J16" s="2">
        <v>25.9633333323</v>
      </c>
      <c r="K16" s="2">
        <f>J16/Baseline!K16</f>
        <v>1.0713892708912376</v>
      </c>
      <c r="L16" s="1">
        <v>25.823333332899999</v>
      </c>
      <c r="M16" s="1">
        <f>L16/Baseline!M16</f>
        <v>1.0669329293409564</v>
      </c>
      <c r="N16" s="2">
        <v>29.06</v>
      </c>
      <c r="O16" s="2">
        <f>N16/Baseline!O16</f>
        <v>1.2434745400085578</v>
      </c>
    </row>
    <row r="17" spans="1:15">
      <c r="A17" t="s">
        <v>15</v>
      </c>
      <c r="B17" s="2">
        <v>54.243333333499997</v>
      </c>
      <c r="C17" s="2">
        <f>B17/Baseline!C17</f>
        <v>1.0285046138632084</v>
      </c>
      <c r="D17" s="1">
        <v>53.9400000001</v>
      </c>
      <c r="E17" s="1">
        <f>D17/Baseline!E17</f>
        <v>1.0001236094375823</v>
      </c>
      <c r="F17" s="2">
        <v>54.523333333399997</v>
      </c>
      <c r="G17" s="2">
        <f>F17/Baseline!G17</f>
        <v>1.0148281424519354</v>
      </c>
      <c r="H17" s="1">
        <v>53.930000002200003</v>
      </c>
      <c r="I17" s="1">
        <f>H17/Baseline!I17</f>
        <v>0.99950577625071002</v>
      </c>
      <c r="J17" s="2">
        <v>53.7966666656</v>
      </c>
      <c r="K17" s="2">
        <f>J17/Baseline!K17</f>
        <v>1.015862025528949</v>
      </c>
      <c r="L17" s="1">
        <v>53.893333334499999</v>
      </c>
      <c r="M17" s="1">
        <f>L17/Baseline!M17</f>
        <v>1.0093644650239573</v>
      </c>
      <c r="N17" s="2">
        <v>54.19</v>
      </c>
      <c r="O17" s="2">
        <f>N17/Baseline!O17</f>
        <v>1.0128971962616822</v>
      </c>
    </row>
    <row r="18" spans="1:15">
      <c r="A18" t="s">
        <v>28</v>
      </c>
      <c r="B18" s="2">
        <v>1064.97666667</v>
      </c>
      <c r="C18" s="2">
        <f>B18/Baseline!C18</f>
        <v>12.916114165665594</v>
      </c>
      <c r="D18" s="1">
        <v>1157.0466666699999</v>
      </c>
      <c r="E18" s="1">
        <f>D18/Baseline!E18</f>
        <v>11.244379656656948</v>
      </c>
      <c r="F18" s="2">
        <v>1069.0766666699999</v>
      </c>
      <c r="G18" s="2">
        <f>F18/Baseline!G18</f>
        <v>15.281255955635318</v>
      </c>
      <c r="H18" s="1">
        <v>1031</v>
      </c>
      <c r="I18" s="1">
        <f>H18/Baseline!I18</f>
        <v>11.968424718330343</v>
      </c>
      <c r="J18" s="2">
        <v>1065.3499999999999</v>
      </c>
      <c r="K18" s="2">
        <f>J18/Baseline!K18</f>
        <v>11.046001244356033</v>
      </c>
      <c r="L18" s="1">
        <v>1065.20666667</v>
      </c>
      <c r="M18" s="1">
        <f>L18/Baseline!M18</f>
        <v>10.872044364212687</v>
      </c>
      <c r="N18" s="2">
        <v>882.84</v>
      </c>
      <c r="O18" s="2">
        <f>N18/Baseline!O18</f>
        <v>10.66747220879652</v>
      </c>
    </row>
    <row r="19" spans="1:15">
      <c r="A19" t="s">
        <v>9</v>
      </c>
      <c r="B19" s="2">
        <v>37.706666667</v>
      </c>
      <c r="C19" s="2">
        <f>B19/Baseline!C19</f>
        <v>11.211100103518243</v>
      </c>
      <c r="D19" s="1">
        <v>59.399999999800002</v>
      </c>
      <c r="E19" s="1">
        <f>D19/Baseline!E19</f>
        <v>6.9284603434509071</v>
      </c>
      <c r="F19" s="2">
        <v>38.510000000399998</v>
      </c>
      <c r="G19" s="2">
        <f>F19/Baseline!G19</f>
        <v>10.028645830590827</v>
      </c>
      <c r="H19" s="1">
        <v>46.673333333199999</v>
      </c>
      <c r="I19" s="1">
        <f>H19/Baseline!I19</f>
        <v>13.988011996090943</v>
      </c>
      <c r="J19" s="2">
        <v>38.390000000599997</v>
      </c>
      <c r="K19" s="2">
        <f>J19/Baseline!K19</f>
        <v>9.4324324290108219</v>
      </c>
      <c r="L19" s="1">
        <v>38.4533333344</v>
      </c>
      <c r="M19" s="1">
        <f>L19/Baseline!M19</f>
        <v>8.9634809655891612</v>
      </c>
      <c r="N19" s="2">
        <v>46.57</v>
      </c>
      <c r="O19" s="2">
        <f>N19/Baseline!O19</f>
        <v>7.5723577235772357</v>
      </c>
    </row>
    <row r="20" spans="1:15">
      <c r="A20" t="s">
        <v>22</v>
      </c>
      <c r="B20" s="2">
        <v>72.540000000299997</v>
      </c>
      <c r="C20" s="2">
        <f>B20/Baseline!C20</f>
        <v>1.1066361556194251</v>
      </c>
      <c r="D20" s="1">
        <v>70.573333334200001</v>
      </c>
      <c r="E20" s="1">
        <f>D20/Baseline!E20</f>
        <v>1.1229447332316662</v>
      </c>
      <c r="F20" s="2">
        <v>69.389999998099995</v>
      </c>
      <c r="G20" s="2">
        <f>F20/Baseline!G20</f>
        <v>1.1014868511358935</v>
      </c>
      <c r="H20" s="1">
        <v>71.633333332800007</v>
      </c>
      <c r="I20" s="1">
        <f>H20/Baseline!I20</f>
        <v>1.1175828175946267</v>
      </c>
      <c r="J20" s="2">
        <v>71.363333331999996</v>
      </c>
      <c r="K20" s="2">
        <f>J20/Baseline!K20</f>
        <v>1.091293709840129</v>
      </c>
      <c r="L20" s="1">
        <v>72.133333331599999</v>
      </c>
      <c r="M20" s="1">
        <f>L20/Baseline!M20</f>
        <v>1.1163846471054046</v>
      </c>
      <c r="N20" s="2">
        <v>72.319999999999993</v>
      </c>
      <c r="O20" s="2">
        <f>N20/Baseline!O20</f>
        <v>1.1517757604714125</v>
      </c>
    </row>
    <row r="21" spans="1:15">
      <c r="A21" t="s">
        <v>31</v>
      </c>
      <c r="B21" s="2">
        <v>1.9899999996</v>
      </c>
      <c r="C21" s="2">
        <f>B21/Baseline!C21</f>
        <v>1.3916083904139078</v>
      </c>
      <c r="D21" s="1">
        <v>2.0400000003500001</v>
      </c>
      <c r="E21" s="1">
        <f>D21/Baseline!E21</f>
        <v>1.372197309381719</v>
      </c>
      <c r="F21" s="2">
        <v>2.1766666670600001</v>
      </c>
      <c r="G21" s="2">
        <f>F21/Baseline!G21</f>
        <v>1.2581888254647222</v>
      </c>
      <c r="H21" s="1">
        <v>2.0966666676100001</v>
      </c>
      <c r="I21" s="1">
        <f>H21/Baseline!I21</f>
        <v>1.3022774337834575</v>
      </c>
      <c r="J21" s="2">
        <v>2.1099999981600002</v>
      </c>
      <c r="K21" s="2">
        <f>J21/Baseline!K21</f>
        <v>1.313278006055496</v>
      </c>
      <c r="L21" s="1">
        <v>2.15333333363</v>
      </c>
      <c r="M21" s="1">
        <f>L21/Baseline!M21</f>
        <v>1.4816513765582127</v>
      </c>
      <c r="N21" s="2">
        <v>2.0299999999999998</v>
      </c>
      <c r="O21" s="2">
        <f>N21/Baseline!O21</f>
        <v>1.2687499999999998</v>
      </c>
    </row>
    <row r="22" spans="1:15">
      <c r="A22" t="s">
        <v>23</v>
      </c>
      <c r="B22" s="2">
        <v>188.846666666</v>
      </c>
      <c r="C22" s="2">
        <f>B22/Baseline!C22</f>
        <v>4.6067653275257143</v>
      </c>
      <c r="D22" s="1">
        <v>748.143333332</v>
      </c>
      <c r="E22" s="1">
        <f>D22/Baseline!E22</f>
        <v>4.4641287268186405</v>
      </c>
      <c r="F22" s="2">
        <v>154.569999999</v>
      </c>
      <c r="G22" s="2">
        <f>F22/Baseline!G22</f>
        <v>4.0488081725969343</v>
      </c>
      <c r="H22" s="1">
        <v>167.283333333</v>
      </c>
      <c r="I22" s="1">
        <f>H22/Baseline!I22</f>
        <v>4.5272891293839344</v>
      </c>
      <c r="J22" s="2">
        <v>227.080000001</v>
      </c>
      <c r="K22" s="2">
        <f>J22/Baseline!K22</f>
        <v>6.0340124004663815</v>
      </c>
      <c r="L22" s="1">
        <v>127.106666667</v>
      </c>
      <c r="M22" s="1">
        <f>L22/Baseline!M22</f>
        <v>3.3807961699060614</v>
      </c>
      <c r="N22" s="2">
        <v>396.65</v>
      </c>
      <c r="O22" s="2">
        <f>N22/Baseline!O22</f>
        <v>4.6288948535418371</v>
      </c>
    </row>
    <row r="23" spans="1:15">
      <c r="A23" t="s">
        <v>27</v>
      </c>
      <c r="B23" s="2">
        <v>222.586666667</v>
      </c>
      <c r="C23" s="2">
        <f>B23/Baseline!C23</f>
        <v>1.9171978179593696</v>
      </c>
      <c r="D23" s="1">
        <v>244.76333333299999</v>
      </c>
      <c r="E23" s="1">
        <f>D23/Baseline!E23</f>
        <v>2.0030825467701288</v>
      </c>
      <c r="F23" s="2">
        <v>225.54333333400001</v>
      </c>
      <c r="G23" s="2">
        <f>F23/Baseline!G23</f>
        <v>1.9507856422085894</v>
      </c>
      <c r="H23" s="1">
        <v>236.97999999800001</v>
      </c>
      <c r="I23" s="1">
        <f>H23/Baseline!I23</f>
        <v>2.0367272102103846</v>
      </c>
      <c r="J23" s="2">
        <v>275.22666666700002</v>
      </c>
      <c r="K23" s="2">
        <f>J23/Baseline!K23</f>
        <v>2.3543098286227693</v>
      </c>
      <c r="L23" s="1">
        <v>259.10000000000002</v>
      </c>
      <c r="M23" s="1">
        <f>L23/Baseline!M23</f>
        <v>2.2174359559853003</v>
      </c>
      <c r="N23" s="2">
        <v>290.77999999999997</v>
      </c>
      <c r="O23" s="2">
        <f>N23/Baseline!O23</f>
        <v>2.424581005586592</v>
      </c>
    </row>
    <row r="24" spans="1:15">
      <c r="A24" t="s">
        <v>12</v>
      </c>
      <c r="B24" s="2">
        <v>13.8300000007</v>
      </c>
      <c r="C24" s="2">
        <f>B24/Baseline!C24</f>
        <v>1.2340868530894085</v>
      </c>
      <c r="D24" s="1">
        <v>14.53</v>
      </c>
      <c r="E24" s="1">
        <f>D24/Baseline!E24</f>
        <v>1.2569204152357865</v>
      </c>
      <c r="F24" s="2">
        <v>14.4533333331</v>
      </c>
      <c r="G24" s="2">
        <f>F24/Baseline!G24</f>
        <v>1.28474074072</v>
      </c>
      <c r="H24" s="1">
        <v>14.3200000003</v>
      </c>
      <c r="I24" s="1">
        <f>H24/Baseline!I24</f>
        <v>1.2121896162303312</v>
      </c>
      <c r="J24" s="2">
        <v>14.573333334200001</v>
      </c>
      <c r="K24" s="2">
        <f>J24/Baseline!K24</f>
        <v>1.254159495219521</v>
      </c>
      <c r="L24" s="1">
        <v>14.6233333337</v>
      </c>
      <c r="M24" s="1">
        <f>L24/Baseline!M24</f>
        <v>1.2291958531662104</v>
      </c>
      <c r="N24" s="2">
        <v>15.15</v>
      </c>
      <c r="O24" s="2">
        <f>N24/Baseline!O24</f>
        <v>1.3395225464190981</v>
      </c>
    </row>
    <row r="25" spans="1:15">
      <c r="A25" t="s">
        <v>24</v>
      </c>
      <c r="B25" s="2">
        <v>62.266666666900001</v>
      </c>
      <c r="C25" s="2">
        <f>B25/Baseline!C25</f>
        <v>1.1660424469500601</v>
      </c>
      <c r="D25" s="1">
        <v>66.060000001099993</v>
      </c>
      <c r="E25" s="1">
        <f>D25/Baseline!E25</f>
        <v>1.233383121727843</v>
      </c>
      <c r="F25" s="2">
        <v>66.100000000199998</v>
      </c>
      <c r="G25" s="2">
        <f>F25/Baseline!G25</f>
        <v>1.24881919517428</v>
      </c>
      <c r="H25" s="1">
        <v>68.956666666999993</v>
      </c>
      <c r="I25" s="1">
        <f>H25/Baseline!I25</f>
        <v>1.3051735015523049</v>
      </c>
      <c r="J25" s="2">
        <v>78.416666666699996</v>
      </c>
      <c r="K25" s="2">
        <f>J25/Baseline!K25</f>
        <v>1.4779795187365197</v>
      </c>
      <c r="L25" s="1">
        <v>76.75</v>
      </c>
      <c r="M25" s="1">
        <f>L25/Baseline!M25</f>
        <v>1.4335969118131362</v>
      </c>
      <c r="N25" s="2">
        <v>66.12</v>
      </c>
      <c r="O25" s="2">
        <f>N25/Baseline!O25</f>
        <v>1.2541729893778453</v>
      </c>
    </row>
    <row r="26" spans="1:15">
      <c r="A26" t="s">
        <v>34</v>
      </c>
      <c r="C26" s="2">
        <f>AVERAGE(B2:B25)/AVERAGE(Baseline!C2:C25)</f>
        <v>3.7975005912914712</v>
      </c>
      <c r="E26" s="1">
        <f>AVERAGE(D2:D25)/AVERAGE(Baseline!E2:E25)</f>
        <v>3.0257321088195144</v>
      </c>
      <c r="G26" s="2">
        <f>AVERAGE(F2:F25)/AVERAGE(Baseline!G2:G25)</f>
        <v>3.6212931650959397</v>
      </c>
      <c r="I26" s="1">
        <f>AVERAGE(H2:H25)/AVERAGE(Baseline!I2:I25)</f>
        <v>3.5932870714065177</v>
      </c>
      <c r="K26" s="2">
        <f>AVERAGE(J2:J25)/AVERAGE(Baseline!K2:K25)</f>
        <v>3.6471034155587914</v>
      </c>
      <c r="M26" s="1">
        <f>AVERAGE(L2:L25)/AVERAGE(Baseline!M2:M25)</f>
        <v>3.5281438393344384</v>
      </c>
      <c r="O26" s="2">
        <f>AVERAGE(N2:N25)/AVERAGE(Baseline!O2:O25)</f>
        <v>3.3219199156081047</v>
      </c>
    </row>
    <row r="30" spans="1:15">
      <c r="A30" s="4" t="s">
        <v>35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t="s">
        <v>0</v>
      </c>
      <c r="B31" s="2" t="s">
        <v>2</v>
      </c>
      <c r="C31" s="2" t="s">
        <v>32</v>
      </c>
      <c r="D31" s="1" t="s">
        <v>3</v>
      </c>
      <c r="E31" s="1" t="s">
        <v>32</v>
      </c>
      <c r="F31" s="2" t="s">
        <v>4</v>
      </c>
      <c r="G31" s="2" t="s">
        <v>32</v>
      </c>
      <c r="H31" s="1" t="s">
        <v>5</v>
      </c>
      <c r="I31" s="1" t="s">
        <v>32</v>
      </c>
      <c r="J31" s="2" t="s">
        <v>6</v>
      </c>
      <c r="K31" s="2" t="s">
        <v>32</v>
      </c>
      <c r="L31" s="1" t="s">
        <v>7</v>
      </c>
      <c r="M31" s="1" t="s">
        <v>32</v>
      </c>
      <c r="N31" s="2" t="s">
        <v>69</v>
      </c>
      <c r="O31" s="2" t="s">
        <v>32</v>
      </c>
    </row>
    <row r="32" spans="1:15">
      <c r="A32" t="s">
        <v>13</v>
      </c>
      <c r="B32" s="2">
        <v>125611</v>
      </c>
      <c r="C32" s="2">
        <f>B32/Baseline!C32</f>
        <v>1.8340853008600173</v>
      </c>
      <c r="D32" s="1">
        <v>44188</v>
      </c>
      <c r="E32" s="1">
        <f>D32/Baseline!E32</f>
        <v>7.5937446296614537</v>
      </c>
      <c r="F32" s="2">
        <v>44433</v>
      </c>
      <c r="G32" s="2">
        <f>F32/Baseline!G32</f>
        <v>4.7029000846740052</v>
      </c>
      <c r="H32" s="1">
        <v>69433</v>
      </c>
      <c r="I32" s="1">
        <f>H32/Baseline!I32</f>
        <v>2.3036063833316747</v>
      </c>
      <c r="J32" s="2">
        <v>49316</v>
      </c>
      <c r="K32" s="2">
        <f>J32/Baseline!K32</f>
        <v>10.191361851622236</v>
      </c>
      <c r="L32" s="1">
        <v>48596</v>
      </c>
      <c r="M32" s="1">
        <f>L32/Baseline!M32</f>
        <v>9.6020549298557594</v>
      </c>
      <c r="N32" s="8">
        <v>44061</v>
      </c>
      <c r="O32" s="2">
        <f>N32/Baseline!O32</f>
        <v>12.838286713286713</v>
      </c>
    </row>
    <row r="33" spans="1:15">
      <c r="A33" t="s">
        <v>16</v>
      </c>
      <c r="B33" s="2">
        <v>800300</v>
      </c>
      <c r="C33" s="2">
        <f>B33/Baseline!C33</f>
        <v>1.2365956920794834</v>
      </c>
      <c r="D33" s="1">
        <v>755416</v>
      </c>
      <c r="E33" s="1">
        <f>D33/Baseline!E33</f>
        <v>1.1911471604813684</v>
      </c>
      <c r="F33" s="2">
        <v>749243</v>
      </c>
      <c r="G33" s="2">
        <f>F33/Baseline!G33</f>
        <v>1.1810261664564943</v>
      </c>
      <c r="H33" s="1">
        <v>786159</v>
      </c>
      <c r="I33" s="1">
        <f>H33/Baseline!I33</f>
        <v>1.2319769701376526</v>
      </c>
      <c r="J33" s="2">
        <v>755857</v>
      </c>
      <c r="K33" s="2">
        <f>J33/Baseline!K33</f>
        <v>1.2047757035563547</v>
      </c>
      <c r="L33" s="1">
        <v>756428</v>
      </c>
      <c r="M33" s="1">
        <f>L33/Baseline!M33</f>
        <v>1.2057915384112643</v>
      </c>
      <c r="N33" s="8">
        <v>748304</v>
      </c>
      <c r="O33" s="2">
        <f>N33/Baseline!O33</f>
        <v>1.1909600203717852</v>
      </c>
    </row>
    <row r="34" spans="1:15">
      <c r="A34" t="s">
        <v>17</v>
      </c>
      <c r="B34" s="2">
        <v>248197</v>
      </c>
      <c r="C34" s="2">
        <f>B34/Baseline!C34</f>
        <v>1.2494311546051307</v>
      </c>
      <c r="D34" s="1">
        <v>91459</v>
      </c>
      <c r="E34" s="1">
        <f>D34/Baseline!E34</f>
        <v>2.1650175172805604</v>
      </c>
      <c r="F34" s="2">
        <v>90024</v>
      </c>
      <c r="G34" s="2">
        <f>F34/Baseline!G34</f>
        <v>2.1357500415174018</v>
      </c>
      <c r="H34" s="1">
        <v>106823</v>
      </c>
      <c r="I34" s="1">
        <f>H34/Baseline!I34</f>
        <v>1.4043093022032918</v>
      </c>
      <c r="J34" s="2">
        <v>87012</v>
      </c>
      <c r="K34" s="2">
        <f>J34/Baseline!K34</f>
        <v>2.5103718877124144</v>
      </c>
      <c r="L34" s="1">
        <v>86511</v>
      </c>
      <c r="M34" s="1">
        <f>L34/Baseline!M34</f>
        <v>2.4783281290285615</v>
      </c>
      <c r="N34" s="8">
        <v>83463</v>
      </c>
      <c r="O34" s="2">
        <f>N34/Baseline!O34</f>
        <v>2.5837538309135373</v>
      </c>
    </row>
    <row r="35" spans="1:15">
      <c r="A35" t="s">
        <v>18</v>
      </c>
      <c r="B35" s="2">
        <v>1024089</v>
      </c>
      <c r="C35" s="2">
        <f>B35/Baseline!C35</f>
        <v>1.1835881563633717</v>
      </c>
      <c r="D35" s="1">
        <v>1356241</v>
      </c>
      <c r="E35" s="1">
        <f>D35/Baseline!E35</f>
        <v>1.1709670762884177</v>
      </c>
      <c r="F35" s="2">
        <v>917848</v>
      </c>
      <c r="G35" s="2">
        <f>F35/Baseline!G35</f>
        <v>1.1778199536236793</v>
      </c>
      <c r="H35" s="1">
        <v>949633</v>
      </c>
      <c r="I35" s="1">
        <f>H35/Baseline!I35</f>
        <v>0.98386765906481943</v>
      </c>
      <c r="J35" s="2">
        <v>1131365</v>
      </c>
      <c r="K35" s="2">
        <f>J35/Baseline!K35</f>
        <v>1.1705903107219828</v>
      </c>
      <c r="L35" s="1">
        <v>1132504</v>
      </c>
      <c r="M35" s="1">
        <f>L35/Baseline!M35</f>
        <v>1.1708577885805325</v>
      </c>
      <c r="N35" s="8">
        <v>989345</v>
      </c>
      <c r="O35" s="2">
        <f>N35/Baseline!O35</f>
        <v>1.1940535386694988</v>
      </c>
    </row>
    <row r="36" spans="1:15">
      <c r="A36" t="s">
        <v>26</v>
      </c>
      <c r="B36" s="2">
        <v>2428711</v>
      </c>
      <c r="C36" s="2">
        <f>B36/Baseline!C36</f>
        <v>1.1456945957254705</v>
      </c>
      <c r="D36" s="1">
        <v>2413435</v>
      </c>
      <c r="E36" s="1">
        <f>D36/Baseline!E36</f>
        <v>1.1483082278369592</v>
      </c>
      <c r="F36" s="2">
        <v>1051461</v>
      </c>
      <c r="G36" s="2">
        <f>F36/Baseline!G36</f>
        <v>1.1603980042400519</v>
      </c>
      <c r="H36" s="1">
        <v>1938225</v>
      </c>
      <c r="I36" s="1">
        <f>H36/Baseline!I36</f>
        <v>1.1528633551566803</v>
      </c>
      <c r="J36" s="2">
        <v>2011512</v>
      </c>
      <c r="K36" s="2">
        <f>J36/Baseline!K36</f>
        <v>1.215101602184814</v>
      </c>
      <c r="L36" s="1">
        <v>1972669</v>
      </c>
      <c r="M36" s="1">
        <f>L36/Baseline!M36</f>
        <v>1.2821486255049348</v>
      </c>
      <c r="N36" s="8">
        <v>1599240</v>
      </c>
      <c r="O36" s="2">
        <f>N36/Baseline!O36</f>
        <v>1.5516915168491903</v>
      </c>
    </row>
    <row r="37" spans="1:15">
      <c r="A37" t="s">
        <v>19</v>
      </c>
      <c r="B37" s="2">
        <v>3933141</v>
      </c>
      <c r="C37" s="2">
        <f>B37/Baseline!C37</f>
        <v>1.1097852291273049</v>
      </c>
      <c r="D37" s="1">
        <v>3977484</v>
      </c>
      <c r="E37" s="1">
        <f>D37/Baseline!E37</f>
        <v>1.1099008577593892</v>
      </c>
      <c r="F37" s="2">
        <v>3015787</v>
      </c>
      <c r="G37" s="2">
        <f>F37/Baseline!G37</f>
        <v>1.16727731141876</v>
      </c>
      <c r="H37" s="1">
        <v>3269503</v>
      </c>
      <c r="I37" s="1">
        <f>H37/Baseline!I37</f>
        <v>1.1300275291665731</v>
      </c>
      <c r="J37" s="2">
        <v>2874808</v>
      </c>
      <c r="K37" s="2">
        <f>J37/Baseline!K37</f>
        <v>1.1517457224311751</v>
      </c>
      <c r="L37" s="1">
        <v>2873853</v>
      </c>
      <c r="M37" s="1">
        <f>L37/Baseline!M37</f>
        <v>1.1515924164121132</v>
      </c>
      <c r="N37" s="8">
        <v>2959935</v>
      </c>
      <c r="O37" s="2">
        <f>N37/Baseline!O37</f>
        <v>1.1481672559557636</v>
      </c>
    </row>
    <row r="38" spans="1:15">
      <c r="A38" t="s">
        <v>20</v>
      </c>
      <c r="B38" s="2">
        <v>365376</v>
      </c>
      <c r="C38" s="2">
        <f>B38/Baseline!C38</f>
        <v>1.2380968516930917</v>
      </c>
      <c r="D38" s="1">
        <v>149143</v>
      </c>
      <c r="E38" s="1">
        <f>D38/Baseline!E38</f>
        <v>1.6460246335864384</v>
      </c>
      <c r="F38" s="2">
        <v>134489</v>
      </c>
      <c r="G38" s="2">
        <f>F38/Baseline!G38</f>
        <v>1.7284504363248467</v>
      </c>
      <c r="H38" s="1">
        <v>157355</v>
      </c>
      <c r="I38" s="1">
        <f>H38/Baseline!I38</f>
        <v>1.8124280119788068</v>
      </c>
      <c r="J38" s="2">
        <v>128565</v>
      </c>
      <c r="K38" s="2">
        <f>J38/Baseline!K38</f>
        <v>1.8192817116658175</v>
      </c>
      <c r="L38" s="1">
        <v>128671</v>
      </c>
      <c r="M38" s="1">
        <f>L38/Baseline!M38</f>
        <v>1.8804127025881596</v>
      </c>
      <c r="N38" s="8">
        <v>129521</v>
      </c>
      <c r="O38" s="2">
        <f>N38/Baseline!O38</f>
        <v>1.7370213907329175</v>
      </c>
    </row>
    <row r="39" spans="1:15">
      <c r="A39" t="s">
        <v>25</v>
      </c>
      <c r="B39" s="2">
        <v>588259</v>
      </c>
      <c r="C39" s="2">
        <f>B39/Baseline!C39</f>
        <v>1.2877457515438484</v>
      </c>
      <c r="D39" s="1">
        <v>575752</v>
      </c>
      <c r="E39" s="1">
        <f>D39/Baseline!E39</f>
        <v>1.2120405787460502</v>
      </c>
      <c r="F39" s="2">
        <v>517504</v>
      </c>
      <c r="G39" s="2">
        <f>F39/Baseline!G39</f>
        <v>1.2078120915642854</v>
      </c>
      <c r="H39" s="1">
        <v>550100</v>
      </c>
      <c r="I39" s="1">
        <f>H39/Baseline!I39</f>
        <v>1.3173681374603365</v>
      </c>
      <c r="J39" s="2">
        <v>520755</v>
      </c>
      <c r="K39" s="2">
        <f>J39/Baseline!K39</f>
        <v>1.2470664584849995</v>
      </c>
      <c r="L39" s="1">
        <v>519681</v>
      </c>
      <c r="M39" s="1">
        <f>L39/Baseline!M39</f>
        <v>1.2464287084828367</v>
      </c>
      <c r="N39" s="8">
        <v>539817</v>
      </c>
      <c r="O39" s="2">
        <f>N39/Baseline!O39</f>
        <v>1.226307766749887</v>
      </c>
    </row>
    <row r="40" spans="1:15">
      <c r="A40" t="s">
        <v>21</v>
      </c>
      <c r="B40" s="2">
        <v>3055455</v>
      </c>
      <c r="C40" s="2">
        <f>B40/Baseline!C40</f>
        <v>1039.6240217761144</v>
      </c>
      <c r="D40" s="1">
        <v>2125733</v>
      </c>
      <c r="E40" s="1">
        <f>D40/Baseline!E40</f>
        <v>1.1840511779335545</v>
      </c>
      <c r="F40" s="2">
        <v>2237368</v>
      </c>
      <c r="G40" s="2">
        <f>F40/Baseline!G40</f>
        <v>1.204562695063182</v>
      </c>
      <c r="H40" s="1">
        <v>3565477</v>
      </c>
      <c r="I40" s="1">
        <f>H40/Baseline!I40</f>
        <v>1.4111552233265008</v>
      </c>
      <c r="J40" s="2">
        <v>2437063</v>
      </c>
      <c r="K40" s="2">
        <f>J40/Baseline!K40</f>
        <v>0.95467656026039238</v>
      </c>
      <c r="L40" s="1">
        <v>3005135</v>
      </c>
      <c r="M40" s="1">
        <f>L40/Baseline!M40</f>
        <v>1.1774241702373078</v>
      </c>
      <c r="N40" s="8">
        <v>2186596</v>
      </c>
      <c r="O40" s="2">
        <f>N40/Baseline!O40</f>
        <v>1.1673468995527814</v>
      </c>
    </row>
    <row r="41" spans="1:15">
      <c r="A41" t="s">
        <v>10</v>
      </c>
      <c r="B41" s="2">
        <v>1448617</v>
      </c>
      <c r="C41" s="2">
        <f>B41/Baseline!C41</f>
        <v>1.0441438603749678</v>
      </c>
      <c r="D41" s="1">
        <v>1400951</v>
      </c>
      <c r="E41" s="1">
        <f>D41/Baseline!E41</f>
        <v>1.0162931785553915</v>
      </c>
      <c r="F41" s="2">
        <v>1405721</v>
      </c>
      <c r="G41" s="2">
        <f>F41/Baseline!G41</f>
        <v>1.0169295220567756</v>
      </c>
      <c r="H41" s="1">
        <v>1421349</v>
      </c>
      <c r="I41" s="1">
        <f>H41/Baseline!I41</f>
        <v>1.0304237474291043</v>
      </c>
      <c r="J41" s="2">
        <v>1408793</v>
      </c>
      <c r="K41" s="2">
        <f>J41/Baseline!K41</f>
        <v>1.024540961479163</v>
      </c>
      <c r="L41" s="1">
        <v>1410683</v>
      </c>
      <c r="M41" s="1">
        <f>L41/Baseline!M41</f>
        <v>1.0260057443049704</v>
      </c>
      <c r="N41" s="8">
        <v>1405251</v>
      </c>
      <c r="O41" s="2">
        <f>N41/Baseline!O41</f>
        <v>1.0210687699590555</v>
      </c>
    </row>
    <row r="42" spans="1:15">
      <c r="A42" t="s">
        <v>11</v>
      </c>
      <c r="B42" s="2">
        <v>552933</v>
      </c>
      <c r="C42" s="2">
        <f>B42/Baseline!C42</f>
        <v>17.359988697372138</v>
      </c>
      <c r="D42" s="1">
        <v>73223</v>
      </c>
      <c r="E42" s="1">
        <f>D42/Baseline!E42</f>
        <v>2.3640913053304491</v>
      </c>
      <c r="F42" s="2">
        <v>58821</v>
      </c>
      <c r="G42" s="2">
        <f>F42/Baseline!G42</f>
        <v>2.3563273644994593</v>
      </c>
      <c r="H42" s="1">
        <v>112200</v>
      </c>
      <c r="I42" s="1">
        <f>H42/Baseline!I42</f>
        <v>4.9648214522766496</v>
      </c>
      <c r="J42" s="2">
        <v>581813</v>
      </c>
      <c r="K42" s="2">
        <f>J42/Baseline!K42</f>
        <v>27.742370780087736</v>
      </c>
      <c r="L42" s="1">
        <v>585092</v>
      </c>
      <c r="M42" s="1">
        <f>L42/Baseline!M42</f>
        <v>28.076779116080427</v>
      </c>
      <c r="N42" s="8">
        <v>63523</v>
      </c>
      <c r="O42" s="2">
        <f>N42/Baseline!O42</f>
        <v>3.2908356214059991</v>
      </c>
    </row>
    <row r="43" spans="1:15">
      <c r="A43" t="s">
        <v>8</v>
      </c>
      <c r="B43" s="2">
        <v>602429</v>
      </c>
      <c r="C43" s="2">
        <f>B43/Baseline!C43</f>
        <v>1.1131253406749753</v>
      </c>
      <c r="D43" s="1">
        <v>559688</v>
      </c>
      <c r="E43" s="1">
        <f>D43/Baseline!E43</f>
        <v>1.0463707152004635</v>
      </c>
      <c r="F43" s="2">
        <v>565273</v>
      </c>
      <c r="G43" s="2">
        <f>F43/Baseline!G43</f>
        <v>1.0484969218755507</v>
      </c>
      <c r="H43" s="1">
        <v>585925</v>
      </c>
      <c r="I43" s="1">
        <f>H43/Baseline!I43</f>
        <v>1.0939171541071018</v>
      </c>
      <c r="J43" s="2">
        <v>568673</v>
      </c>
      <c r="K43" s="2">
        <f>J43/Baseline!K43</f>
        <v>1.070034415084683</v>
      </c>
      <c r="L43" s="1">
        <v>568640</v>
      </c>
      <c r="M43" s="1">
        <f>L43/Baseline!M43</f>
        <v>1.070141464782477</v>
      </c>
      <c r="N43" s="8">
        <v>557016</v>
      </c>
      <c r="O43" s="2">
        <f>N43/Baseline!O43</f>
        <v>1.0458096530903069</v>
      </c>
    </row>
    <row r="44" spans="1:15">
      <c r="A44" t="s">
        <v>30</v>
      </c>
      <c r="B44" s="2">
        <v>123768</v>
      </c>
      <c r="C44" s="2">
        <f>B44/Baseline!C44</f>
        <v>1.9078801331853497</v>
      </c>
      <c r="D44" s="1">
        <v>81608</v>
      </c>
      <c r="E44" s="1">
        <f>D44/Baseline!E44</f>
        <v>1.5457231608455186</v>
      </c>
      <c r="F44" s="2">
        <v>86053</v>
      </c>
      <c r="G44" s="2">
        <f>F44/Baseline!G44</f>
        <v>1.521769116502794</v>
      </c>
      <c r="H44" s="1">
        <v>111680</v>
      </c>
      <c r="I44" s="1">
        <f>H44/Baseline!I44</f>
        <v>2.0307300663696699</v>
      </c>
      <c r="J44" s="2">
        <v>84631</v>
      </c>
      <c r="K44" s="2">
        <f>J44/Baseline!K44</f>
        <v>1.7418445263136231</v>
      </c>
      <c r="L44" s="1">
        <v>86396</v>
      </c>
      <c r="M44" s="1">
        <f>L44/Baseline!M44</f>
        <v>1.7798562040337034</v>
      </c>
      <c r="N44" s="8">
        <v>82159</v>
      </c>
      <c r="O44" s="2">
        <f>N44/Baseline!O44</f>
        <v>1.6476946834326054</v>
      </c>
    </row>
    <row r="45" spans="1:15">
      <c r="A45" t="s">
        <v>14</v>
      </c>
      <c r="B45" s="2">
        <v>423509</v>
      </c>
      <c r="C45" s="2">
        <f>B45/Baseline!C45</f>
        <v>1.4269123082469399</v>
      </c>
      <c r="D45" s="1">
        <v>345087</v>
      </c>
      <c r="E45" s="1">
        <f>D45/Baseline!E45</f>
        <v>1.3525768912684757</v>
      </c>
      <c r="F45" s="2">
        <v>364672</v>
      </c>
      <c r="G45" s="2">
        <f>F45/Baseline!G45</f>
        <v>1.3267506121275845</v>
      </c>
      <c r="H45" s="1">
        <v>451596</v>
      </c>
      <c r="I45" s="1">
        <f>H45/Baseline!I45</f>
        <v>1.8461727143394437</v>
      </c>
      <c r="J45" s="2">
        <v>350843</v>
      </c>
      <c r="K45" s="2">
        <f>J45/Baseline!K45</f>
        <v>1.4319362646063678</v>
      </c>
      <c r="L45" s="1">
        <v>352789</v>
      </c>
      <c r="M45" s="1">
        <f>L45/Baseline!M45</f>
        <v>1.4404783778597123</v>
      </c>
      <c r="N45" s="8">
        <v>362595</v>
      </c>
      <c r="O45" s="2">
        <f>N45/Baseline!O45</f>
        <v>1.4112928336784418</v>
      </c>
    </row>
    <row r="46" spans="1:15">
      <c r="A46" t="s">
        <v>29</v>
      </c>
      <c r="B46" s="2">
        <v>690148</v>
      </c>
      <c r="C46" s="2">
        <f>B46/Baseline!C46</f>
        <v>1.2868428952603992</v>
      </c>
      <c r="D46" s="1">
        <v>1309741</v>
      </c>
      <c r="E46" s="1">
        <f>D46/Baseline!E46</f>
        <v>1.0800348648122677</v>
      </c>
      <c r="F46" s="2">
        <v>611528</v>
      </c>
      <c r="G46" s="2">
        <f>F46/Baseline!G46</f>
        <v>1.172812703770473</v>
      </c>
      <c r="H46" s="1">
        <v>728187</v>
      </c>
      <c r="I46" s="1">
        <f>H46/Baseline!I46</f>
        <v>1.2389463493646076</v>
      </c>
      <c r="J46" s="2">
        <v>637643</v>
      </c>
      <c r="K46" s="2">
        <f>J46/Baseline!K46</f>
        <v>1.2705417969302624</v>
      </c>
      <c r="L46" s="1">
        <v>637933</v>
      </c>
      <c r="M46" s="1">
        <f>L46/Baseline!M46</f>
        <v>1.2711652309758512</v>
      </c>
      <c r="N46" s="8">
        <v>612520</v>
      </c>
      <c r="O46" s="2">
        <f>N46/Baseline!O46</f>
        <v>1.1878645897976914</v>
      </c>
    </row>
    <row r="47" spans="1:15">
      <c r="A47" t="s">
        <v>15</v>
      </c>
      <c r="B47" s="2">
        <v>902207</v>
      </c>
      <c r="C47" s="2">
        <f>B47/Baseline!C47</f>
        <v>1.042598038932449</v>
      </c>
      <c r="D47" s="1">
        <v>869225</v>
      </c>
      <c r="E47" s="1">
        <f>D47/Baseline!E47</f>
        <v>1.0230882676619479</v>
      </c>
      <c r="F47" s="2">
        <v>871713</v>
      </c>
      <c r="G47" s="2">
        <f>F47/Baseline!G47</f>
        <v>1.0213451748399229</v>
      </c>
      <c r="H47" s="1">
        <v>885683</v>
      </c>
      <c r="I47" s="1">
        <f>H47/Baseline!I47</f>
        <v>1.0384529251823513</v>
      </c>
      <c r="J47" s="2">
        <v>872091</v>
      </c>
      <c r="K47" s="2">
        <f>J47/Baseline!K47</f>
        <v>1.0290098583489182</v>
      </c>
      <c r="L47" s="1">
        <v>872423</v>
      </c>
      <c r="M47" s="1">
        <f>L47/Baseline!M47</f>
        <v>1.0327111266837044</v>
      </c>
      <c r="N47" s="8">
        <v>858851</v>
      </c>
      <c r="O47" s="2">
        <f>N47/Baseline!O47</f>
        <v>1.0142635629619745</v>
      </c>
    </row>
    <row r="48" spans="1:15">
      <c r="A48" t="s">
        <v>28</v>
      </c>
      <c r="B48" s="2">
        <v>1914923</v>
      </c>
      <c r="C48" s="2">
        <f>B48/Baseline!C48</f>
        <v>1.2208664994150444</v>
      </c>
      <c r="D48" s="1">
        <v>2054688</v>
      </c>
      <c r="E48" s="1">
        <f>D48/Baseline!E48</f>
        <v>1.1924334268660355</v>
      </c>
      <c r="F48" s="2">
        <v>1369353</v>
      </c>
      <c r="G48" s="2">
        <f>F48/Baseline!G48</f>
        <v>1.2281049637986283</v>
      </c>
      <c r="H48" s="1">
        <v>2002965</v>
      </c>
      <c r="I48" s="1">
        <f>H48/Baseline!I48</f>
        <v>1.2048395333826987</v>
      </c>
      <c r="J48" s="2">
        <v>1414807</v>
      </c>
      <c r="K48" s="2">
        <f>J48/Baseline!K48</f>
        <v>1.2174446180746779</v>
      </c>
      <c r="L48" s="1">
        <v>1412331</v>
      </c>
      <c r="M48" s="1">
        <f>L48/Baseline!M48</f>
        <v>1.2151080306527782</v>
      </c>
      <c r="N48" s="8">
        <v>1396508</v>
      </c>
      <c r="O48" s="2">
        <f>N48/Baseline!O48</f>
        <v>1.2567826727875038</v>
      </c>
    </row>
    <row r="49" spans="1:15">
      <c r="A49" t="s">
        <v>9</v>
      </c>
      <c r="B49" s="2">
        <v>2672283</v>
      </c>
      <c r="C49" s="2">
        <f>B49/Baseline!C49</f>
        <v>1.121274004974707</v>
      </c>
      <c r="D49" s="1">
        <v>3853169</v>
      </c>
      <c r="E49" s="1">
        <f>D49/Baseline!E49</f>
        <v>1.0914871419502743</v>
      </c>
      <c r="F49" s="2">
        <v>1960632</v>
      </c>
      <c r="G49" s="2">
        <f>F49/Baseline!G49</f>
        <v>1.1699377566991658</v>
      </c>
      <c r="H49" s="1">
        <v>2152600</v>
      </c>
      <c r="I49" s="1">
        <f>H49/Baseline!I49</f>
        <v>1.152651644962303</v>
      </c>
      <c r="J49" s="2">
        <v>1829097</v>
      </c>
      <c r="K49" s="2">
        <f>J49/Baseline!K49</f>
        <v>1.1680027637221873</v>
      </c>
      <c r="L49" s="1">
        <v>1833073</v>
      </c>
      <c r="M49" s="1">
        <f>L49/Baseline!M49</f>
        <v>1.1711699221295659</v>
      </c>
      <c r="N49" s="8">
        <v>2033051</v>
      </c>
      <c r="O49" s="2">
        <f>N49/Baseline!O49</f>
        <v>1.1623604759326522</v>
      </c>
    </row>
    <row r="50" spans="1:15">
      <c r="A50" t="s">
        <v>22</v>
      </c>
      <c r="B50" s="2">
        <v>366988</v>
      </c>
      <c r="C50" s="2">
        <f>B50/Baseline!C50</f>
        <v>2.623272836443955</v>
      </c>
      <c r="D50" s="1">
        <v>172053</v>
      </c>
      <c r="E50" s="1">
        <f>D50/Baseline!E50</f>
        <v>1.4598577925604128</v>
      </c>
      <c r="F50" s="2">
        <v>175568</v>
      </c>
      <c r="G50" s="2">
        <f>F50/Baseline!G50</f>
        <v>1.4097204936526926</v>
      </c>
      <c r="H50" s="1">
        <v>205801</v>
      </c>
      <c r="I50" s="1">
        <f>H50/Baseline!I50</f>
        <v>1.6899963868085666</v>
      </c>
      <c r="J50" s="2">
        <v>340459</v>
      </c>
      <c r="K50" s="2">
        <f>J50/Baseline!K50</f>
        <v>2.9909951857188037</v>
      </c>
      <c r="L50" s="1">
        <v>337457</v>
      </c>
      <c r="M50" s="1">
        <f>L50/Baseline!M50</f>
        <v>2.8877032346397398</v>
      </c>
      <c r="N50" s="8">
        <v>173329</v>
      </c>
      <c r="O50" s="2">
        <f>N50/Baseline!O50</f>
        <v>1.4805965814448137</v>
      </c>
    </row>
    <row r="51" spans="1:15">
      <c r="A51" t="s">
        <v>31</v>
      </c>
      <c r="B51" s="2">
        <v>1212915</v>
      </c>
      <c r="C51" s="2">
        <f>B51/Baseline!C51</f>
        <v>1.053077798644013</v>
      </c>
      <c r="D51" s="1">
        <v>1136221</v>
      </c>
      <c r="E51" s="1">
        <f>D51/Baseline!E51</f>
        <v>1.0251186416211047</v>
      </c>
      <c r="F51" s="2">
        <v>1143004</v>
      </c>
      <c r="G51" s="2">
        <f>F51/Baseline!G51</f>
        <v>1.0276705855274277</v>
      </c>
      <c r="H51" s="1">
        <v>1167809</v>
      </c>
      <c r="I51" s="1">
        <f>H51/Baseline!I51</f>
        <v>1.0390970833789348</v>
      </c>
      <c r="J51" s="2">
        <v>1139619</v>
      </c>
      <c r="K51" s="2">
        <f>J51/Baseline!K51</f>
        <v>1.0312398198889507</v>
      </c>
      <c r="L51" s="1">
        <v>1143396</v>
      </c>
      <c r="M51" s="1">
        <f>L51/Baseline!M51</f>
        <v>1.0348477182858431</v>
      </c>
      <c r="N51" s="8">
        <v>1134695</v>
      </c>
      <c r="O51" s="2">
        <f>N51/Baseline!O51</f>
        <v>1.0258344716978915</v>
      </c>
    </row>
    <row r="52" spans="1:15">
      <c r="A52" t="s">
        <v>23</v>
      </c>
      <c r="B52" s="2">
        <v>245759</v>
      </c>
      <c r="C52" s="2">
        <f>B52/Baseline!C52</f>
        <v>1.5092516965025946</v>
      </c>
      <c r="D52" s="1">
        <v>54363</v>
      </c>
      <c r="E52" s="1">
        <f>D52/Baseline!E52</f>
        <v>4.6994294605809133</v>
      </c>
      <c r="F52" s="2">
        <v>57248</v>
      </c>
      <c r="G52" s="2">
        <f>F52/Baseline!G52</f>
        <v>4.2431070263860065</v>
      </c>
      <c r="H52" s="1">
        <v>72107</v>
      </c>
      <c r="I52" s="1">
        <f>H52/Baseline!I52</f>
        <v>1.6661737181412759</v>
      </c>
      <c r="J52" s="2">
        <v>54715</v>
      </c>
      <c r="K52" s="2">
        <f>J52/Baseline!K52</f>
        <v>4.3215385830503124</v>
      </c>
      <c r="L52" s="1">
        <v>51491</v>
      </c>
      <c r="M52" s="1">
        <f>L52/Baseline!M52</f>
        <v>5.3143771287026524</v>
      </c>
      <c r="N52" s="8">
        <v>51187</v>
      </c>
      <c r="O52" s="2">
        <f>N52/Baseline!O52</f>
        <v>6.7245139253809771</v>
      </c>
    </row>
    <row r="53" spans="1:15">
      <c r="A53" t="s">
        <v>27</v>
      </c>
      <c r="B53" s="2">
        <v>77116</v>
      </c>
      <c r="C53" s="2">
        <f>B53/Baseline!C53</f>
        <v>1.2995399470854889</v>
      </c>
      <c r="D53" s="1">
        <v>77491</v>
      </c>
      <c r="E53" s="1">
        <f>D53/Baseline!E53</f>
        <v>2.1335627753303963</v>
      </c>
      <c r="F53" s="2">
        <v>53576</v>
      </c>
      <c r="G53" s="2">
        <f>F53/Baseline!G53</f>
        <v>1.3389648364281608</v>
      </c>
      <c r="H53" s="1">
        <v>54439</v>
      </c>
      <c r="I53" s="1">
        <f>H53/Baseline!I53</f>
        <v>1.2583269768624459</v>
      </c>
      <c r="J53" s="2">
        <v>50105</v>
      </c>
      <c r="K53" s="2">
        <f>J53/Baseline!K53</f>
        <v>1.5651454096773185</v>
      </c>
      <c r="L53" s="1">
        <v>49905</v>
      </c>
      <c r="M53" s="1">
        <f>L53/Baseline!M53</f>
        <v>1.5584111419916935</v>
      </c>
      <c r="N53" s="8">
        <v>66419</v>
      </c>
      <c r="O53" s="2">
        <f>N53/Baseline!O53</f>
        <v>2.0770866560340244</v>
      </c>
    </row>
    <row r="54" spans="1:15">
      <c r="A54" t="s">
        <v>12</v>
      </c>
      <c r="B54" s="2">
        <v>1450127</v>
      </c>
      <c r="C54" s="2">
        <f>B54/Baseline!C54</f>
        <v>1.1699771430692187</v>
      </c>
      <c r="D54" s="1">
        <v>1203068</v>
      </c>
      <c r="E54" s="1">
        <f>D54/Baseline!E54</f>
        <v>1.1170132956993242</v>
      </c>
      <c r="F54" s="2">
        <v>1248512</v>
      </c>
      <c r="G54" s="2">
        <f>F54/Baseline!G54</f>
        <v>1.1385383077753621</v>
      </c>
      <c r="H54" s="1">
        <v>1286848</v>
      </c>
      <c r="I54" s="1">
        <f>H54/Baseline!I54</f>
        <v>1.1460806448021732</v>
      </c>
      <c r="J54" s="2">
        <v>1248160</v>
      </c>
      <c r="K54" s="2">
        <f>J54/Baseline!K54</f>
        <v>1.167923645550669</v>
      </c>
      <c r="L54" s="1">
        <v>1249891</v>
      </c>
      <c r="M54" s="1">
        <f>L54/Baseline!M54</f>
        <v>1.1687592398475057</v>
      </c>
      <c r="N54" s="8">
        <v>1202679</v>
      </c>
      <c r="O54" s="2">
        <f>N54/Baseline!O54</f>
        <v>1.1168138815322728</v>
      </c>
    </row>
    <row r="55" spans="1:15">
      <c r="A55" t="s">
        <v>24</v>
      </c>
      <c r="B55" s="2">
        <v>1933571</v>
      </c>
      <c r="C55" s="2">
        <f>B55/Baseline!C55</f>
        <v>3.5091841605218121</v>
      </c>
      <c r="D55" s="1">
        <v>919021</v>
      </c>
      <c r="E55" s="1">
        <f>D55/Baseline!E55</f>
        <v>1.7281490047856787</v>
      </c>
      <c r="F55" s="2">
        <v>937744</v>
      </c>
      <c r="G55" s="2">
        <f>F55/Baseline!G55</f>
        <v>1.815802569539245</v>
      </c>
      <c r="H55" s="1">
        <v>1050292</v>
      </c>
      <c r="I55" s="1">
        <f>H55/Baseline!I55</f>
        <v>1.7099578164862483</v>
      </c>
      <c r="J55" s="2">
        <v>849693</v>
      </c>
      <c r="K55" s="2">
        <f>J55/Baseline!K55</f>
        <v>1.6965663067981016</v>
      </c>
      <c r="L55" s="1">
        <v>848756</v>
      </c>
      <c r="M55" s="1">
        <f>L55/Baseline!M55</f>
        <v>1.7001267950107264</v>
      </c>
      <c r="N55" s="8">
        <v>936081</v>
      </c>
      <c r="O55" s="2">
        <f>N55/Baseline!O55</f>
        <v>1.8728849335843636</v>
      </c>
    </row>
    <row r="56" spans="1:15">
      <c r="A56" t="s">
        <v>34</v>
      </c>
      <c r="C56" s="2">
        <f>AVERAGE(B32:B55)/AVERAGE(Baseline!C32:C55)</f>
        <v>1.4175733017821481</v>
      </c>
      <c r="E56" s="1">
        <f>AVERAGE(D32:D55)/AVERAGE(Baseline!E32:E55)</f>
        <v>1.1459789993779106</v>
      </c>
      <c r="G56" s="2">
        <f>AVERAGE(F32:F55)/AVERAGE(Baseline!G32:G55)</f>
        <v>1.1801315153826939</v>
      </c>
      <c r="I56" s="1">
        <f>AVERAGE(H32:H55)/AVERAGE(Baseline!I32:I55)</f>
        <v>1.2087607351178837</v>
      </c>
      <c r="K56" s="2">
        <f>AVERAGE(J32:J55)/AVERAGE(Baseline!K32:K55)</f>
        <v>1.1932247888367407</v>
      </c>
      <c r="M56" s="1">
        <f>AVERAGE(L32:L55)/AVERAGE(Baseline!M32:M55)</f>
        <v>1.2316578106738687</v>
      </c>
      <c r="O56" s="2">
        <f>AVERAGE(N32:N55)/AVERAGE(Baseline!O32:O55)</f>
        <v>1.2043302197666359</v>
      </c>
    </row>
  </sheetData>
  <sortState ref="A2:G25">
    <sortCondition ref="A2:A25"/>
  </sortState>
  <mergeCells count="1">
    <mergeCell ref="A30:O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5" x14ac:dyDescent="0"/>
  <cols>
    <col min="1" max="1" width="39.33203125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69</v>
      </c>
    </row>
    <row r="2" spans="1:8">
      <c r="A2" t="s">
        <v>36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>
      <c r="A3" t="s">
        <v>37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>
      <c r="A4" t="s">
        <v>38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>
      <c r="A5" t="s">
        <v>39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>
      <c r="A6" s="5" t="s">
        <v>45</v>
      </c>
    </row>
    <row r="7" spans="1:8">
      <c r="A7" t="s">
        <v>46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>
      <c r="A8" t="s">
        <v>40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>
      <c r="A9" t="s">
        <v>41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>
      <c r="A10" t="s">
        <v>42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>
      <c r="A11" t="s">
        <v>43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>
      <c r="A12" t="s">
        <v>44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>
      <c r="A13" s="5" t="s">
        <v>47</v>
      </c>
    </row>
    <row r="14" spans="1:8">
      <c r="A14" t="s">
        <v>46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>
      <c r="A15" t="s">
        <v>40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>
      <c r="A16" t="s">
        <v>41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>
      <c r="A17" t="s">
        <v>42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>
      <c r="A18" t="s">
        <v>43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>
      <c r="A19" t="s">
        <v>44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>
      <c r="A20" s="5" t="s">
        <v>48</v>
      </c>
    </row>
    <row r="21" spans="1:8">
      <c r="A21" t="s">
        <v>46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41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>
      <c r="A24" t="s">
        <v>42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>
      <c r="A25" t="s">
        <v>43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>
      <c r="A26" t="s">
        <v>44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>
      <c r="A27" s="5"/>
    </row>
    <row r="28" spans="1:8">
      <c r="A28" t="s">
        <v>49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>
      <c r="A29" t="s">
        <v>50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>
      <c r="A30" t="s">
        <v>51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>
      <c r="A31" s="5"/>
    </row>
    <row r="32" spans="1:8">
      <c r="A32" t="s">
        <v>52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>
      <c r="A33" t="s">
        <v>53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>
      <c r="A34" t="s">
        <v>54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>
      <c r="A35" t="s">
        <v>55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>
      <c r="A36" t="s">
        <v>56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>
      <c r="A37" t="s">
        <v>57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>
      <c r="A38" s="5"/>
    </row>
    <row r="39" spans="1:8">
      <c r="A39" t="s">
        <v>58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>
      <c r="A40" t="s">
        <v>59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>
      <c r="A41" s="5" t="s">
        <v>60</v>
      </c>
    </row>
    <row r="42" spans="1:8">
      <c r="A42" t="s">
        <v>61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>
      <c r="A43" t="s">
        <v>62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>
      <c r="A44" t="s">
        <v>63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>
      <c r="A45" t="s">
        <v>64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>
      <c r="A46" t="s">
        <v>65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>
      <c r="A47" t="s">
        <v>66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>
      <c r="A48" s="5" t="s">
        <v>67</v>
      </c>
    </row>
    <row r="49" spans="1:1">
      <c r="A49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26" workbookViewId="0">
      <selection activeCell="I44" sqref="I44"/>
    </sheetView>
  </sheetViews>
  <sheetFormatPr baseColWidth="10" defaultRowHeight="15" x14ac:dyDescent="0"/>
  <cols>
    <col min="1" max="1" width="39.33203125" customWidth="1"/>
    <col min="2" max="5" width="11.1640625" bestFit="1" customWidth="1"/>
    <col min="6" max="7" width="12.5" bestFit="1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69</v>
      </c>
    </row>
    <row r="2" spans="1:8">
      <c r="A2" t="s">
        <v>78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>
      <c r="A3" t="s">
        <v>79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>
      <c r="A4" t="s">
        <v>36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>
      <c r="A5" t="s">
        <v>37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>
      <c r="A6" t="s">
        <v>38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>
      <c r="A7" t="s">
        <v>39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>
      <c r="A8" s="5" t="s">
        <v>45</v>
      </c>
    </row>
    <row r="9" spans="1:8">
      <c r="A9" t="s">
        <v>46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>
      <c r="A10" t="s">
        <v>40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>
      <c r="A11" t="s">
        <v>41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>
      <c r="A12" t="s">
        <v>42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>
      <c r="A13" t="s">
        <v>43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>
      <c r="A14" t="s">
        <v>44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>
      <c r="A15" s="5" t="s">
        <v>47</v>
      </c>
    </row>
    <row r="16" spans="1:8">
      <c r="A16" t="s">
        <v>46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11">
        <v>153105013</v>
      </c>
    </row>
    <row r="17" spans="1:8">
      <c r="A17" t="s">
        <v>40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3.5</v>
      </c>
    </row>
    <row r="18" spans="1:8">
      <c r="A18" t="s">
        <v>41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1">
        <v>17.5</v>
      </c>
    </row>
    <row r="19" spans="1:8">
      <c r="A19" t="s">
        <v>42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1">
        <v>1.5</v>
      </c>
    </row>
    <row r="20" spans="1:8">
      <c r="A20" t="s">
        <v>43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1">
        <v>155.5</v>
      </c>
    </row>
    <row r="21" spans="1:8">
      <c r="A21" t="s">
        <v>44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1">
        <v>143.5</v>
      </c>
    </row>
    <row r="22" spans="1:8">
      <c r="A22" s="5" t="s">
        <v>48</v>
      </c>
      <c r="H22" s="11"/>
    </row>
    <row r="23" spans="1:8">
      <c r="A23" t="s">
        <v>46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11">
        <v>34440733.5</v>
      </c>
    </row>
    <row r="24" spans="1:8">
      <c r="A24" t="s">
        <v>40</v>
      </c>
      <c r="B24" s="11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1">
        <v>0</v>
      </c>
    </row>
    <row r="25" spans="1:8">
      <c r="A25" t="s">
        <v>41</v>
      </c>
      <c r="B25" s="11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11">
        <v>9.5</v>
      </c>
    </row>
    <row r="26" spans="1:8">
      <c r="A26" t="s">
        <v>42</v>
      </c>
      <c r="B26" s="11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11">
        <v>1.5</v>
      </c>
    </row>
    <row r="27" spans="1:8">
      <c r="A27" t="s">
        <v>43</v>
      </c>
      <c r="B27" s="11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11">
        <v>1733.8</v>
      </c>
    </row>
    <row r="28" spans="1:8">
      <c r="A28" t="s">
        <v>44</v>
      </c>
      <c r="B28" s="11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11">
        <v>0</v>
      </c>
    </row>
    <row r="29" spans="1:8">
      <c r="A29" s="5"/>
    </row>
    <row r="30" spans="1:8">
      <c r="A30" t="s">
        <v>49</v>
      </c>
      <c r="B30" s="11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11">
        <v>2</v>
      </c>
    </row>
    <row r="31" spans="1:8">
      <c r="A31" t="s">
        <v>50</v>
      </c>
      <c r="B31" s="11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11">
        <v>84</v>
      </c>
    </row>
    <row r="32" spans="1:8">
      <c r="A32" t="s">
        <v>51</v>
      </c>
      <c r="B32" s="11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11">
        <v>676.6</v>
      </c>
    </row>
    <row r="33" spans="1:8">
      <c r="A33" s="5"/>
    </row>
    <row r="34" spans="1:8">
      <c r="A34" t="s">
        <v>80</v>
      </c>
      <c r="B34" s="11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11">
        <v>0</v>
      </c>
    </row>
    <row r="35" spans="1:8">
      <c r="A35" t="s">
        <v>81</v>
      </c>
      <c r="B35" s="11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11">
        <v>0</v>
      </c>
    </row>
    <row r="36" spans="1:8">
      <c r="A36" t="s">
        <v>52</v>
      </c>
      <c r="B36" s="11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11">
        <v>25</v>
      </c>
    </row>
    <row r="37" spans="1:8">
      <c r="A37" t="s">
        <v>53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11">
        <v>83508.3</v>
      </c>
    </row>
    <row r="38" spans="1:8">
      <c r="A38" t="s">
        <v>54</v>
      </c>
      <c r="B38" s="11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11">
        <v>2</v>
      </c>
    </row>
    <row r="39" spans="1:8">
      <c r="A39" t="s">
        <v>55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>
      <c r="A40" t="s">
        <v>56</v>
      </c>
      <c r="B40" s="11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11">
        <v>3</v>
      </c>
    </row>
    <row r="41" spans="1:8">
      <c r="A41" t="s">
        <v>57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11">
        <v>7161.3</v>
      </c>
    </row>
    <row r="42" spans="1:8">
      <c r="A42" s="5"/>
    </row>
    <row r="43" spans="1:8">
      <c r="A43" t="s">
        <v>58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11">
        <v>77</v>
      </c>
    </row>
    <row r="44" spans="1:8">
      <c r="A44" t="s">
        <v>59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>
      <c r="A45" t="s">
        <v>77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11">
        <v>1</v>
      </c>
    </row>
    <row r="46" spans="1:8">
      <c r="A46" s="5" t="s">
        <v>60</v>
      </c>
    </row>
    <row r="47" spans="1:8">
      <c r="A47" t="s">
        <v>61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>
      <c r="A48" t="s">
        <v>62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>
      <c r="A49" t="s">
        <v>63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>
      <c r="A50" t="s">
        <v>64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>
      <c r="A51" t="s">
        <v>65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>
      <c r="A52" t="s">
        <v>66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>
      <c r="A53" s="5" t="s">
        <v>67</v>
      </c>
    </row>
    <row r="54" spans="1:8">
      <c r="A54" t="s">
        <v>70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>
      <c r="A55" t="s">
        <v>71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>
      <c r="A56" t="s">
        <v>72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>
      <c r="A57" t="s">
        <v>73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>
      <c r="A58" t="s">
        <v>74</v>
      </c>
      <c r="B58" s="9">
        <v>8.6459999999999992E-3</v>
      </c>
      <c r="C58" s="9">
        <v>8.6680000000000004E-3</v>
      </c>
      <c r="D58" s="9">
        <v>8.6599999999999993E-3</v>
      </c>
      <c r="E58" s="9">
        <v>8.6870000000000003E-3</v>
      </c>
      <c r="F58" s="9">
        <v>8.626E-3</v>
      </c>
      <c r="G58" s="9">
        <v>8.5050000000000004E-3</v>
      </c>
      <c r="H58" s="9">
        <v>8.6940000000000003E-3</v>
      </c>
    </row>
    <row r="59" spans="1:8">
      <c r="A59" t="s">
        <v>75</v>
      </c>
      <c r="B59" s="9">
        <v>0.95699999999999996</v>
      </c>
      <c r="C59" s="9">
        <v>0.99924000000000002</v>
      </c>
      <c r="D59" s="9">
        <v>0.99926000000000004</v>
      </c>
      <c r="E59" s="9">
        <v>0.99965999999999999</v>
      </c>
      <c r="F59" s="9">
        <v>0.98494000000000004</v>
      </c>
      <c r="G59" s="9">
        <v>0.98470000000000002</v>
      </c>
      <c r="H59" s="9">
        <v>0.99892000000000003</v>
      </c>
    </row>
    <row r="60" spans="1:8">
      <c r="A60" t="s">
        <v>76</v>
      </c>
      <c r="B60" s="9">
        <v>0.92493999999999998</v>
      </c>
      <c r="C60" s="9">
        <v>0.92879999999999996</v>
      </c>
      <c r="D60" s="9">
        <v>0.92306999999999995</v>
      </c>
      <c r="E60" s="9">
        <v>0.92484999999999995</v>
      </c>
      <c r="F60" s="9">
        <v>0.97387999999999997</v>
      </c>
      <c r="G60" s="9">
        <v>0.97270999999999996</v>
      </c>
      <c r="H60" s="9">
        <v>0.92884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mmprof</vt:lpstr>
      <vt:lpstr>aget</vt:lpstr>
      <vt:lpstr>blackscholes</vt:lpstr>
    </vt:vector>
  </TitlesOfParts>
  <Company>UTSASRG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Sam Silvestro</cp:lastModifiedBy>
  <dcterms:created xsi:type="dcterms:W3CDTF">2019-03-22T14:58:24Z</dcterms:created>
  <dcterms:modified xsi:type="dcterms:W3CDTF">2019-03-22T18:35:16Z</dcterms:modified>
</cp:coreProperties>
</file>