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showInkAnnotation="0" autoCompressPictures="0"/>
  <bookViews>
    <workbookView xWindow="0" yWindow="0" windowWidth="25600" windowHeight="16260" tabRatio="500" activeTab="1"/>
  </bookViews>
  <sheets>
    <sheet name="Baseline" sheetId="3" r:id="rId1"/>
    <sheet name="mmprof" sheetId="4" r:id="rId2"/>
    <sheet name="aget" sheetId="9" r:id="rId3"/>
    <sheet name="blackscholes" sheetId="12" r:id="rId4"/>
    <sheet name="bodytrack" sheetId="13" r:id="rId5"/>
    <sheet name="Sheet3" sheetId="16" r:id="rId6"/>
  </sheets>
  <definedNames>
    <definedName name="data" localSheetId="0">Baseline!$A$1:$M$25</definedName>
    <definedName name="data" localSheetId="1">mmprof!$A$1:$L$25</definedName>
    <definedName name="data" localSheetId="5">Sheet3!$A$1:$O$25</definedName>
    <definedName name="data_1" localSheetId="0">Baseline!$A$31:$M$55</definedName>
    <definedName name="data_1" localSheetId="1">mmprof!$A$31:$M$55</definedName>
    <definedName name="data_2" localSheetId="1">mmprof!$A$31:$L$55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26" i="4" l="1"/>
  <c r="O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" i="4"/>
  <c r="M26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" i="4"/>
  <c r="K26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" i="4"/>
  <c r="I26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" i="4"/>
  <c r="G26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" i="4"/>
  <c r="E26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" i="4"/>
  <c r="C26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" i="4"/>
  <c r="P26" i="3"/>
  <c r="N26" i="3"/>
  <c r="L26" i="3"/>
  <c r="J26" i="3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" i="3"/>
  <c r="H26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" i="3"/>
  <c r="F26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" i="3"/>
  <c r="N56" i="3"/>
  <c r="J56" i="3"/>
  <c r="P56" i="3"/>
  <c r="L56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32" i="3"/>
  <c r="H56" i="3"/>
  <c r="F56" i="3"/>
  <c r="D56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32" i="3"/>
  <c r="D26" i="3"/>
  <c r="O56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32" i="4"/>
  <c r="M56" i="4"/>
  <c r="K56" i="4"/>
  <c r="I56" i="4"/>
  <c r="G56" i="4"/>
  <c r="E56" i="4"/>
  <c r="C56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32" i="4"/>
</calcChain>
</file>

<file path=xl/connections.xml><?xml version="1.0" encoding="utf-8"?>
<connections xmlns="http://schemas.openxmlformats.org/spreadsheetml/2006/main">
  <connection id="1" name="data.txt" type="6" refreshedVersion="0" background="1" saveData="1">
    <textPr fileType="mac" sourceFile="Mac OS X:Users:sam:Documents:data.txt" space="1" consecutive="1">
      <textFields count="8">
        <textField/>
        <textField/>
        <textField/>
        <textField/>
        <textField/>
        <textField/>
        <textField/>
        <textField/>
      </textFields>
    </textPr>
  </connection>
  <connection id="2" name="data.txt1" type="6" refreshedVersion="0" background="1" saveData="1">
    <textPr fileType="mac" sourceFile="Mac OS X:Users:sam:Documents:data.txt" space="1" consecutive="1">
      <textFields count="7">
        <textField/>
        <textField/>
        <textField/>
        <textField/>
        <textField/>
        <textField/>
        <textField/>
      </textFields>
    </textPr>
  </connection>
  <connection id="3" name="data.txt10" type="6" refreshedVersion="0" background="1" saveData="1">
    <textPr fileType="mac" sourceFile="Mac OS X:Users:sam:Documents:data.txt" space="1" consecutive="1" delimiter="|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data.txt11" type="6" refreshedVersion="0" background="1" saveData="1">
    <textPr fileType="mac" sourceFile="Mac OS X:Users:sam:Documents:data.txt" space="1" consecutive="1" delimiter="|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data.txt12" type="6" refreshedVersion="0" background="1" saveData="1">
    <textPr fileType="mac" sourceFile="Mac OS X:Users:sam:Documents:data.txt" space="1" consecutive="1" delimiter="|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data.txt2" type="6" refreshedVersion="0" background="1" saveData="1">
    <textPr fileType="mac" sourceFile="Mac OS X:Users:sam:Documents:data.txt" space="1" consecutive="1">
      <textFields count="8">
        <textField/>
        <textField/>
        <textField/>
        <textField/>
        <textField/>
        <textField/>
        <textField/>
        <textField/>
      </textFields>
    </textPr>
  </connection>
  <connection id="7" name="data.txt3" type="6" refreshedVersion="0" background="1" saveData="1">
    <textPr fileType="mac" sourceFile="Mac OS X:Users:sam:Documents:data.txt" space="1" consecutive="1">
      <textFields count="7">
        <textField/>
        <textField/>
        <textField/>
        <textField/>
        <textField/>
        <textField/>
        <textField/>
      </textFields>
    </textPr>
  </connection>
  <connection id="8" name="data.txt4" type="6" refreshedVersion="0" background="1" saveData="1">
    <textPr fileType="mac" sourceFile="Mac OS X:Users:sam:Documents:data.txt" space="1" consecutive="1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9" name="data.txt5" type="6" refreshedVersion="0" background="1" saveData="1">
    <textPr fileType="mac" sourceFile="Mac OS X:Users:sam:Documents:data.txt" space="1" consecutive="1" delimiter="|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0" name="data.txt6" type="6" refreshedVersion="0" background="1" saveData="1">
    <textPr fileType="mac" sourceFile="Mac OS X:Users:sam:Documents:data.txt" space="1" consecutive="1" delimiter="|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1" name="data.txt7" type="6" refreshedVersion="0" background="1" saveData="1">
    <textPr fileType="mac" sourceFile="Mac OS X:Users:sam:Documents:data.txt" space="1" consecutive="1" delimiter="|">
      <textFields count="3">
        <textField/>
        <textField/>
        <textField/>
      </textFields>
    </textPr>
  </connection>
  <connection id="12" name="data.txt8" type="6" refreshedVersion="0" background="1" saveData="1">
    <textPr fileType="mac" sourceFile="Mac OS X:Users:sam:Documents:data.txt" space="1" consecutive="1" delimiter="|">
      <textFields count="3">
        <textField/>
        <textField/>
        <textField/>
      </textFields>
    </textPr>
  </connection>
  <connection id="13" name="data.txt9" type="6" refreshedVersion="0" background="1" saveData="1">
    <textPr fileType="mac" sourceFile="Mac OS X:Users:sam:Documents:data.txt" space="1" consecutive="1" delimiter="|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<sst xmlns="http://schemas.openxmlformats.org/spreadsheetml/2006/main" count="366" uniqueCount="82">
  <si>
    <t>benchmark</t>
  </si>
  <si>
    <t>pthread</t>
  </si>
  <si>
    <t>hoard</t>
  </si>
  <si>
    <t>dieharder</t>
  </si>
  <si>
    <t>tcmalloc</t>
  </si>
  <si>
    <t>jemalloc</t>
  </si>
  <si>
    <t>libcmalloc221</t>
  </si>
  <si>
    <t>libcmalloc224</t>
  </si>
  <si>
    <t>linear_regression</t>
  </si>
  <si>
    <t>reverse_index</t>
  </si>
  <si>
    <t>histogram</t>
  </si>
  <si>
    <t>kmeans</t>
  </si>
  <si>
    <t>word_count</t>
  </si>
  <si>
    <t>aget</t>
  </si>
  <si>
    <t>pbzip2</t>
  </si>
  <si>
    <t>pfscan</t>
  </si>
  <si>
    <t>blackscholes</t>
  </si>
  <si>
    <t>bodytrack</t>
  </si>
  <si>
    <t>canneal</t>
  </si>
  <si>
    <t>facesim</t>
  </si>
  <si>
    <t>ferret</t>
  </si>
  <si>
    <t>freqmine</t>
  </si>
  <si>
    <t>streamcluster</t>
  </si>
  <si>
    <t>swaptions</t>
  </si>
  <si>
    <t>x264</t>
  </si>
  <si>
    <t>fluidanimate</t>
  </si>
  <si>
    <t>dedup</t>
  </si>
  <si>
    <t>vips</t>
  </si>
  <si>
    <t>raytrace</t>
  </si>
  <si>
    <t>pca</t>
  </si>
  <si>
    <t>matrix_multiply</t>
  </si>
  <si>
    <t>string_match</t>
  </si>
  <si>
    <t>diff</t>
  </si>
  <si>
    <t>TOTAL</t>
  </si>
  <si>
    <t>AVERAGE</t>
  </si>
  <si>
    <t>MEMORY OVERHEAD</t>
  </si>
  <si>
    <t>malloc_mmaps</t>
  </si>
  <si>
    <t>cycles_alloc</t>
  </si>
  <si>
    <t>cycles_allocFFL</t>
  </si>
  <si>
    <t>cycles_free</t>
  </si>
  <si>
    <t>allocation faults</t>
  </si>
  <si>
    <t>tlb read misses</t>
  </si>
  <si>
    <t>tlb write misses</t>
  </si>
  <si>
    <t>cache misses</t>
  </si>
  <si>
    <t>instructions</t>
  </si>
  <si>
    <t>NEW ALLOCATION AVERAGES</t>
  </si>
  <si>
    <t>cycles</t>
  </si>
  <si>
    <t>FREELIST ALLOCATION AVERAGES</t>
  </si>
  <si>
    <t>DEALLOCATION AVERAGES</t>
  </si>
  <si>
    <t>num mutex locks</t>
  </si>
  <si>
    <t>mutex waits</t>
  </si>
  <si>
    <t>average wait cycles</t>
  </si>
  <si>
    <t>mmap waits</t>
  </si>
  <si>
    <t>average mmap wait cycles</t>
  </si>
  <si>
    <t>munmap waits</t>
  </si>
  <si>
    <t>average munmap wait cycles</t>
  </si>
  <si>
    <t>mprotect waits</t>
  </si>
  <si>
    <t>average mprotect wait cycles</t>
  </si>
  <si>
    <t>critical section counter</t>
  </si>
  <si>
    <t>average critical section duration</t>
  </si>
  <si>
    <t>MEMORY USAGE</t>
  </si>
  <si>
    <t>Thread maxRealMemoryUsage</t>
  </si>
  <si>
    <t>Thread maxRealAllocMemoryUsage</t>
  </si>
  <si>
    <t>Thread maxTotalMemoryUsage</t>
  </si>
  <si>
    <t>Global realMemoryUsage</t>
  </si>
  <si>
    <t>Global realAllocatedMemoryUsage</t>
  </si>
  <si>
    <t>Global totalMemoryUsage</t>
  </si>
  <si>
    <t>SAMPLING DATA</t>
  </si>
  <si>
    <t>N/A</t>
  </si>
  <si>
    <t>omalloc</t>
  </si>
  <si>
    <t>num sampled accesses</t>
  </si>
  <si>
    <t>total cache bytes accessed</t>
  </si>
  <si>
    <t>total page bytes accessed</t>
  </si>
  <si>
    <t>cache line writes</t>
  </si>
  <si>
    <t>cache owner conflicts</t>
  </si>
  <si>
    <t>avg. cache utilization</t>
  </si>
  <si>
    <t>avg. page utilization</t>
  </si>
  <si>
    <t>max contention on any lock</t>
  </si>
  <si>
    <t>num_sbrk</t>
  </si>
  <si>
    <t>size_sbrk</t>
  </si>
  <si>
    <t>sbrk_waits</t>
  </si>
  <si>
    <t>average sbrk wait cycles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</si>
</sst>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%"/>
  </numFmts>
  <fonts count="6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39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2" fillId="5" borderId="0" xfId="0" applyFont="1" applyFill="1" applyAlignment="1">
      <alignment horizontal="center"/>
    </xf>
    <xf numFmtId="164" fontId="0" fillId="0" borderId="0" xfId="0" applyNumberFormat="1"/>
    <xf numFmtId="0" fontId="1" fillId="0" borderId="0" xfId="0" applyFont="1"/>
    <xf numFmtId="0" fontId="5" fillId="0" borderId="0" xfId="0" applyFont="1"/>
    <xf numFmtId="0" fontId="2" fillId="5" borderId="0" xfId="0" applyFont="1" applyFill="1" applyAlignment="1">
      <alignment horizontal="center"/>
    </xf>
    <xf numFmtId="0" fontId="0" fillId="0" borderId="0" xfId="0" applyFill="1"/>
  </cellXfs>
  <cellStyles count="39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connections" Target="connections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data" connectionId="6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data_1" connectionId="6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data" connectionId="7" autoFormatId="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data_1" connectionId="6" autoFormatId="0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data_2" connectionId="7" autoFormatId="0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data" connectionId="5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Relationship Id="rId2" Type="http://schemas.openxmlformats.org/officeDocument/2006/relationships/queryTable" Target="../queryTables/query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Relationship Id="rId2" Type="http://schemas.openxmlformats.org/officeDocument/2006/relationships/queryTable" Target="../queryTables/queryTable4.xml"/><Relationship Id="rId3" Type="http://schemas.openxmlformats.org/officeDocument/2006/relationships/queryTable" Target="../queryTables/query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6"/>
  <sheetViews>
    <sheetView workbookViewId="0">
      <selection activeCell="E2" sqref="E2"/>
    </sheetView>
  </sheetViews>
  <sheetFormatPr baseColWidth="10" defaultRowHeight="15" x14ac:dyDescent="0"/>
  <cols>
    <col min="1" max="1" width="15.33203125" bestFit="1" customWidth="1"/>
    <col min="2" max="3" width="12.1640625" bestFit="1" customWidth="1"/>
    <col min="4" max="4" width="12.1640625" customWidth="1"/>
    <col min="5" max="5" width="12.1640625" bestFit="1" customWidth="1"/>
    <col min="6" max="6" width="12.1640625" customWidth="1"/>
    <col min="7" max="7" width="12.1640625" bestFit="1" customWidth="1"/>
    <col min="8" max="8" width="12.1640625" customWidth="1"/>
    <col min="9" max="9" width="12.1640625" bestFit="1" customWidth="1"/>
    <col min="10" max="10" width="12.1640625" customWidth="1"/>
    <col min="11" max="11" width="12.5" bestFit="1" customWidth="1"/>
    <col min="12" max="12" width="12.5" customWidth="1"/>
    <col min="13" max="13" width="12.5" bestFit="1" customWidth="1"/>
  </cols>
  <sheetData>
    <row r="1" spans="1:16">
      <c r="A1" t="s">
        <v>0</v>
      </c>
      <c r="B1" s="3" t="s">
        <v>1</v>
      </c>
      <c r="C1" s="1" t="s">
        <v>2</v>
      </c>
      <c r="D1" s="1" t="s">
        <v>32</v>
      </c>
      <c r="E1" s="2" t="s">
        <v>3</v>
      </c>
      <c r="F1" s="2" t="s">
        <v>32</v>
      </c>
      <c r="G1" s="1" t="s">
        <v>4</v>
      </c>
      <c r="H1" s="1" t="s">
        <v>32</v>
      </c>
      <c r="I1" s="2" t="s">
        <v>5</v>
      </c>
      <c r="J1" s="2" t="s">
        <v>32</v>
      </c>
      <c r="K1" s="1" t="s">
        <v>6</v>
      </c>
      <c r="L1" s="1" t="s">
        <v>32</v>
      </c>
      <c r="M1" s="2" t="s">
        <v>7</v>
      </c>
      <c r="N1" s="2" t="s">
        <v>32</v>
      </c>
      <c r="O1" s="1" t="s">
        <v>69</v>
      </c>
      <c r="P1" s="1" t="s">
        <v>32</v>
      </c>
    </row>
    <row r="2" spans="1:16">
      <c r="A2" t="s">
        <v>13</v>
      </c>
      <c r="B2" s="3">
        <v>5.5</v>
      </c>
      <c r="C2" s="1">
        <v>6.7</v>
      </c>
      <c r="D2" s="1">
        <f>C2/$B2</f>
        <v>1.2181818181818183</v>
      </c>
      <c r="E2" s="2">
        <v>5.5</v>
      </c>
      <c r="F2" s="2">
        <f>E2/$B2</f>
        <v>1</v>
      </c>
      <c r="G2" s="1">
        <v>5.5</v>
      </c>
      <c r="H2" s="1">
        <f>G2/$B2</f>
        <v>1</v>
      </c>
      <c r="I2" s="2">
        <v>5.49</v>
      </c>
      <c r="J2" s="2">
        <f>I2/$B2</f>
        <v>0.99818181818181817</v>
      </c>
      <c r="K2" s="1">
        <v>5.49</v>
      </c>
      <c r="L2" s="1">
        <f>K2/$B2</f>
        <v>0.99818181818181817</v>
      </c>
      <c r="M2" s="2">
        <v>5.49</v>
      </c>
      <c r="N2" s="2">
        <f>M2/$B2</f>
        <v>0.99818181818181817</v>
      </c>
      <c r="O2" s="1">
        <v>5.57</v>
      </c>
      <c r="P2" s="1">
        <f>O2/$B2</f>
        <v>1.0127272727272727</v>
      </c>
    </row>
    <row r="3" spans="1:16">
      <c r="A3" t="s">
        <v>16</v>
      </c>
      <c r="B3" s="3">
        <v>58.366666667200001</v>
      </c>
      <c r="C3" s="1">
        <v>58.31</v>
      </c>
      <c r="D3" s="1">
        <f t="shared" ref="D3:D25" si="0">C3/$B3</f>
        <v>0.99902912620446349</v>
      </c>
      <c r="E3" s="2">
        <v>58.88</v>
      </c>
      <c r="F3" s="2">
        <f t="shared" ref="F3:F25" si="1">E3/$B3</f>
        <v>1.0087949742911817</v>
      </c>
      <c r="G3" s="1">
        <v>58.19</v>
      </c>
      <c r="H3" s="1">
        <f t="shared" ref="H3:H25" si="2">G3/$B3</f>
        <v>0.99697315818620691</v>
      </c>
      <c r="I3" s="2">
        <v>58.23</v>
      </c>
      <c r="J3" s="2">
        <f t="shared" ref="J3:J25" si="3">I3/$B3</f>
        <v>0.99765848085895903</v>
      </c>
      <c r="K3" s="1">
        <v>58.19</v>
      </c>
      <c r="L3" s="1">
        <f t="shared" ref="L3:L25" si="4">K3/$B3</f>
        <v>0.99697315818620691</v>
      </c>
      <c r="M3" s="2">
        <v>58.19</v>
      </c>
      <c r="N3" s="2">
        <f t="shared" ref="N3:N25" si="5">M3/$B3</f>
        <v>0.99697315818620691</v>
      </c>
      <c r="O3" s="1">
        <v>58.22</v>
      </c>
      <c r="P3" s="1">
        <f t="shared" ref="P3:P25" si="6">O3/$B3</f>
        <v>0.99748715019077105</v>
      </c>
    </row>
    <row r="4" spans="1:16">
      <c r="A4" t="s">
        <v>17</v>
      </c>
      <c r="B4" s="3">
        <v>35.410000000099998</v>
      </c>
      <c r="C4" s="1">
        <v>31.47</v>
      </c>
      <c r="D4" s="1">
        <f t="shared" si="0"/>
        <v>0.88873199660861701</v>
      </c>
      <c r="E4" s="2">
        <v>33.51</v>
      </c>
      <c r="F4" s="2">
        <f t="shared" si="1"/>
        <v>0.94634284100269317</v>
      </c>
      <c r="G4" s="1">
        <v>31.85</v>
      </c>
      <c r="H4" s="1">
        <f t="shared" si="2"/>
        <v>0.89946342840751359</v>
      </c>
      <c r="I4" s="2">
        <v>31.53</v>
      </c>
      <c r="J4" s="2">
        <f t="shared" si="3"/>
        <v>0.89042643320844284</v>
      </c>
      <c r="K4" s="1">
        <v>31.57</v>
      </c>
      <c r="L4" s="1">
        <f t="shared" si="4"/>
        <v>0.89155605760832668</v>
      </c>
      <c r="M4" s="2">
        <v>31.55</v>
      </c>
      <c r="N4" s="2">
        <f t="shared" si="5"/>
        <v>0.8909912454083847</v>
      </c>
      <c r="O4" s="1">
        <v>32.99</v>
      </c>
      <c r="P4" s="1">
        <f t="shared" si="6"/>
        <v>0.93165772380420331</v>
      </c>
    </row>
    <row r="5" spans="1:16">
      <c r="A5" t="s">
        <v>18</v>
      </c>
      <c r="B5" s="3">
        <v>55.536666665200002</v>
      </c>
      <c r="C5" s="1">
        <v>51.87</v>
      </c>
      <c r="D5" s="1">
        <f t="shared" si="0"/>
        <v>0.93397755239247038</v>
      </c>
      <c r="E5" s="2">
        <v>91.75</v>
      </c>
      <c r="F5" s="2">
        <f t="shared" si="1"/>
        <v>1.6520617010219618</v>
      </c>
      <c r="G5" s="1">
        <v>56.36</v>
      </c>
      <c r="H5" s="1">
        <f t="shared" si="2"/>
        <v>1.0148250405405752</v>
      </c>
      <c r="I5" s="2">
        <v>57.57</v>
      </c>
      <c r="J5" s="2">
        <f t="shared" si="3"/>
        <v>1.0366124482597749</v>
      </c>
      <c r="K5" s="1">
        <v>56.04</v>
      </c>
      <c r="L5" s="1">
        <f t="shared" si="4"/>
        <v>1.0090630814743404</v>
      </c>
      <c r="M5" s="2">
        <v>57.6</v>
      </c>
      <c r="N5" s="2">
        <f t="shared" si="5"/>
        <v>1.0371526319222344</v>
      </c>
      <c r="O5" s="1">
        <v>68.28</v>
      </c>
      <c r="P5" s="1">
        <f t="shared" si="6"/>
        <v>1.2294580157578152</v>
      </c>
    </row>
    <row r="6" spans="1:16">
      <c r="A6" t="s">
        <v>26</v>
      </c>
      <c r="B6" s="3">
        <v>12.573333332900001</v>
      </c>
      <c r="C6" s="1">
        <v>11.26</v>
      </c>
      <c r="D6" s="1">
        <f t="shared" si="0"/>
        <v>0.89554612940520173</v>
      </c>
      <c r="E6" s="2">
        <v>29</v>
      </c>
      <c r="F6" s="2">
        <f t="shared" si="1"/>
        <v>2.3064687169405729</v>
      </c>
      <c r="G6" s="1">
        <v>11.13</v>
      </c>
      <c r="H6" s="1">
        <f t="shared" si="2"/>
        <v>0.88520678688098542</v>
      </c>
      <c r="I6" s="2">
        <v>11.27</v>
      </c>
      <c r="J6" s="2">
        <f t="shared" si="3"/>
        <v>0.89634146344552601</v>
      </c>
      <c r="K6" s="1">
        <v>18.53</v>
      </c>
      <c r="L6" s="1">
        <f t="shared" si="4"/>
        <v>1.4737539767209937</v>
      </c>
      <c r="M6" s="2">
        <v>14.22</v>
      </c>
      <c r="N6" s="2">
        <f t="shared" si="5"/>
        <v>1.130965005341205</v>
      </c>
      <c r="O6" s="1">
        <v>20.84</v>
      </c>
      <c r="P6" s="1">
        <f t="shared" si="6"/>
        <v>1.657476140035915</v>
      </c>
    </row>
    <row r="7" spans="1:16">
      <c r="A7" t="s">
        <v>19</v>
      </c>
      <c r="B7" s="3">
        <v>80.019999999600003</v>
      </c>
      <c r="C7" s="1">
        <v>80.11</v>
      </c>
      <c r="D7" s="1">
        <f t="shared" si="0"/>
        <v>1.0011247188252992</v>
      </c>
      <c r="E7" s="2">
        <v>90.68</v>
      </c>
      <c r="F7" s="2">
        <f t="shared" si="1"/>
        <v>1.1332166958317083</v>
      </c>
      <c r="G7" s="1">
        <v>81.709999999999994</v>
      </c>
      <c r="H7" s="1">
        <f t="shared" si="2"/>
        <v>1.0211197200750868</v>
      </c>
      <c r="I7" s="2">
        <v>77.400000000000006</v>
      </c>
      <c r="J7" s="2">
        <f t="shared" si="3"/>
        <v>0.96725818545847175</v>
      </c>
      <c r="K7" s="1">
        <v>77.650000000000006</v>
      </c>
      <c r="L7" s="1">
        <f t="shared" si="4"/>
        <v>0.97038240440375101</v>
      </c>
      <c r="M7" s="2">
        <v>77.650000000000006</v>
      </c>
      <c r="N7" s="2">
        <f t="shared" si="5"/>
        <v>0.97038240440375101</v>
      </c>
      <c r="O7" s="1">
        <v>81.44</v>
      </c>
      <c r="P7" s="1">
        <f t="shared" si="6"/>
        <v>1.0177455636141852</v>
      </c>
    </row>
    <row r="8" spans="1:16">
      <c r="A8" s="9" t="s">
        <v>20</v>
      </c>
      <c r="B8" s="3">
        <v>4.6433333332300002</v>
      </c>
      <c r="C8" s="1">
        <v>4.66</v>
      </c>
      <c r="D8" s="1">
        <f t="shared" si="0"/>
        <v>1.0035893754710059</v>
      </c>
      <c r="E8" s="2">
        <v>4.8</v>
      </c>
      <c r="F8" s="2">
        <f t="shared" si="1"/>
        <v>1.0337401292405211</v>
      </c>
      <c r="G8" s="1">
        <v>4.67</v>
      </c>
      <c r="H8" s="1">
        <f t="shared" si="2"/>
        <v>1.005743000740257</v>
      </c>
      <c r="I8" s="2">
        <v>4.63</v>
      </c>
      <c r="J8" s="2">
        <f t="shared" si="3"/>
        <v>0.99712849966325257</v>
      </c>
      <c r="K8" s="1">
        <v>4.6100000000000003</v>
      </c>
      <c r="L8" s="1">
        <f t="shared" si="4"/>
        <v>0.99282124912475056</v>
      </c>
      <c r="M8" s="2">
        <v>4.62</v>
      </c>
      <c r="N8" s="2">
        <f t="shared" si="5"/>
        <v>0.99497487439400156</v>
      </c>
      <c r="O8" s="1">
        <v>4.74</v>
      </c>
      <c r="P8" s="1">
        <f t="shared" si="6"/>
        <v>1.0208183776250146</v>
      </c>
    </row>
    <row r="9" spans="1:16">
      <c r="A9" s="9" t="s">
        <v>25</v>
      </c>
      <c r="B9" s="3">
        <v>29.743333333500001</v>
      </c>
      <c r="C9" s="1">
        <v>29.32</v>
      </c>
      <c r="D9" s="1">
        <f t="shared" si="0"/>
        <v>0.98576711867653388</v>
      </c>
      <c r="E9" s="2">
        <v>28.61</v>
      </c>
      <c r="F9" s="2">
        <f t="shared" si="1"/>
        <v>0.96189622323791379</v>
      </c>
      <c r="G9" s="1">
        <v>28.22</v>
      </c>
      <c r="H9" s="1">
        <f t="shared" si="2"/>
        <v>0.94878404123641824</v>
      </c>
      <c r="I9" s="2">
        <v>28.82</v>
      </c>
      <c r="J9" s="2">
        <f t="shared" si="3"/>
        <v>0.96895662893102674</v>
      </c>
      <c r="K9" s="1">
        <v>28.86</v>
      </c>
      <c r="L9" s="1">
        <f t="shared" si="4"/>
        <v>0.97030146811066731</v>
      </c>
      <c r="M9" s="2">
        <v>28.76</v>
      </c>
      <c r="N9" s="2">
        <f t="shared" si="5"/>
        <v>0.96693937016156595</v>
      </c>
      <c r="O9" s="1">
        <v>28.7</v>
      </c>
      <c r="P9" s="1">
        <f t="shared" si="6"/>
        <v>0.96492211139210504</v>
      </c>
    </row>
    <row r="10" spans="1:16">
      <c r="A10" s="9" t="s">
        <v>21</v>
      </c>
      <c r="B10" s="3">
        <v>44.733333333099999</v>
      </c>
      <c r="C10" s="1">
        <v>13.03</v>
      </c>
      <c r="D10" s="1">
        <f t="shared" si="0"/>
        <v>0.29128166915204096</v>
      </c>
      <c r="E10" s="2">
        <v>182.79</v>
      </c>
      <c r="F10" s="2">
        <f t="shared" si="1"/>
        <v>4.0862146050883776</v>
      </c>
      <c r="G10" s="1">
        <v>56.65</v>
      </c>
      <c r="H10" s="1">
        <f t="shared" si="2"/>
        <v>1.2663934426295564</v>
      </c>
      <c r="I10" s="2">
        <v>54.32</v>
      </c>
      <c r="J10" s="2">
        <f t="shared" si="3"/>
        <v>1.2143070044772728</v>
      </c>
      <c r="K10" s="1">
        <v>53.83</v>
      </c>
      <c r="L10" s="1">
        <f t="shared" si="4"/>
        <v>1.203353204179153</v>
      </c>
      <c r="M10" s="2">
        <v>54.34</v>
      </c>
      <c r="N10" s="2">
        <f t="shared" si="5"/>
        <v>1.2147540983669922</v>
      </c>
      <c r="O10" s="1">
        <v>51.98</v>
      </c>
      <c r="P10" s="1">
        <f t="shared" si="6"/>
        <v>1.1619970193801297</v>
      </c>
    </row>
    <row r="11" spans="1:16">
      <c r="A11" s="9" t="s">
        <v>10</v>
      </c>
      <c r="B11" s="3">
        <v>4.1466666671099999</v>
      </c>
      <c r="C11" s="1">
        <v>1.31</v>
      </c>
      <c r="D11" s="1">
        <f t="shared" si="0"/>
        <v>0.31591639868005078</v>
      </c>
      <c r="E11" s="2">
        <v>0.17</v>
      </c>
      <c r="F11" s="2">
        <f t="shared" si="1"/>
        <v>4.0996784561533307E-2</v>
      </c>
      <c r="G11" s="1">
        <v>0.15</v>
      </c>
      <c r="H11" s="1">
        <f t="shared" si="2"/>
        <v>3.6173633436647028E-2</v>
      </c>
      <c r="I11" s="2">
        <v>0.15</v>
      </c>
      <c r="J11" s="2">
        <f t="shared" si="3"/>
        <v>3.6173633436647028E-2</v>
      </c>
      <c r="K11" s="1">
        <v>0.15</v>
      </c>
      <c r="L11" s="1">
        <f t="shared" si="4"/>
        <v>3.6173633436647028E-2</v>
      </c>
      <c r="M11" s="2">
        <v>0.15</v>
      </c>
      <c r="N11" s="2">
        <f t="shared" si="5"/>
        <v>3.6173633436647028E-2</v>
      </c>
      <c r="O11" s="1">
        <v>0.15</v>
      </c>
      <c r="P11" s="1">
        <f t="shared" si="6"/>
        <v>3.6173633436647028E-2</v>
      </c>
    </row>
    <row r="12" spans="1:16">
      <c r="A12" s="9" t="s">
        <v>11</v>
      </c>
      <c r="B12" s="3">
        <v>44.429999999700001</v>
      </c>
      <c r="C12" s="1">
        <v>34.9</v>
      </c>
      <c r="D12" s="1">
        <f t="shared" si="0"/>
        <v>0.78550528922429996</v>
      </c>
      <c r="E12" s="2">
        <v>53.13</v>
      </c>
      <c r="F12" s="2">
        <f t="shared" si="1"/>
        <v>1.19581363944089</v>
      </c>
      <c r="G12" s="1">
        <v>35.619999999999997</v>
      </c>
      <c r="H12" s="1">
        <f t="shared" si="2"/>
        <v>0.80171055593609064</v>
      </c>
      <c r="I12" s="2">
        <v>35.090000000000003</v>
      </c>
      <c r="J12" s="2">
        <f t="shared" si="3"/>
        <v>0.7897816790510227</v>
      </c>
      <c r="K12" s="1">
        <v>36.46</v>
      </c>
      <c r="L12" s="1">
        <f t="shared" si="4"/>
        <v>0.82061670043317991</v>
      </c>
      <c r="M12" s="2">
        <v>38.24</v>
      </c>
      <c r="N12" s="2">
        <f t="shared" si="5"/>
        <v>0.86067972091510703</v>
      </c>
      <c r="O12" s="1">
        <v>36.06</v>
      </c>
      <c r="P12" s="1">
        <f t="shared" si="6"/>
        <v>0.81161377448218508</v>
      </c>
    </row>
    <row r="13" spans="1:16">
      <c r="A13" s="9" t="s">
        <v>8</v>
      </c>
      <c r="B13" s="3">
        <v>1.3399999998500001</v>
      </c>
      <c r="C13" s="1">
        <v>0.25</v>
      </c>
      <c r="D13" s="1">
        <f t="shared" si="0"/>
        <v>0.18656716419998884</v>
      </c>
      <c r="E13" s="2">
        <v>0.11</v>
      </c>
      <c r="F13" s="2">
        <f t="shared" si="1"/>
        <v>8.2089552247995093E-2</v>
      </c>
      <c r="G13" s="1">
        <v>0.1</v>
      </c>
      <c r="H13" s="1">
        <f t="shared" si="2"/>
        <v>7.4626865679995547E-2</v>
      </c>
      <c r="I13" s="2">
        <v>0.09</v>
      </c>
      <c r="J13" s="2">
        <f t="shared" si="3"/>
        <v>6.7164179111995986E-2</v>
      </c>
      <c r="K13" s="1">
        <v>1.36</v>
      </c>
      <c r="L13" s="1">
        <f t="shared" si="4"/>
        <v>1.0149253732479395</v>
      </c>
      <c r="M13" s="2">
        <v>1.1299999999999999</v>
      </c>
      <c r="N13" s="2">
        <f t="shared" si="5"/>
        <v>0.8432835821839495</v>
      </c>
      <c r="O13" s="1">
        <v>0.13</v>
      </c>
      <c r="P13" s="1">
        <f t="shared" si="6"/>
        <v>9.7014925383994213E-2</v>
      </c>
    </row>
    <row r="14" spans="1:16">
      <c r="A14" s="9" t="s">
        <v>30</v>
      </c>
      <c r="B14" s="3">
        <v>11.583333333300001</v>
      </c>
      <c r="C14" s="1">
        <v>11.06</v>
      </c>
      <c r="D14" s="1">
        <f t="shared" si="0"/>
        <v>0.95482014388763981</v>
      </c>
      <c r="E14" s="2">
        <v>11.03</v>
      </c>
      <c r="F14" s="2">
        <f t="shared" si="1"/>
        <v>0.95223021583007827</v>
      </c>
      <c r="G14" s="1">
        <v>11.03</v>
      </c>
      <c r="H14" s="1">
        <f t="shared" si="2"/>
        <v>0.95223021583007827</v>
      </c>
      <c r="I14" s="2">
        <v>10.98</v>
      </c>
      <c r="J14" s="2">
        <f t="shared" si="3"/>
        <v>0.94791366906747598</v>
      </c>
      <c r="K14" s="1">
        <v>11.04</v>
      </c>
      <c r="L14" s="1">
        <f t="shared" si="4"/>
        <v>0.95309352518259871</v>
      </c>
      <c r="M14" s="2">
        <v>10.98</v>
      </c>
      <c r="N14" s="2">
        <f t="shared" si="5"/>
        <v>0.94791366906747598</v>
      </c>
      <c r="O14" s="1">
        <v>11</v>
      </c>
      <c r="P14" s="1">
        <f t="shared" si="6"/>
        <v>0.94964028777251686</v>
      </c>
    </row>
    <row r="15" spans="1:16">
      <c r="A15" s="9" t="s">
        <v>14</v>
      </c>
      <c r="B15" s="3">
        <v>1.79333333423</v>
      </c>
      <c r="C15" s="1">
        <v>1.66</v>
      </c>
      <c r="D15" s="1">
        <f t="shared" si="0"/>
        <v>0.92565055715799249</v>
      </c>
      <c r="E15" s="2">
        <v>1.66</v>
      </c>
      <c r="F15" s="2">
        <f t="shared" si="1"/>
        <v>0.92565055715799249</v>
      </c>
      <c r="G15" s="1">
        <v>1.53</v>
      </c>
      <c r="H15" s="1">
        <f t="shared" si="2"/>
        <v>0.85315985087453539</v>
      </c>
      <c r="I15" s="2">
        <v>1.57</v>
      </c>
      <c r="J15" s="2">
        <f t="shared" si="3"/>
        <v>0.87546468357713758</v>
      </c>
      <c r="K15" s="1">
        <v>1.6</v>
      </c>
      <c r="L15" s="1">
        <f t="shared" si="4"/>
        <v>0.89219330810408926</v>
      </c>
      <c r="M15" s="2">
        <v>1.56</v>
      </c>
      <c r="N15" s="2">
        <f t="shared" si="5"/>
        <v>0.86988847540148706</v>
      </c>
      <c r="O15" s="1">
        <v>1.59</v>
      </c>
      <c r="P15" s="1">
        <f t="shared" si="6"/>
        <v>0.88661709992843873</v>
      </c>
    </row>
    <row r="16" spans="1:16">
      <c r="A16" s="9" t="s">
        <v>29</v>
      </c>
      <c r="B16" s="3">
        <v>24.313333332500001</v>
      </c>
      <c r="C16" s="1">
        <v>23.11</v>
      </c>
      <c r="D16" s="1">
        <f t="shared" si="0"/>
        <v>0.95050726627880811</v>
      </c>
      <c r="E16" s="2">
        <v>23.7</v>
      </c>
      <c r="F16" s="2">
        <f t="shared" si="1"/>
        <v>0.97477378670738868</v>
      </c>
      <c r="G16" s="1">
        <v>23.56</v>
      </c>
      <c r="H16" s="1">
        <f t="shared" si="2"/>
        <v>0.96901562931755592</v>
      </c>
      <c r="I16" s="2">
        <v>23.65</v>
      </c>
      <c r="J16" s="2">
        <f t="shared" si="3"/>
        <v>0.97271730192530559</v>
      </c>
      <c r="K16" s="1">
        <v>23.66</v>
      </c>
      <c r="L16" s="1">
        <f t="shared" si="4"/>
        <v>0.97312859888172221</v>
      </c>
      <c r="M16" s="2">
        <v>23.72</v>
      </c>
      <c r="N16" s="2">
        <f t="shared" si="5"/>
        <v>0.97559638062022191</v>
      </c>
      <c r="O16" s="1">
        <v>22.98</v>
      </c>
      <c r="P16" s="1">
        <f t="shared" si="6"/>
        <v>0.94516040584539207</v>
      </c>
    </row>
    <row r="17" spans="1:16">
      <c r="A17" s="9" t="s">
        <v>15</v>
      </c>
      <c r="B17" s="3">
        <v>53.7933333342</v>
      </c>
      <c r="C17" s="1">
        <v>54.69</v>
      </c>
      <c r="D17" s="1">
        <f t="shared" si="0"/>
        <v>1.0166687321685255</v>
      </c>
      <c r="E17" s="2">
        <v>53.96</v>
      </c>
      <c r="F17" s="2">
        <f t="shared" si="1"/>
        <v>1.0030982773416282</v>
      </c>
      <c r="G17" s="1">
        <v>54.16</v>
      </c>
      <c r="H17" s="1">
        <f t="shared" si="2"/>
        <v>1.006816210170915</v>
      </c>
      <c r="I17" s="2">
        <v>54.22</v>
      </c>
      <c r="J17" s="2">
        <f t="shared" si="3"/>
        <v>1.0079315900197012</v>
      </c>
      <c r="K17" s="1">
        <v>53.87</v>
      </c>
      <c r="L17" s="1">
        <f t="shared" si="4"/>
        <v>1.0014252075684489</v>
      </c>
      <c r="M17" s="2">
        <v>54.19</v>
      </c>
      <c r="N17" s="2">
        <f t="shared" si="5"/>
        <v>1.0073739000953081</v>
      </c>
      <c r="O17" s="1">
        <v>53.98</v>
      </c>
      <c r="P17" s="1">
        <f t="shared" si="6"/>
        <v>1.0034700706245567</v>
      </c>
    </row>
    <row r="18" spans="1:16">
      <c r="A18" s="9" t="s">
        <v>28</v>
      </c>
      <c r="B18" s="3">
        <v>94.066666667700005</v>
      </c>
      <c r="C18" s="1">
        <v>82.4</v>
      </c>
      <c r="D18" s="1">
        <f t="shared" si="0"/>
        <v>0.87597448617039153</v>
      </c>
      <c r="E18" s="2">
        <v>102.71</v>
      </c>
      <c r="F18" s="2">
        <f t="shared" si="1"/>
        <v>1.0918851877980691</v>
      </c>
      <c r="G18" s="1">
        <v>69.92</v>
      </c>
      <c r="H18" s="1">
        <f t="shared" si="2"/>
        <v>0.74330262224555543</v>
      </c>
      <c r="I18" s="2">
        <v>85.89</v>
      </c>
      <c r="J18" s="2">
        <f t="shared" si="3"/>
        <v>0.91307583273270532</v>
      </c>
      <c r="K18" s="1">
        <v>95.31</v>
      </c>
      <c r="L18" s="1">
        <f t="shared" si="4"/>
        <v>1.013217576175971</v>
      </c>
      <c r="M18" s="2">
        <v>96.7</v>
      </c>
      <c r="N18" s="2">
        <f t="shared" si="5"/>
        <v>1.0279943302509327</v>
      </c>
      <c r="O18" s="1">
        <v>82.62</v>
      </c>
      <c r="P18" s="1">
        <f t="shared" si="6"/>
        <v>0.87831325300239982</v>
      </c>
    </row>
    <row r="19" spans="1:16">
      <c r="A19" s="9" t="s">
        <v>9</v>
      </c>
      <c r="B19" s="3">
        <v>4.3566666667699998</v>
      </c>
      <c r="C19" s="1">
        <v>14.99</v>
      </c>
      <c r="D19" s="1">
        <f t="shared" si="0"/>
        <v>3.4407039019841914</v>
      </c>
      <c r="E19" s="2">
        <v>8.77</v>
      </c>
      <c r="F19" s="2">
        <f t="shared" si="1"/>
        <v>2.0130068859507242</v>
      </c>
      <c r="G19" s="1">
        <v>3.62</v>
      </c>
      <c r="H19" s="1">
        <f t="shared" si="2"/>
        <v>0.83091048200018502</v>
      </c>
      <c r="I19" s="2">
        <v>3.22</v>
      </c>
      <c r="J19" s="2">
        <f t="shared" si="3"/>
        <v>0.73909716907198786</v>
      </c>
      <c r="K19" s="1">
        <v>4.04</v>
      </c>
      <c r="L19" s="1">
        <f t="shared" si="4"/>
        <v>0.92731446057479217</v>
      </c>
      <c r="M19" s="2">
        <v>4.05</v>
      </c>
      <c r="N19" s="2">
        <f t="shared" si="5"/>
        <v>0.92960979339799699</v>
      </c>
      <c r="O19" s="1">
        <v>6.04</v>
      </c>
      <c r="P19" s="1">
        <f t="shared" si="6"/>
        <v>1.3863810252157784</v>
      </c>
    </row>
    <row r="20" spans="1:16">
      <c r="A20" s="9" t="s">
        <v>22</v>
      </c>
      <c r="B20" s="3">
        <v>65.120000000999994</v>
      </c>
      <c r="C20" s="1">
        <v>56.54</v>
      </c>
      <c r="D20" s="1">
        <f t="shared" si="0"/>
        <v>0.86824324322991031</v>
      </c>
      <c r="E20" s="2">
        <v>53.72</v>
      </c>
      <c r="F20" s="2">
        <f t="shared" si="1"/>
        <v>0.82493857492590705</v>
      </c>
      <c r="G20" s="1">
        <v>53.87</v>
      </c>
      <c r="H20" s="1">
        <f t="shared" si="2"/>
        <v>0.82724201472931147</v>
      </c>
      <c r="I20" s="2">
        <v>54.4</v>
      </c>
      <c r="J20" s="2">
        <f t="shared" si="3"/>
        <v>0.83538083536800711</v>
      </c>
      <c r="K20" s="1">
        <v>53.72</v>
      </c>
      <c r="L20" s="1">
        <f t="shared" si="4"/>
        <v>0.82493857492590705</v>
      </c>
      <c r="M20" s="2">
        <v>53.6</v>
      </c>
      <c r="N20" s="2">
        <f t="shared" si="5"/>
        <v>0.82309582308318352</v>
      </c>
      <c r="O20" s="1">
        <v>53.54</v>
      </c>
      <c r="P20" s="1">
        <f t="shared" si="6"/>
        <v>0.82217444716182175</v>
      </c>
    </row>
    <row r="21" spans="1:16">
      <c r="A21" s="9" t="s">
        <v>31</v>
      </c>
      <c r="B21" s="3">
        <v>2.1433333332300002</v>
      </c>
      <c r="C21" s="1">
        <v>2.27</v>
      </c>
      <c r="D21" s="1">
        <f t="shared" si="0"/>
        <v>1.0590979782781214</v>
      </c>
      <c r="E21" s="2">
        <v>1.25</v>
      </c>
      <c r="F21" s="2">
        <f t="shared" si="1"/>
        <v>0.58320373253200508</v>
      </c>
      <c r="G21" s="1">
        <v>1.24</v>
      </c>
      <c r="H21" s="1">
        <f t="shared" si="2"/>
        <v>0.5785381026717491</v>
      </c>
      <c r="I21" s="2">
        <v>1.24</v>
      </c>
      <c r="J21" s="2">
        <f t="shared" si="3"/>
        <v>0.5785381026717491</v>
      </c>
      <c r="K21" s="1">
        <v>1.19</v>
      </c>
      <c r="L21" s="1">
        <f t="shared" si="4"/>
        <v>0.55520995337046886</v>
      </c>
      <c r="M21" s="2">
        <v>1.2</v>
      </c>
      <c r="N21" s="2">
        <f t="shared" si="5"/>
        <v>0.55987558323072484</v>
      </c>
      <c r="O21" s="1">
        <v>1.2</v>
      </c>
      <c r="P21" s="1">
        <f t="shared" si="6"/>
        <v>0.55987558323072484</v>
      </c>
    </row>
    <row r="22" spans="1:16">
      <c r="A22" s="9" t="s">
        <v>23</v>
      </c>
      <c r="B22" s="3">
        <v>37.613333333299998</v>
      </c>
      <c r="C22" s="1">
        <v>40.92</v>
      </c>
      <c r="D22" s="1">
        <f t="shared" si="0"/>
        <v>1.0879120879130522</v>
      </c>
      <c r="E22" s="2">
        <v>163.62</v>
      </c>
      <c r="F22" s="2">
        <f t="shared" si="1"/>
        <v>4.350053172637673</v>
      </c>
      <c r="G22" s="1">
        <v>38.07</v>
      </c>
      <c r="H22" s="1">
        <f t="shared" si="2"/>
        <v>1.0121410847226269</v>
      </c>
      <c r="I22" s="2">
        <v>36.799999999999997</v>
      </c>
      <c r="J22" s="2">
        <f t="shared" si="3"/>
        <v>0.978376462248297</v>
      </c>
      <c r="K22" s="1">
        <v>37.46</v>
      </c>
      <c r="L22" s="1">
        <f t="shared" si="4"/>
        <v>0.99592343140818507</v>
      </c>
      <c r="M22" s="2">
        <v>37.479999999999997</v>
      </c>
      <c r="N22" s="2">
        <f t="shared" si="5"/>
        <v>0.9964551577463634</v>
      </c>
      <c r="O22" s="1">
        <v>112.53</v>
      </c>
      <c r="P22" s="1">
        <f t="shared" si="6"/>
        <v>2.9917582417608934</v>
      </c>
    </row>
    <row r="23" spans="1:16">
      <c r="A23" s="9" t="s">
        <v>27</v>
      </c>
      <c r="B23" s="3">
        <v>116.963333335</v>
      </c>
      <c r="C23" s="1">
        <v>117.36</v>
      </c>
      <c r="D23" s="1">
        <f t="shared" si="0"/>
        <v>1.0033913762004703</v>
      </c>
      <c r="E23" s="2">
        <v>121.9</v>
      </c>
      <c r="F23" s="2">
        <f t="shared" si="1"/>
        <v>1.0422069594311294</v>
      </c>
      <c r="G23" s="1">
        <v>115.71</v>
      </c>
      <c r="H23" s="1">
        <f t="shared" si="2"/>
        <v>0.98928439110562727</v>
      </c>
      <c r="I23" s="2">
        <v>116.41</v>
      </c>
      <c r="J23" s="2">
        <f t="shared" si="3"/>
        <v>0.99526917266101522</v>
      </c>
      <c r="K23" s="1">
        <v>116.78</v>
      </c>
      <c r="L23" s="1">
        <f t="shared" si="4"/>
        <v>0.99843255719743462</v>
      </c>
      <c r="M23" s="2">
        <v>116.78</v>
      </c>
      <c r="N23" s="2">
        <f t="shared" si="5"/>
        <v>0.99843255719743462</v>
      </c>
      <c r="O23" s="1">
        <v>119.79</v>
      </c>
      <c r="P23" s="1">
        <f t="shared" si="6"/>
        <v>1.0241671178856029</v>
      </c>
    </row>
    <row r="24" spans="1:16">
      <c r="A24" t="s">
        <v>12</v>
      </c>
      <c r="B24" s="3">
        <v>11.426666664600001</v>
      </c>
      <c r="C24" s="1">
        <v>10.99</v>
      </c>
      <c r="D24" s="1">
        <f t="shared" si="0"/>
        <v>0.96178529772354338</v>
      </c>
      <c r="E24" s="2">
        <v>11.23</v>
      </c>
      <c r="F24" s="2">
        <f t="shared" si="1"/>
        <v>0.9827887983107727</v>
      </c>
      <c r="G24" s="1">
        <v>11.26</v>
      </c>
      <c r="H24" s="1">
        <f t="shared" si="2"/>
        <v>0.98541423588417631</v>
      </c>
      <c r="I24" s="2">
        <v>11.23</v>
      </c>
      <c r="J24" s="2">
        <f t="shared" si="3"/>
        <v>0.9827887983107727</v>
      </c>
      <c r="K24" s="1">
        <v>11.15</v>
      </c>
      <c r="L24" s="1">
        <f t="shared" si="4"/>
        <v>0.975787631448363</v>
      </c>
      <c r="M24" s="2">
        <v>11.19</v>
      </c>
      <c r="N24" s="2">
        <f t="shared" si="5"/>
        <v>0.97928821487956774</v>
      </c>
      <c r="O24" s="1">
        <v>11.46</v>
      </c>
      <c r="P24" s="1">
        <f t="shared" si="6"/>
        <v>1.0029171530402008</v>
      </c>
    </row>
    <row r="25" spans="1:16">
      <c r="A25" t="s">
        <v>24</v>
      </c>
      <c r="B25" s="3">
        <v>53.1933333327</v>
      </c>
      <c r="C25" s="1">
        <v>50.78</v>
      </c>
      <c r="D25" s="1">
        <f t="shared" si="0"/>
        <v>0.95463090613995361</v>
      </c>
      <c r="E25" s="2">
        <v>50.89</v>
      </c>
      <c r="F25" s="2">
        <f t="shared" si="1"/>
        <v>0.95669883445179682</v>
      </c>
      <c r="G25" s="1">
        <v>50.41</v>
      </c>
      <c r="H25" s="1">
        <f t="shared" si="2"/>
        <v>0.94767514727284474</v>
      </c>
      <c r="I25" s="2">
        <v>50.23</v>
      </c>
      <c r="J25" s="2">
        <f t="shared" si="3"/>
        <v>0.94429126458073787</v>
      </c>
      <c r="K25" s="1">
        <v>50.63</v>
      </c>
      <c r="L25" s="1">
        <f t="shared" si="4"/>
        <v>0.95181100389653117</v>
      </c>
      <c r="M25" s="2">
        <v>50.67</v>
      </c>
      <c r="N25" s="2">
        <f t="shared" si="5"/>
        <v>0.9525629778281105</v>
      </c>
      <c r="O25" s="1">
        <v>50.43</v>
      </c>
      <c r="P25" s="1">
        <f t="shared" si="6"/>
        <v>0.94805113423863452</v>
      </c>
    </row>
    <row r="26" spans="1:16">
      <c r="A26" t="s">
        <v>33</v>
      </c>
      <c r="D26" s="1">
        <f>AVERAGE(D2:D25)</f>
        <v>0.98352518058976612</v>
      </c>
      <c r="F26" s="2">
        <f>AVERAGE(F2:F25)</f>
        <v>1.2978404519158546</v>
      </c>
      <c r="H26" s="1">
        <f>AVERAGE(H2:H25)</f>
        <v>0.86028123585727023</v>
      </c>
      <c r="I26" s="2"/>
      <c r="J26" s="2">
        <f>AVERAGE(J2:J25)</f>
        <v>0.85961813901329587</v>
      </c>
      <c r="L26" s="1">
        <f>AVERAGE(L2:L25)</f>
        <v>0.93502408141009508</v>
      </c>
      <c r="N26" s="2">
        <f>AVERAGE(N2:N25)</f>
        <v>0.91706410023752793</v>
      </c>
      <c r="P26" s="1">
        <f>AVERAGE(P2:P25)</f>
        <v>1.0140673969807168</v>
      </c>
    </row>
    <row r="30" spans="1:16">
      <c r="A30" s="8" t="s">
        <v>35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</row>
    <row r="31" spans="1:16">
      <c r="A31" t="s">
        <v>0</v>
      </c>
      <c r="B31" s="3" t="s">
        <v>1</v>
      </c>
      <c r="C31" s="1" t="s">
        <v>2</v>
      </c>
      <c r="D31" s="1" t="s">
        <v>32</v>
      </c>
      <c r="E31" s="2" t="s">
        <v>3</v>
      </c>
      <c r="F31" s="2" t="s">
        <v>32</v>
      </c>
      <c r="G31" s="1" t="s">
        <v>4</v>
      </c>
      <c r="H31" s="1" t="s">
        <v>32</v>
      </c>
      <c r="I31" s="2" t="s">
        <v>5</v>
      </c>
      <c r="J31" s="2" t="s">
        <v>32</v>
      </c>
      <c r="K31" s="1" t="s">
        <v>6</v>
      </c>
      <c r="L31" s="1" t="s">
        <v>32</v>
      </c>
      <c r="M31" s="2" t="s">
        <v>7</v>
      </c>
      <c r="N31" s="2" t="s">
        <v>32</v>
      </c>
      <c r="O31" s="1" t="s">
        <v>69</v>
      </c>
      <c r="P31" s="1" t="s">
        <v>32</v>
      </c>
    </row>
    <row r="32" spans="1:16">
      <c r="A32" t="s">
        <v>13</v>
      </c>
      <c r="B32" s="3">
        <v>4293</v>
      </c>
      <c r="C32" s="1">
        <v>67823</v>
      </c>
      <c r="D32" s="1">
        <f>C32/$B32</f>
        <v>15.798509201024924</v>
      </c>
      <c r="E32" s="2">
        <v>5746</v>
      </c>
      <c r="F32" s="2">
        <f>E32/$B32</f>
        <v>1.3384579548101561</v>
      </c>
      <c r="G32" s="1">
        <v>10690</v>
      </c>
      <c r="H32" s="1">
        <f>G32/$B32</f>
        <v>2.4901001630561379</v>
      </c>
      <c r="I32" s="2">
        <v>35786</v>
      </c>
      <c r="J32" s="2">
        <f>I32/$B32</f>
        <v>8.3358956440717442</v>
      </c>
      <c r="K32" s="1">
        <v>4430</v>
      </c>
      <c r="L32" s="1">
        <f>K32/$B32</f>
        <v>1.0319124155602144</v>
      </c>
      <c r="M32" s="2">
        <v>5418</v>
      </c>
      <c r="N32" s="2">
        <f>M32/$B32</f>
        <v>1.2620545073375262</v>
      </c>
      <c r="O32" s="1">
        <v>3404</v>
      </c>
      <c r="P32" s="1">
        <f>O32/$B32</f>
        <v>0.79291870486839044</v>
      </c>
    </row>
    <row r="33" spans="1:16">
      <c r="A33" t="s">
        <v>16</v>
      </c>
      <c r="B33" s="3">
        <v>627291</v>
      </c>
      <c r="C33" s="1">
        <v>647060</v>
      </c>
      <c r="D33" s="1">
        <f t="shared" ref="D33:D55" si="7">C33/$B33</f>
        <v>1.0315148790593203</v>
      </c>
      <c r="E33" s="2">
        <v>634160</v>
      </c>
      <c r="F33" s="2">
        <f t="shared" ref="F33:F55" si="8">E33/$B33</f>
        <v>1.0109502607242891</v>
      </c>
      <c r="G33" s="1">
        <v>634959</v>
      </c>
      <c r="H33" s="1">
        <f t="shared" ref="H33:H55" si="9">G33/$B33</f>
        <v>1.0122239917358928</v>
      </c>
      <c r="I33" s="2">
        <v>640122</v>
      </c>
      <c r="J33" s="2">
        <f t="shared" ref="J33:J55" si="10">I33/$B33</f>
        <v>1.0204546215392856</v>
      </c>
      <c r="K33" s="1">
        <v>627766</v>
      </c>
      <c r="L33" s="1">
        <f t="shared" ref="L33:L55" si="11">K33/$B33</f>
        <v>1.0007572243185379</v>
      </c>
      <c r="M33" s="2">
        <v>627284</v>
      </c>
      <c r="N33" s="2">
        <f t="shared" ref="N33:N55" si="12">M33/$B33</f>
        <v>0.99998884090477946</v>
      </c>
      <c r="O33" s="1">
        <v>628312</v>
      </c>
      <c r="P33" s="1">
        <f t="shared" ref="P33:P55" si="13">O33/$B33</f>
        <v>1.0016276337457417</v>
      </c>
    </row>
    <row r="34" spans="1:16">
      <c r="A34" t="s">
        <v>17</v>
      </c>
      <c r="B34" s="3">
        <v>36519</v>
      </c>
      <c r="C34" s="1">
        <v>200976</v>
      </c>
      <c r="D34" s="1">
        <f t="shared" si="7"/>
        <v>5.503327035241929</v>
      </c>
      <c r="E34" s="2">
        <v>42671</v>
      </c>
      <c r="F34" s="2">
        <f t="shared" si="8"/>
        <v>1.1684602535666366</v>
      </c>
      <c r="G34" s="1">
        <v>42912</v>
      </c>
      <c r="H34" s="1">
        <f t="shared" si="9"/>
        <v>1.1750595580382814</v>
      </c>
      <c r="I34" s="2">
        <v>70508</v>
      </c>
      <c r="J34" s="2">
        <f t="shared" si="10"/>
        <v>1.9307209945507817</v>
      </c>
      <c r="K34" s="1">
        <v>34507</v>
      </c>
      <c r="L34" s="1">
        <f t="shared" si="11"/>
        <v>0.94490539171390231</v>
      </c>
      <c r="M34" s="2">
        <v>34640</v>
      </c>
      <c r="N34" s="2">
        <f t="shared" si="12"/>
        <v>0.94854733152605497</v>
      </c>
      <c r="O34" s="1">
        <v>32314</v>
      </c>
      <c r="P34" s="1">
        <f t="shared" si="13"/>
        <v>0.88485445932254447</v>
      </c>
    </row>
    <row r="35" spans="1:16">
      <c r="A35" t="s">
        <v>18</v>
      </c>
      <c r="B35" s="3">
        <v>965856</v>
      </c>
      <c r="C35" s="1">
        <v>864667</v>
      </c>
      <c r="D35" s="1">
        <f t="shared" si="7"/>
        <v>0.89523386508962</v>
      </c>
      <c r="E35" s="2">
        <v>1157924</v>
      </c>
      <c r="F35" s="2">
        <f t="shared" si="8"/>
        <v>1.1988578007487658</v>
      </c>
      <c r="G35" s="1">
        <v>779984</v>
      </c>
      <c r="H35" s="1">
        <f t="shared" si="9"/>
        <v>0.80755723420468473</v>
      </c>
      <c r="I35" s="2">
        <v>965888</v>
      </c>
      <c r="J35" s="2">
        <f t="shared" si="10"/>
        <v>1.0000331312328132</v>
      </c>
      <c r="K35" s="1">
        <v>965700</v>
      </c>
      <c r="L35" s="1">
        <f t="shared" si="11"/>
        <v>0.99983848524003582</v>
      </c>
      <c r="M35" s="2">
        <v>965761</v>
      </c>
      <c r="N35" s="2">
        <f t="shared" si="12"/>
        <v>0.99990164165258588</v>
      </c>
      <c r="O35" s="1">
        <v>828435</v>
      </c>
      <c r="P35" s="1">
        <f t="shared" si="13"/>
        <v>0.85772102673690487</v>
      </c>
    </row>
    <row r="36" spans="1:16">
      <c r="A36" t="s">
        <v>26</v>
      </c>
      <c r="B36" s="3">
        <v>1522760</v>
      </c>
      <c r="C36" s="1">
        <v>2109233</v>
      </c>
      <c r="D36" s="1">
        <f t="shared" si="7"/>
        <v>1.385138170164701</v>
      </c>
      <c r="E36" s="2">
        <v>2107839</v>
      </c>
      <c r="F36" s="2">
        <f t="shared" si="8"/>
        <v>1.3842227271533269</v>
      </c>
      <c r="G36" s="1">
        <v>904924</v>
      </c>
      <c r="H36" s="1">
        <f t="shared" si="9"/>
        <v>0.59426567548398956</v>
      </c>
      <c r="I36" s="2">
        <v>1687663</v>
      </c>
      <c r="J36" s="2">
        <f t="shared" si="10"/>
        <v>1.1082921799889673</v>
      </c>
      <c r="K36" s="1">
        <v>1727773</v>
      </c>
      <c r="L36" s="1">
        <f t="shared" si="11"/>
        <v>1.1346325093908429</v>
      </c>
      <c r="M36" s="2">
        <v>1580019</v>
      </c>
      <c r="N36" s="2">
        <f t="shared" si="12"/>
        <v>1.0376021172082273</v>
      </c>
      <c r="O36" s="1">
        <v>1024630</v>
      </c>
      <c r="P36" s="1">
        <f t="shared" si="13"/>
        <v>0.67287688145210012</v>
      </c>
    </row>
    <row r="37" spans="1:16">
      <c r="A37" t="s">
        <v>19</v>
      </c>
      <c r="B37" s="3">
        <v>2495541</v>
      </c>
      <c r="C37" s="1">
        <v>3543953</v>
      </c>
      <c r="D37" s="1">
        <f t="shared" si="7"/>
        <v>1.4201141155364709</v>
      </c>
      <c r="E37" s="2">
        <v>3584440</v>
      </c>
      <c r="F37" s="2">
        <f t="shared" si="8"/>
        <v>1.4363378521931718</v>
      </c>
      <c r="G37" s="1">
        <v>2585836</v>
      </c>
      <c r="H37" s="1">
        <f t="shared" si="9"/>
        <v>1.0361825351697287</v>
      </c>
      <c r="I37" s="2">
        <v>2908365</v>
      </c>
      <c r="J37" s="2">
        <f t="shared" si="10"/>
        <v>1.1654246514082518</v>
      </c>
      <c r="K37" s="1">
        <v>2500143</v>
      </c>
      <c r="L37" s="1">
        <f t="shared" si="11"/>
        <v>1.0018440891173497</v>
      </c>
      <c r="M37" s="2">
        <v>2499992</v>
      </c>
      <c r="N37" s="2">
        <f t="shared" si="12"/>
        <v>1.0017835811954201</v>
      </c>
      <c r="O37" s="1">
        <v>2579110</v>
      </c>
      <c r="P37" s="1">
        <f t="shared" si="13"/>
        <v>1.0334873279982175</v>
      </c>
    </row>
    <row r="38" spans="1:16">
      <c r="A38" t="s">
        <v>20</v>
      </c>
      <c r="B38" s="3">
        <v>68485</v>
      </c>
      <c r="C38" s="1">
        <v>297417</v>
      </c>
      <c r="D38" s="1">
        <f t="shared" si="7"/>
        <v>4.3428049937942612</v>
      </c>
      <c r="E38" s="2">
        <v>93068</v>
      </c>
      <c r="F38" s="2">
        <f t="shared" si="8"/>
        <v>1.3589545155873548</v>
      </c>
      <c r="G38" s="1">
        <v>81580</v>
      </c>
      <c r="H38" s="1">
        <f t="shared" si="9"/>
        <v>1.1912097539607214</v>
      </c>
      <c r="I38" s="2">
        <v>87100</v>
      </c>
      <c r="J38" s="2">
        <f t="shared" si="10"/>
        <v>1.2718113455501205</v>
      </c>
      <c r="K38" s="1">
        <v>68295</v>
      </c>
      <c r="L38" s="1">
        <f t="shared" si="11"/>
        <v>0.99722566985471273</v>
      </c>
      <c r="M38" s="2">
        <v>68394</v>
      </c>
      <c r="N38" s="2">
        <f t="shared" si="12"/>
        <v>0.99867124187778344</v>
      </c>
      <c r="O38" s="1">
        <v>70653</v>
      </c>
      <c r="P38" s="1">
        <f t="shared" si="13"/>
        <v>1.0316565671314886</v>
      </c>
    </row>
    <row r="39" spans="1:16">
      <c r="A39" t="s">
        <v>25</v>
      </c>
      <c r="B39" s="3">
        <v>417740</v>
      </c>
      <c r="C39" s="1">
        <v>456492</v>
      </c>
      <c r="D39" s="1">
        <f t="shared" si="7"/>
        <v>1.0927658352085028</v>
      </c>
      <c r="E39" s="2">
        <v>474900</v>
      </c>
      <c r="F39" s="2">
        <f t="shared" si="8"/>
        <v>1.1368315219993297</v>
      </c>
      <c r="G39" s="1">
        <v>428190</v>
      </c>
      <c r="H39" s="1">
        <f t="shared" si="9"/>
        <v>1.025015559917652</v>
      </c>
      <c r="I39" s="2">
        <v>418262</v>
      </c>
      <c r="J39" s="2">
        <f t="shared" si="10"/>
        <v>1.0012495810791402</v>
      </c>
      <c r="K39" s="1">
        <v>418360</v>
      </c>
      <c r="L39" s="1">
        <f t="shared" si="11"/>
        <v>1.0014841767606646</v>
      </c>
      <c r="M39" s="2">
        <v>417773</v>
      </c>
      <c r="N39" s="2">
        <f t="shared" si="12"/>
        <v>1.0000789965050032</v>
      </c>
      <c r="O39" s="1">
        <v>440139</v>
      </c>
      <c r="P39" s="1">
        <f t="shared" si="13"/>
        <v>1.0536194762292335</v>
      </c>
    </row>
    <row r="40" spans="1:16">
      <c r="A40" t="s">
        <v>21</v>
      </c>
      <c r="B40" s="3">
        <v>2538713</v>
      </c>
      <c r="C40" s="1">
        <v>305989</v>
      </c>
      <c r="D40" s="1">
        <f t="shared" si="7"/>
        <v>0.12052918151835201</v>
      </c>
      <c r="E40" s="2">
        <v>1168220</v>
      </c>
      <c r="F40" s="2">
        <f t="shared" si="8"/>
        <v>0.4601622948320665</v>
      </c>
      <c r="G40" s="1">
        <v>1118942</v>
      </c>
      <c r="H40" s="1">
        <f t="shared" si="9"/>
        <v>0.44075167220556244</v>
      </c>
      <c r="I40" s="2">
        <v>1510908</v>
      </c>
      <c r="J40" s="2">
        <f t="shared" si="10"/>
        <v>0.59514722617326177</v>
      </c>
      <c r="K40" s="1">
        <v>1506776</v>
      </c>
      <c r="L40" s="1">
        <f t="shared" si="11"/>
        <v>0.59351962982818462</v>
      </c>
      <c r="M40" s="2">
        <v>1504979</v>
      </c>
      <c r="N40" s="2">
        <f t="shared" si="12"/>
        <v>0.59281179085623303</v>
      </c>
      <c r="O40" s="1">
        <v>1090092</v>
      </c>
      <c r="P40" s="1">
        <f t="shared" si="13"/>
        <v>0.42938764641769273</v>
      </c>
    </row>
    <row r="41" spans="1:16">
      <c r="A41" t="s">
        <v>10</v>
      </c>
      <c r="B41" s="3">
        <v>1374956</v>
      </c>
      <c r="C41" s="1">
        <v>1387092</v>
      </c>
      <c r="D41" s="1">
        <f t="shared" si="7"/>
        <v>1.0088264642650382</v>
      </c>
      <c r="E41" s="2">
        <v>1378368</v>
      </c>
      <c r="F41" s="2">
        <f t="shared" si="8"/>
        <v>1.002481533954541</v>
      </c>
      <c r="G41" s="1">
        <v>1381962</v>
      </c>
      <c r="H41" s="1">
        <f t="shared" si="9"/>
        <v>1.0050954357812176</v>
      </c>
      <c r="I41" s="2">
        <v>1379256</v>
      </c>
      <c r="J41" s="2">
        <f t="shared" si="10"/>
        <v>1.0031273728032024</v>
      </c>
      <c r="K41" s="1">
        <v>1375012</v>
      </c>
      <c r="L41" s="1">
        <f t="shared" si="11"/>
        <v>1.0000407285760418</v>
      </c>
      <c r="M41" s="2">
        <v>1374956</v>
      </c>
      <c r="N41" s="2">
        <f t="shared" si="12"/>
        <v>1</v>
      </c>
      <c r="O41" s="1">
        <v>1376194</v>
      </c>
      <c r="P41" s="1">
        <f t="shared" si="13"/>
        <v>1.0009003924489219</v>
      </c>
    </row>
    <row r="42" spans="1:16">
      <c r="A42" t="s">
        <v>11</v>
      </c>
      <c r="B42" s="3">
        <v>20860</v>
      </c>
      <c r="C42" s="1">
        <v>32036</v>
      </c>
      <c r="D42" s="1">
        <f t="shared" si="7"/>
        <v>1.5357622243528284</v>
      </c>
      <c r="E42" s="2">
        <v>28257</v>
      </c>
      <c r="F42" s="2">
        <f t="shared" si="8"/>
        <v>1.3546021093000959</v>
      </c>
      <c r="G42" s="1">
        <v>24951</v>
      </c>
      <c r="H42" s="1">
        <f t="shared" si="9"/>
        <v>1.1961169702780441</v>
      </c>
      <c r="I42" s="2">
        <v>23434</v>
      </c>
      <c r="J42" s="2">
        <f t="shared" si="10"/>
        <v>1.1233940556088207</v>
      </c>
      <c r="K42" s="1">
        <v>20980</v>
      </c>
      <c r="L42" s="1">
        <f t="shared" si="11"/>
        <v>1.0057526366251199</v>
      </c>
      <c r="M42" s="2">
        <v>21295</v>
      </c>
      <c r="N42" s="2">
        <f t="shared" si="12"/>
        <v>1.0208533077660595</v>
      </c>
      <c r="O42" s="1">
        <v>19295</v>
      </c>
      <c r="P42" s="1">
        <f t="shared" si="13"/>
        <v>0.92497603068072864</v>
      </c>
    </row>
    <row r="43" spans="1:16">
      <c r="A43" t="s">
        <v>8</v>
      </c>
      <c r="B43" s="3">
        <v>531349</v>
      </c>
      <c r="C43" s="1">
        <v>541548</v>
      </c>
      <c r="D43" s="1">
        <f t="shared" si="7"/>
        <v>1.019194540687947</v>
      </c>
      <c r="E43" s="2">
        <v>534782</v>
      </c>
      <c r="F43" s="2">
        <f t="shared" si="8"/>
        <v>1.0064609136367999</v>
      </c>
      <c r="G43" s="1">
        <v>538554</v>
      </c>
      <c r="H43" s="1">
        <f t="shared" si="9"/>
        <v>1.0135598260277143</v>
      </c>
      <c r="I43" s="2">
        <v>535713</v>
      </c>
      <c r="J43" s="2">
        <f t="shared" si="10"/>
        <v>1.0082130577078343</v>
      </c>
      <c r="K43" s="1">
        <v>531480</v>
      </c>
      <c r="L43" s="1">
        <f t="shared" si="11"/>
        <v>1.0002465422914131</v>
      </c>
      <c r="M43" s="2">
        <v>531398</v>
      </c>
      <c r="N43" s="2">
        <f t="shared" si="12"/>
        <v>1.0000922181090017</v>
      </c>
      <c r="O43" s="1">
        <v>532618</v>
      </c>
      <c r="P43" s="1">
        <f t="shared" si="13"/>
        <v>1.0023882608229242</v>
      </c>
    </row>
    <row r="44" spans="1:16">
      <c r="A44" t="s">
        <v>30</v>
      </c>
      <c r="B44" s="3">
        <v>48532</v>
      </c>
      <c r="C44" s="1">
        <v>65192</v>
      </c>
      <c r="D44" s="1">
        <f t="shared" si="7"/>
        <v>1.3432786615016896</v>
      </c>
      <c r="E44" s="2">
        <v>52219</v>
      </c>
      <c r="F44" s="2">
        <f t="shared" si="8"/>
        <v>1.0759704936948817</v>
      </c>
      <c r="G44" s="1">
        <v>55696</v>
      </c>
      <c r="H44" s="1">
        <f t="shared" si="9"/>
        <v>1.1476139454380614</v>
      </c>
      <c r="I44" s="2">
        <v>53989</v>
      </c>
      <c r="J44" s="2">
        <f t="shared" si="10"/>
        <v>1.1124412758592268</v>
      </c>
      <c r="K44" s="1">
        <v>48569</v>
      </c>
      <c r="L44" s="1">
        <f t="shared" si="11"/>
        <v>1.0007623835819666</v>
      </c>
      <c r="M44" s="2">
        <v>48894</v>
      </c>
      <c r="N44" s="2">
        <f t="shared" si="12"/>
        <v>1.0074589961262672</v>
      </c>
      <c r="O44" s="1">
        <v>50097</v>
      </c>
      <c r="P44" s="1">
        <f t="shared" si="13"/>
        <v>1.032246765021017</v>
      </c>
    </row>
    <row r="45" spans="1:16">
      <c r="A45" t="s">
        <v>14</v>
      </c>
      <c r="B45" s="3">
        <v>245088</v>
      </c>
      <c r="C45" s="1">
        <v>295572</v>
      </c>
      <c r="D45" s="1">
        <f t="shared" si="7"/>
        <v>1.2059831570701136</v>
      </c>
      <c r="E45" s="2">
        <v>252825</v>
      </c>
      <c r="F45" s="2">
        <f t="shared" si="8"/>
        <v>1.0315682530356443</v>
      </c>
      <c r="G45" s="1">
        <v>275166</v>
      </c>
      <c r="H45" s="1">
        <f t="shared" si="9"/>
        <v>1.1227232667450058</v>
      </c>
      <c r="I45" s="2">
        <v>244474</v>
      </c>
      <c r="J45" s="2">
        <f t="shared" si="10"/>
        <v>0.99749477738608172</v>
      </c>
      <c r="K45" s="1">
        <v>244464</v>
      </c>
      <c r="L45" s="1">
        <f t="shared" si="11"/>
        <v>0.99745397571484529</v>
      </c>
      <c r="M45" s="2">
        <v>245038</v>
      </c>
      <c r="N45" s="2">
        <f t="shared" si="12"/>
        <v>0.99979599164381772</v>
      </c>
      <c r="O45" s="1">
        <v>254699</v>
      </c>
      <c r="P45" s="1">
        <f t="shared" si="13"/>
        <v>1.0392144862253558</v>
      </c>
    </row>
    <row r="46" spans="1:16">
      <c r="A46" t="s">
        <v>29</v>
      </c>
      <c r="B46" s="3">
        <v>501807</v>
      </c>
      <c r="C46" s="1">
        <v>536115</v>
      </c>
      <c r="D46" s="1">
        <f t="shared" si="7"/>
        <v>1.068368914742122</v>
      </c>
      <c r="E46" s="2">
        <v>1213608</v>
      </c>
      <c r="F46" s="2">
        <f t="shared" si="8"/>
        <v>2.4184756290765175</v>
      </c>
      <c r="G46" s="1">
        <v>522174</v>
      </c>
      <c r="H46" s="1">
        <f t="shared" si="9"/>
        <v>1.0405873174347906</v>
      </c>
      <c r="I46" s="2">
        <v>589809</v>
      </c>
      <c r="J46" s="2">
        <f t="shared" si="10"/>
        <v>1.1753702120536382</v>
      </c>
      <c r="K46" s="1">
        <v>501838</v>
      </c>
      <c r="L46" s="1">
        <f t="shared" si="11"/>
        <v>1.0000617767388658</v>
      </c>
      <c r="M46" s="2">
        <v>501819</v>
      </c>
      <c r="N46" s="2">
        <f t="shared" si="12"/>
        <v>1.0000239135763351</v>
      </c>
      <c r="O46" s="1">
        <v>515688</v>
      </c>
      <c r="P46" s="1">
        <f t="shared" si="13"/>
        <v>1.0276620294256558</v>
      </c>
    </row>
    <row r="47" spans="1:16">
      <c r="A47" t="s">
        <v>15</v>
      </c>
      <c r="B47" s="3">
        <v>844809</v>
      </c>
      <c r="C47" s="1">
        <v>865498</v>
      </c>
      <c r="D47" s="1">
        <f t="shared" si="7"/>
        <v>1.0244895591784653</v>
      </c>
      <c r="E47" s="2">
        <v>849756</v>
      </c>
      <c r="F47" s="2">
        <f t="shared" si="8"/>
        <v>1.0058557614798138</v>
      </c>
      <c r="G47" s="1">
        <v>852397</v>
      </c>
      <c r="H47" s="1">
        <f t="shared" si="9"/>
        <v>1.0089819118877759</v>
      </c>
      <c r="I47" s="2">
        <v>857036</v>
      </c>
      <c r="J47" s="2">
        <f t="shared" si="10"/>
        <v>1.0144730939182702</v>
      </c>
      <c r="K47" s="1">
        <v>845063</v>
      </c>
      <c r="L47" s="1">
        <f t="shared" si="11"/>
        <v>1.0003006596757373</v>
      </c>
      <c r="M47" s="2">
        <v>844857</v>
      </c>
      <c r="N47" s="2">
        <f t="shared" si="12"/>
        <v>1.0000568175765172</v>
      </c>
      <c r="O47" s="1">
        <v>847668</v>
      </c>
      <c r="P47" s="1">
        <f t="shared" si="13"/>
        <v>1.0033841969013115</v>
      </c>
    </row>
    <row r="48" spans="1:16">
      <c r="A48" t="s">
        <v>28</v>
      </c>
      <c r="B48" s="3">
        <v>1162219</v>
      </c>
      <c r="C48" s="1">
        <v>1568661</v>
      </c>
      <c r="D48" s="1">
        <f t="shared" si="7"/>
        <v>1.3497120594311398</v>
      </c>
      <c r="E48" s="2">
        <v>1723315</v>
      </c>
      <c r="F48" s="2">
        <f t="shared" si="8"/>
        <v>1.4827799235772259</v>
      </c>
      <c r="G48" s="1">
        <v>1115328</v>
      </c>
      <c r="H48" s="1">
        <f t="shared" si="9"/>
        <v>0.95965390343816437</v>
      </c>
      <c r="I48" s="2">
        <v>1662373</v>
      </c>
      <c r="J48" s="2">
        <f t="shared" si="10"/>
        <v>1.4303440229423199</v>
      </c>
      <c r="K48" s="1">
        <v>1161666</v>
      </c>
      <c r="L48" s="1">
        <f t="shared" si="11"/>
        <v>0.99952418606131888</v>
      </c>
      <c r="M48" s="2">
        <v>1162134</v>
      </c>
      <c r="N48" s="2">
        <f t="shared" si="12"/>
        <v>0.99992686404197484</v>
      </c>
      <c r="O48" s="1">
        <v>1110759</v>
      </c>
      <c r="P48" s="1">
        <f t="shared" si="13"/>
        <v>0.95572263058855522</v>
      </c>
    </row>
    <row r="49" spans="1:16">
      <c r="A49" t="s">
        <v>9</v>
      </c>
      <c r="B49" s="3">
        <v>1565592</v>
      </c>
      <c r="C49" s="1">
        <v>2385377</v>
      </c>
      <c r="D49" s="1">
        <f t="shared" si="7"/>
        <v>1.523626206572338</v>
      </c>
      <c r="E49" s="2">
        <v>3529302</v>
      </c>
      <c r="F49" s="2">
        <f t="shared" si="8"/>
        <v>2.2542923060414206</v>
      </c>
      <c r="G49" s="1">
        <v>1676057</v>
      </c>
      <c r="H49" s="1">
        <f t="shared" si="9"/>
        <v>1.0705579742359439</v>
      </c>
      <c r="I49" s="2">
        <v>1868827</v>
      </c>
      <c r="J49" s="2">
        <f t="shared" si="10"/>
        <v>1.1936871164390213</v>
      </c>
      <c r="K49" s="1">
        <v>1566742</v>
      </c>
      <c r="L49" s="1">
        <f t="shared" si="11"/>
        <v>1.0007345464207789</v>
      </c>
      <c r="M49" s="2">
        <v>1566653</v>
      </c>
      <c r="N49" s="2">
        <f t="shared" si="12"/>
        <v>1.0006776989151707</v>
      </c>
      <c r="O49" s="1">
        <v>1749536</v>
      </c>
      <c r="P49" s="1">
        <f t="shared" si="13"/>
        <v>1.117491658107604</v>
      </c>
    </row>
    <row r="50" spans="1:16">
      <c r="A50" t="s">
        <v>22</v>
      </c>
      <c r="B50" s="3">
        <v>115069</v>
      </c>
      <c r="C50" s="1">
        <v>141390</v>
      </c>
      <c r="D50" s="1">
        <f t="shared" si="7"/>
        <v>1.2287410162598094</v>
      </c>
      <c r="E50" s="2">
        <v>118593</v>
      </c>
      <c r="F50" s="2">
        <f t="shared" si="8"/>
        <v>1.0306251031989502</v>
      </c>
      <c r="G50" s="1">
        <v>121186</v>
      </c>
      <c r="H50" s="1">
        <f t="shared" si="9"/>
        <v>1.0531594087026046</v>
      </c>
      <c r="I50" s="2">
        <v>122913</v>
      </c>
      <c r="J50" s="2">
        <f t="shared" si="10"/>
        <v>1.0681677949751889</v>
      </c>
      <c r="K50" s="1">
        <v>113979</v>
      </c>
      <c r="L50" s="1">
        <f t="shared" si="11"/>
        <v>0.99052742267682869</v>
      </c>
      <c r="M50" s="2">
        <v>116982</v>
      </c>
      <c r="N50" s="2">
        <f t="shared" si="12"/>
        <v>1.0166248077240612</v>
      </c>
      <c r="O50" s="1">
        <v>115250</v>
      </c>
      <c r="P50" s="1">
        <f t="shared" si="13"/>
        <v>1.0015729692619211</v>
      </c>
    </row>
    <row r="51" spans="1:16">
      <c r="A51" t="s">
        <v>31</v>
      </c>
      <c r="B51" s="3">
        <v>1105080</v>
      </c>
      <c r="C51" s="1">
        <v>1150570</v>
      </c>
      <c r="D51" s="1">
        <f t="shared" si="7"/>
        <v>1.0411644405834872</v>
      </c>
      <c r="E51" s="2">
        <v>1108353</v>
      </c>
      <c r="F51" s="2">
        <f t="shared" si="8"/>
        <v>1.0029617765229666</v>
      </c>
      <c r="G51" s="1">
        <v>1111822</v>
      </c>
      <c r="H51" s="1">
        <f t="shared" si="9"/>
        <v>1.0061009157708038</v>
      </c>
      <c r="I51" s="2">
        <v>1127967</v>
      </c>
      <c r="J51" s="2">
        <f t="shared" si="10"/>
        <v>1.0207107177760886</v>
      </c>
      <c r="K51" s="1">
        <v>1104985</v>
      </c>
      <c r="L51" s="1">
        <f t="shared" si="11"/>
        <v>0.99991403337314944</v>
      </c>
      <c r="M51" s="2">
        <v>1104962</v>
      </c>
      <c r="N51" s="2">
        <f t="shared" si="12"/>
        <v>0.99989322040033302</v>
      </c>
      <c r="O51" s="1">
        <v>1106030</v>
      </c>
      <c r="P51" s="1">
        <f t="shared" si="13"/>
        <v>1.0008596662685054</v>
      </c>
    </row>
    <row r="52" spans="1:16">
      <c r="A52" t="s">
        <v>23</v>
      </c>
      <c r="B52" s="3">
        <v>9468</v>
      </c>
      <c r="C52" s="1">
        <v>171260</v>
      </c>
      <c r="D52" s="1">
        <f t="shared" si="7"/>
        <v>18.088297422898183</v>
      </c>
      <c r="E52" s="2">
        <v>11987</v>
      </c>
      <c r="F52" s="2">
        <f t="shared" si="8"/>
        <v>1.2660540768905788</v>
      </c>
      <c r="G52" s="1">
        <v>13598</v>
      </c>
      <c r="H52" s="1">
        <f t="shared" si="9"/>
        <v>1.4362061681453318</v>
      </c>
      <c r="I52" s="2">
        <v>42337</v>
      </c>
      <c r="J52" s="2">
        <f t="shared" si="10"/>
        <v>4.4715885086607523</v>
      </c>
      <c r="K52" s="1">
        <v>9534</v>
      </c>
      <c r="L52" s="1">
        <f t="shared" si="11"/>
        <v>1.0069708491761724</v>
      </c>
      <c r="M52" s="2">
        <v>9806</v>
      </c>
      <c r="N52" s="2">
        <f t="shared" si="12"/>
        <v>1.0356991972961556</v>
      </c>
      <c r="O52" s="1">
        <v>7622</v>
      </c>
      <c r="P52" s="1">
        <f t="shared" si="13"/>
        <v>0.80502746092099708</v>
      </c>
    </row>
    <row r="53" spans="1:16">
      <c r="A53" t="s">
        <v>27</v>
      </c>
      <c r="B53" s="3">
        <v>31551</v>
      </c>
      <c r="C53" s="1">
        <v>59549</v>
      </c>
      <c r="D53" s="1">
        <f t="shared" si="7"/>
        <v>1.8873886723083262</v>
      </c>
      <c r="E53" s="2">
        <v>36061</v>
      </c>
      <c r="F53" s="2">
        <f t="shared" si="8"/>
        <v>1.142943171373332</v>
      </c>
      <c r="G53" s="1">
        <v>39550</v>
      </c>
      <c r="H53" s="1">
        <f t="shared" si="9"/>
        <v>1.2535260372095971</v>
      </c>
      <c r="I53" s="2">
        <v>42400</v>
      </c>
      <c r="J53" s="2">
        <f t="shared" si="10"/>
        <v>1.343855979208266</v>
      </c>
      <c r="K53" s="1">
        <v>31761</v>
      </c>
      <c r="L53" s="1">
        <f t="shared" si="11"/>
        <v>1.0066558904630598</v>
      </c>
      <c r="M53" s="2">
        <v>31812</v>
      </c>
      <c r="N53" s="2">
        <f t="shared" si="12"/>
        <v>1.0082723210040887</v>
      </c>
      <c r="O53" s="1">
        <v>31811</v>
      </c>
      <c r="P53" s="1">
        <f t="shared" si="13"/>
        <v>1.0082406262875978</v>
      </c>
    </row>
    <row r="54" spans="1:16">
      <c r="A54" t="s">
        <v>12</v>
      </c>
      <c r="B54" s="3">
        <v>1067007</v>
      </c>
      <c r="C54" s="1">
        <v>1226720</v>
      </c>
      <c r="D54" s="1">
        <f t="shared" si="7"/>
        <v>1.149683179210633</v>
      </c>
      <c r="E54" s="2">
        <v>1075464</v>
      </c>
      <c r="F54" s="2">
        <f t="shared" si="8"/>
        <v>1.0079259086397747</v>
      </c>
      <c r="G54" s="1">
        <v>1096744</v>
      </c>
      <c r="H54" s="1">
        <f t="shared" si="9"/>
        <v>1.0278695453731794</v>
      </c>
      <c r="I54" s="2">
        <v>1127128</v>
      </c>
      <c r="J54" s="2">
        <f t="shared" si="10"/>
        <v>1.0563454597767399</v>
      </c>
      <c r="K54" s="1">
        <v>1071112</v>
      </c>
      <c r="L54" s="1">
        <f t="shared" si="11"/>
        <v>1.0038472099995595</v>
      </c>
      <c r="M54" s="2">
        <v>1070143</v>
      </c>
      <c r="N54" s="2">
        <f t="shared" si="12"/>
        <v>1.002939062255449</v>
      </c>
      <c r="O54" s="1">
        <v>1077034</v>
      </c>
      <c r="P54" s="1">
        <f t="shared" si="13"/>
        <v>1.0093973141694479</v>
      </c>
    </row>
    <row r="55" spans="1:16">
      <c r="A55" t="s">
        <v>24</v>
      </c>
      <c r="B55" s="3">
        <v>496476</v>
      </c>
      <c r="C55" s="1">
        <v>551532</v>
      </c>
      <c r="D55" s="1">
        <f t="shared" si="7"/>
        <v>1.1108935779373021</v>
      </c>
      <c r="E55" s="2">
        <v>529113</v>
      </c>
      <c r="F55" s="2">
        <f t="shared" si="8"/>
        <v>1.0657373166074493</v>
      </c>
      <c r="G55" s="1">
        <v>516009</v>
      </c>
      <c r="H55" s="1">
        <f t="shared" si="9"/>
        <v>1.0393432915186231</v>
      </c>
      <c r="I55" s="2">
        <v>622778</v>
      </c>
      <c r="J55" s="2">
        <f t="shared" si="10"/>
        <v>1.2543969899854173</v>
      </c>
      <c r="K55" s="1">
        <v>498321</v>
      </c>
      <c r="L55" s="1">
        <f t="shared" si="11"/>
        <v>1.0037161917192372</v>
      </c>
      <c r="M55" s="2">
        <v>498336</v>
      </c>
      <c r="N55" s="2">
        <f t="shared" si="12"/>
        <v>1.0037464046600439</v>
      </c>
      <c r="O55" s="1">
        <v>497808</v>
      </c>
      <c r="P55" s="1">
        <f t="shared" si="13"/>
        <v>1.0026829091436444</v>
      </c>
    </row>
    <row r="56" spans="1:16">
      <c r="A56" t="s">
        <v>33</v>
      </c>
      <c r="D56" s="1">
        <f>SUM(C32:C55)/SUM($B$32:$B$55)</f>
        <v>1.0940976153309807</v>
      </c>
      <c r="F56" s="2">
        <f>SUM(E32:E55)/SUM($B$32:$B$55)</f>
        <v>1.2199188955974247</v>
      </c>
      <c r="H56" s="1">
        <f>SUM(G32:G55)/SUM($B$32:$B$55)</f>
        <v>0.89504727774996107</v>
      </c>
      <c r="J56" s="2">
        <f>SUM(I32:I55)/SUM($B$32:$B$55)</f>
        <v>1.0465231309821323</v>
      </c>
      <c r="L56" s="1">
        <f>SUM(K32:K55)/SUM($B$32:$B$55)</f>
        <v>0.95404831168472137</v>
      </c>
      <c r="N56" s="2">
        <f>SUM(M32:M55)/SUM($B$32:$B$55)</f>
        <v>0.94584971080337366</v>
      </c>
      <c r="P56" s="1">
        <f>SUM(O32:O55)/SUM($B$32:$B$55)</f>
        <v>0.898417890459554</v>
      </c>
    </row>
  </sheetData>
  <sortState ref="A2:H25">
    <sortCondition ref="A2:A25"/>
  </sortState>
  <mergeCells count="1">
    <mergeCell ref="A30:P30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6"/>
  <sheetViews>
    <sheetView tabSelected="1" workbookViewId="0">
      <selection activeCell="F11" sqref="F11"/>
    </sheetView>
  </sheetViews>
  <sheetFormatPr baseColWidth="10" defaultRowHeight="15" x14ac:dyDescent="0"/>
  <cols>
    <col min="1" max="1" width="15.33203125" bestFit="1" customWidth="1"/>
    <col min="2" max="2" width="13.33203125" bestFit="1" customWidth="1"/>
    <col min="3" max="3" width="13.33203125" customWidth="1"/>
    <col min="4" max="4" width="12.1640625" bestFit="1" customWidth="1"/>
    <col min="5" max="5" width="12.1640625" customWidth="1"/>
    <col min="6" max="6" width="12.1640625" bestFit="1" customWidth="1"/>
    <col min="7" max="7" width="12.1640625" customWidth="1"/>
    <col min="8" max="8" width="12.1640625" bestFit="1" customWidth="1"/>
    <col min="9" max="9" width="12.1640625" customWidth="1"/>
    <col min="10" max="10" width="12.5" bestFit="1" customWidth="1"/>
    <col min="11" max="11" width="12.5" customWidth="1"/>
    <col min="12" max="12" width="12.5" bestFit="1" customWidth="1"/>
  </cols>
  <sheetData>
    <row r="1" spans="1:15">
      <c r="A1" t="s">
        <v>0</v>
      </c>
      <c r="B1" s="2" t="s">
        <v>2</v>
      </c>
      <c r="C1" s="2" t="s">
        <v>32</v>
      </c>
      <c r="D1" s="1" t="s">
        <v>3</v>
      </c>
      <c r="E1" s="1" t="s">
        <v>32</v>
      </c>
      <c r="F1" s="2" t="s">
        <v>4</v>
      </c>
      <c r="G1" s="2" t="s">
        <v>32</v>
      </c>
      <c r="H1" s="1" t="s">
        <v>5</v>
      </c>
      <c r="I1" s="1" t="s">
        <v>32</v>
      </c>
      <c r="J1" s="2" t="s">
        <v>6</v>
      </c>
      <c r="K1" s="2" t="s">
        <v>32</v>
      </c>
      <c r="L1" s="1" t="s">
        <v>7</v>
      </c>
      <c r="M1" s="1" t="s">
        <v>32</v>
      </c>
      <c r="N1" s="2" t="s">
        <v>69</v>
      </c>
      <c r="O1" s="2" t="s">
        <v>32</v>
      </c>
    </row>
    <row r="2" spans="1:15">
      <c r="A2" t="s">
        <v>13</v>
      </c>
      <c r="B2" s="2">
        <v>5.67</v>
      </c>
      <c r="C2" s="2">
        <f>B2/Baseline!$C2</f>
        <v>0.84626865671641782</v>
      </c>
      <c r="D2" s="1">
        <v>5.7</v>
      </c>
      <c r="E2" s="1">
        <f>D2/Baseline!E2</f>
        <v>1.0363636363636364</v>
      </c>
      <c r="F2" s="2">
        <v>5.83</v>
      </c>
      <c r="G2" s="2">
        <f>F2/Baseline!G2</f>
        <v>1.06</v>
      </c>
      <c r="H2" s="1">
        <v>5.62</v>
      </c>
      <c r="I2" s="1">
        <f>H2/Baseline!I2</f>
        <v>1.02367941712204</v>
      </c>
      <c r="J2" s="2">
        <v>5.6</v>
      </c>
      <c r="K2" s="2">
        <f>J2/Baseline!K2</f>
        <v>1.0200364298724953</v>
      </c>
      <c r="L2" s="1">
        <v>5.8</v>
      </c>
      <c r="M2" s="1">
        <f>L2/Baseline!M2</f>
        <v>1.0564663023679417</v>
      </c>
      <c r="N2" s="2">
        <v>5.58</v>
      </c>
      <c r="O2" s="2">
        <f>N2/Baseline!O2</f>
        <v>1.0017953321364452</v>
      </c>
    </row>
    <row r="3" spans="1:15">
      <c r="A3" t="s">
        <v>16</v>
      </c>
      <c r="B3" s="2">
        <v>61.46</v>
      </c>
      <c r="C3" s="2">
        <f>B3/Baseline!$C3</f>
        <v>1.0540216086434573</v>
      </c>
      <c r="D3" s="1">
        <v>62.14</v>
      </c>
      <c r="E3" s="1">
        <f>D3/Baseline!E3</f>
        <v>1.0553668478260869</v>
      </c>
      <c r="F3" s="2">
        <v>61.53</v>
      </c>
      <c r="G3" s="2">
        <f>F3/Baseline!G3</f>
        <v>1.0573981783811652</v>
      </c>
      <c r="H3" s="1">
        <v>61.53</v>
      </c>
      <c r="I3" s="1">
        <f>H3/Baseline!I3</f>
        <v>1.0566718186501804</v>
      </c>
      <c r="J3" s="2">
        <v>61.49</v>
      </c>
      <c r="K3" s="2">
        <f>J3/Baseline!K3</f>
        <v>1.0567107750472591</v>
      </c>
      <c r="L3" s="1">
        <v>61.46</v>
      </c>
      <c r="M3" s="1">
        <f>L3/Baseline!M3</f>
        <v>1.0561952225468294</v>
      </c>
      <c r="N3" s="2">
        <v>61.44</v>
      </c>
      <c r="O3" s="2">
        <f>N3/Baseline!O3</f>
        <v>1.0553074544829955</v>
      </c>
    </row>
    <row r="4" spans="1:15">
      <c r="A4" t="s">
        <v>17</v>
      </c>
      <c r="B4" s="2">
        <v>48.51</v>
      </c>
      <c r="C4" s="2">
        <f>B4/Baseline!$C4</f>
        <v>1.5414680648236416</v>
      </c>
      <c r="D4" s="1">
        <v>51.92</v>
      </c>
      <c r="E4" s="1">
        <f>D4/Baseline!E4</f>
        <v>1.5493882423157268</v>
      </c>
      <c r="F4" s="2">
        <v>48.58</v>
      </c>
      <c r="G4" s="2">
        <f>F4/Baseline!G4</f>
        <v>1.5252747252747252</v>
      </c>
      <c r="H4" s="1">
        <v>48.47</v>
      </c>
      <c r="I4" s="1">
        <f>H4/Baseline!I4</f>
        <v>1.537266095781795</v>
      </c>
      <c r="J4" s="2">
        <v>49.43</v>
      </c>
      <c r="K4" s="2">
        <f>J4/Baseline!K4</f>
        <v>1.5657269559708584</v>
      </c>
      <c r="L4" s="1">
        <v>48.07</v>
      </c>
      <c r="M4" s="1">
        <f>L4/Baseline!M4</f>
        <v>1.5236133122028526</v>
      </c>
      <c r="N4" s="2">
        <v>50.59</v>
      </c>
      <c r="O4" s="2">
        <f>N4/Baseline!O4</f>
        <v>1.5334949984843893</v>
      </c>
    </row>
    <row r="5" spans="1:15">
      <c r="A5" t="s">
        <v>18</v>
      </c>
      <c r="B5" s="2">
        <v>710.24</v>
      </c>
      <c r="C5" s="2">
        <f>B5/Baseline!$C5</f>
        <v>13.692693271640641</v>
      </c>
      <c r="D5" s="1">
        <v>933.45</v>
      </c>
      <c r="E5" s="1">
        <f>D5/Baseline!E5</f>
        <v>10.173841961852862</v>
      </c>
      <c r="F5" s="2">
        <v>701.67</v>
      </c>
      <c r="G5" s="2">
        <f>F5/Baseline!G5</f>
        <v>12.449787083037615</v>
      </c>
      <c r="H5" s="1">
        <v>728.21</v>
      </c>
      <c r="I5" s="1">
        <f>H5/Baseline!I5</f>
        <v>12.649122807017545</v>
      </c>
      <c r="J5" s="2">
        <v>727.31</v>
      </c>
      <c r="K5" s="2">
        <f>J5/Baseline!K5</f>
        <v>12.978408279800142</v>
      </c>
      <c r="L5" s="1">
        <v>719.2</v>
      </c>
      <c r="M5" s="1">
        <f>L5/Baseline!M5</f>
        <v>12.486111111111111</v>
      </c>
      <c r="N5" s="2">
        <v>756.12</v>
      </c>
      <c r="O5" s="2">
        <f>N5/Baseline!O5</f>
        <v>11.073813708260106</v>
      </c>
    </row>
    <row r="6" spans="1:15">
      <c r="A6" t="s">
        <v>26</v>
      </c>
      <c r="B6" s="2">
        <v>53.41</v>
      </c>
      <c r="C6" s="2">
        <f>B6/Baseline!$C6</f>
        <v>4.7433392539964476</v>
      </c>
      <c r="D6" s="1">
        <v>180.76</v>
      </c>
      <c r="E6" s="1">
        <f>D6/Baseline!E6</f>
        <v>6.2331034482758616</v>
      </c>
      <c r="F6" s="2">
        <v>48.93</v>
      </c>
      <c r="G6" s="2">
        <f>F6/Baseline!G6</f>
        <v>4.3962264150943389</v>
      </c>
      <c r="H6" s="1">
        <v>51.75</v>
      </c>
      <c r="I6" s="1">
        <f>H6/Baseline!I6</f>
        <v>4.591836734693878</v>
      </c>
      <c r="J6" s="2">
        <v>57.46</v>
      </c>
      <c r="K6" s="2">
        <f>J6/Baseline!K6</f>
        <v>3.1009174311926606</v>
      </c>
      <c r="L6" s="1">
        <v>50.81</v>
      </c>
      <c r="M6" s="1">
        <f>L6/Baseline!M6</f>
        <v>3.5731364275668072</v>
      </c>
      <c r="N6" s="2">
        <v>41.08</v>
      </c>
      <c r="O6" s="2">
        <f>N6/Baseline!O6</f>
        <v>1.9712092130518233</v>
      </c>
    </row>
    <row r="7" spans="1:15">
      <c r="A7" t="s">
        <v>19</v>
      </c>
      <c r="B7" s="2">
        <v>203.16</v>
      </c>
      <c r="C7" s="2">
        <f>B7/Baseline!$C7</f>
        <v>2.5360129821495443</v>
      </c>
      <c r="D7" s="1">
        <v>250.64</v>
      </c>
      <c r="E7" s="1">
        <f>D7/Baseline!E7</f>
        <v>2.7640052933392143</v>
      </c>
      <c r="F7" s="2">
        <v>203.83</v>
      </c>
      <c r="G7" s="2">
        <f>F7/Baseline!G7</f>
        <v>2.4945539101701142</v>
      </c>
      <c r="H7" s="1">
        <v>219.97</v>
      </c>
      <c r="I7" s="1">
        <f>H7/Baseline!I7</f>
        <v>2.8419896640826869</v>
      </c>
      <c r="J7" s="2">
        <v>201.43</v>
      </c>
      <c r="K7" s="2">
        <f>J7/Baseline!K7</f>
        <v>2.5940759819703798</v>
      </c>
      <c r="L7" s="1">
        <v>199.63</v>
      </c>
      <c r="M7" s="1">
        <f>L7/Baseline!M7</f>
        <v>2.5708950418544751</v>
      </c>
      <c r="N7" s="2">
        <v>210.59</v>
      </c>
      <c r="O7" s="2">
        <f>N7/Baseline!O7</f>
        <v>2.5858300589390963</v>
      </c>
    </row>
    <row r="8" spans="1:15">
      <c r="A8" t="s">
        <v>20</v>
      </c>
      <c r="B8" s="2">
        <v>7.89</v>
      </c>
      <c r="C8" s="2">
        <f>B8/Baseline!$C8</f>
        <v>1.6931330472103003</v>
      </c>
      <c r="D8" s="1">
        <v>8.91</v>
      </c>
      <c r="E8" s="1">
        <f>D8/Baseline!E8</f>
        <v>1.8562500000000002</v>
      </c>
      <c r="F8" s="2">
        <v>7.88</v>
      </c>
      <c r="G8" s="2">
        <f>F8/Baseline!G8</f>
        <v>1.6873661670235547</v>
      </c>
      <c r="H8" s="1">
        <v>8.24</v>
      </c>
      <c r="I8" s="1">
        <f>H8/Baseline!I8</f>
        <v>1.7796976241900648</v>
      </c>
      <c r="J8" s="2">
        <v>7.89</v>
      </c>
      <c r="K8" s="2">
        <f>J8/Baseline!K8</f>
        <v>1.7114967462039044</v>
      </c>
      <c r="L8" s="1">
        <v>7.84</v>
      </c>
      <c r="M8" s="1">
        <f>L8/Baseline!M8</f>
        <v>1.6969696969696968</v>
      </c>
      <c r="N8" s="2">
        <v>8.43</v>
      </c>
      <c r="O8" s="2">
        <f>N8/Baseline!O8</f>
        <v>1.7784810126582278</v>
      </c>
    </row>
    <row r="9" spans="1:15">
      <c r="A9" t="s">
        <v>25</v>
      </c>
      <c r="B9" s="2">
        <v>39.869999999999997</v>
      </c>
      <c r="C9" s="2">
        <f>B9/Baseline!$C9</f>
        <v>1.3598226466575716</v>
      </c>
      <c r="D9" s="1">
        <v>39.89</v>
      </c>
      <c r="E9" s="1">
        <f>D9/Baseline!E9</f>
        <v>1.3942677385529536</v>
      </c>
      <c r="F9" s="2">
        <v>38.53</v>
      </c>
      <c r="G9" s="2">
        <f>F9/Baseline!G9</f>
        <v>1.3653437278525868</v>
      </c>
      <c r="H9" s="1">
        <v>39.19</v>
      </c>
      <c r="I9" s="1">
        <f>H9/Baseline!I9</f>
        <v>1.3598195697432338</v>
      </c>
      <c r="J9" s="2">
        <v>38.659999999999997</v>
      </c>
      <c r="K9" s="2">
        <f>J9/Baseline!K9</f>
        <v>1.3395703395703396</v>
      </c>
      <c r="L9" s="1">
        <v>38.96</v>
      </c>
      <c r="M9" s="1">
        <f>L9/Baseline!M9</f>
        <v>1.3546592489568845</v>
      </c>
      <c r="N9" s="2">
        <v>38.51</v>
      </c>
      <c r="O9" s="2">
        <f>N9/Baseline!O9</f>
        <v>1.3418118466898954</v>
      </c>
    </row>
    <row r="10" spans="1:15">
      <c r="A10" t="s">
        <v>21</v>
      </c>
      <c r="B10" s="2">
        <v>77.48</v>
      </c>
      <c r="C10" s="2">
        <f>B10/Baseline!$C10</f>
        <v>5.9462778204144291</v>
      </c>
      <c r="D10" s="1">
        <v>196.7</v>
      </c>
      <c r="E10" s="1">
        <f>D10/Baseline!E10</f>
        <v>1.0760982548279445</v>
      </c>
      <c r="F10" s="2">
        <v>73.37</v>
      </c>
      <c r="G10" s="2">
        <f>F10/Baseline!G10</f>
        <v>1.2951456310679612</v>
      </c>
      <c r="H10" s="1">
        <v>70.73</v>
      </c>
      <c r="I10" s="1">
        <f>H10/Baseline!I10</f>
        <v>1.302098674521355</v>
      </c>
      <c r="J10" s="2">
        <v>66.180000000000007</v>
      </c>
      <c r="K10" s="2">
        <f>J10/Baseline!K10</f>
        <v>1.2294259706483375</v>
      </c>
      <c r="L10" s="1">
        <v>67.650000000000006</v>
      </c>
      <c r="M10" s="1">
        <f>L10/Baseline!M10</f>
        <v>1.2449392712550607</v>
      </c>
      <c r="N10" s="2">
        <v>64.88</v>
      </c>
      <c r="O10" s="2">
        <f>N10/Baseline!O10</f>
        <v>1.2481723739899961</v>
      </c>
    </row>
    <row r="11" spans="1:15">
      <c r="A11" t="s">
        <v>10</v>
      </c>
      <c r="B11" s="2">
        <v>0.56999999999999995</v>
      </c>
      <c r="C11" s="2">
        <f>B11/Baseline!$C11</f>
        <v>0.43511450381679384</v>
      </c>
      <c r="D11" s="1">
        <v>0.6</v>
      </c>
      <c r="E11" s="1">
        <f>D11/Baseline!E11</f>
        <v>3.5294117647058818</v>
      </c>
      <c r="F11" s="2">
        <v>0.59</v>
      </c>
      <c r="G11" s="2">
        <f>F11/Baseline!G11</f>
        <v>3.9333333333333331</v>
      </c>
      <c r="H11" s="1">
        <v>0.59</v>
      </c>
      <c r="I11" s="1">
        <f>H11/Baseline!I11</f>
        <v>3.9333333333333331</v>
      </c>
      <c r="J11" s="2">
        <v>0.54</v>
      </c>
      <c r="K11" s="2">
        <f>J11/Baseline!K11</f>
        <v>3.6000000000000005</v>
      </c>
      <c r="L11" s="1">
        <v>0.62</v>
      </c>
      <c r="M11" s="1">
        <f>L11/Baseline!M11</f>
        <v>4.1333333333333337</v>
      </c>
      <c r="N11" s="2">
        <v>0.56000000000000005</v>
      </c>
      <c r="O11" s="2">
        <f>N11/Baseline!O11</f>
        <v>3.7333333333333338</v>
      </c>
    </row>
    <row r="12" spans="1:15">
      <c r="A12" t="s">
        <v>11</v>
      </c>
      <c r="B12" s="2">
        <v>51.48</v>
      </c>
      <c r="C12" s="2">
        <f>B12/Baseline!$C12</f>
        <v>1.4750716332378224</v>
      </c>
      <c r="D12" s="1">
        <v>78.459999999999994</v>
      </c>
      <c r="E12" s="1">
        <f>D12/Baseline!E12</f>
        <v>1.4767551289290417</v>
      </c>
      <c r="F12" s="2">
        <v>52.75</v>
      </c>
      <c r="G12" s="2">
        <f>F12/Baseline!G12</f>
        <v>1.4809096013475576</v>
      </c>
      <c r="H12" s="1">
        <v>53.26</v>
      </c>
      <c r="I12" s="1">
        <f>H12/Baseline!I12</f>
        <v>1.5178113422627528</v>
      </c>
      <c r="J12" s="2">
        <v>55.87</v>
      </c>
      <c r="K12" s="2">
        <f>J12/Baseline!K12</f>
        <v>1.5323642347778386</v>
      </c>
      <c r="L12" s="1">
        <v>55.26</v>
      </c>
      <c r="M12" s="1">
        <f>L12/Baseline!M12</f>
        <v>1.4450836820083681</v>
      </c>
      <c r="N12" s="2">
        <v>56.67</v>
      </c>
      <c r="O12" s="2">
        <f>N12/Baseline!O12</f>
        <v>1.5715474209650582</v>
      </c>
    </row>
    <row r="13" spans="1:15">
      <c r="A13" t="s">
        <v>8</v>
      </c>
      <c r="B13" s="2">
        <v>0.56000000000000005</v>
      </c>
      <c r="C13" s="2">
        <f>B13/Baseline!$C13</f>
        <v>2.2400000000000002</v>
      </c>
      <c r="D13" s="1">
        <v>0.56000000000000005</v>
      </c>
      <c r="E13" s="1">
        <f>D13/Baseline!E13</f>
        <v>5.0909090909090917</v>
      </c>
      <c r="F13" s="2">
        <v>0.52</v>
      </c>
      <c r="G13" s="2">
        <f>F13/Baseline!G13</f>
        <v>5.2</v>
      </c>
      <c r="H13" s="1">
        <v>0.49</v>
      </c>
      <c r="I13" s="1">
        <f>H13/Baseline!I13</f>
        <v>5.4444444444444446</v>
      </c>
      <c r="J13" s="2">
        <v>1.27</v>
      </c>
      <c r="K13" s="2">
        <f>J13/Baseline!K13</f>
        <v>0.93382352941176461</v>
      </c>
      <c r="L13" s="1">
        <v>1.56</v>
      </c>
      <c r="M13" s="1">
        <f>L13/Baseline!M13</f>
        <v>1.3805309734513276</v>
      </c>
      <c r="N13" s="2">
        <v>0.56999999999999995</v>
      </c>
      <c r="O13" s="2">
        <f>N13/Baseline!O13</f>
        <v>4.3846153846153841</v>
      </c>
    </row>
    <row r="14" spans="1:15">
      <c r="A14" t="s">
        <v>30</v>
      </c>
      <c r="B14" s="2">
        <v>11.52</v>
      </c>
      <c r="C14" s="2">
        <f>B14/Baseline!$C14</f>
        <v>1.0415913200723326</v>
      </c>
      <c r="D14" s="1">
        <v>11.43</v>
      </c>
      <c r="E14" s="1">
        <f>D14/Baseline!E14</f>
        <v>1.0362647325475975</v>
      </c>
      <c r="F14" s="2">
        <v>11.48</v>
      </c>
      <c r="G14" s="2">
        <f>F14/Baseline!G14</f>
        <v>1.0407978241160472</v>
      </c>
      <c r="H14" s="1">
        <v>11.55</v>
      </c>
      <c r="I14" s="1">
        <f>H14/Baseline!I14</f>
        <v>1.0519125683060109</v>
      </c>
      <c r="J14" s="2">
        <v>11.47</v>
      </c>
      <c r="K14" s="2">
        <f>J14/Baseline!K14</f>
        <v>1.0389492753623191</v>
      </c>
      <c r="L14" s="1">
        <v>11.5</v>
      </c>
      <c r="M14" s="1">
        <f>L14/Baseline!M14</f>
        <v>1.0473588342440801</v>
      </c>
      <c r="N14" s="2">
        <v>11.57</v>
      </c>
      <c r="O14" s="2">
        <f>N14/Baseline!O14</f>
        <v>1.0518181818181818</v>
      </c>
    </row>
    <row r="15" spans="1:15">
      <c r="A15" t="s">
        <v>14</v>
      </c>
      <c r="B15" s="2">
        <v>2.21</v>
      </c>
      <c r="C15" s="2">
        <f>B15/Baseline!$C15</f>
        <v>1.3313253012048194</v>
      </c>
      <c r="D15" s="1">
        <v>2.12</v>
      </c>
      <c r="E15" s="1">
        <f>D15/Baseline!E15</f>
        <v>1.2771084337349399</v>
      </c>
      <c r="F15" s="2">
        <v>2.19</v>
      </c>
      <c r="G15" s="2">
        <f>F15/Baseline!G15</f>
        <v>1.4313725490196079</v>
      </c>
      <c r="H15" s="1">
        <v>2.17</v>
      </c>
      <c r="I15" s="1">
        <f>H15/Baseline!I15</f>
        <v>1.3821656050955413</v>
      </c>
      <c r="J15" s="2">
        <v>2.19</v>
      </c>
      <c r="K15" s="2">
        <f>J15/Baseline!K15</f>
        <v>1.3687499999999999</v>
      </c>
      <c r="L15" s="1">
        <v>2.13</v>
      </c>
      <c r="M15" s="1">
        <f>L15/Baseline!M15</f>
        <v>1.3653846153846152</v>
      </c>
      <c r="N15" s="2">
        <v>2.17</v>
      </c>
      <c r="O15" s="2">
        <f>N15/Baseline!O15</f>
        <v>1.3647798742138364</v>
      </c>
    </row>
    <row r="16" spans="1:15">
      <c r="A16" t="s">
        <v>29</v>
      </c>
      <c r="B16" s="2">
        <v>27.17</v>
      </c>
      <c r="C16" s="2">
        <f>B16/Baseline!$C16</f>
        <v>1.1756815231501516</v>
      </c>
      <c r="D16" s="1">
        <v>27.55</v>
      </c>
      <c r="E16" s="1">
        <f>D16/Baseline!E16</f>
        <v>1.1624472573839664</v>
      </c>
      <c r="F16" s="2">
        <v>25.94</v>
      </c>
      <c r="G16" s="2">
        <f>F16/Baseline!G16</f>
        <v>1.1010186757215621</v>
      </c>
      <c r="H16" s="1">
        <v>27.84</v>
      </c>
      <c r="I16" s="1">
        <f>H16/Baseline!I16</f>
        <v>1.1771670190274841</v>
      </c>
      <c r="J16" s="2">
        <v>25.93</v>
      </c>
      <c r="K16" s="2">
        <f>J16/Baseline!K16</f>
        <v>1.0959425190194421</v>
      </c>
      <c r="L16" s="1">
        <v>25.94</v>
      </c>
      <c r="M16" s="1">
        <f>L16/Baseline!M16</f>
        <v>1.0935919055649241</v>
      </c>
      <c r="N16" s="2">
        <v>27.19</v>
      </c>
      <c r="O16" s="2">
        <f>N16/Baseline!O16</f>
        <v>1.1832027850304614</v>
      </c>
    </row>
    <row r="17" spans="1:15">
      <c r="A17" t="s">
        <v>15</v>
      </c>
      <c r="B17" s="2">
        <v>54.91</v>
      </c>
      <c r="C17" s="2">
        <f>B17/Baseline!$C17</f>
        <v>1.0040226732492228</v>
      </c>
      <c r="D17" s="1">
        <v>54.66</v>
      </c>
      <c r="E17" s="1">
        <f>D17/Baseline!E17</f>
        <v>1.0129725722757597</v>
      </c>
      <c r="F17" s="2">
        <v>54.3</v>
      </c>
      <c r="G17" s="2">
        <f>F17/Baseline!G17</f>
        <v>1.0025849335302806</v>
      </c>
      <c r="H17" s="1">
        <v>54.62</v>
      </c>
      <c r="I17" s="1">
        <f>H17/Baseline!I17</f>
        <v>1.0073773515308004</v>
      </c>
      <c r="J17" s="2">
        <v>54.9</v>
      </c>
      <c r="K17" s="2">
        <f>J17/Baseline!K17</f>
        <v>1.0191201039539632</v>
      </c>
      <c r="L17" s="1">
        <v>55.84</v>
      </c>
      <c r="M17" s="1">
        <f>L17/Baseline!M17</f>
        <v>1.0304484222181216</v>
      </c>
      <c r="N17" s="2">
        <v>54.89</v>
      </c>
      <c r="O17" s="2">
        <f>N17/Baseline!O17</f>
        <v>1.0168580955909596</v>
      </c>
    </row>
    <row r="18" spans="1:15">
      <c r="A18" t="s">
        <v>28</v>
      </c>
      <c r="B18" s="2">
        <v>1091.8900000000001</v>
      </c>
      <c r="C18" s="2">
        <f>B18/Baseline!$C18</f>
        <v>13.251092233009709</v>
      </c>
      <c r="D18" s="1">
        <v>1204.77</v>
      </c>
      <c r="E18" s="1">
        <f>D18/Baseline!E18</f>
        <v>11.729821828449031</v>
      </c>
      <c r="F18" s="2">
        <v>1105.53</v>
      </c>
      <c r="G18" s="2">
        <f>F18/Baseline!G18</f>
        <v>15.811355835240274</v>
      </c>
      <c r="H18" s="1">
        <v>1073.5</v>
      </c>
      <c r="I18" s="1">
        <f>H18/Baseline!I18</f>
        <v>12.498544650133892</v>
      </c>
      <c r="J18" s="2">
        <v>1090.8699999999999</v>
      </c>
      <c r="K18" s="2">
        <f>J18/Baseline!K18</f>
        <v>11.445493652292518</v>
      </c>
      <c r="L18" s="1">
        <v>1095.51</v>
      </c>
      <c r="M18" s="1">
        <f>L18/Baseline!M18</f>
        <v>11.328955532574973</v>
      </c>
      <c r="N18" s="2">
        <v>1129.55</v>
      </c>
      <c r="O18" s="2">
        <f>N18/Baseline!O18</f>
        <v>13.671629145485353</v>
      </c>
    </row>
    <row r="19" spans="1:15">
      <c r="A19" t="s">
        <v>9</v>
      </c>
      <c r="B19" s="2">
        <v>39.49</v>
      </c>
      <c r="C19" s="2">
        <f>B19/Baseline!$C19</f>
        <v>2.6344229486324218</v>
      </c>
      <c r="D19" s="1">
        <v>61.46</v>
      </c>
      <c r="E19" s="1">
        <f>D19/Baseline!E19</f>
        <v>7.0079817559863171</v>
      </c>
      <c r="F19" s="2">
        <v>40.06</v>
      </c>
      <c r="G19" s="2">
        <f>F19/Baseline!G19</f>
        <v>11.066298342541437</v>
      </c>
      <c r="H19" s="1">
        <v>48.15</v>
      </c>
      <c r="I19" s="1">
        <f>H19/Baseline!I19</f>
        <v>14.953416149068321</v>
      </c>
      <c r="J19" s="2">
        <v>40.26</v>
      </c>
      <c r="K19" s="2">
        <f>J19/Baseline!K19</f>
        <v>9.9653465346534649</v>
      </c>
      <c r="L19" s="1">
        <v>40.01</v>
      </c>
      <c r="M19" s="1">
        <f>L19/Baseline!M19</f>
        <v>9.879012345679012</v>
      </c>
      <c r="N19" s="2">
        <v>44.57</v>
      </c>
      <c r="O19" s="2">
        <f>N19/Baseline!O19</f>
        <v>7.379139072847682</v>
      </c>
    </row>
    <row r="20" spans="1:15">
      <c r="A20" t="s">
        <v>22</v>
      </c>
      <c r="B20" s="2">
        <v>68.760000000000005</v>
      </c>
      <c r="C20" s="2">
        <f>B20/Baseline!$C20</f>
        <v>1.2161301733286169</v>
      </c>
      <c r="D20" s="1">
        <v>67.59</v>
      </c>
      <c r="E20" s="1">
        <f>D20/Baseline!E20</f>
        <v>1.2581906180193598</v>
      </c>
      <c r="F20" s="2">
        <v>61.54</v>
      </c>
      <c r="G20" s="2">
        <f>F20/Baseline!G20</f>
        <v>1.1423798032299981</v>
      </c>
      <c r="H20" s="1">
        <v>68.88</v>
      </c>
      <c r="I20" s="1">
        <f>H20/Baseline!I20</f>
        <v>1.2661764705882352</v>
      </c>
      <c r="J20" s="2">
        <v>67.239999999999995</v>
      </c>
      <c r="K20" s="2">
        <f>J20/Baseline!K20</f>
        <v>1.2516753536857781</v>
      </c>
      <c r="L20" s="1">
        <v>67.2</v>
      </c>
      <c r="M20" s="1">
        <f>L20/Baseline!M20</f>
        <v>1.2537313432835822</v>
      </c>
      <c r="N20" s="2">
        <v>67.569999999999993</v>
      </c>
      <c r="O20" s="2">
        <f>N20/Baseline!O20</f>
        <v>1.2620470676129996</v>
      </c>
    </row>
    <row r="21" spans="1:15">
      <c r="A21" t="s">
        <v>31</v>
      </c>
      <c r="B21" s="2">
        <v>1.71</v>
      </c>
      <c r="C21" s="2">
        <f>B21/Baseline!$C21</f>
        <v>0.75330396475770922</v>
      </c>
      <c r="D21" s="1">
        <v>1.83</v>
      </c>
      <c r="E21" s="1">
        <f>D21/Baseline!E21</f>
        <v>1.464</v>
      </c>
      <c r="F21" s="2">
        <v>1.74</v>
      </c>
      <c r="G21" s="2">
        <f>F21/Baseline!G21</f>
        <v>1.403225806451613</v>
      </c>
      <c r="H21" s="1">
        <v>1.71</v>
      </c>
      <c r="I21" s="1">
        <f>H21/Baseline!I21</f>
        <v>1.379032258064516</v>
      </c>
      <c r="J21" s="2">
        <v>1.73</v>
      </c>
      <c r="K21" s="2">
        <f>J21/Baseline!K21</f>
        <v>1.453781512605042</v>
      </c>
      <c r="L21" s="1">
        <v>1.69</v>
      </c>
      <c r="M21" s="1">
        <f>L21/Baseline!M21</f>
        <v>1.4083333333333334</v>
      </c>
      <c r="N21" s="2">
        <v>1.71</v>
      </c>
      <c r="O21" s="2">
        <f>N21/Baseline!O21</f>
        <v>1.425</v>
      </c>
    </row>
    <row r="22" spans="1:15">
      <c r="A22" t="s">
        <v>23</v>
      </c>
      <c r="B22" s="2">
        <v>195.61</v>
      </c>
      <c r="C22" s="2">
        <f>B22/Baseline!$C22</f>
        <v>4.7803030303030303</v>
      </c>
      <c r="D22" s="1">
        <v>651.66999999999996</v>
      </c>
      <c r="E22" s="1">
        <f>D22/Baseline!E22</f>
        <v>3.9828260603838159</v>
      </c>
      <c r="F22" s="2">
        <v>161.31</v>
      </c>
      <c r="G22" s="2">
        <f>F22/Baseline!G22</f>
        <v>4.2371946414499604</v>
      </c>
      <c r="H22" s="1">
        <v>175.14</v>
      </c>
      <c r="I22" s="1">
        <f>H22/Baseline!I22</f>
        <v>4.759239130434783</v>
      </c>
      <c r="J22" s="2">
        <v>232.66</v>
      </c>
      <c r="K22" s="2">
        <f>J22/Baseline!K22</f>
        <v>6.210891617725574</v>
      </c>
      <c r="L22" s="1">
        <v>131.66</v>
      </c>
      <c r="M22" s="1">
        <f>L22/Baseline!M22</f>
        <v>3.5128068303094988</v>
      </c>
      <c r="N22" s="2">
        <v>236.1</v>
      </c>
      <c r="O22" s="2">
        <f>N22/Baseline!O22</f>
        <v>2.0981071714209545</v>
      </c>
    </row>
    <row r="23" spans="1:15">
      <c r="A23" t="s">
        <v>27</v>
      </c>
      <c r="B23" s="2">
        <v>217.4</v>
      </c>
      <c r="C23" s="2">
        <f>B23/Baseline!$C23</f>
        <v>1.8524199045671439</v>
      </c>
      <c r="D23" s="1">
        <v>236.5</v>
      </c>
      <c r="E23" s="1">
        <f>D23/Baseline!E23</f>
        <v>1.9401148482362591</v>
      </c>
      <c r="F23" s="2">
        <v>220.78</v>
      </c>
      <c r="G23" s="2">
        <f>F23/Baseline!G23</f>
        <v>1.9080459770114944</v>
      </c>
      <c r="H23" s="1">
        <v>220.97</v>
      </c>
      <c r="I23" s="1">
        <f>H23/Baseline!I23</f>
        <v>1.8982046215960828</v>
      </c>
      <c r="J23" s="2">
        <v>219.16</v>
      </c>
      <c r="K23" s="2">
        <f>J23/Baseline!K23</f>
        <v>1.8766912142490153</v>
      </c>
      <c r="L23" s="1">
        <v>218.58</v>
      </c>
      <c r="M23" s="1">
        <f>L23/Baseline!M23</f>
        <v>1.8717246103784895</v>
      </c>
      <c r="N23" s="2">
        <v>226.44</v>
      </c>
      <c r="O23" s="2">
        <f>N23/Baseline!O23</f>
        <v>1.8903080390683695</v>
      </c>
    </row>
    <row r="24" spans="1:15">
      <c r="A24" t="s">
        <v>12</v>
      </c>
      <c r="B24" s="2">
        <v>12.9</v>
      </c>
      <c r="C24" s="2">
        <f>B24/Baseline!$C24</f>
        <v>1.1737943585077344</v>
      </c>
      <c r="D24" s="1">
        <v>13.05</v>
      </c>
      <c r="E24" s="1">
        <f>D24/Baseline!E24</f>
        <v>1.1620658949243099</v>
      </c>
      <c r="F24" s="2">
        <v>13.19</v>
      </c>
      <c r="G24" s="2">
        <f>F24/Baseline!G24</f>
        <v>1.1714031971580816</v>
      </c>
      <c r="H24" s="1">
        <v>13.34</v>
      </c>
      <c r="I24" s="1">
        <f>H24/Baseline!I24</f>
        <v>1.1878895814781834</v>
      </c>
      <c r="J24" s="2">
        <v>13.2</v>
      </c>
      <c r="K24" s="2">
        <f>J24/Baseline!K24</f>
        <v>1.1838565022421523</v>
      </c>
      <c r="L24" s="1">
        <v>13.37</v>
      </c>
      <c r="M24" s="1">
        <f>L24/Baseline!M24</f>
        <v>1.194816800714924</v>
      </c>
      <c r="N24" s="2">
        <v>13.27</v>
      </c>
      <c r="O24" s="2">
        <f>N24/Baseline!O24</f>
        <v>1.1579406631762652</v>
      </c>
    </row>
    <row r="25" spans="1:15">
      <c r="A25" t="s">
        <v>24</v>
      </c>
      <c r="B25" s="2">
        <v>60.51</v>
      </c>
      <c r="C25" s="2">
        <f>B25/Baseline!$C25</f>
        <v>1.1916108704214257</v>
      </c>
      <c r="D25" s="1">
        <v>60.26</v>
      </c>
      <c r="E25" s="1">
        <f>D25/Baseline!E25</f>
        <v>1.1841226174101001</v>
      </c>
      <c r="F25" s="2">
        <v>60.44</v>
      </c>
      <c r="G25" s="2">
        <f>F25/Baseline!G25</f>
        <v>1.1989684586391589</v>
      </c>
      <c r="H25" s="1">
        <v>60.49</v>
      </c>
      <c r="I25" s="1">
        <f>H25/Baseline!I25</f>
        <v>1.2042604021501095</v>
      </c>
      <c r="J25" s="2">
        <v>60.71</v>
      </c>
      <c r="K25" s="2">
        <f>J25/Baseline!K25</f>
        <v>1.1990914477582462</v>
      </c>
      <c r="L25" s="1">
        <v>60.81</v>
      </c>
      <c r="M25" s="1">
        <f>L25/Baseline!M25</f>
        <v>1.2001184132622853</v>
      </c>
      <c r="N25" s="2">
        <v>60.2</v>
      </c>
      <c r="O25" s="2">
        <f>N25/Baseline!O25</f>
        <v>1.1937338885583979</v>
      </c>
    </row>
    <row r="26" spans="1:15">
      <c r="A26" t="s">
        <v>34</v>
      </c>
      <c r="C26" s="2">
        <f>AVERAGE(C2:C25)</f>
        <v>2.8737050746046413</v>
      </c>
      <c r="E26" s="1">
        <f>AVERAGE(E2:E25)</f>
        <v>2.9772365844687401</v>
      </c>
      <c r="G26" s="2">
        <f>AVERAGE(G2:G25)</f>
        <v>3.3524993673621863</v>
      </c>
      <c r="I26" s="1">
        <f>AVERAGE(I2:I25)</f>
        <v>3.4501315555548859</v>
      </c>
      <c r="K26" s="2">
        <f>AVERAGE(K2:K25)</f>
        <v>2.9905061003338962</v>
      </c>
      <c r="M26" s="1">
        <f>AVERAGE(M2:M25)</f>
        <v>2.9045090254405217</v>
      </c>
      <c r="O26" s="2">
        <f>AVERAGE(O2:O25)</f>
        <v>2.8322490051012585</v>
      </c>
    </row>
    <row r="30" spans="1:15">
      <c r="A30" s="8" t="s">
        <v>35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</row>
    <row r="31" spans="1:15">
      <c r="A31" t="s">
        <v>0</v>
      </c>
      <c r="B31" s="2" t="s">
        <v>2</v>
      </c>
      <c r="C31" s="2" t="s">
        <v>32</v>
      </c>
      <c r="D31" s="1" t="s">
        <v>3</v>
      </c>
      <c r="E31" s="1" t="s">
        <v>32</v>
      </c>
      <c r="F31" s="2" t="s">
        <v>4</v>
      </c>
      <c r="G31" s="2" t="s">
        <v>32</v>
      </c>
      <c r="H31" s="1" t="s">
        <v>5</v>
      </c>
      <c r="I31" s="1" t="s">
        <v>32</v>
      </c>
      <c r="J31" s="2" t="s">
        <v>6</v>
      </c>
      <c r="K31" s="2" t="s">
        <v>32</v>
      </c>
      <c r="L31" s="1" t="s">
        <v>7</v>
      </c>
      <c r="M31" s="1" t="s">
        <v>32</v>
      </c>
      <c r="N31" s="2" t="s">
        <v>69</v>
      </c>
      <c r="O31" s="2" t="s">
        <v>32</v>
      </c>
    </row>
    <row r="32" spans="1:15">
      <c r="A32" t="s">
        <v>13</v>
      </c>
      <c r="B32">
        <v>125589</v>
      </c>
      <c r="C32" s="2" t="e">
        <f>#REF!/Baseline!#REF!</f>
        <v>#REF!</v>
      </c>
      <c r="D32">
        <v>39007</v>
      </c>
      <c r="E32" s="1" t="e">
        <f>#REF!/Baseline!#REF!</f>
        <v>#REF!</v>
      </c>
      <c r="F32">
        <v>40909</v>
      </c>
      <c r="G32" s="2" t="e">
        <f>#REF!/Baseline!#REF!</f>
        <v>#REF!</v>
      </c>
      <c r="H32">
        <v>74904</v>
      </c>
      <c r="I32" s="1" t="e">
        <f>#REF!/Baseline!#REF!</f>
        <v>#REF!</v>
      </c>
      <c r="J32">
        <v>47956</v>
      </c>
      <c r="K32" s="2" t="e">
        <f>#REF!/Baseline!#REF!</f>
        <v>#REF!</v>
      </c>
      <c r="L32">
        <v>48557</v>
      </c>
      <c r="M32" s="1" t="e">
        <f>#REF!/Baseline!#REF!</f>
        <v>#REF!</v>
      </c>
      <c r="N32">
        <v>43977</v>
      </c>
      <c r="O32" s="2" t="e">
        <f>#REF!/Baseline!#REF!</f>
        <v>#REF!</v>
      </c>
    </row>
    <row r="33" spans="1:15">
      <c r="A33" t="s">
        <v>16</v>
      </c>
      <c r="B33">
        <v>800941</v>
      </c>
      <c r="C33" s="2" t="e">
        <f>#REF!/Baseline!#REF!</f>
        <v>#REF!</v>
      </c>
      <c r="D33">
        <v>753935</v>
      </c>
      <c r="E33" s="1" t="e">
        <f>#REF!/Baseline!#REF!</f>
        <v>#REF!</v>
      </c>
      <c r="F33">
        <v>750412</v>
      </c>
      <c r="G33" s="2" t="e">
        <f>#REF!/Baseline!#REF!</f>
        <v>#REF!</v>
      </c>
      <c r="H33">
        <v>793947</v>
      </c>
      <c r="I33" s="1" t="e">
        <f>#REF!/Baseline!#REF!</f>
        <v>#REF!</v>
      </c>
      <c r="J33">
        <v>760085</v>
      </c>
      <c r="K33" s="2" t="e">
        <f>#REF!/Baseline!#REF!</f>
        <v>#REF!</v>
      </c>
      <c r="L33">
        <v>756799</v>
      </c>
      <c r="M33" s="1" t="e">
        <f>#REF!/Baseline!#REF!</f>
        <v>#REF!</v>
      </c>
      <c r="N33">
        <v>748519</v>
      </c>
      <c r="O33" s="2" t="e">
        <f>#REF!/Baseline!#REF!</f>
        <v>#REF!</v>
      </c>
    </row>
    <row r="34" spans="1:15">
      <c r="A34" t="s">
        <v>17</v>
      </c>
      <c r="B34">
        <v>249319</v>
      </c>
      <c r="C34" s="2" t="e">
        <f>#REF!/Baseline!#REF!</f>
        <v>#REF!</v>
      </c>
      <c r="D34">
        <v>90892</v>
      </c>
      <c r="E34" s="1" t="e">
        <f>#REF!/Baseline!#REF!</f>
        <v>#REF!</v>
      </c>
      <c r="F34">
        <v>90372</v>
      </c>
      <c r="G34" s="2" t="e">
        <f>#REF!/Baseline!#REF!</f>
        <v>#REF!</v>
      </c>
      <c r="H34">
        <v>107877</v>
      </c>
      <c r="I34" s="1" t="e">
        <f>#REF!/Baseline!#REF!</f>
        <v>#REF!</v>
      </c>
      <c r="J34">
        <v>86175</v>
      </c>
      <c r="K34" s="2" t="e">
        <f>#REF!/Baseline!#REF!</f>
        <v>#REF!</v>
      </c>
      <c r="L34">
        <v>86097</v>
      </c>
      <c r="M34" s="1" t="e">
        <f>#REF!/Baseline!#REF!</f>
        <v>#REF!</v>
      </c>
      <c r="N34">
        <v>81699</v>
      </c>
      <c r="O34" s="2" t="e">
        <f>#REF!/Baseline!#REF!</f>
        <v>#REF!</v>
      </c>
    </row>
    <row r="35" spans="1:15">
      <c r="A35" t="s">
        <v>18</v>
      </c>
      <c r="B35">
        <v>1024696</v>
      </c>
      <c r="C35" s="2" t="e">
        <f>#REF!/Baseline!#REF!</f>
        <v>#REF!</v>
      </c>
      <c r="D35">
        <v>1357100</v>
      </c>
      <c r="E35" s="1" t="e">
        <f>#REF!/Baseline!#REF!</f>
        <v>#REF!</v>
      </c>
      <c r="F35">
        <v>916691</v>
      </c>
      <c r="G35" s="2" t="e">
        <f>#REF!/Baseline!#REF!</f>
        <v>#REF!</v>
      </c>
      <c r="H35">
        <v>951099</v>
      </c>
      <c r="I35" s="1" t="e">
        <f>#REF!/Baseline!#REF!</f>
        <v>#REF!</v>
      </c>
      <c r="J35">
        <v>1134889</v>
      </c>
      <c r="K35" s="2" t="e">
        <f>#REF!/Baseline!#REF!</f>
        <v>#REF!</v>
      </c>
      <c r="L35">
        <v>1131768</v>
      </c>
      <c r="M35" s="1" t="e">
        <f>#REF!/Baseline!#REF!</f>
        <v>#REF!</v>
      </c>
      <c r="N35">
        <v>990405</v>
      </c>
      <c r="O35" s="2" t="e">
        <f>#REF!/Baseline!#REF!</f>
        <v>#REF!</v>
      </c>
    </row>
    <row r="36" spans="1:15">
      <c r="A36" t="s">
        <v>26</v>
      </c>
      <c r="B36">
        <v>2439005</v>
      </c>
      <c r="C36" s="2" t="e">
        <f>#REF!/Baseline!#REF!</f>
        <v>#REF!</v>
      </c>
      <c r="D36">
        <v>2411007</v>
      </c>
      <c r="E36" s="1" t="e">
        <f>#REF!/Baseline!#REF!</f>
        <v>#REF!</v>
      </c>
      <c r="F36">
        <v>1056513</v>
      </c>
      <c r="G36" s="2" t="e">
        <f>#REF!/Baseline!#REF!</f>
        <v>#REF!</v>
      </c>
      <c r="H36">
        <v>1939893</v>
      </c>
      <c r="I36" s="1" t="e">
        <f>#REF!/Baseline!#REF!</f>
        <v>#REF!</v>
      </c>
      <c r="J36">
        <v>2015943</v>
      </c>
      <c r="K36" s="2" t="e">
        <f>#REF!/Baseline!#REF!</f>
        <v>#REF!</v>
      </c>
      <c r="L36">
        <v>1972561</v>
      </c>
      <c r="M36" s="1" t="e">
        <f>#REF!/Baseline!#REF!</f>
        <v>#REF!</v>
      </c>
      <c r="N36">
        <v>1477627</v>
      </c>
      <c r="O36" s="2" t="e">
        <f>#REF!/Baseline!#REF!</f>
        <v>#REF!</v>
      </c>
    </row>
    <row r="37" spans="1:15">
      <c r="A37" t="s">
        <v>19</v>
      </c>
      <c r="B37">
        <v>3932720</v>
      </c>
      <c r="C37" s="2" t="e">
        <f>#REF!/Baseline!#REF!</f>
        <v>#REF!</v>
      </c>
      <c r="D37">
        <v>3979443</v>
      </c>
      <c r="E37" s="1" t="e">
        <f>#REF!/Baseline!#REF!</f>
        <v>#REF!</v>
      </c>
      <c r="F37">
        <v>3017001</v>
      </c>
      <c r="G37" s="2" t="e">
        <f>#REF!/Baseline!#REF!</f>
        <v>#REF!</v>
      </c>
      <c r="H37">
        <v>3269708</v>
      </c>
      <c r="I37" s="1" t="e">
        <f>#REF!/Baseline!#REF!</f>
        <v>#REF!</v>
      </c>
      <c r="J37">
        <v>2876759</v>
      </c>
      <c r="K37" s="2" t="e">
        <f>#REF!/Baseline!#REF!</f>
        <v>#REF!</v>
      </c>
      <c r="L37">
        <v>2875800</v>
      </c>
      <c r="M37" s="1" t="e">
        <f>#REF!/Baseline!#REF!</f>
        <v>#REF!</v>
      </c>
      <c r="N37">
        <v>2961292</v>
      </c>
      <c r="O37" s="2" t="e">
        <f>#REF!/Baseline!#REF!</f>
        <v>#REF!</v>
      </c>
    </row>
    <row r="38" spans="1:15">
      <c r="A38" t="s">
        <v>20</v>
      </c>
      <c r="B38">
        <v>360436</v>
      </c>
      <c r="C38" s="2" t="e">
        <f>#REF!/Baseline!#REF!</f>
        <v>#REF!</v>
      </c>
      <c r="D38">
        <v>149051</v>
      </c>
      <c r="E38" s="1" t="e">
        <f>#REF!/Baseline!#REF!</f>
        <v>#REF!</v>
      </c>
      <c r="F38">
        <v>134891</v>
      </c>
      <c r="G38" s="2" t="e">
        <f>#REF!/Baseline!#REF!</f>
        <v>#REF!</v>
      </c>
      <c r="H38">
        <v>151753</v>
      </c>
      <c r="I38" s="1" t="e">
        <f>#REF!/Baseline!#REF!</f>
        <v>#REF!</v>
      </c>
      <c r="J38">
        <v>131068</v>
      </c>
      <c r="K38" s="2" t="e">
        <f>#REF!/Baseline!#REF!</f>
        <v>#REF!</v>
      </c>
      <c r="L38">
        <v>132025</v>
      </c>
      <c r="M38" s="1" t="e">
        <f>#REF!/Baseline!#REF!</f>
        <v>#REF!</v>
      </c>
      <c r="N38">
        <v>131691</v>
      </c>
      <c r="O38" s="2" t="e">
        <f>#REF!/Baseline!#REF!</f>
        <v>#REF!</v>
      </c>
    </row>
    <row r="39" spans="1:15">
      <c r="A39" t="s">
        <v>25</v>
      </c>
      <c r="B39">
        <v>588332</v>
      </c>
      <c r="C39" s="2" t="e">
        <f>#REF!/Baseline!#REF!</f>
        <v>#REF!</v>
      </c>
      <c r="D39">
        <v>577205</v>
      </c>
      <c r="E39" s="1" t="e">
        <f>#REF!/Baseline!#REF!</f>
        <v>#REF!</v>
      </c>
      <c r="F39">
        <v>514293</v>
      </c>
      <c r="G39" s="2" t="e">
        <f>#REF!/Baseline!#REF!</f>
        <v>#REF!</v>
      </c>
      <c r="H39">
        <v>547516</v>
      </c>
      <c r="I39" s="1" t="e">
        <f>#REF!/Baseline!#REF!</f>
        <v>#REF!</v>
      </c>
      <c r="J39">
        <v>520519</v>
      </c>
      <c r="K39" s="2" t="e">
        <f>#REF!/Baseline!#REF!</f>
        <v>#REF!</v>
      </c>
      <c r="L39">
        <v>518081</v>
      </c>
      <c r="M39" s="1" t="e">
        <f>#REF!/Baseline!#REF!</f>
        <v>#REF!</v>
      </c>
      <c r="N39">
        <v>537389</v>
      </c>
      <c r="O39" s="2" t="e">
        <f>#REF!/Baseline!#REF!</f>
        <v>#REF!</v>
      </c>
    </row>
    <row r="40" spans="1:15">
      <c r="A40" t="s">
        <v>21</v>
      </c>
      <c r="B40">
        <v>1971293</v>
      </c>
      <c r="C40" s="2" t="e">
        <f>#REF!/Baseline!#REF!</f>
        <v>#REF!</v>
      </c>
      <c r="D40">
        <v>1379492</v>
      </c>
      <c r="E40" s="1" t="e">
        <f>#REF!/Baseline!#REF!</f>
        <v>#REF!</v>
      </c>
      <c r="F40">
        <v>1351884</v>
      </c>
      <c r="G40" s="2" t="e">
        <f>#REF!/Baseline!#REF!</f>
        <v>#REF!</v>
      </c>
      <c r="H40">
        <v>2197880</v>
      </c>
      <c r="I40" s="1" t="e">
        <f>#REF!/Baseline!#REF!</f>
        <v>#REF!</v>
      </c>
      <c r="J40">
        <v>1479576</v>
      </c>
      <c r="K40" s="2" t="e">
        <f>#REF!/Baseline!#REF!</f>
        <v>#REF!</v>
      </c>
      <c r="L40">
        <v>1805557</v>
      </c>
      <c r="M40" s="1" t="e">
        <f>#REF!/Baseline!#REF!</f>
        <v>#REF!</v>
      </c>
      <c r="N40">
        <v>1284921</v>
      </c>
      <c r="O40" s="2" t="e">
        <f>#REF!/Baseline!#REF!</f>
        <v>#REF!</v>
      </c>
    </row>
    <row r="41" spans="1:15">
      <c r="A41" t="s">
        <v>10</v>
      </c>
      <c r="B41">
        <v>1450096</v>
      </c>
      <c r="C41" s="2" t="e">
        <f>#REF!/Baseline!#REF!</f>
        <v>#REF!</v>
      </c>
      <c r="D41">
        <v>1403263</v>
      </c>
      <c r="E41" s="1" t="e">
        <f>#REF!/Baseline!#REF!</f>
        <v>#REF!</v>
      </c>
      <c r="F41">
        <v>1403937</v>
      </c>
      <c r="G41" s="2" t="e">
        <f>#REF!/Baseline!#REF!</f>
        <v>#REF!</v>
      </c>
      <c r="H41">
        <v>1424304</v>
      </c>
      <c r="I41" s="1" t="e">
        <f>#REF!/Baseline!#REF!</f>
        <v>#REF!</v>
      </c>
      <c r="J41">
        <v>1409847</v>
      </c>
      <c r="K41" s="2" t="e">
        <f>#REF!/Baseline!#REF!</f>
        <v>#REF!</v>
      </c>
      <c r="L41">
        <v>1413849</v>
      </c>
      <c r="M41" s="1" t="e">
        <f>#REF!/Baseline!#REF!</f>
        <v>#REF!</v>
      </c>
      <c r="N41">
        <v>1402697</v>
      </c>
      <c r="O41" s="2" t="e">
        <f>#REF!/Baseline!#REF!</f>
        <v>#REF!</v>
      </c>
    </row>
    <row r="42" spans="1:15">
      <c r="A42" t="s">
        <v>11</v>
      </c>
      <c r="B42">
        <v>559416</v>
      </c>
      <c r="C42" s="2" t="e">
        <f>#REF!/Baseline!#REF!</f>
        <v>#REF!</v>
      </c>
      <c r="D42">
        <v>72451</v>
      </c>
      <c r="E42" s="1" t="e">
        <f>#REF!/Baseline!#REF!</f>
        <v>#REF!</v>
      </c>
      <c r="F42">
        <v>63165</v>
      </c>
      <c r="G42" s="2" t="e">
        <f>#REF!/Baseline!#REF!</f>
        <v>#REF!</v>
      </c>
      <c r="H42">
        <v>101320</v>
      </c>
      <c r="I42" s="1" t="e">
        <f>#REF!/Baseline!#REF!</f>
        <v>#REF!</v>
      </c>
      <c r="J42">
        <v>312157</v>
      </c>
      <c r="K42" s="2" t="e">
        <f>#REF!/Baseline!#REF!</f>
        <v>#REF!</v>
      </c>
      <c r="L42">
        <v>305359</v>
      </c>
      <c r="M42" s="1" t="e">
        <f>#REF!/Baseline!#REF!</f>
        <v>#REF!</v>
      </c>
      <c r="N42">
        <v>61293</v>
      </c>
      <c r="O42" s="2" t="e">
        <f>#REF!/Baseline!#REF!</f>
        <v>#REF!</v>
      </c>
    </row>
    <row r="43" spans="1:15">
      <c r="A43" t="s">
        <v>8</v>
      </c>
      <c r="B43">
        <v>603608</v>
      </c>
      <c r="C43" s="2" t="e">
        <f>#REF!/Baseline!#REF!</f>
        <v>#REF!</v>
      </c>
      <c r="D43">
        <v>560612</v>
      </c>
      <c r="E43" s="1" t="e">
        <f>#REF!/Baseline!#REF!</f>
        <v>#REF!</v>
      </c>
      <c r="F43">
        <v>563117</v>
      </c>
      <c r="G43" s="2" t="e">
        <f>#REF!/Baseline!#REF!</f>
        <v>#REF!</v>
      </c>
      <c r="H43">
        <v>580685</v>
      </c>
      <c r="I43" s="1" t="e">
        <f>#REF!/Baseline!#REF!</f>
        <v>#REF!</v>
      </c>
      <c r="J43">
        <v>567856</v>
      </c>
      <c r="K43" s="2" t="e">
        <f>#REF!/Baseline!#REF!</f>
        <v>#REF!</v>
      </c>
      <c r="L43">
        <v>568669</v>
      </c>
      <c r="M43" s="1" t="e">
        <f>#REF!/Baseline!#REF!</f>
        <v>#REF!</v>
      </c>
      <c r="N43">
        <v>558321</v>
      </c>
      <c r="O43" s="2" t="e">
        <f>#REF!/Baseline!#REF!</f>
        <v>#REF!</v>
      </c>
    </row>
    <row r="44" spans="1:15">
      <c r="A44" t="s">
        <v>30</v>
      </c>
      <c r="B44">
        <v>124755</v>
      </c>
      <c r="C44" s="2" t="e">
        <f>#REF!/Baseline!#REF!</f>
        <v>#REF!</v>
      </c>
      <c r="D44">
        <v>82193</v>
      </c>
      <c r="E44" s="1" t="e">
        <f>#REF!/Baseline!#REF!</f>
        <v>#REF!</v>
      </c>
      <c r="F44">
        <v>86279</v>
      </c>
      <c r="G44" s="2" t="e">
        <f>#REF!/Baseline!#REF!</f>
        <v>#REF!</v>
      </c>
      <c r="H44">
        <v>115256</v>
      </c>
      <c r="I44" s="1" t="e">
        <f>#REF!/Baseline!#REF!</f>
        <v>#REF!</v>
      </c>
      <c r="J44">
        <v>94056</v>
      </c>
      <c r="K44" s="2" t="e">
        <f>#REF!/Baseline!#REF!</f>
        <v>#REF!</v>
      </c>
      <c r="L44">
        <v>86992</v>
      </c>
      <c r="M44" s="1" t="e">
        <f>#REF!/Baseline!#REF!</f>
        <v>#REF!</v>
      </c>
      <c r="N44">
        <v>81335</v>
      </c>
      <c r="O44" s="2" t="e">
        <f>#REF!/Baseline!#REF!</f>
        <v>#REF!</v>
      </c>
    </row>
    <row r="45" spans="1:15">
      <c r="A45" t="s">
        <v>14</v>
      </c>
      <c r="B45">
        <v>424239</v>
      </c>
      <c r="C45" s="2" t="e">
        <f>#REF!/Baseline!#REF!</f>
        <v>#REF!</v>
      </c>
      <c r="D45">
        <v>357684</v>
      </c>
      <c r="E45" s="1" t="e">
        <f>#REF!/Baseline!#REF!</f>
        <v>#REF!</v>
      </c>
      <c r="F45">
        <v>367052</v>
      </c>
      <c r="G45" s="2" t="e">
        <f>#REF!/Baseline!#REF!</f>
        <v>#REF!</v>
      </c>
      <c r="H45">
        <v>449409</v>
      </c>
      <c r="I45" s="1" t="e">
        <f>#REF!/Baseline!#REF!</f>
        <v>#REF!</v>
      </c>
      <c r="J45">
        <v>351165</v>
      </c>
      <c r="K45" s="2" t="e">
        <f>#REF!/Baseline!#REF!</f>
        <v>#REF!</v>
      </c>
      <c r="L45">
        <v>349828</v>
      </c>
      <c r="M45" s="1" t="e">
        <f>#REF!/Baseline!#REF!</f>
        <v>#REF!</v>
      </c>
      <c r="N45">
        <v>352769</v>
      </c>
      <c r="O45" s="2" t="e">
        <f>#REF!/Baseline!#REF!</f>
        <v>#REF!</v>
      </c>
    </row>
    <row r="46" spans="1:15">
      <c r="A46" t="s">
        <v>29</v>
      </c>
      <c r="B46">
        <v>693145</v>
      </c>
      <c r="C46" s="2" t="e">
        <f>#REF!/Baseline!#REF!</f>
        <v>#REF!</v>
      </c>
      <c r="D46">
        <v>1312460</v>
      </c>
      <c r="E46" s="1" t="e">
        <f>#REF!/Baseline!#REF!</f>
        <v>#REF!</v>
      </c>
      <c r="F46">
        <v>612285</v>
      </c>
      <c r="G46" s="2" t="e">
        <f>#REF!/Baseline!#REF!</f>
        <v>#REF!</v>
      </c>
      <c r="H46">
        <v>721051</v>
      </c>
      <c r="I46" s="1" t="e">
        <f>#REF!/Baseline!#REF!</f>
        <v>#REF!</v>
      </c>
      <c r="J46">
        <v>637357</v>
      </c>
      <c r="K46" s="2" t="e">
        <f>#REF!/Baseline!#REF!</f>
        <v>#REF!</v>
      </c>
      <c r="L46">
        <v>640203</v>
      </c>
      <c r="M46" s="1" t="e">
        <f>#REF!/Baseline!#REF!</f>
        <v>#REF!</v>
      </c>
      <c r="N46">
        <v>610459</v>
      </c>
      <c r="O46" s="2" t="e">
        <f>#REF!/Baseline!#REF!</f>
        <v>#REF!</v>
      </c>
    </row>
    <row r="47" spans="1:15">
      <c r="A47" t="s">
        <v>15</v>
      </c>
      <c r="B47">
        <v>897132</v>
      </c>
      <c r="C47" s="2" t="e">
        <f>#REF!/Baseline!#REF!</f>
        <v>#REF!</v>
      </c>
      <c r="D47">
        <v>863420</v>
      </c>
      <c r="E47" s="1" t="e">
        <f>#REF!/Baseline!#REF!</f>
        <v>#REF!</v>
      </c>
      <c r="F47">
        <v>863453</v>
      </c>
      <c r="G47" s="2" t="e">
        <f>#REF!/Baseline!#REF!</f>
        <v>#REF!</v>
      </c>
      <c r="H47">
        <v>878993</v>
      </c>
      <c r="I47" s="1" t="e">
        <f>#REF!/Baseline!#REF!</f>
        <v>#REF!</v>
      </c>
      <c r="J47">
        <v>867072</v>
      </c>
      <c r="K47" s="2" t="e">
        <f>#REF!/Baseline!#REF!</f>
        <v>#REF!</v>
      </c>
      <c r="L47">
        <v>867679</v>
      </c>
      <c r="M47" s="1" t="e">
        <f>#REF!/Baseline!#REF!</f>
        <v>#REF!</v>
      </c>
      <c r="N47">
        <v>859643</v>
      </c>
      <c r="O47" s="2" t="e">
        <f>#REF!/Baseline!#REF!</f>
        <v>#REF!</v>
      </c>
    </row>
    <row r="48" spans="1:15">
      <c r="A48" t="s">
        <v>28</v>
      </c>
      <c r="B48">
        <v>1913799</v>
      </c>
      <c r="C48" s="2" t="e">
        <f>#REF!/Baseline!#REF!</f>
        <v>#REF!</v>
      </c>
      <c r="D48">
        <v>2055353</v>
      </c>
      <c r="E48" s="1" t="e">
        <f>#REF!/Baseline!#REF!</f>
        <v>#REF!</v>
      </c>
      <c r="F48">
        <v>1363657</v>
      </c>
      <c r="G48" s="2" t="e">
        <f>#REF!/Baseline!#REF!</f>
        <v>#REF!</v>
      </c>
      <c r="H48">
        <v>1999611</v>
      </c>
      <c r="I48" s="1" t="e">
        <f>#REF!/Baseline!#REF!</f>
        <v>#REF!</v>
      </c>
      <c r="J48">
        <v>1413769</v>
      </c>
      <c r="K48" s="2" t="e">
        <f>#REF!/Baseline!#REF!</f>
        <v>#REF!</v>
      </c>
      <c r="L48">
        <v>1413419</v>
      </c>
      <c r="M48" s="1" t="e">
        <f>#REF!/Baseline!#REF!</f>
        <v>#REF!</v>
      </c>
      <c r="N48">
        <v>1396703</v>
      </c>
      <c r="O48" s="2" t="e">
        <f>#REF!/Baseline!#REF!</f>
        <v>#REF!</v>
      </c>
    </row>
    <row r="49" spans="1:15">
      <c r="A49" t="s">
        <v>9</v>
      </c>
      <c r="B49">
        <v>2666771</v>
      </c>
      <c r="C49" s="2" t="e">
        <f>#REF!/Baseline!#REF!</f>
        <v>#REF!</v>
      </c>
      <c r="D49">
        <v>3852309</v>
      </c>
      <c r="E49" s="1" t="e">
        <f>#REF!/Baseline!#REF!</f>
        <v>#REF!</v>
      </c>
      <c r="F49">
        <v>1956893</v>
      </c>
      <c r="G49" s="2" t="e">
        <f>#REF!/Baseline!#REF!</f>
        <v>#REF!</v>
      </c>
      <c r="H49">
        <v>2157873</v>
      </c>
      <c r="I49" s="1" t="e">
        <f>#REF!/Baseline!#REF!</f>
        <v>#REF!</v>
      </c>
      <c r="J49">
        <v>1831301</v>
      </c>
      <c r="K49" s="2" t="e">
        <f>#REF!/Baseline!#REF!</f>
        <v>#REF!</v>
      </c>
      <c r="L49">
        <v>1831296</v>
      </c>
      <c r="M49" s="1" t="e">
        <f>#REF!/Baseline!#REF!</f>
        <v>#REF!</v>
      </c>
      <c r="N49">
        <v>2031500</v>
      </c>
      <c r="O49" s="2" t="e">
        <f>#REF!/Baseline!#REF!</f>
        <v>#REF!</v>
      </c>
    </row>
    <row r="50" spans="1:15">
      <c r="A50" t="s">
        <v>22</v>
      </c>
      <c r="B50">
        <v>365627</v>
      </c>
      <c r="C50" s="2" t="e">
        <f>#REF!/Baseline!#REF!</f>
        <v>#REF!</v>
      </c>
      <c r="D50">
        <v>172361</v>
      </c>
      <c r="E50" s="1" t="e">
        <f>#REF!/Baseline!#REF!</f>
        <v>#REF!</v>
      </c>
      <c r="F50">
        <v>174389</v>
      </c>
      <c r="G50" s="2" t="e">
        <f>#REF!/Baseline!#REF!</f>
        <v>#REF!</v>
      </c>
      <c r="H50">
        <v>218367</v>
      </c>
      <c r="I50" s="1" t="e">
        <f>#REF!/Baseline!#REF!</f>
        <v>#REF!</v>
      </c>
      <c r="J50">
        <v>337732</v>
      </c>
      <c r="K50" s="2" t="e">
        <f>#REF!/Baseline!#REF!</f>
        <v>#REF!</v>
      </c>
      <c r="L50">
        <v>343140</v>
      </c>
      <c r="M50" s="1" t="e">
        <f>#REF!/Baseline!#REF!</f>
        <v>#REF!</v>
      </c>
      <c r="N50">
        <v>173715</v>
      </c>
      <c r="O50" s="2" t="e">
        <f>#REF!/Baseline!#REF!</f>
        <v>#REF!</v>
      </c>
    </row>
    <row r="51" spans="1:15">
      <c r="A51" t="s">
        <v>31</v>
      </c>
      <c r="B51">
        <v>1214815</v>
      </c>
      <c r="C51" s="2" t="e">
        <f>#REF!/Baseline!#REF!</f>
        <v>#REF!</v>
      </c>
      <c r="D51">
        <v>1139753</v>
      </c>
      <c r="E51" s="1" t="e">
        <f>#REF!/Baseline!#REF!</f>
        <v>#REF!</v>
      </c>
      <c r="F51">
        <v>1143529</v>
      </c>
      <c r="G51" s="2" t="e">
        <f>#REF!/Baseline!#REF!</f>
        <v>#REF!</v>
      </c>
      <c r="H51">
        <v>1159045</v>
      </c>
      <c r="I51" s="1" t="e">
        <f>#REF!/Baseline!#REF!</f>
        <v>#REF!</v>
      </c>
      <c r="J51">
        <v>1143740</v>
      </c>
      <c r="K51" s="2" t="e">
        <f>#REF!/Baseline!#REF!</f>
        <v>#REF!</v>
      </c>
      <c r="L51">
        <v>1140605</v>
      </c>
      <c r="M51" s="1" t="e">
        <f>#REF!/Baseline!#REF!</f>
        <v>#REF!</v>
      </c>
      <c r="N51">
        <v>1135760</v>
      </c>
      <c r="O51" s="2" t="e">
        <f>#REF!/Baseline!#REF!</f>
        <v>#REF!</v>
      </c>
    </row>
    <row r="52" spans="1:15">
      <c r="A52" t="s">
        <v>23</v>
      </c>
      <c r="B52">
        <v>251264</v>
      </c>
      <c r="C52" s="2" t="e">
        <f>#REF!/Baseline!#REF!</f>
        <v>#REF!</v>
      </c>
      <c r="D52">
        <v>52500</v>
      </c>
      <c r="E52" s="1" t="e">
        <f>#REF!/Baseline!#REF!</f>
        <v>#REF!</v>
      </c>
      <c r="F52">
        <v>55869</v>
      </c>
      <c r="G52" s="2" t="e">
        <f>#REF!/Baseline!#REF!</f>
        <v>#REF!</v>
      </c>
      <c r="H52">
        <v>69776</v>
      </c>
      <c r="I52" s="1" t="e">
        <f>#REF!/Baseline!#REF!</f>
        <v>#REF!</v>
      </c>
      <c r="J52">
        <v>52873</v>
      </c>
      <c r="K52" s="2" t="e">
        <f>#REF!/Baseline!#REF!</f>
        <v>#REF!</v>
      </c>
      <c r="L52">
        <v>54917</v>
      </c>
      <c r="M52" s="1" t="e">
        <f>#REF!/Baseline!#REF!</f>
        <v>#REF!</v>
      </c>
      <c r="N52">
        <v>49551</v>
      </c>
      <c r="O52" s="2" t="e">
        <f>#REF!/Baseline!#REF!</f>
        <v>#REF!</v>
      </c>
    </row>
    <row r="53" spans="1:15">
      <c r="A53" t="s">
        <v>27</v>
      </c>
      <c r="B53">
        <v>76829</v>
      </c>
      <c r="C53" s="2" t="e">
        <f>#REF!/Baseline!#REF!</f>
        <v>#REF!</v>
      </c>
      <c r="D53">
        <v>77721</v>
      </c>
      <c r="E53" s="1" t="e">
        <f>#REF!/Baseline!#REF!</f>
        <v>#REF!</v>
      </c>
      <c r="F53">
        <v>51673</v>
      </c>
      <c r="G53" s="2" t="e">
        <f>#REF!/Baseline!#REF!</f>
        <v>#REF!</v>
      </c>
      <c r="H53">
        <v>53004</v>
      </c>
      <c r="I53" s="1" t="e">
        <f>#REF!/Baseline!#REF!</f>
        <v>#REF!</v>
      </c>
      <c r="J53">
        <v>49660</v>
      </c>
      <c r="K53" s="2" t="e">
        <f>#REF!/Baseline!#REF!</f>
        <v>#REF!</v>
      </c>
      <c r="L53">
        <v>48504</v>
      </c>
      <c r="M53" s="1" t="e">
        <f>#REF!/Baseline!#REF!</f>
        <v>#REF!</v>
      </c>
      <c r="N53">
        <v>67348</v>
      </c>
      <c r="O53" s="2" t="e">
        <f>#REF!/Baseline!#REF!</f>
        <v>#REF!</v>
      </c>
    </row>
    <row r="54" spans="1:15">
      <c r="A54" t="s">
        <v>12</v>
      </c>
      <c r="B54">
        <v>1373607</v>
      </c>
      <c r="C54" s="2" t="e">
        <f>#REF!/Baseline!#REF!</f>
        <v>#REF!</v>
      </c>
      <c r="D54">
        <v>1148671</v>
      </c>
      <c r="E54" s="1" t="e">
        <f>#REF!/Baseline!#REF!</f>
        <v>#REF!</v>
      </c>
      <c r="F54">
        <v>1202828</v>
      </c>
      <c r="G54" s="2" t="e">
        <f>#REF!/Baseline!#REF!</f>
        <v>#REF!</v>
      </c>
      <c r="H54">
        <v>1230288</v>
      </c>
      <c r="I54" s="1" t="e">
        <f>#REF!/Baseline!#REF!</f>
        <v>#REF!</v>
      </c>
      <c r="J54">
        <v>1166677</v>
      </c>
      <c r="K54" s="2" t="e">
        <f>#REF!/Baseline!#REF!</f>
        <v>#REF!</v>
      </c>
      <c r="L54">
        <v>1175544</v>
      </c>
      <c r="M54" s="1" t="e">
        <f>#REF!/Baseline!#REF!</f>
        <v>#REF!</v>
      </c>
      <c r="N54">
        <v>1146248</v>
      </c>
      <c r="O54" s="2" t="e">
        <f>#REF!/Baseline!#REF!</f>
        <v>#REF!</v>
      </c>
    </row>
    <row r="55" spans="1:15">
      <c r="A55" t="s">
        <v>24</v>
      </c>
      <c r="B55">
        <v>1944483</v>
      </c>
      <c r="C55" s="2" t="e">
        <f>#REF!/Baseline!#REF!</f>
        <v>#REF!</v>
      </c>
      <c r="D55">
        <v>891711</v>
      </c>
      <c r="E55" s="1" t="e">
        <f>#REF!/Baseline!#REF!</f>
        <v>#REF!</v>
      </c>
      <c r="F55">
        <v>906333</v>
      </c>
      <c r="G55" s="2" t="e">
        <f>#REF!/Baseline!#REF!</f>
        <v>#REF!</v>
      </c>
      <c r="H55">
        <v>1013536</v>
      </c>
      <c r="I55" s="1" t="e">
        <f>#REF!/Baseline!#REF!</f>
        <v>#REF!</v>
      </c>
      <c r="J55">
        <v>727901</v>
      </c>
      <c r="K55" s="2" t="e">
        <f>#REF!/Baseline!#REF!</f>
        <v>#REF!</v>
      </c>
      <c r="L55">
        <v>731764</v>
      </c>
      <c r="M55" s="1" t="e">
        <f>#REF!/Baseline!#REF!</f>
        <v>#REF!</v>
      </c>
      <c r="N55">
        <v>878285</v>
      </c>
      <c r="O55" s="2" t="e">
        <f>#REF!/Baseline!#REF!</f>
        <v>#REF!</v>
      </c>
    </row>
    <row r="56" spans="1:15">
      <c r="A56" t="s">
        <v>34</v>
      </c>
      <c r="C56" s="2" t="e">
        <f>AVERAGE(#REF!)/AVERAGE(Baseline!#REF!)</f>
        <v>#REF!</v>
      </c>
      <c r="E56" s="1" t="e">
        <f>AVERAGE(#REF!)/AVERAGE(Baseline!#REF!)</f>
        <v>#REF!</v>
      </c>
      <c r="G56" s="2" t="e">
        <f>AVERAGE(#REF!)/AVERAGE(Baseline!#REF!)</f>
        <v>#REF!</v>
      </c>
      <c r="I56" s="1" t="e">
        <f>AVERAGE(#REF!)/AVERAGE(Baseline!#REF!)</f>
        <v>#REF!</v>
      </c>
      <c r="K56" s="2" t="e">
        <f>AVERAGE(#REF!)/AVERAGE(Baseline!#REF!)</f>
        <v>#REF!</v>
      </c>
      <c r="M56" s="1" t="e">
        <f>AVERAGE(#REF!)/AVERAGE(Baseline!#REF!)</f>
        <v>#REF!</v>
      </c>
      <c r="O56" s="2" t="e">
        <f>AVERAGE(#REF!)/AVERAGE(Baseline!#REF!)</f>
        <v>#REF!</v>
      </c>
    </row>
  </sheetData>
  <sortState ref="A2:G25">
    <sortCondition ref="A2:A25"/>
  </sortState>
  <mergeCells count="1">
    <mergeCell ref="A30:O30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"/>
  <sheetViews>
    <sheetView workbookViewId="0">
      <selection activeCell="H51" sqref="H51"/>
    </sheetView>
  </sheetViews>
  <sheetFormatPr baseColWidth="10" defaultRowHeight="15" x14ac:dyDescent="0"/>
  <cols>
    <col min="1" max="1" width="39.33203125" customWidth="1"/>
  </cols>
  <sheetData>
    <row r="1" spans="1:8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69</v>
      </c>
    </row>
    <row r="2" spans="1:8">
      <c r="A2" t="s">
        <v>36</v>
      </c>
      <c r="B2">
        <v>43</v>
      </c>
      <c r="C2">
        <v>188</v>
      </c>
      <c r="D2">
        <v>0</v>
      </c>
      <c r="E2">
        <v>36</v>
      </c>
      <c r="F2">
        <v>16</v>
      </c>
      <c r="G2">
        <v>16</v>
      </c>
      <c r="H2">
        <v>50</v>
      </c>
    </row>
    <row r="3" spans="1:8">
      <c r="A3" t="s">
        <v>37</v>
      </c>
      <c r="B3">
        <v>183285493</v>
      </c>
      <c r="C3">
        <v>18794855</v>
      </c>
      <c r="D3">
        <v>13132593</v>
      </c>
      <c r="E3">
        <v>98543335</v>
      </c>
      <c r="F3">
        <v>49899613</v>
      </c>
      <c r="G3">
        <v>51575854</v>
      </c>
      <c r="H3">
        <v>41080678</v>
      </c>
    </row>
    <row r="4" spans="1:8">
      <c r="A4" t="s">
        <v>38</v>
      </c>
      <c r="B4">
        <v>57692</v>
      </c>
      <c r="C4">
        <v>135470</v>
      </c>
      <c r="D4">
        <v>84035</v>
      </c>
      <c r="E4">
        <v>43160</v>
      </c>
      <c r="F4">
        <v>3484056</v>
      </c>
      <c r="G4">
        <v>5068006</v>
      </c>
      <c r="H4">
        <v>667855</v>
      </c>
    </row>
    <row r="5" spans="1:8">
      <c r="A5" t="s">
        <v>39</v>
      </c>
      <c r="B5">
        <v>580652</v>
      </c>
      <c r="C5">
        <v>951096</v>
      </c>
      <c r="D5">
        <v>720949</v>
      </c>
      <c r="E5">
        <v>345637</v>
      </c>
      <c r="F5">
        <v>528260</v>
      </c>
      <c r="G5">
        <v>582084</v>
      </c>
      <c r="H5">
        <v>731725</v>
      </c>
    </row>
    <row r="6" spans="1:8">
      <c r="A6" s="4" t="s">
        <v>45</v>
      </c>
    </row>
    <row r="7" spans="1:8">
      <c r="A7" t="s">
        <v>46</v>
      </c>
      <c r="B7">
        <v>4165579.4</v>
      </c>
      <c r="C7">
        <v>648098.4</v>
      </c>
      <c r="D7">
        <v>437753.1</v>
      </c>
      <c r="E7">
        <v>3284777.8</v>
      </c>
      <c r="F7">
        <v>1919215.9</v>
      </c>
      <c r="G7">
        <v>1983686.7</v>
      </c>
      <c r="H7">
        <v>1521506.6</v>
      </c>
    </row>
    <row r="8" spans="1:8">
      <c r="A8" t="s">
        <v>40</v>
      </c>
      <c r="B8">
        <v>1</v>
      </c>
      <c r="C8">
        <v>2.2000000000000002</v>
      </c>
      <c r="D8">
        <v>0.9</v>
      </c>
      <c r="E8">
        <v>0.4</v>
      </c>
      <c r="F8">
        <v>0.4</v>
      </c>
      <c r="G8">
        <v>0.3</v>
      </c>
      <c r="H8">
        <v>0.6</v>
      </c>
    </row>
    <row r="9" spans="1:8">
      <c r="A9" t="s">
        <v>41</v>
      </c>
      <c r="B9">
        <v>3.1</v>
      </c>
      <c r="C9">
        <v>16.7</v>
      </c>
      <c r="D9">
        <v>4</v>
      </c>
      <c r="E9">
        <v>7.4</v>
      </c>
      <c r="F9">
        <v>4.8</v>
      </c>
      <c r="G9">
        <v>5.0999999999999996</v>
      </c>
      <c r="H9">
        <v>4.4000000000000004</v>
      </c>
    </row>
    <row r="10" spans="1:8">
      <c r="A10" t="s">
        <v>42</v>
      </c>
      <c r="B10">
        <v>3.7</v>
      </c>
      <c r="C10">
        <v>5.4</v>
      </c>
      <c r="D10">
        <v>2.8</v>
      </c>
      <c r="E10">
        <v>0.8</v>
      </c>
      <c r="F10">
        <v>0.5</v>
      </c>
      <c r="G10">
        <v>0.6</v>
      </c>
      <c r="H10">
        <v>0.7</v>
      </c>
    </row>
    <row r="11" spans="1:8">
      <c r="A11" t="s">
        <v>43</v>
      </c>
      <c r="B11">
        <v>8</v>
      </c>
      <c r="C11">
        <v>8.8000000000000007</v>
      </c>
      <c r="D11">
        <v>3.9</v>
      </c>
      <c r="E11">
        <v>25</v>
      </c>
      <c r="F11">
        <v>9.4</v>
      </c>
      <c r="G11">
        <v>10.199999999999999</v>
      </c>
      <c r="H11">
        <v>2.9</v>
      </c>
    </row>
    <row r="12" spans="1:8">
      <c r="A12" t="s">
        <v>44</v>
      </c>
      <c r="B12">
        <v>45.9</v>
      </c>
      <c r="C12">
        <v>116.7</v>
      </c>
      <c r="D12">
        <v>118.7</v>
      </c>
      <c r="E12">
        <v>76.599999999999994</v>
      </c>
      <c r="F12">
        <v>186.3</v>
      </c>
      <c r="G12">
        <v>232</v>
      </c>
      <c r="H12">
        <v>0.9</v>
      </c>
    </row>
    <row r="13" spans="1:8">
      <c r="A13" s="4" t="s">
        <v>47</v>
      </c>
    </row>
    <row r="14" spans="1:8">
      <c r="A14" t="s">
        <v>46</v>
      </c>
      <c r="B14">
        <v>9615.2999999999993</v>
      </c>
      <c r="C14">
        <v>27094</v>
      </c>
      <c r="D14">
        <v>21008.799999999999</v>
      </c>
      <c r="E14">
        <v>10790</v>
      </c>
      <c r="F14">
        <v>435507</v>
      </c>
      <c r="G14">
        <v>633500.80000000005</v>
      </c>
      <c r="H14">
        <v>95407.9</v>
      </c>
    </row>
    <row r="15" spans="1:8">
      <c r="A15" t="s">
        <v>40</v>
      </c>
      <c r="B15">
        <v>0</v>
      </c>
      <c r="C15">
        <v>0.4</v>
      </c>
      <c r="D15">
        <v>0</v>
      </c>
      <c r="E15">
        <v>0</v>
      </c>
      <c r="F15">
        <v>0</v>
      </c>
      <c r="G15">
        <v>0</v>
      </c>
      <c r="H15">
        <v>0.1</v>
      </c>
    </row>
    <row r="16" spans="1:8">
      <c r="A16" t="s">
        <v>41</v>
      </c>
      <c r="B16">
        <v>0</v>
      </c>
      <c r="C16">
        <v>1.2</v>
      </c>
      <c r="D16">
        <v>1</v>
      </c>
      <c r="E16">
        <v>0.2</v>
      </c>
      <c r="F16">
        <v>0.9</v>
      </c>
      <c r="G16">
        <v>0.4</v>
      </c>
      <c r="H16">
        <v>1.3</v>
      </c>
    </row>
    <row r="17" spans="1:8">
      <c r="A17" t="s">
        <v>42</v>
      </c>
      <c r="B17">
        <v>0</v>
      </c>
      <c r="C17">
        <v>1</v>
      </c>
      <c r="D17">
        <v>0</v>
      </c>
      <c r="E17">
        <v>0</v>
      </c>
      <c r="F17">
        <v>0</v>
      </c>
      <c r="G17">
        <v>0</v>
      </c>
      <c r="H17">
        <v>0.6</v>
      </c>
    </row>
    <row r="18" spans="1:8">
      <c r="A18" t="s">
        <v>43</v>
      </c>
      <c r="B18">
        <v>0</v>
      </c>
      <c r="C18">
        <v>0</v>
      </c>
      <c r="D18">
        <v>0</v>
      </c>
      <c r="E18">
        <v>0</v>
      </c>
      <c r="F18">
        <v>0.5</v>
      </c>
      <c r="G18">
        <v>0</v>
      </c>
      <c r="H18">
        <v>2.6</v>
      </c>
    </row>
    <row r="19" spans="1:8">
      <c r="A19" t="s">
        <v>44</v>
      </c>
      <c r="B19">
        <v>0</v>
      </c>
      <c r="C19">
        <v>289.39999999999998</v>
      </c>
      <c r="D19">
        <v>193.8</v>
      </c>
      <c r="E19">
        <v>186.2</v>
      </c>
      <c r="F19">
        <v>54.1</v>
      </c>
      <c r="G19">
        <v>58</v>
      </c>
      <c r="H19">
        <v>43.6</v>
      </c>
    </row>
    <row r="20" spans="1:8">
      <c r="A20" s="4" t="s">
        <v>48</v>
      </c>
    </row>
    <row r="21" spans="1:8">
      <c r="A21" t="s">
        <v>46</v>
      </c>
      <c r="B21">
        <v>23226.1</v>
      </c>
      <c r="C21">
        <v>38043.800000000003</v>
      </c>
      <c r="D21">
        <v>28838</v>
      </c>
      <c r="E21">
        <v>13825.5</v>
      </c>
      <c r="F21">
        <v>21130.400000000001</v>
      </c>
      <c r="G21">
        <v>23283.4</v>
      </c>
      <c r="H21">
        <v>29269</v>
      </c>
    </row>
    <row r="22" spans="1:8">
      <c r="A22" t="s">
        <v>40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>
      <c r="A23" t="s">
        <v>41</v>
      </c>
      <c r="B23">
        <v>0</v>
      </c>
      <c r="C23">
        <v>1.3</v>
      </c>
      <c r="D23">
        <v>0.4</v>
      </c>
      <c r="E23">
        <v>0.3</v>
      </c>
      <c r="F23">
        <v>1.4</v>
      </c>
      <c r="G23">
        <v>1.2</v>
      </c>
      <c r="H23">
        <v>0.2</v>
      </c>
    </row>
    <row r="24" spans="1:8">
      <c r="A24" t="s">
        <v>42</v>
      </c>
      <c r="B24">
        <v>0</v>
      </c>
      <c r="C24">
        <v>0.1</v>
      </c>
      <c r="D24">
        <v>0.1</v>
      </c>
      <c r="E24">
        <v>0</v>
      </c>
      <c r="F24">
        <v>0</v>
      </c>
      <c r="G24">
        <v>0</v>
      </c>
      <c r="H24">
        <v>0</v>
      </c>
    </row>
    <row r="25" spans="1:8">
      <c r="A25" t="s">
        <v>43</v>
      </c>
      <c r="B25">
        <v>0.3</v>
      </c>
      <c r="C25">
        <v>1.3</v>
      </c>
      <c r="D25">
        <v>0.1</v>
      </c>
      <c r="E25">
        <v>0.3</v>
      </c>
      <c r="F25">
        <v>1</v>
      </c>
      <c r="G25">
        <v>2</v>
      </c>
      <c r="H25">
        <v>0</v>
      </c>
    </row>
    <row r="26" spans="1:8">
      <c r="A26" t="s">
        <v>44</v>
      </c>
      <c r="B26">
        <v>29.8</v>
      </c>
      <c r="C26">
        <v>94.7</v>
      </c>
      <c r="D26">
        <v>72.7</v>
      </c>
      <c r="E26">
        <v>25.4</v>
      </c>
      <c r="F26">
        <v>78.7</v>
      </c>
      <c r="G26">
        <v>100.5</v>
      </c>
      <c r="H26">
        <v>0</v>
      </c>
    </row>
    <row r="27" spans="1:8">
      <c r="A27" s="4"/>
    </row>
    <row r="28" spans="1:8">
      <c r="A28" t="s">
        <v>49</v>
      </c>
      <c r="B28">
        <v>0</v>
      </c>
      <c r="C28">
        <v>4</v>
      </c>
      <c r="D28">
        <v>0</v>
      </c>
      <c r="E28">
        <v>20</v>
      </c>
      <c r="F28">
        <v>1</v>
      </c>
      <c r="G28">
        <v>1</v>
      </c>
      <c r="H28">
        <v>2</v>
      </c>
    </row>
    <row r="29" spans="1:8">
      <c r="A29" t="s">
        <v>50</v>
      </c>
      <c r="B29">
        <v>0</v>
      </c>
      <c r="C29">
        <v>453</v>
      </c>
      <c r="D29">
        <v>0</v>
      </c>
      <c r="E29">
        <v>1817</v>
      </c>
      <c r="F29">
        <v>102</v>
      </c>
      <c r="G29">
        <v>118</v>
      </c>
      <c r="H29">
        <v>141</v>
      </c>
    </row>
    <row r="30" spans="1:8">
      <c r="A30" t="s">
        <v>51</v>
      </c>
      <c r="B30">
        <v>0</v>
      </c>
      <c r="C30">
        <v>4357.3999999999996</v>
      </c>
      <c r="D30">
        <v>0</v>
      </c>
      <c r="E30">
        <v>29008.5</v>
      </c>
      <c r="F30">
        <v>232.2</v>
      </c>
      <c r="G30">
        <v>273.10000000000002</v>
      </c>
      <c r="H30">
        <v>47511.6</v>
      </c>
    </row>
    <row r="31" spans="1:8">
      <c r="A31" s="4"/>
    </row>
    <row r="32" spans="1:8">
      <c r="A32" t="s">
        <v>52</v>
      </c>
      <c r="B32">
        <v>43</v>
      </c>
      <c r="C32">
        <v>188</v>
      </c>
      <c r="D32">
        <v>0</v>
      </c>
      <c r="E32">
        <v>36</v>
      </c>
      <c r="F32">
        <v>16</v>
      </c>
      <c r="G32">
        <v>16</v>
      </c>
      <c r="H32">
        <v>50</v>
      </c>
    </row>
    <row r="33" spans="1:8">
      <c r="A33" t="s">
        <v>53</v>
      </c>
      <c r="B33">
        <v>579877.80000000005</v>
      </c>
      <c r="C33">
        <v>1812.1</v>
      </c>
      <c r="D33">
        <v>0</v>
      </c>
      <c r="E33">
        <v>292476.09999999998</v>
      </c>
      <c r="F33">
        <v>362014.8</v>
      </c>
      <c r="G33">
        <v>366880.8</v>
      </c>
      <c r="H33">
        <v>178758.6</v>
      </c>
    </row>
    <row r="34" spans="1:8">
      <c r="A34" t="s">
        <v>54</v>
      </c>
      <c r="B34">
        <v>9</v>
      </c>
      <c r="C34">
        <v>4</v>
      </c>
      <c r="D34">
        <v>0</v>
      </c>
      <c r="E34">
        <v>0</v>
      </c>
      <c r="F34">
        <v>8</v>
      </c>
      <c r="G34">
        <v>10</v>
      </c>
      <c r="H34">
        <v>0</v>
      </c>
    </row>
    <row r="35" spans="1:8">
      <c r="A35" t="s">
        <v>55</v>
      </c>
      <c r="B35">
        <v>156423.1</v>
      </c>
      <c r="C35">
        <v>20843.5</v>
      </c>
      <c r="D35">
        <v>0</v>
      </c>
      <c r="E35">
        <v>0</v>
      </c>
      <c r="F35">
        <v>115024</v>
      </c>
      <c r="G35">
        <v>21611.9</v>
      </c>
      <c r="H35">
        <v>0</v>
      </c>
    </row>
    <row r="36" spans="1:8">
      <c r="A36" t="s">
        <v>56</v>
      </c>
      <c r="B36">
        <v>0</v>
      </c>
      <c r="C36">
        <v>0</v>
      </c>
      <c r="D36">
        <v>0</v>
      </c>
      <c r="E36">
        <v>0</v>
      </c>
      <c r="F36">
        <v>16</v>
      </c>
      <c r="G36">
        <v>16</v>
      </c>
      <c r="H36">
        <v>3</v>
      </c>
    </row>
    <row r="37" spans="1:8">
      <c r="A37" t="s">
        <v>57</v>
      </c>
      <c r="B37">
        <v>0</v>
      </c>
      <c r="C37">
        <v>0</v>
      </c>
      <c r="D37">
        <v>0</v>
      </c>
      <c r="E37">
        <v>0</v>
      </c>
      <c r="F37">
        <v>3987325</v>
      </c>
      <c r="G37">
        <v>233446.9</v>
      </c>
      <c r="H37">
        <v>7406</v>
      </c>
    </row>
    <row r="38" spans="1:8">
      <c r="A38" s="4"/>
    </row>
    <row r="39" spans="1:8">
      <c r="A39" t="s">
        <v>58</v>
      </c>
      <c r="B39">
        <v>0</v>
      </c>
      <c r="C39">
        <v>93</v>
      </c>
      <c r="D39">
        <v>0</v>
      </c>
      <c r="E39">
        <v>1798</v>
      </c>
      <c r="F39">
        <v>86</v>
      </c>
      <c r="G39">
        <v>118</v>
      </c>
      <c r="H39">
        <v>132</v>
      </c>
    </row>
    <row r="40" spans="1:8">
      <c r="A40" t="s">
        <v>59</v>
      </c>
      <c r="B40">
        <v>0</v>
      </c>
      <c r="C40">
        <v>52157.9</v>
      </c>
      <c r="D40">
        <v>0</v>
      </c>
      <c r="E40">
        <v>9660.5</v>
      </c>
      <c r="F40">
        <v>83565.8</v>
      </c>
      <c r="G40">
        <v>50950.3</v>
      </c>
      <c r="H40">
        <v>28892.7</v>
      </c>
    </row>
    <row r="41" spans="1:8">
      <c r="A41" s="4" t="s">
        <v>60</v>
      </c>
    </row>
    <row r="42" spans="1:8">
      <c r="A42" t="s">
        <v>61</v>
      </c>
      <c r="B42">
        <v>16332</v>
      </c>
      <c r="C42">
        <v>12320</v>
      </c>
      <c r="D42">
        <v>15110</v>
      </c>
      <c r="E42">
        <v>12320</v>
      </c>
      <c r="F42">
        <v>16076</v>
      </c>
      <c r="G42">
        <v>16076</v>
      </c>
      <c r="H42">
        <v>12473</v>
      </c>
    </row>
    <row r="43" spans="1:8">
      <c r="A43" t="s">
        <v>62</v>
      </c>
      <c r="B43">
        <v>26944</v>
      </c>
      <c r="C43">
        <v>19808</v>
      </c>
      <c r="D43">
        <v>16528</v>
      </c>
      <c r="E43">
        <v>13904</v>
      </c>
      <c r="F43">
        <v>16240</v>
      </c>
      <c r="G43">
        <v>16240</v>
      </c>
      <c r="H43">
        <v>13800</v>
      </c>
    </row>
    <row r="44" spans="1:8">
      <c r="A44" t="s">
        <v>63</v>
      </c>
      <c r="B44">
        <v>57344</v>
      </c>
      <c r="C44">
        <v>114688</v>
      </c>
      <c r="D44">
        <v>61440</v>
      </c>
      <c r="E44">
        <v>61440</v>
      </c>
      <c r="F44">
        <v>20480</v>
      </c>
      <c r="G44">
        <v>20480</v>
      </c>
      <c r="H44">
        <v>69632</v>
      </c>
    </row>
    <row r="45" spans="1:8">
      <c r="A45" t="s">
        <v>64</v>
      </c>
      <c r="B45">
        <v>151754</v>
      </c>
      <c r="C45">
        <v>147670</v>
      </c>
      <c r="D45">
        <v>151548</v>
      </c>
      <c r="E45">
        <v>147731</v>
      </c>
      <c r="F45">
        <v>151498</v>
      </c>
      <c r="G45">
        <v>151498</v>
      </c>
      <c r="H45">
        <v>151295</v>
      </c>
    </row>
    <row r="46" spans="1:8">
      <c r="A46" t="s">
        <v>65</v>
      </c>
      <c r="B46">
        <v>162112</v>
      </c>
      <c r="C46">
        <v>155552</v>
      </c>
      <c r="D46">
        <v>152944</v>
      </c>
      <c r="E46">
        <v>149648</v>
      </c>
      <c r="F46">
        <v>151920</v>
      </c>
      <c r="G46">
        <v>151920</v>
      </c>
      <c r="H46">
        <v>154664</v>
      </c>
    </row>
    <row r="47" spans="1:8">
      <c r="A47" t="s">
        <v>66</v>
      </c>
      <c r="B47">
        <v>315392</v>
      </c>
      <c r="C47">
        <v>294912</v>
      </c>
      <c r="D47">
        <v>204800</v>
      </c>
      <c r="E47">
        <v>266240</v>
      </c>
      <c r="F47">
        <v>221184</v>
      </c>
      <c r="G47">
        <v>221184</v>
      </c>
      <c r="H47">
        <v>233472</v>
      </c>
    </row>
    <row r="48" spans="1:8">
      <c r="A48" s="4" t="s">
        <v>67</v>
      </c>
    </row>
    <row r="49" spans="1:1">
      <c r="A49" t="s">
        <v>68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0"/>
  <sheetViews>
    <sheetView workbookViewId="0">
      <selection activeCell="I44" sqref="I44"/>
    </sheetView>
  </sheetViews>
  <sheetFormatPr baseColWidth="10" defaultRowHeight="15" x14ac:dyDescent="0"/>
  <cols>
    <col min="1" max="1" width="39.33203125" customWidth="1"/>
    <col min="2" max="5" width="11.1640625" bestFit="1" customWidth="1"/>
    <col min="6" max="7" width="12.5" bestFit="1" customWidth="1"/>
  </cols>
  <sheetData>
    <row r="1" spans="1:8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69</v>
      </c>
    </row>
    <row r="2" spans="1:8">
      <c r="A2" t="s">
        <v>78</v>
      </c>
      <c r="B2">
        <v>0</v>
      </c>
      <c r="C2">
        <v>0</v>
      </c>
      <c r="D2">
        <v>8</v>
      </c>
      <c r="E2">
        <v>0</v>
      </c>
      <c r="F2">
        <v>0</v>
      </c>
      <c r="G2">
        <v>0</v>
      </c>
      <c r="H2">
        <v>0</v>
      </c>
    </row>
    <row r="3" spans="1:8">
      <c r="A3" t="s">
        <v>79</v>
      </c>
      <c r="B3">
        <v>0</v>
      </c>
      <c r="C3">
        <v>0</v>
      </c>
      <c r="D3">
        <v>640016384</v>
      </c>
      <c r="E3">
        <v>0</v>
      </c>
      <c r="F3">
        <v>0</v>
      </c>
      <c r="G3">
        <v>0</v>
      </c>
      <c r="H3">
        <v>0</v>
      </c>
    </row>
    <row r="4" spans="1:8">
      <c r="A4" t="s">
        <v>36</v>
      </c>
      <c r="B4">
        <v>32</v>
      </c>
      <c r="C4">
        <v>138</v>
      </c>
      <c r="D4">
        <v>0</v>
      </c>
      <c r="E4">
        <v>41</v>
      </c>
      <c r="F4">
        <v>20</v>
      </c>
      <c r="G4">
        <v>20</v>
      </c>
      <c r="H4">
        <v>25</v>
      </c>
    </row>
    <row r="5" spans="1:8">
      <c r="A5" t="s">
        <v>37</v>
      </c>
      <c r="B5">
        <v>1156191048</v>
      </c>
      <c r="C5">
        <v>1759546317</v>
      </c>
      <c r="D5">
        <v>1056329521</v>
      </c>
      <c r="E5">
        <v>1213664505</v>
      </c>
      <c r="F5">
        <v>1193043342</v>
      </c>
      <c r="G5">
        <v>1145341573</v>
      </c>
      <c r="H5">
        <v>788365882</v>
      </c>
    </row>
    <row r="6" spans="1:8">
      <c r="A6" t="s">
        <v>38</v>
      </c>
      <c r="B6">
        <v>1826461</v>
      </c>
      <c r="C6">
        <v>157957</v>
      </c>
      <c r="D6">
        <v>42735</v>
      </c>
      <c r="E6">
        <v>1294225</v>
      </c>
      <c r="F6">
        <v>11911</v>
      </c>
      <c r="G6">
        <v>11726</v>
      </c>
      <c r="H6">
        <v>306210026</v>
      </c>
    </row>
    <row r="7" spans="1:8">
      <c r="A7" t="s">
        <v>39</v>
      </c>
      <c r="B7">
        <v>601804348</v>
      </c>
      <c r="C7">
        <v>1345806573</v>
      </c>
      <c r="D7">
        <v>582555258</v>
      </c>
      <c r="E7">
        <v>594390185</v>
      </c>
      <c r="F7">
        <v>640138439</v>
      </c>
      <c r="G7">
        <v>619843861</v>
      </c>
      <c r="H7">
        <v>619933203</v>
      </c>
    </row>
    <row r="8" spans="1:8">
      <c r="A8" s="4" t="s">
        <v>45</v>
      </c>
    </row>
    <row r="9" spans="1:8">
      <c r="A9" t="s">
        <v>46</v>
      </c>
      <c r="B9">
        <v>21021655.399999999</v>
      </c>
      <c r="C9">
        <v>45116572.200000003</v>
      </c>
      <c r="D9">
        <v>27085372.300000001</v>
      </c>
      <c r="E9">
        <v>31119602.699999999</v>
      </c>
      <c r="F9">
        <v>29826083.600000001</v>
      </c>
      <c r="G9">
        <v>28633539.300000001</v>
      </c>
      <c r="H9">
        <v>20214509.800000001</v>
      </c>
    </row>
    <row r="10" spans="1:8">
      <c r="A10" t="s">
        <v>40</v>
      </c>
      <c r="B10">
        <v>1.3</v>
      </c>
      <c r="C10">
        <v>8.1999999999999993</v>
      </c>
      <c r="D10">
        <v>0.8</v>
      </c>
      <c r="E10">
        <v>3.1</v>
      </c>
      <c r="F10">
        <v>1.8</v>
      </c>
      <c r="G10">
        <v>1.3</v>
      </c>
      <c r="H10">
        <v>0.9</v>
      </c>
    </row>
    <row r="11" spans="1:8">
      <c r="A11" t="s">
        <v>41</v>
      </c>
      <c r="B11">
        <v>14.1</v>
      </c>
      <c r="C11">
        <v>20.399999999999999</v>
      </c>
      <c r="D11">
        <v>18.2</v>
      </c>
      <c r="E11">
        <v>55.5</v>
      </c>
      <c r="F11">
        <v>35.700000000000003</v>
      </c>
      <c r="G11">
        <v>20.100000000000001</v>
      </c>
      <c r="H11">
        <v>13.9</v>
      </c>
    </row>
    <row r="12" spans="1:8">
      <c r="A12" t="s">
        <v>42</v>
      </c>
      <c r="B12">
        <v>6.9</v>
      </c>
      <c r="C12">
        <v>26.5</v>
      </c>
      <c r="D12">
        <v>3.4</v>
      </c>
      <c r="E12">
        <v>14.9</v>
      </c>
      <c r="F12">
        <v>33.1</v>
      </c>
      <c r="G12">
        <v>17.2</v>
      </c>
      <c r="H12">
        <v>2.7</v>
      </c>
    </row>
    <row r="13" spans="1:8">
      <c r="A13" t="s">
        <v>43</v>
      </c>
      <c r="B13">
        <v>19.5</v>
      </c>
      <c r="C13">
        <v>53.6</v>
      </c>
      <c r="D13">
        <v>52.6</v>
      </c>
      <c r="E13">
        <v>123.5</v>
      </c>
      <c r="F13">
        <v>115.8</v>
      </c>
      <c r="G13">
        <v>105.7</v>
      </c>
      <c r="H13">
        <v>18.3</v>
      </c>
    </row>
    <row r="14" spans="1:8">
      <c r="A14" t="s">
        <v>44</v>
      </c>
      <c r="B14">
        <v>167.5</v>
      </c>
      <c r="C14">
        <v>199.3</v>
      </c>
      <c r="D14">
        <v>168.2</v>
      </c>
      <c r="E14">
        <v>219.3</v>
      </c>
      <c r="F14">
        <v>163.30000000000001</v>
      </c>
      <c r="G14">
        <v>193.2</v>
      </c>
      <c r="H14">
        <v>129.1</v>
      </c>
    </row>
    <row r="15" spans="1:8">
      <c r="A15" s="4" t="s">
        <v>47</v>
      </c>
    </row>
    <row r="16" spans="1:8">
      <c r="A16" t="s">
        <v>46</v>
      </c>
      <c r="B16">
        <v>913230.5</v>
      </c>
      <c r="C16">
        <v>78978.5</v>
      </c>
      <c r="D16">
        <v>21367.5</v>
      </c>
      <c r="E16">
        <v>647112.5</v>
      </c>
      <c r="F16">
        <v>11911</v>
      </c>
      <c r="G16">
        <v>11726</v>
      </c>
      <c r="H16" s="7">
        <v>153105013</v>
      </c>
    </row>
    <row r="17" spans="1:8">
      <c r="A17" t="s">
        <v>40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7">
        <v>3.5</v>
      </c>
    </row>
    <row r="18" spans="1:8">
      <c r="A18" t="s">
        <v>41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7">
        <v>17.5</v>
      </c>
    </row>
    <row r="19" spans="1:8">
      <c r="A19" t="s">
        <v>42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7">
        <v>1.5</v>
      </c>
    </row>
    <row r="20" spans="1:8">
      <c r="A20" t="s">
        <v>43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7">
        <v>155.5</v>
      </c>
    </row>
    <row r="21" spans="1:8">
      <c r="A21" t="s">
        <v>44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7">
        <v>143.5</v>
      </c>
    </row>
    <row r="22" spans="1:8">
      <c r="A22" s="4" t="s">
        <v>48</v>
      </c>
      <c r="H22" s="7"/>
    </row>
    <row r="23" spans="1:8">
      <c r="A23" t="s">
        <v>46</v>
      </c>
      <c r="B23">
        <v>33373486.5</v>
      </c>
      <c r="C23">
        <v>74767031.799999997</v>
      </c>
      <c r="D23">
        <v>32364181</v>
      </c>
      <c r="E23">
        <v>33021676.899999999</v>
      </c>
      <c r="F23">
        <v>35563246.600000001</v>
      </c>
      <c r="G23">
        <v>34435770.100000001</v>
      </c>
      <c r="H23" s="7">
        <v>34440733.5</v>
      </c>
    </row>
    <row r="24" spans="1:8">
      <c r="A24" t="s">
        <v>40</v>
      </c>
      <c r="B24" s="7">
        <v>0</v>
      </c>
      <c r="C24">
        <v>0</v>
      </c>
      <c r="D24">
        <v>0</v>
      </c>
      <c r="E24">
        <v>0</v>
      </c>
      <c r="F24">
        <v>0</v>
      </c>
      <c r="G24">
        <v>0</v>
      </c>
      <c r="H24" s="7">
        <v>0</v>
      </c>
    </row>
    <row r="25" spans="1:8">
      <c r="A25" t="s">
        <v>41</v>
      </c>
      <c r="B25" s="7">
        <v>11.1</v>
      </c>
      <c r="C25">
        <v>2132.9</v>
      </c>
      <c r="D25">
        <v>9.6999999999999993</v>
      </c>
      <c r="E25">
        <v>1.8</v>
      </c>
      <c r="F25">
        <v>10</v>
      </c>
      <c r="G25">
        <v>8.3000000000000007</v>
      </c>
      <c r="H25" s="7">
        <v>9.5</v>
      </c>
    </row>
    <row r="26" spans="1:8">
      <c r="A26" t="s">
        <v>42</v>
      </c>
      <c r="B26" s="7">
        <v>1.3</v>
      </c>
      <c r="C26">
        <v>1</v>
      </c>
      <c r="D26">
        <v>1.6</v>
      </c>
      <c r="E26">
        <v>0.1</v>
      </c>
      <c r="F26">
        <v>0.2</v>
      </c>
      <c r="G26">
        <v>1.8</v>
      </c>
      <c r="H26" s="7">
        <v>1.5</v>
      </c>
    </row>
    <row r="27" spans="1:8">
      <c r="A27" t="s">
        <v>43</v>
      </c>
      <c r="B27" s="7">
        <v>898.7</v>
      </c>
      <c r="C27">
        <v>1792.8</v>
      </c>
      <c r="D27">
        <v>551.9</v>
      </c>
      <c r="E27">
        <v>342.8</v>
      </c>
      <c r="F27">
        <v>560</v>
      </c>
      <c r="G27">
        <v>1813.7</v>
      </c>
      <c r="H27" s="7">
        <v>1733.8</v>
      </c>
    </row>
    <row r="28" spans="1:8">
      <c r="A28" t="s">
        <v>44</v>
      </c>
      <c r="B28" s="7">
        <v>51.2</v>
      </c>
      <c r="C28">
        <v>34.4</v>
      </c>
      <c r="D28">
        <v>0</v>
      </c>
      <c r="E28">
        <v>0</v>
      </c>
      <c r="F28">
        <v>66.7</v>
      </c>
      <c r="G28">
        <v>0</v>
      </c>
      <c r="H28" s="7">
        <v>0</v>
      </c>
    </row>
    <row r="29" spans="1:8">
      <c r="A29" s="4"/>
    </row>
    <row r="30" spans="1:8">
      <c r="A30" t="s">
        <v>49</v>
      </c>
      <c r="B30" s="7">
        <v>0</v>
      </c>
      <c r="C30">
        <v>4</v>
      </c>
      <c r="D30">
        <v>0</v>
      </c>
      <c r="E30">
        <v>108</v>
      </c>
      <c r="F30">
        <v>18</v>
      </c>
      <c r="G30">
        <v>19</v>
      </c>
      <c r="H30" s="7">
        <v>2</v>
      </c>
    </row>
    <row r="31" spans="1:8">
      <c r="A31" t="s">
        <v>50</v>
      </c>
      <c r="B31" s="7">
        <v>0</v>
      </c>
      <c r="C31">
        <v>192</v>
      </c>
      <c r="D31">
        <v>0</v>
      </c>
      <c r="E31">
        <v>510</v>
      </c>
      <c r="F31">
        <v>73</v>
      </c>
      <c r="G31">
        <v>89</v>
      </c>
      <c r="H31" s="7">
        <v>84</v>
      </c>
    </row>
    <row r="32" spans="1:8">
      <c r="A32" t="s">
        <v>51</v>
      </c>
      <c r="B32" s="7">
        <v>0</v>
      </c>
      <c r="C32">
        <v>285.3</v>
      </c>
      <c r="D32">
        <v>0</v>
      </c>
      <c r="E32">
        <v>263952.8</v>
      </c>
      <c r="F32">
        <v>365.7</v>
      </c>
      <c r="G32">
        <v>872.2</v>
      </c>
      <c r="H32" s="7">
        <v>676.6</v>
      </c>
    </row>
    <row r="33" spans="1:8">
      <c r="A33" s="4"/>
    </row>
    <row r="34" spans="1:8">
      <c r="A34" t="s">
        <v>80</v>
      </c>
      <c r="B34" s="7">
        <v>0</v>
      </c>
      <c r="C34">
        <v>0</v>
      </c>
      <c r="D34">
        <v>8</v>
      </c>
      <c r="E34">
        <v>0</v>
      </c>
      <c r="F34">
        <v>0</v>
      </c>
      <c r="G34">
        <v>0</v>
      </c>
      <c r="H34" s="7">
        <v>0</v>
      </c>
    </row>
    <row r="35" spans="1:8">
      <c r="A35" t="s">
        <v>81</v>
      </c>
      <c r="B35" s="7">
        <v>0</v>
      </c>
      <c r="C35">
        <v>0</v>
      </c>
      <c r="D35">
        <v>5123.2</v>
      </c>
      <c r="E35">
        <v>0</v>
      </c>
      <c r="F35">
        <v>0</v>
      </c>
      <c r="G35">
        <v>0</v>
      </c>
      <c r="H35" s="7">
        <v>0</v>
      </c>
    </row>
    <row r="36" spans="1:8">
      <c r="A36" t="s">
        <v>52</v>
      </c>
      <c r="B36" s="7">
        <v>32</v>
      </c>
      <c r="C36">
        <v>138</v>
      </c>
      <c r="D36">
        <v>0</v>
      </c>
      <c r="E36">
        <v>41</v>
      </c>
      <c r="F36">
        <v>20</v>
      </c>
      <c r="G36">
        <v>20</v>
      </c>
      <c r="H36" s="7">
        <v>25</v>
      </c>
    </row>
    <row r="37" spans="1:8">
      <c r="A37" t="s">
        <v>53</v>
      </c>
      <c r="B37">
        <v>489500.2</v>
      </c>
      <c r="C37">
        <v>3651.1</v>
      </c>
      <c r="D37">
        <v>0</v>
      </c>
      <c r="E37">
        <v>1167314.7</v>
      </c>
      <c r="F37">
        <v>458478.2</v>
      </c>
      <c r="G37">
        <v>260263.4</v>
      </c>
      <c r="H37" s="7">
        <v>83508.3</v>
      </c>
    </row>
    <row r="38" spans="1:8">
      <c r="A38" t="s">
        <v>54</v>
      </c>
      <c r="B38" s="7">
        <v>22</v>
      </c>
      <c r="C38">
        <v>4</v>
      </c>
      <c r="D38">
        <v>0</v>
      </c>
      <c r="E38">
        <v>0</v>
      </c>
      <c r="F38">
        <v>22</v>
      </c>
      <c r="G38">
        <v>11</v>
      </c>
      <c r="H38" s="7">
        <v>2</v>
      </c>
    </row>
    <row r="39" spans="1:8">
      <c r="A39" t="s">
        <v>55</v>
      </c>
      <c r="B39">
        <v>100003.8</v>
      </c>
      <c r="C39">
        <v>709975.2</v>
      </c>
      <c r="D39">
        <v>0</v>
      </c>
      <c r="E39">
        <v>0</v>
      </c>
      <c r="F39">
        <v>326070.8</v>
      </c>
      <c r="G39">
        <v>1229071.5</v>
      </c>
      <c r="H39">
        <v>1941881.5</v>
      </c>
    </row>
    <row r="40" spans="1:8">
      <c r="A40" t="s">
        <v>56</v>
      </c>
      <c r="B40" s="7">
        <v>0</v>
      </c>
      <c r="C40">
        <v>0</v>
      </c>
      <c r="D40">
        <v>0</v>
      </c>
      <c r="E40">
        <v>0</v>
      </c>
      <c r="F40">
        <v>16</v>
      </c>
      <c r="G40">
        <v>16</v>
      </c>
      <c r="H40" s="7">
        <v>3</v>
      </c>
    </row>
    <row r="41" spans="1:8">
      <c r="A41" t="s">
        <v>57</v>
      </c>
      <c r="B41">
        <v>0</v>
      </c>
      <c r="C41">
        <v>0</v>
      </c>
      <c r="D41">
        <v>0</v>
      </c>
      <c r="E41">
        <v>0</v>
      </c>
      <c r="F41">
        <v>1773761.1</v>
      </c>
      <c r="G41">
        <v>1254315.1000000001</v>
      </c>
      <c r="H41" s="7">
        <v>7161.3</v>
      </c>
    </row>
    <row r="42" spans="1:8">
      <c r="A42" s="4"/>
    </row>
    <row r="43" spans="1:8">
      <c r="A43" t="s">
        <v>58</v>
      </c>
      <c r="B43">
        <v>0</v>
      </c>
      <c r="C43">
        <v>59</v>
      </c>
      <c r="D43">
        <v>0</v>
      </c>
      <c r="E43">
        <v>490</v>
      </c>
      <c r="F43">
        <v>57</v>
      </c>
      <c r="G43">
        <v>89</v>
      </c>
      <c r="H43" s="7">
        <v>77</v>
      </c>
    </row>
    <row r="44" spans="1:8">
      <c r="A44" t="s">
        <v>59</v>
      </c>
      <c r="B44">
        <v>0</v>
      </c>
      <c r="C44">
        <v>23180199.800000001</v>
      </c>
      <c r="D44">
        <v>0</v>
      </c>
      <c r="E44">
        <v>46712.7</v>
      </c>
      <c r="F44">
        <v>5778.2</v>
      </c>
      <c r="G44">
        <v>4595.2</v>
      </c>
      <c r="H44">
        <v>390009.7</v>
      </c>
    </row>
    <row r="45" spans="1:8">
      <c r="A45" t="s">
        <v>77</v>
      </c>
      <c r="B45">
        <v>0</v>
      </c>
      <c r="C45">
        <v>1</v>
      </c>
      <c r="D45">
        <v>0</v>
      </c>
      <c r="E45">
        <v>14</v>
      </c>
      <c r="F45">
        <v>1</v>
      </c>
      <c r="G45">
        <v>1</v>
      </c>
      <c r="H45" s="7">
        <v>1</v>
      </c>
    </row>
    <row r="46" spans="1:8">
      <c r="A46" s="4" t="s">
        <v>60</v>
      </c>
    </row>
    <row r="47" spans="1:8">
      <c r="A47" t="s">
        <v>61</v>
      </c>
      <c r="B47">
        <v>640010792</v>
      </c>
      <c r="C47">
        <v>640010472</v>
      </c>
      <c r="D47">
        <v>640008768</v>
      </c>
      <c r="E47">
        <v>640008768</v>
      </c>
      <c r="F47">
        <v>640010536</v>
      </c>
      <c r="G47">
        <v>640010536</v>
      </c>
      <c r="H47">
        <v>640007400</v>
      </c>
    </row>
    <row r="48" spans="1:8">
      <c r="A48" t="s">
        <v>62</v>
      </c>
      <c r="B48">
        <v>640012288</v>
      </c>
      <c r="C48">
        <v>640011776</v>
      </c>
      <c r="D48">
        <v>640008768</v>
      </c>
      <c r="E48">
        <v>640008768</v>
      </c>
      <c r="F48">
        <v>640018200</v>
      </c>
      <c r="G48">
        <v>640018200</v>
      </c>
      <c r="H48">
        <v>640008704</v>
      </c>
    </row>
    <row r="49" spans="1:8">
      <c r="A49" t="s">
        <v>63</v>
      </c>
      <c r="B49">
        <v>640040960</v>
      </c>
      <c r="C49">
        <v>640069632</v>
      </c>
      <c r="D49">
        <v>640028672</v>
      </c>
      <c r="E49">
        <v>640036864</v>
      </c>
      <c r="F49">
        <v>640024576</v>
      </c>
      <c r="G49">
        <v>640024576</v>
      </c>
      <c r="H49">
        <v>640040960</v>
      </c>
    </row>
    <row r="50" spans="1:8">
      <c r="A50" t="s">
        <v>64</v>
      </c>
      <c r="B50">
        <v>640011048</v>
      </c>
      <c r="C50">
        <v>640010984</v>
      </c>
      <c r="D50">
        <v>640009760</v>
      </c>
      <c r="E50">
        <v>640010240</v>
      </c>
      <c r="F50">
        <v>640011048</v>
      </c>
      <c r="G50">
        <v>640011048</v>
      </c>
      <c r="H50">
        <v>640007912</v>
      </c>
    </row>
    <row r="51" spans="1:8">
      <c r="A51" t="s">
        <v>65</v>
      </c>
      <c r="B51">
        <v>640012288</v>
      </c>
      <c r="C51">
        <v>640012288</v>
      </c>
      <c r="D51">
        <v>640009760</v>
      </c>
      <c r="E51">
        <v>640010240</v>
      </c>
      <c r="F51">
        <v>640018840</v>
      </c>
      <c r="G51">
        <v>640018840</v>
      </c>
      <c r="H51">
        <v>640009216</v>
      </c>
    </row>
    <row r="52" spans="1:8">
      <c r="A52" t="s">
        <v>66</v>
      </c>
      <c r="B52">
        <v>640102400</v>
      </c>
      <c r="C52">
        <v>640118784</v>
      </c>
      <c r="D52">
        <v>640032768</v>
      </c>
      <c r="E52">
        <v>640102400</v>
      </c>
      <c r="F52">
        <v>640090112</v>
      </c>
      <c r="G52">
        <v>640090112</v>
      </c>
      <c r="H52">
        <v>640065536</v>
      </c>
    </row>
    <row r="53" spans="1:8">
      <c r="A53" s="4" t="s">
        <v>67</v>
      </c>
    </row>
    <row r="54" spans="1:8">
      <c r="A54" t="s">
        <v>70</v>
      </c>
      <c r="B54">
        <v>22609</v>
      </c>
      <c r="C54">
        <v>23639</v>
      </c>
      <c r="D54">
        <v>24306</v>
      </c>
      <c r="E54">
        <v>23211</v>
      </c>
      <c r="F54">
        <v>23249</v>
      </c>
      <c r="G54">
        <v>22235</v>
      </c>
      <c r="H54">
        <v>24050</v>
      </c>
    </row>
    <row r="55" spans="1:8">
      <c r="A55" t="s">
        <v>71</v>
      </c>
      <c r="B55">
        <v>1384752</v>
      </c>
      <c r="C55">
        <v>1511744</v>
      </c>
      <c r="D55">
        <v>1554432</v>
      </c>
      <c r="E55">
        <v>1484992</v>
      </c>
      <c r="F55">
        <v>1465528</v>
      </c>
      <c r="G55">
        <v>1401264</v>
      </c>
      <c r="H55">
        <v>1537536</v>
      </c>
    </row>
    <row r="56" spans="1:8">
      <c r="A56" t="s">
        <v>72</v>
      </c>
      <c r="B56">
        <v>85655536</v>
      </c>
      <c r="C56">
        <v>89931424</v>
      </c>
      <c r="D56">
        <v>91897952</v>
      </c>
      <c r="E56">
        <v>87927944</v>
      </c>
      <c r="F56">
        <v>92740912</v>
      </c>
      <c r="G56">
        <v>88589184</v>
      </c>
      <c r="H56">
        <v>91498592</v>
      </c>
    </row>
    <row r="57" spans="1:8">
      <c r="A57" t="s">
        <v>73</v>
      </c>
      <c r="B57">
        <v>13166</v>
      </c>
      <c r="C57">
        <v>13605</v>
      </c>
      <c r="D57">
        <v>14317</v>
      </c>
      <c r="E57">
        <v>13223</v>
      </c>
      <c r="F57">
        <v>13369</v>
      </c>
      <c r="G57">
        <v>12859</v>
      </c>
      <c r="H57">
        <v>14077</v>
      </c>
    </row>
    <row r="58" spans="1:8">
      <c r="A58" t="s">
        <v>74</v>
      </c>
      <c r="B58" s="5">
        <v>8.6459999999999992E-3</v>
      </c>
      <c r="C58" s="5">
        <v>8.6680000000000004E-3</v>
      </c>
      <c r="D58" s="5">
        <v>8.6599999999999993E-3</v>
      </c>
      <c r="E58" s="5">
        <v>8.6870000000000003E-3</v>
      </c>
      <c r="F58" s="5">
        <v>8.626E-3</v>
      </c>
      <c r="G58" s="5">
        <v>8.5050000000000004E-3</v>
      </c>
      <c r="H58" s="5">
        <v>8.6940000000000003E-3</v>
      </c>
    </row>
    <row r="59" spans="1:8">
      <c r="A59" t="s">
        <v>75</v>
      </c>
      <c r="B59" s="5">
        <v>0.95699999999999996</v>
      </c>
      <c r="C59" s="5">
        <v>0.99924000000000002</v>
      </c>
      <c r="D59" s="5">
        <v>0.99926000000000004</v>
      </c>
      <c r="E59" s="5">
        <v>0.99965999999999999</v>
      </c>
      <c r="F59" s="5">
        <v>0.98494000000000004</v>
      </c>
      <c r="G59" s="5">
        <v>0.98470000000000002</v>
      </c>
      <c r="H59" s="5">
        <v>0.99892000000000003</v>
      </c>
    </row>
    <row r="60" spans="1:8">
      <c r="A60" t="s">
        <v>76</v>
      </c>
      <c r="B60" s="5">
        <v>0.92493999999999998</v>
      </c>
      <c r="C60" s="5">
        <v>0.92879999999999996</v>
      </c>
      <c r="D60" s="5">
        <v>0.92306999999999995</v>
      </c>
      <c r="E60" s="5">
        <v>0.92484999999999995</v>
      </c>
      <c r="F60" s="5">
        <v>0.97387999999999997</v>
      </c>
      <c r="G60" s="5">
        <v>0.97270999999999996</v>
      </c>
      <c r="H60" s="5">
        <v>0.92884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0"/>
  <sheetViews>
    <sheetView workbookViewId="0">
      <selection activeCell="B2" sqref="B2"/>
    </sheetView>
  </sheetViews>
  <sheetFormatPr baseColWidth="10" defaultRowHeight="15" x14ac:dyDescent="0"/>
  <cols>
    <col min="1" max="1" width="39.33203125" customWidth="1"/>
    <col min="2" max="5" width="11.1640625" bestFit="1" customWidth="1"/>
    <col min="6" max="7" width="12.5" bestFit="1" customWidth="1"/>
  </cols>
  <sheetData>
    <row r="1" spans="1:8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69</v>
      </c>
    </row>
    <row r="2" spans="1:8">
      <c r="A2" t="s">
        <v>78</v>
      </c>
    </row>
    <row r="3" spans="1:8">
      <c r="A3" t="s">
        <v>79</v>
      </c>
    </row>
    <row r="4" spans="1:8">
      <c r="A4" t="s">
        <v>36</v>
      </c>
    </row>
    <row r="5" spans="1:8">
      <c r="A5" t="s">
        <v>37</v>
      </c>
    </row>
    <row r="6" spans="1:8">
      <c r="A6" t="s">
        <v>38</v>
      </c>
    </row>
    <row r="7" spans="1:8">
      <c r="A7" t="s">
        <v>39</v>
      </c>
    </row>
    <row r="8" spans="1:8">
      <c r="A8" s="4" t="s">
        <v>45</v>
      </c>
    </row>
    <row r="9" spans="1:8">
      <c r="A9" t="s">
        <v>46</v>
      </c>
    </row>
    <row r="10" spans="1:8">
      <c r="A10" t="s">
        <v>40</v>
      </c>
    </row>
    <row r="11" spans="1:8">
      <c r="A11" t="s">
        <v>41</v>
      </c>
    </row>
    <row r="12" spans="1:8">
      <c r="A12" t="s">
        <v>42</v>
      </c>
    </row>
    <row r="13" spans="1:8">
      <c r="A13" t="s">
        <v>43</v>
      </c>
    </row>
    <row r="14" spans="1:8">
      <c r="A14" t="s">
        <v>44</v>
      </c>
    </row>
    <row r="15" spans="1:8">
      <c r="A15" s="4" t="s">
        <v>47</v>
      </c>
    </row>
    <row r="16" spans="1:8">
      <c r="A16" t="s">
        <v>46</v>
      </c>
    </row>
    <row r="17" spans="1:1">
      <c r="A17" t="s">
        <v>40</v>
      </c>
    </row>
    <row r="18" spans="1:1">
      <c r="A18" t="s">
        <v>41</v>
      </c>
    </row>
    <row r="19" spans="1:1">
      <c r="A19" t="s">
        <v>42</v>
      </c>
    </row>
    <row r="20" spans="1:1">
      <c r="A20" t="s">
        <v>43</v>
      </c>
    </row>
    <row r="21" spans="1:1">
      <c r="A21" t="s">
        <v>44</v>
      </c>
    </row>
    <row r="22" spans="1:1">
      <c r="A22" s="4" t="s">
        <v>48</v>
      </c>
    </row>
    <row r="23" spans="1:1">
      <c r="A23" t="s">
        <v>46</v>
      </c>
    </row>
    <row r="24" spans="1:1">
      <c r="A24" t="s">
        <v>40</v>
      </c>
    </row>
    <row r="25" spans="1:1">
      <c r="A25" t="s">
        <v>41</v>
      </c>
    </row>
    <row r="26" spans="1:1">
      <c r="A26" t="s">
        <v>42</v>
      </c>
    </row>
    <row r="27" spans="1:1">
      <c r="A27" t="s">
        <v>43</v>
      </c>
    </row>
    <row r="28" spans="1:1">
      <c r="A28" t="s">
        <v>44</v>
      </c>
    </row>
    <row r="29" spans="1:1">
      <c r="A29" s="4"/>
    </row>
    <row r="30" spans="1:1">
      <c r="A30" t="s">
        <v>49</v>
      </c>
    </row>
    <row r="31" spans="1:1">
      <c r="A31" t="s">
        <v>50</v>
      </c>
    </row>
    <row r="32" spans="1:1">
      <c r="A32" t="s">
        <v>51</v>
      </c>
    </row>
    <row r="33" spans="1:1">
      <c r="A33" s="4"/>
    </row>
    <row r="34" spans="1:1">
      <c r="A34" t="s">
        <v>80</v>
      </c>
    </row>
    <row r="35" spans="1:1">
      <c r="A35" t="s">
        <v>81</v>
      </c>
    </row>
    <row r="36" spans="1:1">
      <c r="A36" t="s">
        <v>52</v>
      </c>
    </row>
    <row r="37" spans="1:1">
      <c r="A37" t="s">
        <v>53</v>
      </c>
    </row>
    <row r="38" spans="1:1">
      <c r="A38" t="s">
        <v>54</v>
      </c>
    </row>
    <row r="39" spans="1:1">
      <c r="A39" t="s">
        <v>55</v>
      </c>
    </row>
    <row r="40" spans="1:1">
      <c r="A40" t="s">
        <v>56</v>
      </c>
    </row>
    <row r="41" spans="1:1">
      <c r="A41" t="s">
        <v>57</v>
      </c>
    </row>
    <row r="42" spans="1:1">
      <c r="A42" s="4"/>
    </row>
    <row r="43" spans="1:1">
      <c r="A43" t="s">
        <v>58</v>
      </c>
    </row>
    <row r="44" spans="1:1">
      <c r="A44" t="s">
        <v>59</v>
      </c>
    </row>
    <row r="45" spans="1:1">
      <c r="A45" t="s">
        <v>77</v>
      </c>
    </row>
    <row r="46" spans="1:1">
      <c r="A46" s="4" t="s">
        <v>60</v>
      </c>
    </row>
    <row r="47" spans="1:1">
      <c r="A47" t="s">
        <v>61</v>
      </c>
    </row>
    <row r="48" spans="1:1">
      <c r="A48" t="s">
        <v>62</v>
      </c>
    </row>
    <row r="49" spans="1:1">
      <c r="A49" t="s">
        <v>63</v>
      </c>
    </row>
    <row r="50" spans="1:1">
      <c r="A50" t="s">
        <v>64</v>
      </c>
    </row>
    <row r="51" spans="1:1">
      <c r="A51" t="s">
        <v>65</v>
      </c>
    </row>
    <row r="52" spans="1:1">
      <c r="A52" t="s">
        <v>66</v>
      </c>
    </row>
    <row r="53" spans="1:1">
      <c r="A53" s="4" t="s">
        <v>67</v>
      </c>
    </row>
    <row r="54" spans="1:1">
      <c r="A54" t="s">
        <v>70</v>
      </c>
    </row>
    <row r="55" spans="1:1">
      <c r="A55" t="s">
        <v>71</v>
      </c>
    </row>
    <row r="56" spans="1:1">
      <c r="A56" t="s">
        <v>72</v>
      </c>
    </row>
    <row r="57" spans="1:1">
      <c r="A57" t="s">
        <v>73</v>
      </c>
    </row>
    <row r="58" spans="1:1">
      <c r="A58" t="s">
        <v>74</v>
      </c>
    </row>
    <row r="59" spans="1:1">
      <c r="A59" t="s">
        <v>75</v>
      </c>
    </row>
    <row r="60" spans="1:1">
      <c r="A60" t="s">
        <v>76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"/>
  <sheetViews>
    <sheetView workbookViewId="0">
      <selection activeCell="C1" sqref="C1:C24"/>
    </sheetView>
  </sheetViews>
  <sheetFormatPr baseColWidth="10" defaultRowHeight="15" x14ac:dyDescent="0"/>
  <cols>
    <col min="1" max="1" width="15.33203125" bestFit="1" customWidth="1"/>
    <col min="2" max="6" width="8.1640625" bestFit="1" customWidth="1"/>
    <col min="7" max="7" width="7.1640625" bestFit="1" customWidth="1"/>
    <col min="8" max="15" width="8.1640625" bestFit="1" customWidth="1"/>
  </cols>
  <sheetData>
    <row r="1" spans="1:15">
      <c r="A1" t="s">
        <v>13</v>
      </c>
      <c r="D1">
        <v>5.83</v>
      </c>
      <c r="E1">
        <v>5.58</v>
      </c>
      <c r="F1">
        <v>5.6</v>
      </c>
      <c r="G1">
        <v>5.62</v>
      </c>
      <c r="H1">
        <v>5.7</v>
      </c>
      <c r="I1">
        <v>48557</v>
      </c>
      <c r="J1">
        <v>125589</v>
      </c>
      <c r="K1">
        <v>40909</v>
      </c>
      <c r="L1">
        <v>43977</v>
      </c>
      <c r="M1">
        <v>47956</v>
      </c>
      <c r="N1">
        <v>74904</v>
      </c>
      <c r="O1">
        <v>39007</v>
      </c>
    </row>
    <row r="2" spans="1:15">
      <c r="A2" t="s">
        <v>16</v>
      </c>
      <c r="D2">
        <v>61.53</v>
      </c>
      <c r="E2">
        <v>61.44</v>
      </c>
      <c r="F2">
        <v>61.49</v>
      </c>
      <c r="G2">
        <v>61.53</v>
      </c>
      <c r="H2">
        <v>62.14</v>
      </c>
      <c r="I2">
        <v>756799</v>
      </c>
      <c r="J2">
        <v>800941</v>
      </c>
      <c r="K2">
        <v>750412</v>
      </c>
      <c r="L2">
        <v>748519</v>
      </c>
      <c r="M2">
        <v>760085</v>
      </c>
      <c r="N2">
        <v>793947</v>
      </c>
      <c r="O2">
        <v>753935</v>
      </c>
    </row>
    <row r="3" spans="1:15">
      <c r="A3" t="s">
        <v>17</v>
      </c>
      <c r="D3">
        <v>48.58</v>
      </c>
      <c r="E3">
        <v>50.59</v>
      </c>
      <c r="F3">
        <v>49.43</v>
      </c>
      <c r="G3">
        <v>48.47</v>
      </c>
      <c r="H3">
        <v>51.92</v>
      </c>
      <c r="I3">
        <v>86097</v>
      </c>
      <c r="J3">
        <v>249319</v>
      </c>
      <c r="K3">
        <v>90372</v>
      </c>
      <c r="L3">
        <v>81699</v>
      </c>
      <c r="M3">
        <v>86175</v>
      </c>
      <c r="N3">
        <v>107877</v>
      </c>
      <c r="O3">
        <v>90892</v>
      </c>
    </row>
    <row r="4" spans="1:15">
      <c r="A4" t="s">
        <v>18</v>
      </c>
      <c r="D4">
        <v>701.67</v>
      </c>
      <c r="E4">
        <v>756.12</v>
      </c>
      <c r="F4">
        <v>727.31</v>
      </c>
      <c r="G4">
        <v>728.21</v>
      </c>
      <c r="H4">
        <v>933.45</v>
      </c>
      <c r="I4">
        <v>1131768</v>
      </c>
      <c r="J4">
        <v>1024696</v>
      </c>
      <c r="K4">
        <v>916691</v>
      </c>
      <c r="L4">
        <v>990405</v>
      </c>
      <c r="M4">
        <v>1134889</v>
      </c>
      <c r="N4">
        <v>951099</v>
      </c>
      <c r="O4">
        <v>1357100</v>
      </c>
    </row>
    <row r="5" spans="1:15">
      <c r="A5" t="s">
        <v>26</v>
      </c>
      <c r="D5">
        <v>48.93</v>
      </c>
      <c r="E5">
        <v>41.08</v>
      </c>
      <c r="F5">
        <v>57.46</v>
      </c>
      <c r="G5">
        <v>51.75</v>
      </c>
      <c r="H5">
        <v>180.76</v>
      </c>
      <c r="I5">
        <v>1972561</v>
      </c>
      <c r="J5">
        <v>2439005</v>
      </c>
      <c r="K5">
        <v>1056513</v>
      </c>
      <c r="L5">
        <v>1477627</v>
      </c>
      <c r="M5">
        <v>2015943</v>
      </c>
      <c r="N5">
        <v>1939893</v>
      </c>
      <c r="O5">
        <v>2411007</v>
      </c>
    </row>
    <row r="6" spans="1:15">
      <c r="A6" t="s">
        <v>19</v>
      </c>
      <c r="D6">
        <v>203.83</v>
      </c>
      <c r="E6">
        <v>210.59</v>
      </c>
      <c r="F6">
        <v>201.43</v>
      </c>
      <c r="G6">
        <v>219.97</v>
      </c>
      <c r="H6">
        <v>250.64</v>
      </c>
      <c r="I6">
        <v>2875800</v>
      </c>
      <c r="J6">
        <v>3932720</v>
      </c>
      <c r="K6">
        <v>3017001</v>
      </c>
      <c r="L6">
        <v>2961292</v>
      </c>
      <c r="M6">
        <v>2876759</v>
      </c>
      <c r="N6">
        <v>3269708</v>
      </c>
      <c r="O6">
        <v>3979443</v>
      </c>
    </row>
    <row r="7" spans="1:15">
      <c r="A7" t="s">
        <v>20</v>
      </c>
      <c r="D7">
        <v>7.88</v>
      </c>
      <c r="E7">
        <v>8.43</v>
      </c>
      <c r="F7">
        <v>7.89</v>
      </c>
      <c r="G7">
        <v>8.24</v>
      </c>
      <c r="H7">
        <v>8.91</v>
      </c>
      <c r="I7">
        <v>132025</v>
      </c>
      <c r="J7">
        <v>360436</v>
      </c>
      <c r="K7">
        <v>134891</v>
      </c>
      <c r="L7">
        <v>131691</v>
      </c>
      <c r="M7">
        <v>131068</v>
      </c>
      <c r="N7">
        <v>151753</v>
      </c>
      <c r="O7">
        <v>149051</v>
      </c>
    </row>
    <row r="8" spans="1:15">
      <c r="A8" t="s">
        <v>25</v>
      </c>
      <c r="D8">
        <v>38.53</v>
      </c>
      <c r="E8">
        <v>38.51</v>
      </c>
      <c r="F8">
        <v>38.659999999999997</v>
      </c>
      <c r="G8">
        <v>39.19</v>
      </c>
      <c r="H8">
        <v>39.89</v>
      </c>
      <c r="I8">
        <v>518081</v>
      </c>
      <c r="J8">
        <v>588332</v>
      </c>
      <c r="K8">
        <v>514293</v>
      </c>
      <c r="L8">
        <v>537389</v>
      </c>
      <c r="M8">
        <v>520519</v>
      </c>
      <c r="N8">
        <v>547516</v>
      </c>
      <c r="O8">
        <v>577205</v>
      </c>
    </row>
    <row r="9" spans="1:15">
      <c r="A9" t="s">
        <v>21</v>
      </c>
      <c r="D9">
        <v>73.37</v>
      </c>
      <c r="E9">
        <v>64.88</v>
      </c>
      <c r="F9">
        <v>66.180000000000007</v>
      </c>
      <c r="G9">
        <v>70.73</v>
      </c>
      <c r="H9">
        <v>196.7</v>
      </c>
      <c r="I9">
        <v>1805557</v>
      </c>
      <c r="J9">
        <v>1971293</v>
      </c>
      <c r="K9">
        <v>1351884</v>
      </c>
      <c r="L9">
        <v>1284921</v>
      </c>
      <c r="M9">
        <v>1479576</v>
      </c>
      <c r="N9">
        <v>2197880</v>
      </c>
      <c r="O9">
        <v>1379492</v>
      </c>
    </row>
    <row r="10" spans="1:15">
      <c r="A10" t="s">
        <v>10</v>
      </c>
      <c r="D10">
        <v>0.59</v>
      </c>
      <c r="E10">
        <v>0.56000000000000005</v>
      </c>
      <c r="F10">
        <v>0.54</v>
      </c>
      <c r="G10">
        <v>0.59</v>
      </c>
      <c r="H10">
        <v>0.6</v>
      </c>
      <c r="I10">
        <v>1413849</v>
      </c>
      <c r="J10">
        <v>1450096</v>
      </c>
      <c r="K10">
        <v>1403937</v>
      </c>
      <c r="L10">
        <v>1402697</v>
      </c>
      <c r="M10">
        <v>1409847</v>
      </c>
      <c r="N10">
        <v>1424304</v>
      </c>
      <c r="O10">
        <v>1403263</v>
      </c>
    </row>
    <row r="11" spans="1:15">
      <c r="A11" t="s">
        <v>11</v>
      </c>
      <c r="D11">
        <v>52.75</v>
      </c>
      <c r="E11">
        <v>56.67</v>
      </c>
      <c r="F11">
        <v>55.87</v>
      </c>
      <c r="G11">
        <v>53.26</v>
      </c>
      <c r="H11">
        <v>78.459999999999994</v>
      </c>
      <c r="I11">
        <v>305359</v>
      </c>
      <c r="J11">
        <v>559416</v>
      </c>
      <c r="K11">
        <v>63165</v>
      </c>
      <c r="L11">
        <v>61293</v>
      </c>
      <c r="M11">
        <v>312157</v>
      </c>
      <c r="N11">
        <v>101320</v>
      </c>
      <c r="O11">
        <v>72451</v>
      </c>
    </row>
    <row r="12" spans="1:15">
      <c r="A12" t="s">
        <v>8</v>
      </c>
      <c r="D12">
        <v>0.52</v>
      </c>
      <c r="E12">
        <v>0.56999999999999995</v>
      </c>
      <c r="F12">
        <v>1.27</v>
      </c>
      <c r="G12">
        <v>0.49</v>
      </c>
      <c r="H12">
        <v>0.56000000000000005</v>
      </c>
      <c r="I12">
        <v>568669</v>
      </c>
      <c r="J12">
        <v>603608</v>
      </c>
      <c r="K12">
        <v>563117</v>
      </c>
      <c r="L12">
        <v>558321</v>
      </c>
      <c r="M12">
        <v>567856</v>
      </c>
      <c r="N12">
        <v>580685</v>
      </c>
      <c r="O12">
        <v>560612</v>
      </c>
    </row>
    <row r="13" spans="1:15">
      <c r="A13" t="s">
        <v>30</v>
      </c>
      <c r="D13">
        <v>11.48</v>
      </c>
      <c r="E13">
        <v>11.57</v>
      </c>
      <c r="F13">
        <v>11.47</v>
      </c>
      <c r="G13">
        <v>11.55</v>
      </c>
      <c r="H13">
        <v>11.43</v>
      </c>
      <c r="I13">
        <v>86992</v>
      </c>
      <c r="J13">
        <v>124755</v>
      </c>
      <c r="K13">
        <v>86279</v>
      </c>
      <c r="L13">
        <v>81335</v>
      </c>
      <c r="M13">
        <v>94056</v>
      </c>
      <c r="N13">
        <v>115256</v>
      </c>
      <c r="O13">
        <v>82193</v>
      </c>
    </row>
    <row r="14" spans="1:15">
      <c r="A14" t="s">
        <v>14</v>
      </c>
      <c r="D14">
        <v>2.19</v>
      </c>
      <c r="E14">
        <v>2.17</v>
      </c>
      <c r="F14">
        <v>2.19</v>
      </c>
      <c r="G14">
        <v>2.17</v>
      </c>
      <c r="H14">
        <v>2.12</v>
      </c>
      <c r="I14">
        <v>349828</v>
      </c>
      <c r="J14">
        <v>424239</v>
      </c>
      <c r="K14">
        <v>367052</v>
      </c>
      <c r="L14">
        <v>352769</v>
      </c>
      <c r="M14">
        <v>351165</v>
      </c>
      <c r="N14">
        <v>449409</v>
      </c>
      <c r="O14">
        <v>357684</v>
      </c>
    </row>
    <row r="15" spans="1:15">
      <c r="A15" t="s">
        <v>29</v>
      </c>
      <c r="D15">
        <v>25.94</v>
      </c>
      <c r="E15">
        <v>27.19</v>
      </c>
      <c r="F15">
        <v>25.93</v>
      </c>
      <c r="G15">
        <v>27.84</v>
      </c>
      <c r="H15">
        <v>27.55</v>
      </c>
      <c r="I15">
        <v>640203</v>
      </c>
      <c r="J15">
        <v>693145</v>
      </c>
      <c r="K15">
        <v>612285</v>
      </c>
      <c r="L15">
        <v>610459</v>
      </c>
      <c r="M15">
        <v>637357</v>
      </c>
      <c r="N15">
        <v>721051</v>
      </c>
      <c r="O15">
        <v>1312460</v>
      </c>
    </row>
    <row r="16" spans="1:15">
      <c r="A16" t="s">
        <v>15</v>
      </c>
      <c r="D16">
        <v>54.3</v>
      </c>
      <c r="E16">
        <v>54.89</v>
      </c>
      <c r="F16">
        <v>54.9</v>
      </c>
      <c r="G16">
        <v>54.62</v>
      </c>
      <c r="H16">
        <v>54.66</v>
      </c>
      <c r="I16">
        <v>867679</v>
      </c>
      <c r="J16">
        <v>897132</v>
      </c>
      <c r="K16">
        <v>863453</v>
      </c>
      <c r="L16">
        <v>859643</v>
      </c>
      <c r="M16">
        <v>867072</v>
      </c>
      <c r="N16">
        <v>878993</v>
      </c>
      <c r="O16">
        <v>863420</v>
      </c>
    </row>
    <row r="17" spans="1:15">
      <c r="A17" t="s">
        <v>28</v>
      </c>
      <c r="D17">
        <v>1105.53</v>
      </c>
      <c r="E17">
        <v>1129.55</v>
      </c>
      <c r="F17">
        <v>1090.8699999999999</v>
      </c>
      <c r="G17">
        <v>1073.5</v>
      </c>
      <c r="H17">
        <v>1204.77</v>
      </c>
      <c r="I17">
        <v>1413419</v>
      </c>
      <c r="J17">
        <v>1913799</v>
      </c>
      <c r="K17">
        <v>1363657</v>
      </c>
      <c r="L17">
        <v>1396703</v>
      </c>
      <c r="M17">
        <v>1413769</v>
      </c>
      <c r="N17">
        <v>1999611</v>
      </c>
      <c r="O17">
        <v>2055353</v>
      </c>
    </row>
    <row r="18" spans="1:15">
      <c r="A18" t="s">
        <v>9</v>
      </c>
      <c r="D18">
        <v>40.06</v>
      </c>
      <c r="E18">
        <v>44.57</v>
      </c>
      <c r="F18">
        <v>40.26</v>
      </c>
      <c r="G18">
        <v>48.15</v>
      </c>
      <c r="H18">
        <v>61.46</v>
      </c>
      <c r="I18">
        <v>1831296</v>
      </c>
      <c r="J18">
        <v>2666771</v>
      </c>
      <c r="K18">
        <v>1956893</v>
      </c>
      <c r="L18">
        <v>2031500</v>
      </c>
      <c r="M18">
        <v>1831301</v>
      </c>
      <c r="N18">
        <v>2157873</v>
      </c>
      <c r="O18">
        <v>3852309</v>
      </c>
    </row>
    <row r="19" spans="1:15">
      <c r="A19" t="s">
        <v>22</v>
      </c>
      <c r="D19">
        <v>61.54</v>
      </c>
      <c r="E19">
        <v>67.569999999999993</v>
      </c>
      <c r="F19">
        <v>67.239999999999995</v>
      </c>
      <c r="G19">
        <v>68.88</v>
      </c>
      <c r="H19">
        <v>67.59</v>
      </c>
      <c r="I19">
        <v>343140</v>
      </c>
      <c r="J19">
        <v>365627</v>
      </c>
      <c r="K19">
        <v>174389</v>
      </c>
      <c r="L19">
        <v>173715</v>
      </c>
      <c r="M19">
        <v>337732</v>
      </c>
      <c r="N19">
        <v>218367</v>
      </c>
      <c r="O19">
        <v>172361</v>
      </c>
    </row>
    <row r="20" spans="1:15">
      <c r="A20" t="s">
        <v>31</v>
      </c>
      <c r="D20">
        <v>1.74</v>
      </c>
      <c r="E20">
        <v>1.71</v>
      </c>
      <c r="F20">
        <v>1.73</v>
      </c>
      <c r="G20">
        <v>1.71</v>
      </c>
      <c r="H20">
        <v>1.83</v>
      </c>
      <c r="I20">
        <v>1140605</v>
      </c>
      <c r="J20">
        <v>1214815</v>
      </c>
      <c r="K20">
        <v>1143529</v>
      </c>
      <c r="L20">
        <v>1135760</v>
      </c>
      <c r="M20">
        <v>1143740</v>
      </c>
      <c r="N20">
        <v>1159045</v>
      </c>
      <c r="O20">
        <v>1139753</v>
      </c>
    </row>
    <row r="21" spans="1:15">
      <c r="A21" t="s">
        <v>23</v>
      </c>
      <c r="D21">
        <v>161.31</v>
      </c>
      <c r="E21">
        <v>236.1</v>
      </c>
      <c r="F21">
        <v>232.66</v>
      </c>
      <c r="G21">
        <v>175.14</v>
      </c>
      <c r="H21">
        <v>651.66999999999996</v>
      </c>
      <c r="I21">
        <v>54917</v>
      </c>
      <c r="J21">
        <v>251264</v>
      </c>
      <c r="K21">
        <v>55869</v>
      </c>
      <c r="L21">
        <v>49551</v>
      </c>
      <c r="M21">
        <v>52873</v>
      </c>
      <c r="N21">
        <v>69776</v>
      </c>
      <c r="O21">
        <v>52500</v>
      </c>
    </row>
    <row r="22" spans="1:15">
      <c r="A22" t="s">
        <v>27</v>
      </c>
      <c r="D22">
        <v>220.78</v>
      </c>
      <c r="E22">
        <v>226.44</v>
      </c>
      <c r="F22">
        <v>219.16</v>
      </c>
      <c r="G22">
        <v>220.97</v>
      </c>
      <c r="H22">
        <v>236.5</v>
      </c>
      <c r="I22">
        <v>48504</v>
      </c>
      <c r="J22">
        <v>76829</v>
      </c>
      <c r="K22">
        <v>51673</v>
      </c>
      <c r="L22">
        <v>67348</v>
      </c>
      <c r="M22">
        <v>49660</v>
      </c>
      <c r="N22">
        <v>53004</v>
      </c>
      <c r="O22">
        <v>77721</v>
      </c>
    </row>
    <row r="23" spans="1:15">
      <c r="A23" t="s">
        <v>12</v>
      </c>
      <c r="D23">
        <v>13.19</v>
      </c>
      <c r="E23">
        <v>13.27</v>
      </c>
      <c r="F23">
        <v>13.2</v>
      </c>
      <c r="G23">
        <v>13.34</v>
      </c>
      <c r="H23">
        <v>13.05</v>
      </c>
      <c r="I23">
        <v>1175544</v>
      </c>
      <c r="J23">
        <v>1373607</v>
      </c>
      <c r="K23">
        <v>1202828</v>
      </c>
      <c r="L23">
        <v>1146248</v>
      </c>
      <c r="M23">
        <v>1166677</v>
      </c>
      <c r="N23">
        <v>1230288</v>
      </c>
      <c r="O23">
        <v>1148671</v>
      </c>
    </row>
    <row r="24" spans="1:15">
      <c r="A24" t="s">
        <v>24</v>
      </c>
      <c r="D24">
        <v>60.44</v>
      </c>
      <c r="E24">
        <v>60.2</v>
      </c>
      <c r="F24">
        <v>60.71</v>
      </c>
      <c r="G24">
        <v>60.49</v>
      </c>
      <c r="H24">
        <v>60.26</v>
      </c>
      <c r="I24">
        <v>731764</v>
      </c>
      <c r="J24">
        <v>1944483</v>
      </c>
      <c r="K24">
        <v>906333</v>
      </c>
      <c r="L24">
        <v>878285</v>
      </c>
      <c r="M24">
        <v>727901</v>
      </c>
      <c r="N24">
        <v>1013536</v>
      </c>
      <c r="O24">
        <v>891711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Baseline</vt:lpstr>
      <vt:lpstr>mmprof</vt:lpstr>
      <vt:lpstr>aget</vt:lpstr>
      <vt:lpstr>blackscholes</vt:lpstr>
      <vt:lpstr>bodytrack</vt:lpstr>
      <vt:lpstr>Sheet3</vt:lpstr>
    </vt:vector>
  </TitlesOfParts>
  <Company>UTSASRG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Silvestro</dc:creator>
  <cp:lastModifiedBy>Sam Silvestro</cp:lastModifiedBy>
  <dcterms:created xsi:type="dcterms:W3CDTF">2019-03-22T14:58:24Z</dcterms:created>
  <dcterms:modified xsi:type="dcterms:W3CDTF">2019-03-28T18:20:07Z</dcterms:modified>
</cp:coreProperties>
</file>