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D181B3F0-A232-BD48-A655-88EE2C6D4D26}" xr6:coauthVersionLast="45" xr6:coauthVersionMax="45" xr10:uidLastSave="{00000000-0000-0000-0000-000000000000}"/>
  <bookViews>
    <workbookView xWindow="0" yWindow="0" windowWidth="28800" windowHeight="18000" xr2:uid="{3A2DC044-6BB7-684C-8FBF-8D134127710A}"/>
  </bookViews>
  <sheets>
    <sheet name="with THP" sheetId="1" r:id="rId1"/>
    <sheet name="WITH OUT TH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C53" i="1"/>
  <c r="C52" i="1"/>
  <c r="D108" i="1"/>
  <c r="D109" i="1"/>
  <c r="D110" i="1"/>
  <c r="D107" i="1"/>
  <c r="D105" i="1"/>
  <c r="C106" i="1"/>
  <c r="C89" i="1"/>
  <c r="C88" i="1"/>
  <c r="C87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1" i="1"/>
  <c r="B87" i="2" l="1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86" i="2"/>
  <c r="D81" i="2"/>
  <c r="D82" i="2"/>
  <c r="D60" i="2"/>
  <c r="D86" i="2" s="1"/>
  <c r="D62" i="2"/>
  <c r="D61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C86" i="2"/>
  <c r="I86" i="2"/>
  <c r="H86" i="2"/>
  <c r="G86" i="2"/>
  <c r="F86" i="2"/>
  <c r="E86" i="2"/>
  <c r="E50" i="2"/>
  <c r="D50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B44" i="2"/>
  <c r="I44" i="2"/>
  <c r="H44" i="2"/>
  <c r="G44" i="2"/>
  <c r="F44" i="2"/>
  <c r="E44" i="2"/>
  <c r="D44" i="2"/>
  <c r="D43" i="2"/>
  <c r="I52" i="2"/>
  <c r="H52" i="2"/>
  <c r="G52" i="2"/>
  <c r="F52" i="2"/>
  <c r="E52" i="2"/>
  <c r="D52" i="2"/>
  <c r="B52" i="2"/>
  <c r="I51" i="2"/>
  <c r="H51" i="2"/>
  <c r="G51" i="2"/>
  <c r="F51" i="2"/>
  <c r="E51" i="2"/>
  <c r="D51" i="2"/>
  <c r="B51" i="2"/>
  <c r="I50" i="2"/>
  <c r="H50" i="2"/>
  <c r="G50" i="2"/>
  <c r="F50" i="2"/>
  <c r="B50" i="2"/>
  <c r="I49" i="2"/>
  <c r="H49" i="2"/>
  <c r="G49" i="2"/>
  <c r="F49" i="2"/>
  <c r="E49" i="2"/>
  <c r="D49" i="2"/>
  <c r="B49" i="2"/>
  <c r="B48" i="2"/>
  <c r="B47" i="2"/>
  <c r="B46" i="2"/>
  <c r="B45" i="2"/>
  <c r="I43" i="2"/>
  <c r="H43" i="2"/>
  <c r="G43" i="2"/>
  <c r="F43" i="2"/>
  <c r="E43" i="2"/>
  <c r="B43" i="2"/>
  <c r="I42" i="2"/>
  <c r="H42" i="2"/>
  <c r="G42" i="2"/>
  <c r="F42" i="2"/>
  <c r="E42" i="2"/>
  <c r="D42" i="2"/>
  <c r="B42" i="2"/>
  <c r="I41" i="2"/>
  <c r="H41" i="2"/>
  <c r="G41" i="2"/>
  <c r="F41" i="2"/>
  <c r="E41" i="2"/>
  <c r="D41" i="2"/>
  <c r="B41" i="2"/>
  <c r="I40" i="2"/>
  <c r="H40" i="2"/>
  <c r="G40" i="2"/>
  <c r="F40" i="2"/>
  <c r="E40" i="2"/>
  <c r="D40" i="2"/>
  <c r="B40" i="2"/>
  <c r="I39" i="2"/>
  <c r="H39" i="2"/>
  <c r="G39" i="2"/>
  <c r="F39" i="2"/>
  <c r="E39" i="2"/>
  <c r="D39" i="2"/>
  <c r="B39" i="2"/>
  <c r="I38" i="2"/>
  <c r="H38" i="2"/>
  <c r="G38" i="2"/>
  <c r="F38" i="2"/>
  <c r="E38" i="2"/>
  <c r="D38" i="2"/>
  <c r="B38" i="2"/>
  <c r="I37" i="2"/>
  <c r="H37" i="2"/>
  <c r="G37" i="2"/>
  <c r="F37" i="2"/>
  <c r="E37" i="2"/>
  <c r="D37" i="2"/>
  <c r="B37" i="2"/>
  <c r="I36" i="2"/>
  <c r="H36" i="2"/>
  <c r="G36" i="2"/>
  <c r="F36" i="2"/>
  <c r="E36" i="2"/>
  <c r="D36" i="2"/>
  <c r="B36" i="2"/>
  <c r="I35" i="2"/>
  <c r="H35" i="2"/>
  <c r="G35" i="2"/>
  <c r="F35" i="2"/>
  <c r="E35" i="2"/>
  <c r="D35" i="2"/>
  <c r="B35" i="2"/>
  <c r="I34" i="2"/>
  <c r="H34" i="2"/>
  <c r="G34" i="2"/>
  <c r="F34" i="2"/>
  <c r="E34" i="2"/>
  <c r="D34" i="2"/>
  <c r="B34" i="2"/>
  <c r="I33" i="2"/>
  <c r="H33" i="2"/>
  <c r="G33" i="2"/>
  <c r="F33" i="2"/>
  <c r="E33" i="2"/>
  <c r="D33" i="2"/>
  <c r="B33" i="2"/>
  <c r="I32" i="2"/>
  <c r="H32" i="2"/>
  <c r="G32" i="2"/>
  <c r="F32" i="2"/>
  <c r="E32" i="2"/>
  <c r="D32" i="2"/>
  <c r="B32" i="2"/>
  <c r="I31" i="2"/>
  <c r="H31" i="2"/>
  <c r="G31" i="2"/>
  <c r="F31" i="2"/>
  <c r="E31" i="2"/>
  <c r="D31" i="2"/>
  <c r="B31" i="2"/>
  <c r="I30" i="2"/>
  <c r="H30" i="2"/>
  <c r="G30" i="2"/>
  <c r="F30" i="2"/>
  <c r="E30" i="2"/>
  <c r="D30" i="2"/>
  <c r="B30" i="2"/>
  <c r="M62" i="1" l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O61" i="1"/>
  <c r="N61" i="1"/>
  <c r="M61" i="1"/>
  <c r="P61" i="1"/>
  <c r="Q61" i="1"/>
  <c r="R61" i="1"/>
  <c r="L64" i="1"/>
  <c r="L63" i="1"/>
  <c r="L62" i="1"/>
  <c r="L8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61" i="1"/>
  <c r="I53" i="1" l="1"/>
  <c r="H53" i="1"/>
  <c r="G53" i="1"/>
  <c r="F53" i="1"/>
  <c r="E53" i="1"/>
  <c r="B32" i="1"/>
  <c r="C32" i="1"/>
  <c r="E32" i="1"/>
  <c r="F32" i="1"/>
  <c r="G32" i="1"/>
  <c r="H32" i="1"/>
  <c r="I32" i="1"/>
  <c r="B33" i="1"/>
  <c r="C33" i="1"/>
  <c r="E33" i="1"/>
  <c r="F33" i="1"/>
  <c r="G33" i="1"/>
  <c r="H33" i="1"/>
  <c r="I33" i="1"/>
  <c r="B34" i="1"/>
  <c r="C34" i="1"/>
  <c r="E34" i="1"/>
  <c r="F34" i="1"/>
  <c r="G34" i="1"/>
  <c r="H34" i="1"/>
  <c r="I34" i="1"/>
  <c r="B35" i="1"/>
  <c r="C35" i="1"/>
  <c r="E35" i="1"/>
  <c r="F35" i="1"/>
  <c r="G35" i="1"/>
  <c r="H35" i="1"/>
  <c r="I35" i="1"/>
  <c r="B36" i="1"/>
  <c r="C36" i="1"/>
  <c r="E36" i="1"/>
  <c r="F36" i="1"/>
  <c r="G36" i="1"/>
  <c r="H36" i="1"/>
  <c r="I36" i="1"/>
  <c r="B37" i="1"/>
  <c r="C37" i="1"/>
  <c r="E37" i="1"/>
  <c r="F37" i="1"/>
  <c r="G37" i="1"/>
  <c r="H37" i="1"/>
  <c r="I37" i="1"/>
  <c r="B38" i="1"/>
  <c r="C38" i="1"/>
  <c r="E38" i="1"/>
  <c r="F38" i="1"/>
  <c r="G38" i="1"/>
  <c r="H38" i="1"/>
  <c r="I38" i="1"/>
  <c r="B39" i="1"/>
  <c r="C39" i="1"/>
  <c r="E39" i="1"/>
  <c r="F39" i="1"/>
  <c r="G39" i="1"/>
  <c r="H39" i="1"/>
  <c r="I39" i="1"/>
  <c r="B40" i="1"/>
  <c r="C40" i="1"/>
  <c r="E40" i="1"/>
  <c r="F40" i="1"/>
  <c r="G40" i="1"/>
  <c r="H40" i="1"/>
  <c r="I40" i="1"/>
  <c r="B41" i="1"/>
  <c r="C41" i="1"/>
  <c r="E41" i="1"/>
  <c r="F41" i="1"/>
  <c r="G41" i="1"/>
  <c r="H41" i="1"/>
  <c r="I41" i="1"/>
  <c r="B42" i="1"/>
  <c r="C42" i="1"/>
  <c r="E42" i="1"/>
  <c r="F42" i="1"/>
  <c r="G42" i="1"/>
  <c r="H42" i="1"/>
  <c r="I42" i="1"/>
  <c r="B43" i="1"/>
  <c r="C43" i="1"/>
  <c r="E43" i="1"/>
  <c r="F43" i="1"/>
  <c r="G43" i="1"/>
  <c r="H43" i="1"/>
  <c r="I43" i="1"/>
  <c r="B44" i="1"/>
  <c r="C44" i="1"/>
  <c r="E44" i="1"/>
  <c r="F44" i="1"/>
  <c r="G44" i="1"/>
  <c r="H44" i="1"/>
  <c r="I44" i="1"/>
  <c r="B45" i="1"/>
  <c r="C45" i="1"/>
  <c r="E45" i="1"/>
  <c r="F45" i="1"/>
  <c r="G45" i="1"/>
  <c r="H45" i="1"/>
  <c r="I45" i="1"/>
  <c r="B46" i="1"/>
  <c r="C46" i="1"/>
  <c r="E46" i="1"/>
  <c r="F46" i="1"/>
  <c r="G46" i="1"/>
  <c r="H46" i="1"/>
  <c r="I46" i="1"/>
  <c r="B47" i="1"/>
  <c r="C47" i="1"/>
  <c r="E47" i="1"/>
  <c r="F47" i="1"/>
  <c r="G47" i="1"/>
  <c r="H47" i="1"/>
  <c r="I47" i="1"/>
  <c r="B48" i="1"/>
  <c r="C48" i="1"/>
  <c r="E48" i="1"/>
  <c r="F48" i="1"/>
  <c r="G48" i="1"/>
  <c r="H48" i="1"/>
  <c r="I48" i="1"/>
  <c r="B49" i="1"/>
  <c r="C49" i="1"/>
  <c r="E49" i="1"/>
  <c r="F49" i="1"/>
  <c r="G49" i="1"/>
  <c r="H49" i="1"/>
  <c r="I49" i="1"/>
  <c r="B50" i="1"/>
  <c r="C50" i="1"/>
  <c r="E50" i="1"/>
  <c r="F50" i="1"/>
  <c r="G50" i="1"/>
  <c r="H50" i="1"/>
  <c r="I50" i="1"/>
  <c r="B51" i="1"/>
  <c r="C51" i="1"/>
  <c r="E51" i="1"/>
  <c r="F51" i="1"/>
  <c r="G51" i="1"/>
  <c r="H51" i="1"/>
  <c r="I51" i="1"/>
  <c r="B52" i="1"/>
  <c r="E52" i="1"/>
  <c r="F52" i="1"/>
  <c r="G52" i="1"/>
  <c r="H52" i="1"/>
  <c r="I52" i="1"/>
  <c r="B53" i="1"/>
  <c r="I31" i="1"/>
  <c r="H31" i="1"/>
  <c r="G31" i="1"/>
  <c r="F31" i="1"/>
  <c r="E31" i="1"/>
  <c r="C31" i="1"/>
  <c r="B31" i="1"/>
  <c r="C111" i="1" l="1"/>
  <c r="E111" i="1"/>
  <c r="F111" i="1"/>
  <c r="G111" i="1"/>
  <c r="H111" i="1"/>
  <c r="I111" i="1"/>
  <c r="B111" i="1"/>
  <c r="I106" i="1"/>
  <c r="E106" i="1"/>
  <c r="F106" i="1"/>
  <c r="G106" i="1"/>
  <c r="H106" i="1"/>
  <c r="B106" i="1"/>
</calcChain>
</file>

<file path=xl/sharedStrings.xml><?xml version="1.0" encoding="utf-8"?>
<sst xmlns="http://schemas.openxmlformats.org/spreadsheetml/2006/main" count="317" uniqueCount="49">
  <si>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</si>
  <si>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</si>
  <si>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</si>
  <si>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</si>
  <si>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</si>
  <si>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</si>
  <si>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</si>
  <si>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</si>
  <si>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</si>
  <si>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</si>
  <si>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</si>
  <si>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</si>
  <si>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</si>
  <si>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</si>
  <si>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</si>
  <si>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</si>
  <si>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</si>
  <si>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</si>
  <si>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</si>
  <si>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</si>
  <si>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</si>
  <si>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</si>
  <si>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</si>
  <si>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</si>
  <si>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</si>
  <si>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</si>
  <si>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non</t>
  </si>
  <si>
    <t>cache-scratch</t>
  </si>
  <si>
    <t>cache-thrash</t>
  </si>
  <si>
    <t>threadtest</t>
  </si>
  <si>
    <t>larson</t>
  </si>
  <si>
    <t>overall</t>
  </si>
  <si>
    <t>memory(KB)</t>
  </si>
  <si>
    <t>memory</t>
  </si>
  <si>
    <t>AVERAGE</t>
  </si>
  <si>
    <t>memory(MB)</t>
  </si>
  <si>
    <t>glibc</t>
  </si>
  <si>
    <t>TcMalloc</t>
  </si>
  <si>
    <t xml:space="preserve">TcMalloc-NUMA </t>
  </si>
  <si>
    <t>TBB</t>
  </si>
  <si>
    <t>Scalloc</t>
  </si>
  <si>
    <t>numalloc-without-interleaved</t>
  </si>
  <si>
    <t>numalloc-default</t>
  </si>
  <si>
    <t>time-numalloc-without-interleaved</t>
  </si>
  <si>
    <t>huge-page-numalloc-without-interleaved</t>
  </si>
  <si>
    <t>time-numalloc-default</t>
  </si>
  <si>
    <t>huge-page-numalloc-default</t>
  </si>
  <si>
    <t>numalloc-dis-HugePage</t>
  </si>
  <si>
    <t>aget-new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</si>
</sst>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R111"/>
  <sheetViews>
    <sheetView tabSelected="1" topLeftCell="A2" zoomScale="200" workbookViewId="0">
      <selection activeCell="D16" sqref="D16"/>
    </sheetView>
  </sheetViews>
  <sheetFormatPr baseColWidth="10" defaultRowHeight="16"/>
  <cols>
    <col min="4" max="4" width="18.6640625" customWidth="1"/>
  </cols>
  <sheetData>
    <row r="1" spans="1:9">
      <c r="A1" s="1"/>
      <c r="B1" s="1" t="s">
        <v>0</v>
      </c>
      <c r="C1" s="1" t="s">
        <v>1</v>
      </c>
      <c r="D1" s="1" t="s">
        <v>47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</row>
    <row r="2" spans="1:9">
      <c r="A2" s="3" t="s">
        <v>7</v>
      </c>
      <c r="B2" s="4">
        <v>24.56625</v>
      </c>
      <c r="C2" s="4">
        <v>24.47625</v>
      </c>
      <c r="D2" s="4">
        <v>24.4449999998</v>
      </c>
      <c r="E2" s="4">
        <v>24.625</v>
      </c>
      <c r="F2" s="4">
        <v>24.387499999999999</v>
      </c>
      <c r="G2" s="4">
        <v>24.458749999999998</v>
      </c>
      <c r="H2" s="4">
        <v>24.438749999999999</v>
      </c>
      <c r="I2" s="4">
        <v>24.366250000000001</v>
      </c>
    </row>
    <row r="3" spans="1:9">
      <c r="A3" s="5" t="s">
        <v>8</v>
      </c>
      <c r="B3" s="4">
        <v>14.3537</v>
      </c>
      <c r="C3" s="4">
        <v>13.102499999999999</v>
      </c>
      <c r="D3" s="4">
        <v>13.1799999997</v>
      </c>
      <c r="E3" s="4">
        <v>13.645</v>
      </c>
      <c r="F3" s="4">
        <v>15.8825</v>
      </c>
      <c r="G3" s="4">
        <v>13.73</v>
      </c>
      <c r="H3" s="4">
        <v>14.45</v>
      </c>
      <c r="I3" s="4">
        <v>14.907</v>
      </c>
    </row>
    <row r="4" spans="1:9">
      <c r="A4" s="3" t="s">
        <v>9</v>
      </c>
      <c r="B4" s="4">
        <v>38.825000000000003</v>
      </c>
      <c r="C4" s="4">
        <v>49.776249999999997</v>
      </c>
      <c r="D4" s="4">
        <v>49.886249999999997</v>
      </c>
      <c r="E4" s="4">
        <v>33.6875</v>
      </c>
      <c r="F4" s="4">
        <v>33.61</v>
      </c>
      <c r="G4" s="4">
        <v>29.491250000000001</v>
      </c>
      <c r="H4" s="4">
        <v>38.60125</v>
      </c>
      <c r="I4" s="4">
        <v>44.903750000000002</v>
      </c>
    </row>
    <row r="5" spans="1:9">
      <c r="A5" s="5" t="s">
        <v>10</v>
      </c>
      <c r="B5" s="4">
        <v>6.7837499990000003</v>
      </c>
      <c r="C5" s="4">
        <v>5.1087500009999998</v>
      </c>
      <c r="D5" s="4">
        <v>4.9750000005599997</v>
      </c>
      <c r="E5" s="4">
        <v>6.4275000000000002</v>
      </c>
      <c r="F5" s="4">
        <v>8.4262499999999996</v>
      </c>
      <c r="G5" s="4">
        <v>5.8062499990000003</v>
      </c>
      <c r="H5" s="4">
        <v>7.0337500000000004</v>
      </c>
      <c r="I5" s="4">
        <v>6.7750000000000004</v>
      </c>
    </row>
    <row r="6" spans="1:9">
      <c r="A6" s="5" t="s">
        <v>11</v>
      </c>
      <c r="B6" s="4">
        <v>189.47624999999999</v>
      </c>
      <c r="C6" s="4">
        <v>186.8</v>
      </c>
      <c r="D6" s="4">
        <v>188.17625000000001</v>
      </c>
      <c r="E6" s="4">
        <v>197.23500000000001</v>
      </c>
      <c r="F6" s="4">
        <v>187.72499999999999</v>
      </c>
      <c r="G6" s="4">
        <v>189.67375000000001</v>
      </c>
      <c r="H6" s="4">
        <v>189.53625</v>
      </c>
      <c r="I6" s="4">
        <v>191.32374999999999</v>
      </c>
    </row>
    <row r="7" spans="1:9">
      <c r="A7" s="5" t="s">
        <v>12</v>
      </c>
      <c r="B7" s="4">
        <v>12.25</v>
      </c>
      <c r="C7" s="4">
        <v>12.141249999999999</v>
      </c>
      <c r="D7" s="4">
        <v>12.1112500001</v>
      </c>
      <c r="E7" s="4">
        <v>12.22</v>
      </c>
      <c r="F7" s="4">
        <v>12.143750000000001</v>
      </c>
      <c r="G7" s="4">
        <v>12.39</v>
      </c>
      <c r="H7" s="4">
        <v>12.296250000000001</v>
      </c>
      <c r="I7" s="4">
        <v>12.4375</v>
      </c>
    </row>
    <row r="8" spans="1:9">
      <c r="A8" s="3" t="s">
        <v>13</v>
      </c>
      <c r="B8" s="4">
        <v>62.106250000000003</v>
      </c>
      <c r="C8" s="4">
        <v>10.69125</v>
      </c>
      <c r="D8" s="4">
        <v>10.7324999999</v>
      </c>
      <c r="E8" s="4">
        <v>50.244999999999997</v>
      </c>
      <c r="F8" s="4">
        <v>126.89</v>
      </c>
      <c r="G8" s="4">
        <v>85.6875</v>
      </c>
      <c r="H8" s="4">
        <v>54.517499999999998</v>
      </c>
      <c r="I8" s="4">
        <v>137.89750000000001</v>
      </c>
    </row>
    <row r="9" spans="1:9">
      <c r="A9" s="5" t="s">
        <v>14</v>
      </c>
      <c r="B9" s="4">
        <v>65.09</v>
      </c>
      <c r="C9" s="4">
        <v>72.204999999999998</v>
      </c>
      <c r="D9" s="4">
        <v>71.939999999899996</v>
      </c>
      <c r="E9" s="4">
        <v>51.121250000000003</v>
      </c>
      <c r="F9" s="4">
        <v>51.90625</v>
      </c>
      <c r="G9" s="4">
        <v>59.368749999999999</v>
      </c>
      <c r="H9" s="4">
        <v>65.127499999999998</v>
      </c>
      <c r="I9" s="4">
        <v>59.12</v>
      </c>
    </row>
    <row r="10" spans="1:9">
      <c r="A10" s="3" t="s">
        <v>15</v>
      </c>
      <c r="B10" s="4">
        <v>29.4925</v>
      </c>
      <c r="C10" s="4">
        <v>19.491250000000001</v>
      </c>
      <c r="D10" s="4">
        <v>19.815000000400001</v>
      </c>
      <c r="E10" s="4">
        <v>30.321249999999999</v>
      </c>
      <c r="F10" s="4">
        <v>31.546250000000001</v>
      </c>
      <c r="G10" s="4">
        <v>30.853750000000002</v>
      </c>
      <c r="H10" s="4">
        <v>29.856249999999999</v>
      </c>
      <c r="I10" s="4">
        <v>26.467500000000001</v>
      </c>
    </row>
    <row r="11" spans="1:9">
      <c r="A11" s="3" t="s">
        <v>16</v>
      </c>
      <c r="B11" s="4">
        <v>2.5049999999999999</v>
      </c>
      <c r="C11" s="4">
        <v>2.1587499989999999</v>
      </c>
      <c r="D11" s="4">
        <v>3.1287499996800001</v>
      </c>
      <c r="E11" s="4">
        <v>3.19625</v>
      </c>
      <c r="F11" s="4">
        <v>2.6349999999999998</v>
      </c>
      <c r="G11" s="4">
        <v>2.4987499999999998</v>
      </c>
      <c r="H11" s="4">
        <v>2.5049999999999999</v>
      </c>
      <c r="I11" s="4">
        <v>2.4662500000000001</v>
      </c>
    </row>
    <row r="12" spans="1:9">
      <c r="A12" s="5" t="s">
        <v>17</v>
      </c>
      <c r="B12" s="4">
        <v>7.1449999999999996</v>
      </c>
      <c r="C12" s="4">
        <v>6.9050000000000002</v>
      </c>
      <c r="D12" s="4">
        <v>6.5137499999299999</v>
      </c>
      <c r="E12" s="4">
        <v>7.3687500000000004</v>
      </c>
      <c r="F12" s="4">
        <v>8.1887500000000006</v>
      </c>
      <c r="G12" s="4">
        <v>7.1749999999999998</v>
      </c>
      <c r="H12" s="4">
        <v>7.2949999999999999</v>
      </c>
      <c r="I12" s="4">
        <v>7.86625</v>
      </c>
    </row>
    <row r="13" spans="1:9">
      <c r="A13" s="3" t="s">
        <v>18</v>
      </c>
      <c r="B13" s="4">
        <v>20.646249999999998</v>
      </c>
      <c r="C13" s="4">
        <v>18.427499999999998</v>
      </c>
      <c r="D13" s="4">
        <v>18.362500000299999</v>
      </c>
      <c r="E13" s="4">
        <v>19.765000000000001</v>
      </c>
      <c r="F13" s="4">
        <v>18.5275</v>
      </c>
      <c r="G13" s="4">
        <v>18.69125</v>
      </c>
      <c r="H13" s="4">
        <v>20.43</v>
      </c>
      <c r="I13" s="4">
        <v>19.6175</v>
      </c>
    </row>
    <row r="14" spans="1:9">
      <c r="A14" s="3" t="s">
        <v>48</v>
      </c>
      <c r="B14" s="4">
        <v>1.17000000039</v>
      </c>
      <c r="C14" s="4">
        <v>1.14875000017</v>
      </c>
      <c r="D14" s="4">
        <v>1.1362499995199999</v>
      </c>
      <c r="E14" s="4">
        <v>1.14624999976</v>
      </c>
      <c r="F14" s="4">
        <v>1.1437500002800001</v>
      </c>
      <c r="G14" s="4">
        <v>1.1500000003699999</v>
      </c>
      <c r="H14" s="4">
        <v>1.05999999959</v>
      </c>
      <c r="I14" s="4"/>
    </row>
    <row r="15" spans="1:9">
      <c r="A15" s="6" t="s">
        <v>19</v>
      </c>
      <c r="B15" s="4">
        <v>1.3062499999999999</v>
      </c>
      <c r="C15" s="4">
        <v>1.3725000009999999</v>
      </c>
      <c r="D15" s="4">
        <v>1.07625000039</v>
      </c>
      <c r="E15" s="4">
        <v>1.5887500000000001</v>
      </c>
      <c r="F15" s="4">
        <v>1.7549999999999999</v>
      </c>
      <c r="G15" s="4">
        <v>1.4275</v>
      </c>
      <c r="H15" s="4">
        <v>1.91</v>
      </c>
      <c r="I15" s="4">
        <v>2.06</v>
      </c>
    </row>
    <row r="16" spans="1:9">
      <c r="A16" s="7" t="s">
        <v>20</v>
      </c>
      <c r="B16" s="4">
        <v>7.0550000009999998</v>
      </c>
      <c r="C16" s="4">
        <v>4.9837499999999997</v>
      </c>
      <c r="D16" s="4">
        <v>4.9924999987699996</v>
      </c>
      <c r="E16" s="4">
        <v>6.3525000010000001</v>
      </c>
      <c r="F16" s="4">
        <v>6.3737500000000002</v>
      </c>
      <c r="G16" s="4">
        <v>6.5487500000000001</v>
      </c>
      <c r="H16" s="4">
        <v>7.0974999990000001</v>
      </c>
      <c r="I16" s="4">
        <v>8.3562499999999993</v>
      </c>
    </row>
    <row r="17" spans="1:9">
      <c r="A17" s="7" t="s">
        <v>21</v>
      </c>
      <c r="B17" s="4">
        <v>731.78875000000005</v>
      </c>
      <c r="C17" s="4">
        <v>723.64</v>
      </c>
      <c r="D17" s="4">
        <v>724.00500000099998</v>
      </c>
      <c r="E17" s="4">
        <v>732.95875000000001</v>
      </c>
      <c r="F17" s="4">
        <v>732.00125000000003</v>
      </c>
      <c r="G17" s="4">
        <v>733.20399999999995</v>
      </c>
      <c r="H17" s="4">
        <v>731.94875000000002</v>
      </c>
      <c r="I17" s="4">
        <v>731.73749999999995</v>
      </c>
    </row>
    <row r="18" spans="1:9">
      <c r="A18" s="7" t="s">
        <v>22</v>
      </c>
      <c r="B18" s="4">
        <v>75.486249999999998</v>
      </c>
      <c r="C18" s="4">
        <v>74.14</v>
      </c>
      <c r="D18" s="4">
        <v>73.966249999599995</v>
      </c>
      <c r="E18" s="4">
        <v>73.536249999999995</v>
      </c>
      <c r="F18" s="4">
        <v>74.28</v>
      </c>
      <c r="G18" s="4">
        <v>74.180000000000007</v>
      </c>
      <c r="H18" s="4">
        <v>75.896249999999995</v>
      </c>
      <c r="I18" s="4">
        <v>80.927499999999995</v>
      </c>
    </row>
    <row r="19" spans="1:9">
      <c r="A19" s="1" t="s">
        <v>23</v>
      </c>
      <c r="B19" s="8">
        <v>40.200000000000003</v>
      </c>
      <c r="C19" s="8">
        <v>41.225000000000001</v>
      </c>
      <c r="D19" s="8"/>
      <c r="E19" s="8">
        <v>43.780999999999999</v>
      </c>
      <c r="F19" s="8">
        <v>38.4</v>
      </c>
      <c r="G19" s="4">
        <v>39.276000000000003</v>
      </c>
      <c r="H19" s="8">
        <v>39.322000000000003</v>
      </c>
      <c r="I19" s="8">
        <v>39.75</v>
      </c>
    </row>
    <row r="20" spans="1:9">
      <c r="A20" s="1" t="s">
        <v>24</v>
      </c>
      <c r="B20" s="8">
        <v>41.7</v>
      </c>
      <c r="C20" s="8">
        <v>41.893999999999998</v>
      </c>
      <c r="D20" s="8"/>
      <c r="E20" s="8">
        <v>41.89</v>
      </c>
      <c r="F20" s="8">
        <v>41.86</v>
      </c>
      <c r="G20" s="4">
        <v>41.91</v>
      </c>
      <c r="H20" s="8">
        <v>41.75</v>
      </c>
      <c r="I20" s="8">
        <v>41.74</v>
      </c>
    </row>
    <row r="21" spans="1:9">
      <c r="A21" s="1" t="s">
        <v>25</v>
      </c>
      <c r="B21" s="8">
        <v>73.638000000000005</v>
      </c>
      <c r="C21" s="9">
        <v>75.7</v>
      </c>
      <c r="D21" s="9"/>
      <c r="E21" s="9">
        <v>73.59</v>
      </c>
      <c r="F21" s="9">
        <v>72.63</v>
      </c>
      <c r="G21" s="10">
        <v>72.900000000000006</v>
      </c>
      <c r="H21" s="9">
        <v>73.16</v>
      </c>
      <c r="I21" s="11" t="s">
        <v>26</v>
      </c>
    </row>
    <row r="22" spans="1:9">
      <c r="A22" s="4" t="s">
        <v>27</v>
      </c>
      <c r="B22" s="4">
        <v>3.3725000010000001</v>
      </c>
      <c r="C22" s="4">
        <v>0.26124999999999998</v>
      </c>
      <c r="D22" s="4">
        <v>0.22250000014900001</v>
      </c>
      <c r="E22" s="4">
        <v>8.1974999999999998</v>
      </c>
      <c r="F22" s="4">
        <v>1.4350000000000001</v>
      </c>
      <c r="G22" s="4">
        <v>8.3699999999999992</v>
      </c>
      <c r="H22" s="4">
        <v>3.4950000000000001</v>
      </c>
      <c r="I22" s="4">
        <v>0.22124999949999999</v>
      </c>
    </row>
    <row r="23" spans="1:9">
      <c r="A23" s="4" t="s">
        <v>28</v>
      </c>
      <c r="B23" s="4">
        <v>1.33125</v>
      </c>
      <c r="C23" s="4">
        <v>1.0349999999999999</v>
      </c>
      <c r="D23" s="4">
        <v>1.0037500001499999</v>
      </c>
      <c r="E23" s="4">
        <v>80.611249999999998</v>
      </c>
      <c r="F23" s="4">
        <v>1.3787499999999999</v>
      </c>
      <c r="G23" s="4">
        <v>1.40625</v>
      </c>
      <c r="H23" s="4">
        <v>1.3525</v>
      </c>
      <c r="I23" s="4">
        <v>1.37625</v>
      </c>
    </row>
    <row r="24" spans="1:9">
      <c r="A24" s="4" t="s">
        <v>29</v>
      </c>
      <c r="B24" s="4">
        <v>9.7774999999999999</v>
      </c>
      <c r="C24" s="4">
        <v>0.4637500001</v>
      </c>
      <c r="D24" s="4">
        <v>0.56375000020499999</v>
      </c>
      <c r="E24" s="4">
        <v>21.297499999999999</v>
      </c>
      <c r="F24" s="4">
        <v>33.613750000000003</v>
      </c>
      <c r="G24" s="4">
        <v>1.0149999999999999</v>
      </c>
      <c r="H24" s="4">
        <v>9.9287500000000009</v>
      </c>
      <c r="I24" s="4">
        <v>10.1</v>
      </c>
    </row>
    <row r="25" spans="1:9">
      <c r="A25" s="4" t="s">
        <v>30</v>
      </c>
      <c r="B25" s="4">
        <v>142358996</v>
      </c>
      <c r="C25" s="4">
        <v>320658159</v>
      </c>
      <c r="D25" s="4">
        <v>308031992</v>
      </c>
      <c r="E25" s="4">
        <v>222329164</v>
      </c>
      <c r="F25" s="4">
        <v>1611769</v>
      </c>
      <c r="G25" s="4">
        <v>146591485</v>
      </c>
      <c r="H25" s="4">
        <v>156754353</v>
      </c>
      <c r="I25" s="4">
        <v>58578228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 t="s">
        <v>1</v>
      </c>
      <c r="D30" s="1" t="s">
        <v>47</v>
      </c>
      <c r="E30" s="1" t="s">
        <v>2</v>
      </c>
      <c r="F30" s="1" t="s">
        <v>3</v>
      </c>
      <c r="G30" s="2" t="s">
        <v>4</v>
      </c>
      <c r="H30" s="1" t="s">
        <v>5</v>
      </c>
      <c r="I30" s="1" t="s">
        <v>6</v>
      </c>
    </row>
    <row r="31" spans="1:9">
      <c r="A31" s="3" t="s">
        <v>7</v>
      </c>
      <c r="B31" s="1">
        <f>B2/B2</f>
        <v>1</v>
      </c>
      <c r="C31" s="4">
        <f>C2/B2</f>
        <v>0.99633643718516263</v>
      </c>
      <c r="D31" s="4">
        <f>D2/B2</f>
        <v>0.99506436675520282</v>
      </c>
      <c r="E31" s="4">
        <f>E2/B2</f>
        <v>1.0023914923930188</v>
      </c>
      <c r="F31" s="4">
        <f>F2/B2</f>
        <v>0.99272375718719785</v>
      </c>
      <c r="G31" s="4">
        <f>G2/B2</f>
        <v>0.99562407774894413</v>
      </c>
      <c r="H31" s="4">
        <f>H2/B2</f>
        <v>0.9948099526789802</v>
      </c>
      <c r="I31" s="4">
        <f>I2/B2</f>
        <v>0.99185874930036133</v>
      </c>
    </row>
    <row r="32" spans="1:9">
      <c r="A32" s="5" t="s">
        <v>8</v>
      </c>
      <c r="B32" s="1">
        <f>B3/B3</f>
        <v>1</v>
      </c>
      <c r="C32" s="4">
        <f>C3/B3</f>
        <v>0.91283083804175924</v>
      </c>
      <c r="D32" s="4">
        <f>D3/B3</f>
        <v>0.91823014272974912</v>
      </c>
      <c r="E32" s="4">
        <f>E3/B3</f>
        <v>0.95062597100399193</v>
      </c>
      <c r="F32" s="4">
        <f>F3/B3</f>
        <v>1.1065091230832469</v>
      </c>
      <c r="G32" s="4">
        <f>G3/B3</f>
        <v>0.95654778907180726</v>
      </c>
      <c r="H32" s="4">
        <f>H3/B3</f>
        <v>1.0067090715285953</v>
      </c>
      <c r="I32" s="4">
        <f>I3/B3</f>
        <v>1.0385475521990846</v>
      </c>
    </row>
    <row r="33" spans="1:9">
      <c r="A33" s="3" t="s">
        <v>9</v>
      </c>
      <c r="B33" s="1">
        <f>B4/B4</f>
        <v>1</v>
      </c>
      <c r="C33" s="4">
        <f>C4/B4</f>
        <v>1.2820669671603346</v>
      </c>
      <c r="D33" s="4">
        <f>D4/B4</f>
        <v>1.2849001931745008</v>
      </c>
      <c r="E33" s="4">
        <f>E4/B4</f>
        <v>0.86767546683837726</v>
      </c>
      <c r="F33" s="4">
        <f>F4/B4</f>
        <v>0.86567933032839661</v>
      </c>
      <c r="G33" s="4">
        <f>G4/B4</f>
        <v>0.75959433354797168</v>
      </c>
      <c r="H33" s="4">
        <f>H4/B4</f>
        <v>0.99423696072118473</v>
      </c>
      <c r="I33" s="4">
        <f>I4/B4</f>
        <v>1.1565679330328396</v>
      </c>
    </row>
    <row r="34" spans="1:9">
      <c r="A34" s="5" t="s">
        <v>10</v>
      </c>
      <c r="B34" s="1">
        <f>B5/B5</f>
        <v>1</v>
      </c>
      <c r="C34" s="4">
        <f>C5/B5</f>
        <v>0.75308642001151072</v>
      </c>
      <c r="D34" s="4">
        <f>D5/B5</f>
        <v>0.73337018629716155</v>
      </c>
      <c r="E34" s="4">
        <f>E5/B5</f>
        <v>0.94748479837073663</v>
      </c>
      <c r="F34" s="4">
        <f>F5/B5</f>
        <v>1.2421227199177627</v>
      </c>
      <c r="G34" s="4">
        <f>G5/B5</f>
        <v>0.85590565687944065</v>
      </c>
      <c r="H34" s="4">
        <f>H5/B5</f>
        <v>1.0368527733240247</v>
      </c>
      <c r="I34" s="4">
        <f>I5/B5</f>
        <v>0.99871015308622957</v>
      </c>
    </row>
    <row r="35" spans="1:9">
      <c r="A35" s="5" t="s">
        <v>11</v>
      </c>
      <c r="B35" s="1">
        <f>B6/B6</f>
        <v>1</v>
      </c>
      <c r="C35" s="4">
        <f>C6/B6</f>
        <v>0.98587553849097187</v>
      </c>
      <c r="D35" s="4">
        <f>D6/B6</f>
        <v>0.99313898179851046</v>
      </c>
      <c r="E35" s="4">
        <f>E6/B6</f>
        <v>1.0409484038236982</v>
      </c>
      <c r="F35" s="4">
        <f>F6/B6</f>
        <v>0.9907574168266472</v>
      </c>
      <c r="G35" s="4">
        <f>G6/B6</f>
        <v>1.0010423469959957</v>
      </c>
      <c r="H35" s="4">
        <f>H6/B6</f>
        <v>1.0003166623785302</v>
      </c>
      <c r="I35" s="4">
        <f>I6/B6</f>
        <v>1.0097505624055785</v>
      </c>
    </row>
    <row r="36" spans="1:9">
      <c r="A36" s="5" t="s">
        <v>12</v>
      </c>
      <c r="B36" s="1">
        <f>B7/B7</f>
        <v>1</v>
      </c>
      <c r="C36" s="4">
        <f>C7/B7</f>
        <v>0.99112244897959179</v>
      </c>
      <c r="D36" s="4">
        <f>D7/B7</f>
        <v>0.98867346939591838</v>
      </c>
      <c r="E36" s="4">
        <f>E7/B7</f>
        <v>0.99755102040816335</v>
      </c>
      <c r="F36" s="4">
        <f>F7/B7</f>
        <v>0.99132653061224496</v>
      </c>
      <c r="G36" s="4">
        <f>G7/B7</f>
        <v>1.0114285714285716</v>
      </c>
      <c r="H36" s="4">
        <f>H7/B7</f>
        <v>1.0037755102040817</v>
      </c>
      <c r="I36" s="4">
        <f>I7/B7</f>
        <v>1.0153061224489797</v>
      </c>
    </row>
    <row r="37" spans="1:9">
      <c r="A37" s="3" t="s">
        <v>13</v>
      </c>
      <c r="B37" s="1">
        <f>B8/B8</f>
        <v>1</v>
      </c>
      <c r="C37" s="4">
        <f>C8/B8</f>
        <v>0.1721445104156184</v>
      </c>
      <c r="D37" s="4">
        <f>D8/B8</f>
        <v>0.17280869477548555</v>
      </c>
      <c r="E37" s="4">
        <f>E8/B8</f>
        <v>0.80901680587702518</v>
      </c>
      <c r="F37" s="4">
        <f>F8/B8</f>
        <v>2.0431116030995269</v>
      </c>
      <c r="G37" s="4">
        <f>G8/B8</f>
        <v>1.3796920599778604</v>
      </c>
      <c r="H37" s="4">
        <f>H8/B8</f>
        <v>0.87781020428700807</v>
      </c>
      <c r="I37" s="4">
        <f>I8/B8</f>
        <v>2.2203481936198046</v>
      </c>
    </row>
    <row r="38" spans="1:9">
      <c r="A38" s="5" t="s">
        <v>14</v>
      </c>
      <c r="B38" s="1">
        <f>B9/B9</f>
        <v>1</v>
      </c>
      <c r="C38" s="4">
        <f>C9/B9</f>
        <v>1.1093101858964509</v>
      </c>
      <c r="D38" s="4">
        <f>D9/B9</f>
        <v>1.1052388999831002</v>
      </c>
      <c r="E38" s="4">
        <f>E9/B9</f>
        <v>0.78539330158242437</v>
      </c>
      <c r="F38" s="4">
        <f>F9/B9</f>
        <v>0.79745352588723306</v>
      </c>
      <c r="G38" s="4">
        <f>G9/B9</f>
        <v>0.91210247349823315</v>
      </c>
      <c r="H38" s="4">
        <f>H9/B9</f>
        <v>1.0005761253648793</v>
      </c>
      <c r="I38" s="4">
        <f>I9/B9</f>
        <v>0.90828084191119984</v>
      </c>
    </row>
    <row r="39" spans="1:9">
      <c r="A39" s="3" t="s">
        <v>15</v>
      </c>
      <c r="B39" s="1">
        <f>B10/B10</f>
        <v>1</v>
      </c>
      <c r="C39" s="4">
        <f>C10/B10</f>
        <v>0.6608883614478257</v>
      </c>
      <c r="D39" s="4">
        <f>D10/B10</f>
        <v>0.67186572858862426</v>
      </c>
      <c r="E39" s="4">
        <f>E10/B10</f>
        <v>1.0281003644994491</v>
      </c>
      <c r="F39" s="4">
        <f>F10/B10</f>
        <v>1.0696363482241249</v>
      </c>
      <c r="G39" s="4">
        <f>G10/B10</f>
        <v>1.0461558023226245</v>
      </c>
      <c r="H39" s="4">
        <f>H10/B10</f>
        <v>1.0123336441468169</v>
      </c>
      <c r="I39" s="4">
        <f>I10/B10</f>
        <v>0.89743155039416811</v>
      </c>
    </row>
    <row r="40" spans="1:9">
      <c r="A40" s="3" t="s">
        <v>16</v>
      </c>
      <c r="B40" s="1">
        <f>B11/B11</f>
        <v>1</v>
      </c>
      <c r="C40" s="4">
        <f>C11/B11</f>
        <v>0.86177644670658682</v>
      </c>
      <c r="D40" s="4">
        <f>D11/B11</f>
        <v>1.2490019958802396</v>
      </c>
      <c r="E40" s="4">
        <f>E11/B11</f>
        <v>1.2759481037924152</v>
      </c>
      <c r="F40" s="4">
        <f>F11/B11</f>
        <v>1.0518962075848304</v>
      </c>
      <c r="G40" s="4">
        <f>G11/B11</f>
        <v>0.99750499001996007</v>
      </c>
      <c r="H40" s="4">
        <f>H11/B11</f>
        <v>1</v>
      </c>
      <c r="I40" s="4">
        <f>I11/B11</f>
        <v>0.98453093812375259</v>
      </c>
    </row>
    <row r="41" spans="1:9">
      <c r="A41" s="5" t="s">
        <v>17</v>
      </c>
      <c r="B41" s="1">
        <f>B12/B12</f>
        <v>1</v>
      </c>
      <c r="C41" s="4">
        <f>C12/B12</f>
        <v>0.96641007697690706</v>
      </c>
      <c r="D41" s="4">
        <f>D12/B12</f>
        <v>0.91165150453883836</v>
      </c>
      <c r="E41" s="4">
        <f>E12/B12</f>
        <v>1.0313156053184045</v>
      </c>
      <c r="F41" s="4">
        <f>F12/B12</f>
        <v>1.1460811756473059</v>
      </c>
      <c r="G41" s="4">
        <f>G12/B12</f>
        <v>1.0041987403778867</v>
      </c>
      <c r="H41" s="4">
        <f>H12/B12</f>
        <v>1.0209937018894333</v>
      </c>
      <c r="I41" s="4">
        <f>I12/B12</f>
        <v>1.1009447165850246</v>
      </c>
    </row>
    <row r="42" spans="1:9">
      <c r="A42" s="3" t="s">
        <v>18</v>
      </c>
      <c r="B42" s="1">
        <f>B13/B13</f>
        <v>1</v>
      </c>
      <c r="C42" s="4">
        <f>C13/B13</f>
        <v>0.892534963976509</v>
      </c>
      <c r="D42" s="4">
        <f>D13/B13</f>
        <v>0.88938669251316826</v>
      </c>
      <c r="E42" s="4">
        <f>E13/B13</f>
        <v>0.95731670400193747</v>
      </c>
      <c r="F42" s="4">
        <f>F13/B13</f>
        <v>0.89737845855784959</v>
      </c>
      <c r="G42" s="4">
        <f>G13/B13</f>
        <v>0.90530968093479458</v>
      </c>
      <c r="H42" s="4">
        <f>H13/B13</f>
        <v>0.98952594296785135</v>
      </c>
      <c r="I42" s="4">
        <f>I13/B13</f>
        <v>0.95017254949446028</v>
      </c>
    </row>
    <row r="43" spans="1:9">
      <c r="A43" s="6" t="s">
        <v>19</v>
      </c>
      <c r="B43" s="1">
        <f t="shared" ref="B43:B53" si="0">B15/B15</f>
        <v>1</v>
      </c>
      <c r="C43" s="4">
        <f t="shared" ref="C43:C52" si="1">C15/B15</f>
        <v>1.0507177041148326</v>
      </c>
      <c r="D43" s="4">
        <f t="shared" ref="D43:D52" si="2">D15/B15</f>
        <v>0.82392344527464112</v>
      </c>
      <c r="E43" s="4">
        <f t="shared" ref="E43:E52" si="3">E15/B15</f>
        <v>1.2162679425837322</v>
      </c>
      <c r="F43" s="4">
        <f t="shared" ref="F43:F52" si="4">F15/B15</f>
        <v>1.3435406698564594</v>
      </c>
      <c r="G43" s="4">
        <f t="shared" ref="G43:G52" si="5">G15/B15</f>
        <v>1.0928229665071771</v>
      </c>
      <c r="H43" s="4">
        <f t="shared" ref="H43:H52" si="6">H15/B15</f>
        <v>1.4622009569377992</v>
      </c>
      <c r="I43" s="4">
        <f t="shared" ref="I43:I52" si="7">I15/B15</f>
        <v>1.5770334928229666</v>
      </c>
    </row>
    <row r="44" spans="1:9">
      <c r="A44" s="7" t="s">
        <v>20</v>
      </c>
      <c r="B44" s="1">
        <f t="shared" si="0"/>
        <v>1</v>
      </c>
      <c r="C44" s="4">
        <f t="shared" si="1"/>
        <v>0.70641389075741823</v>
      </c>
      <c r="D44" s="4">
        <f t="shared" si="2"/>
        <v>0.70765414572109786</v>
      </c>
      <c r="E44" s="4">
        <f t="shared" si="3"/>
        <v>0.90042523034721123</v>
      </c>
      <c r="F44" s="4">
        <f t="shared" si="4"/>
        <v>0.90343727839781196</v>
      </c>
      <c r="G44" s="4">
        <f t="shared" si="5"/>
        <v>0.92824238115829316</v>
      </c>
      <c r="H44" s="4">
        <f t="shared" si="6"/>
        <v>1.0060240961012015</v>
      </c>
      <c r="I44" s="4">
        <f t="shared" si="7"/>
        <v>1.1844436568129775</v>
      </c>
    </row>
    <row r="45" spans="1:9">
      <c r="A45" s="7" t="s">
        <v>21</v>
      </c>
      <c r="B45" s="1">
        <f t="shared" si="0"/>
        <v>1</v>
      </c>
      <c r="C45" s="4">
        <f t="shared" si="1"/>
        <v>0.9888646142756361</v>
      </c>
      <c r="D45" s="4">
        <f t="shared" si="2"/>
        <v>0.98936339210052071</v>
      </c>
      <c r="E45" s="4">
        <f t="shared" si="3"/>
        <v>1.0015988220644276</v>
      </c>
      <c r="F45" s="4">
        <f t="shared" si="4"/>
        <v>1.0002903843493085</v>
      </c>
      <c r="G45" s="4">
        <f t="shared" si="5"/>
        <v>1.0019339597663941</v>
      </c>
      <c r="H45" s="4">
        <f t="shared" si="6"/>
        <v>1.0002186423335968</v>
      </c>
      <c r="I45" s="4">
        <f t="shared" si="7"/>
        <v>0.99992996612751961</v>
      </c>
    </row>
    <row r="46" spans="1:9">
      <c r="A46" s="7" t="s">
        <v>22</v>
      </c>
      <c r="B46" s="1">
        <f t="shared" si="0"/>
        <v>1</v>
      </c>
      <c r="C46" s="4">
        <f t="shared" si="1"/>
        <v>0.9821656261902002</v>
      </c>
      <c r="D46" s="4">
        <f t="shared" si="2"/>
        <v>0.97986388248985734</v>
      </c>
      <c r="E46" s="4">
        <f t="shared" si="3"/>
        <v>0.97416748083260196</v>
      </c>
      <c r="F46" s="4">
        <f t="shared" si="4"/>
        <v>0.98402026859196212</v>
      </c>
      <c r="G46" s="4">
        <f t="shared" si="5"/>
        <v>0.98269552401927518</v>
      </c>
      <c r="H46" s="4">
        <f t="shared" si="6"/>
        <v>1.005431452748017</v>
      </c>
      <c r="I46" s="4">
        <f t="shared" si="7"/>
        <v>1.0720826640613357</v>
      </c>
    </row>
    <row r="47" spans="1:9">
      <c r="A47" s="1" t="s">
        <v>23</v>
      </c>
      <c r="B47" s="1">
        <f t="shared" si="0"/>
        <v>1</v>
      </c>
      <c r="C47" s="4">
        <f t="shared" si="1"/>
        <v>1.025497512437811</v>
      </c>
      <c r="D47" s="4">
        <f t="shared" si="2"/>
        <v>0</v>
      </c>
      <c r="E47" s="4">
        <f t="shared" si="3"/>
        <v>1.0890796019900497</v>
      </c>
      <c r="F47" s="4">
        <f t="shared" si="4"/>
        <v>0.9552238805970148</v>
      </c>
      <c r="G47" s="4">
        <f t="shared" si="5"/>
        <v>0.97701492537313439</v>
      </c>
      <c r="H47" s="4">
        <f t="shared" si="6"/>
        <v>0.97815920398009948</v>
      </c>
      <c r="I47" s="4">
        <f t="shared" si="7"/>
        <v>0.98880597014925364</v>
      </c>
    </row>
    <row r="48" spans="1:9">
      <c r="A48" s="1" t="s">
        <v>24</v>
      </c>
      <c r="B48" s="1">
        <f t="shared" si="0"/>
        <v>1</v>
      </c>
      <c r="C48" s="4">
        <f t="shared" si="1"/>
        <v>1.0046522781774578</v>
      </c>
      <c r="D48" s="4">
        <f t="shared" si="2"/>
        <v>0</v>
      </c>
      <c r="E48" s="4">
        <f t="shared" si="3"/>
        <v>1.004556354916067</v>
      </c>
      <c r="F48" s="4">
        <f t="shared" si="4"/>
        <v>1.0038369304556354</v>
      </c>
      <c r="G48" s="4">
        <f t="shared" si="5"/>
        <v>1.0050359712230215</v>
      </c>
      <c r="H48" s="4">
        <f t="shared" si="6"/>
        <v>1.0011990407673861</v>
      </c>
      <c r="I48" s="4">
        <f t="shared" si="7"/>
        <v>1.000959232613909</v>
      </c>
    </row>
    <row r="49" spans="1:18">
      <c r="A49" s="1" t="s">
        <v>25</v>
      </c>
      <c r="B49" s="1">
        <f t="shared" si="0"/>
        <v>1</v>
      </c>
      <c r="C49" s="4">
        <f t="shared" si="1"/>
        <v>1.0280018468725387</v>
      </c>
      <c r="D49" s="4">
        <f t="shared" si="2"/>
        <v>0</v>
      </c>
      <c r="E49" s="4">
        <f t="shared" si="3"/>
        <v>0.99934816263342297</v>
      </c>
      <c r="F49" s="4">
        <f t="shared" si="4"/>
        <v>0.98631141530188204</v>
      </c>
      <c r="G49" s="4">
        <f t="shared" si="5"/>
        <v>0.98997800048887807</v>
      </c>
      <c r="H49" s="4">
        <f t="shared" si="6"/>
        <v>0.99350878622450356</v>
      </c>
      <c r="I49" s="4" t="e">
        <f t="shared" si="7"/>
        <v>#VALUE!</v>
      </c>
    </row>
    <row r="50" spans="1:18">
      <c r="A50" s="4" t="s">
        <v>27</v>
      </c>
      <c r="B50" s="1">
        <f t="shared" si="0"/>
        <v>1</v>
      </c>
      <c r="C50" s="4">
        <f t="shared" si="1"/>
        <v>7.7464788709424817E-2</v>
      </c>
      <c r="D50" s="4">
        <f t="shared" si="2"/>
        <v>6.5974796169911101E-2</v>
      </c>
      <c r="E50" s="4">
        <f t="shared" si="3"/>
        <v>2.4306893988344878</v>
      </c>
      <c r="F50" s="4">
        <f t="shared" si="4"/>
        <v>0.4255003705187545</v>
      </c>
      <c r="G50" s="4">
        <f t="shared" si="5"/>
        <v>2.4818383980780312</v>
      </c>
      <c r="H50" s="4">
        <f t="shared" si="6"/>
        <v>1.0363232020648412</v>
      </c>
      <c r="I50" s="4">
        <f t="shared" si="7"/>
        <v>6.5604151055417587E-2</v>
      </c>
    </row>
    <row r="51" spans="1:18">
      <c r="A51" s="4" t="s">
        <v>28</v>
      </c>
      <c r="B51" s="1">
        <f t="shared" si="0"/>
        <v>1</v>
      </c>
      <c r="C51" s="4">
        <f t="shared" si="1"/>
        <v>0.77746478873239433</v>
      </c>
      <c r="D51" s="4">
        <f t="shared" si="2"/>
        <v>0.75399061044131443</v>
      </c>
      <c r="E51" s="4">
        <f t="shared" si="3"/>
        <v>60.553051643192482</v>
      </c>
      <c r="F51" s="4">
        <f t="shared" si="4"/>
        <v>1.0356807511737087</v>
      </c>
      <c r="G51" s="4">
        <f t="shared" si="5"/>
        <v>1.056338028169014</v>
      </c>
      <c r="H51" s="4">
        <f t="shared" si="6"/>
        <v>1.015962441314554</v>
      </c>
      <c r="I51" s="4">
        <f t="shared" si="7"/>
        <v>1.0338028169014084</v>
      </c>
    </row>
    <row r="52" spans="1:18">
      <c r="A52" s="4" t="s">
        <v>29</v>
      </c>
      <c r="B52" s="1">
        <f t="shared" si="0"/>
        <v>1</v>
      </c>
      <c r="C52" s="4">
        <f t="shared" si="1"/>
        <v>4.7430324735361802E-2</v>
      </c>
      <c r="D52" s="4">
        <f t="shared" si="2"/>
        <v>5.7657888029148556E-2</v>
      </c>
      <c r="E52" s="4">
        <f t="shared" si="3"/>
        <v>2.1782152902071079</v>
      </c>
      <c r="F52" s="4">
        <f t="shared" si="4"/>
        <v>3.4378675530554847</v>
      </c>
      <c r="G52" s="4">
        <f t="shared" si="5"/>
        <v>0.1038097673229353</v>
      </c>
      <c r="H52" s="4">
        <f t="shared" si="6"/>
        <v>1.0154691894656098</v>
      </c>
      <c r="I52" s="4">
        <f t="shared" si="7"/>
        <v>1.0329838915878291</v>
      </c>
    </row>
    <row r="53" spans="1:18">
      <c r="A53" s="4" t="s">
        <v>30</v>
      </c>
      <c r="B53" s="1">
        <f t="shared" si="0"/>
        <v>1</v>
      </c>
      <c r="C53" s="4">
        <f>B25/C25</f>
        <v>0.44395875172476118</v>
      </c>
      <c r="D53" s="4">
        <f>B25/D25</f>
        <v>0.46215652820892705</v>
      </c>
      <c r="E53" s="4">
        <f>B25/E25</f>
        <v>0.64030734177545867</v>
      </c>
      <c r="F53" s="4">
        <f>B25/F25</f>
        <v>88.324689207944814</v>
      </c>
      <c r="G53" s="4">
        <f>B25/G25</f>
        <v>0.97112732025328752</v>
      </c>
      <c r="H53" s="4">
        <f>B25/H25</f>
        <v>0.90816614196353451</v>
      </c>
      <c r="I53" s="4">
        <f>B25/I25</f>
        <v>2.4302373229862808</v>
      </c>
    </row>
    <row r="54" spans="1:18">
      <c r="A54" s="12" t="s">
        <v>31</v>
      </c>
      <c r="B54" s="12">
        <v>1</v>
      </c>
      <c r="C54" s="12">
        <v>0.92227567290000001</v>
      </c>
      <c r="D54" s="12"/>
      <c r="E54" s="12">
        <v>0.99540977860000002</v>
      </c>
      <c r="F54" s="12">
        <v>1.0707866530000001</v>
      </c>
      <c r="G54" s="12">
        <v>0.99095327749999995</v>
      </c>
      <c r="H54" s="12">
        <v>1.019834447</v>
      </c>
      <c r="I54" s="12">
        <v>1.1189899029999999</v>
      </c>
    </row>
    <row r="55" spans="1:18">
      <c r="A55" s="12"/>
      <c r="B55" s="1"/>
      <c r="C55" s="1"/>
      <c r="D55" s="1"/>
      <c r="E55" s="1"/>
      <c r="F55" s="1"/>
      <c r="G55" s="1"/>
      <c r="H55" s="1"/>
      <c r="I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</row>
    <row r="60" spans="1:18">
      <c r="A60" s="12" t="s">
        <v>32</v>
      </c>
      <c r="B60" s="1" t="s">
        <v>0</v>
      </c>
      <c r="C60" s="1" t="s">
        <v>1</v>
      </c>
      <c r="D60" s="1" t="s">
        <v>47</v>
      </c>
      <c r="E60" s="1" t="s">
        <v>2</v>
      </c>
      <c r="F60" s="1" t="s">
        <v>3</v>
      </c>
      <c r="G60" s="2" t="s">
        <v>4</v>
      </c>
      <c r="H60" s="1" t="s">
        <v>5</v>
      </c>
      <c r="I60" s="1" t="s">
        <v>6</v>
      </c>
      <c r="K60" s="12" t="s">
        <v>35</v>
      </c>
      <c r="L60" s="1" t="s">
        <v>36</v>
      </c>
      <c r="M60" s="1" t="s">
        <v>1</v>
      </c>
      <c r="N60" s="1" t="s">
        <v>37</v>
      </c>
      <c r="O60" s="3" t="s">
        <v>38</v>
      </c>
      <c r="P60" s="2" t="s">
        <v>4</v>
      </c>
      <c r="Q60" s="1" t="s">
        <v>39</v>
      </c>
      <c r="R60" s="1" t="s">
        <v>40</v>
      </c>
    </row>
    <row r="61" spans="1:18">
      <c r="A61" s="3" t="s">
        <v>7</v>
      </c>
      <c r="B61" s="4">
        <v>629750</v>
      </c>
      <c r="C61" s="4">
        <v>521561</v>
      </c>
      <c r="D61" s="4">
        <v>832184</v>
      </c>
      <c r="E61" s="4">
        <v>635989</v>
      </c>
      <c r="F61" s="4">
        <v>637661</v>
      </c>
      <c r="G61" s="4">
        <v>648126</v>
      </c>
      <c r="H61" s="4">
        <v>629715</v>
      </c>
      <c r="I61" s="4">
        <v>645515</v>
      </c>
      <c r="K61" s="3" t="s">
        <v>7</v>
      </c>
      <c r="L61" s="4">
        <f>B61/1024</f>
        <v>614.990234375</v>
      </c>
      <c r="M61" s="4">
        <f>C61/1024</f>
        <v>509.3369140625</v>
      </c>
      <c r="N61" s="4">
        <f>E61/1024</f>
        <v>621.0830078125</v>
      </c>
      <c r="O61" s="4">
        <f>F61/1024</f>
        <v>622.7158203125</v>
      </c>
      <c r="P61" s="4">
        <f t="shared" ref="P61:R61" si="8">G61/1024</f>
        <v>632.935546875</v>
      </c>
      <c r="Q61" s="4">
        <f t="shared" si="8"/>
        <v>614.9560546875</v>
      </c>
      <c r="R61" s="4">
        <f t="shared" si="8"/>
        <v>630.3857421875</v>
      </c>
    </row>
    <row r="62" spans="1:18">
      <c r="A62" s="5" t="s">
        <v>8</v>
      </c>
      <c r="B62" s="4">
        <v>37769</v>
      </c>
      <c r="C62" s="4">
        <v>164797</v>
      </c>
      <c r="D62" s="4">
        <v>165882</v>
      </c>
      <c r="E62" s="4">
        <v>46073</v>
      </c>
      <c r="F62" s="4">
        <v>47501</v>
      </c>
      <c r="G62" s="4">
        <v>584000</v>
      </c>
      <c r="H62" s="4">
        <v>38152</v>
      </c>
      <c r="I62" s="4">
        <v>2041755</v>
      </c>
      <c r="K62" s="5" t="s">
        <v>8</v>
      </c>
      <c r="L62" s="4">
        <f t="shared" ref="L62:L83" si="9">B62/1024</f>
        <v>36.8837890625</v>
      </c>
      <c r="M62" s="4">
        <f t="shared" ref="M62:M83" si="10">C62/1024</f>
        <v>160.9345703125</v>
      </c>
      <c r="N62" s="4">
        <f t="shared" ref="N62:N83" si="11">E62/1024</f>
        <v>44.9931640625</v>
      </c>
      <c r="O62" s="4">
        <f t="shared" ref="O62:O83" si="12">F62/1024</f>
        <v>46.3876953125</v>
      </c>
      <c r="P62" s="4">
        <f t="shared" ref="P62:P83" si="13">G62/1024</f>
        <v>570.3125</v>
      </c>
      <c r="Q62" s="4">
        <f t="shared" ref="Q62:Q83" si="14">H62/1024</f>
        <v>37.2578125</v>
      </c>
      <c r="R62" s="4">
        <f t="shared" ref="R62:R83" si="15">I62/1024</f>
        <v>1993.9013671875</v>
      </c>
    </row>
    <row r="63" spans="1:18">
      <c r="A63" s="3" t="s">
        <v>9</v>
      </c>
      <c r="B63" s="4">
        <v>909636</v>
      </c>
      <c r="C63" s="4">
        <v>900089</v>
      </c>
      <c r="D63" s="4">
        <v>1017069</v>
      </c>
      <c r="E63" s="4">
        <v>792624</v>
      </c>
      <c r="F63" s="4">
        <v>774878</v>
      </c>
      <c r="G63" s="4">
        <v>1325211</v>
      </c>
      <c r="H63" s="4">
        <v>909329</v>
      </c>
      <c r="I63" s="4">
        <v>37016433</v>
      </c>
      <c r="K63" s="3" t="s">
        <v>9</v>
      </c>
      <c r="L63" s="4">
        <f t="shared" si="9"/>
        <v>888.31640625</v>
      </c>
      <c r="M63" s="4">
        <f t="shared" si="10"/>
        <v>878.9931640625</v>
      </c>
      <c r="N63" s="4">
        <f t="shared" si="11"/>
        <v>774.046875</v>
      </c>
      <c r="O63" s="4">
        <f t="shared" si="12"/>
        <v>756.716796875</v>
      </c>
      <c r="P63" s="4">
        <f t="shared" si="13"/>
        <v>1294.1513671875</v>
      </c>
      <c r="Q63" s="4">
        <f t="shared" si="14"/>
        <v>888.0166015625</v>
      </c>
      <c r="R63" s="4">
        <f t="shared" si="15"/>
        <v>36148.8603515625</v>
      </c>
    </row>
    <row r="64" spans="1:18">
      <c r="A64" s="5" t="s">
        <v>10</v>
      </c>
      <c r="B64" s="4">
        <v>933858</v>
      </c>
      <c r="C64" s="4">
        <v>1265673</v>
      </c>
      <c r="D64" s="4">
        <v>1378643</v>
      </c>
      <c r="E64" s="4">
        <v>1006122</v>
      </c>
      <c r="F64" s="4">
        <v>1047541</v>
      </c>
      <c r="G64" s="4">
        <v>1422782</v>
      </c>
      <c r="H64" s="4">
        <v>933558</v>
      </c>
      <c r="I64" s="4">
        <v>8761826</v>
      </c>
      <c r="K64" s="5" t="s">
        <v>10</v>
      </c>
      <c r="L64" s="4">
        <f t="shared" si="9"/>
        <v>911.970703125</v>
      </c>
      <c r="M64" s="4">
        <f t="shared" si="10"/>
        <v>1236.0087890625</v>
      </c>
      <c r="N64" s="4">
        <f t="shared" si="11"/>
        <v>982.541015625</v>
      </c>
      <c r="O64" s="4">
        <f t="shared" si="12"/>
        <v>1022.9892578125</v>
      </c>
      <c r="P64" s="4">
        <f t="shared" si="13"/>
        <v>1389.435546875</v>
      </c>
      <c r="Q64" s="4">
        <f t="shared" si="14"/>
        <v>911.677734375</v>
      </c>
      <c r="R64" s="4">
        <f t="shared" si="15"/>
        <v>8556.470703125</v>
      </c>
    </row>
    <row r="65" spans="1:18">
      <c r="A65" s="5" t="s">
        <v>11</v>
      </c>
      <c r="B65" s="4">
        <v>573606</v>
      </c>
      <c r="C65" s="4">
        <v>512045</v>
      </c>
      <c r="D65" s="4">
        <v>667833</v>
      </c>
      <c r="E65" s="4">
        <v>617401</v>
      </c>
      <c r="F65" s="4">
        <v>615923</v>
      </c>
      <c r="G65" s="4">
        <v>1159990</v>
      </c>
      <c r="H65" s="4">
        <v>559697</v>
      </c>
      <c r="I65" s="4">
        <v>3129834</v>
      </c>
      <c r="K65" s="5" t="s">
        <v>11</v>
      </c>
      <c r="L65" s="4">
        <f t="shared" si="9"/>
        <v>560.162109375</v>
      </c>
      <c r="M65" s="4">
        <f t="shared" si="10"/>
        <v>500.0439453125</v>
      </c>
      <c r="N65" s="4">
        <f t="shared" si="11"/>
        <v>602.9306640625</v>
      </c>
      <c r="O65" s="4">
        <f t="shared" si="12"/>
        <v>601.4873046875</v>
      </c>
      <c r="P65" s="4">
        <f t="shared" si="13"/>
        <v>1132.802734375</v>
      </c>
      <c r="Q65" s="4">
        <f t="shared" si="14"/>
        <v>546.5791015625</v>
      </c>
      <c r="R65" s="4">
        <f t="shared" si="15"/>
        <v>3056.478515625</v>
      </c>
    </row>
    <row r="66" spans="1:18">
      <c r="A66" s="5" t="s">
        <v>12</v>
      </c>
      <c r="B66" s="4">
        <v>188628</v>
      </c>
      <c r="C66" s="4">
        <v>504323</v>
      </c>
      <c r="D66" s="4">
        <v>538952</v>
      </c>
      <c r="E66" s="4">
        <v>199550</v>
      </c>
      <c r="F66" s="4">
        <v>187308</v>
      </c>
      <c r="G66" s="4">
        <v>610151</v>
      </c>
      <c r="H66" s="4">
        <v>188891</v>
      </c>
      <c r="I66" s="4">
        <v>3457738</v>
      </c>
      <c r="K66" s="5" t="s">
        <v>12</v>
      </c>
      <c r="L66" s="4">
        <f t="shared" si="9"/>
        <v>184.20703125</v>
      </c>
      <c r="M66" s="4">
        <f t="shared" si="10"/>
        <v>492.5029296875</v>
      </c>
      <c r="N66" s="4">
        <f t="shared" si="11"/>
        <v>194.873046875</v>
      </c>
      <c r="O66" s="4">
        <f t="shared" si="12"/>
        <v>182.91796875</v>
      </c>
      <c r="P66" s="4">
        <f t="shared" si="13"/>
        <v>595.8505859375</v>
      </c>
      <c r="Q66" s="4">
        <f t="shared" si="14"/>
        <v>184.4638671875</v>
      </c>
      <c r="R66" s="4">
        <f t="shared" si="15"/>
        <v>3376.697265625</v>
      </c>
    </row>
    <row r="67" spans="1:18">
      <c r="A67" s="3" t="s">
        <v>13</v>
      </c>
      <c r="B67" s="4">
        <v>480993</v>
      </c>
      <c r="C67" s="4">
        <v>401266</v>
      </c>
      <c r="D67" s="4">
        <v>581858</v>
      </c>
      <c r="E67" s="4">
        <v>494525</v>
      </c>
      <c r="F67" s="4">
        <v>495454</v>
      </c>
      <c r="G67" s="4">
        <v>492501</v>
      </c>
      <c r="H67" s="4">
        <v>481132</v>
      </c>
      <c r="I67" s="4">
        <v>3518989</v>
      </c>
      <c r="K67" s="3" t="s">
        <v>13</v>
      </c>
      <c r="L67" s="4">
        <f t="shared" si="9"/>
        <v>469.7197265625</v>
      </c>
      <c r="M67" s="4">
        <f t="shared" si="10"/>
        <v>391.861328125</v>
      </c>
      <c r="N67" s="4">
        <f t="shared" si="11"/>
        <v>482.9345703125</v>
      </c>
      <c r="O67" s="4">
        <f t="shared" si="12"/>
        <v>483.841796875</v>
      </c>
      <c r="P67" s="4">
        <f t="shared" si="13"/>
        <v>480.9580078125</v>
      </c>
      <c r="Q67" s="4">
        <f t="shared" si="14"/>
        <v>469.85546875</v>
      </c>
      <c r="R67" s="4">
        <f t="shared" si="15"/>
        <v>3436.5126953125</v>
      </c>
    </row>
    <row r="68" spans="1:18">
      <c r="A68" s="5" t="s">
        <v>14</v>
      </c>
      <c r="B68" s="4">
        <v>1318493</v>
      </c>
      <c r="C68" s="4">
        <v>1507072</v>
      </c>
      <c r="D68" s="4">
        <v>2396008</v>
      </c>
      <c r="E68" s="4">
        <v>1118417</v>
      </c>
      <c r="F68" s="4">
        <v>1579917</v>
      </c>
      <c r="G68" s="4">
        <v>1318399</v>
      </c>
      <c r="H68" s="4">
        <v>1318724</v>
      </c>
      <c r="I68" s="4">
        <v>4503049</v>
      </c>
      <c r="K68" s="5" t="s">
        <v>14</v>
      </c>
      <c r="L68" s="4">
        <f t="shared" si="9"/>
        <v>1287.5908203125</v>
      </c>
      <c r="M68" s="4">
        <f t="shared" si="10"/>
        <v>1471.75</v>
      </c>
      <c r="N68" s="4">
        <f t="shared" si="11"/>
        <v>1092.2041015625</v>
      </c>
      <c r="O68" s="4">
        <f t="shared" si="12"/>
        <v>1542.8876953125</v>
      </c>
      <c r="P68" s="4">
        <f t="shared" si="13"/>
        <v>1287.4990234375</v>
      </c>
      <c r="Q68" s="4">
        <f t="shared" si="14"/>
        <v>1287.81640625</v>
      </c>
      <c r="R68" s="4">
        <f t="shared" si="15"/>
        <v>4397.5087890625</v>
      </c>
    </row>
    <row r="69" spans="1:18">
      <c r="A69" s="3" t="s">
        <v>15</v>
      </c>
      <c r="B69" s="4">
        <v>115448</v>
      </c>
      <c r="C69" s="4">
        <v>107015</v>
      </c>
      <c r="D69" s="4">
        <v>150344</v>
      </c>
      <c r="E69" s="4">
        <v>125474</v>
      </c>
      <c r="F69" s="4">
        <v>124190</v>
      </c>
      <c r="G69" s="4">
        <v>129962</v>
      </c>
      <c r="H69" s="4">
        <v>115352</v>
      </c>
      <c r="I69" s="4">
        <v>197128</v>
      </c>
      <c r="K69" s="3" t="s">
        <v>15</v>
      </c>
      <c r="L69" s="4">
        <f t="shared" si="9"/>
        <v>112.7421875</v>
      </c>
      <c r="M69" s="4">
        <f t="shared" si="10"/>
        <v>104.5068359375</v>
      </c>
      <c r="N69" s="4">
        <f t="shared" si="11"/>
        <v>122.533203125</v>
      </c>
      <c r="O69" s="4">
        <f t="shared" si="12"/>
        <v>121.279296875</v>
      </c>
      <c r="P69" s="4">
        <f t="shared" si="13"/>
        <v>126.916015625</v>
      </c>
      <c r="Q69" s="4">
        <f t="shared" si="14"/>
        <v>112.6484375</v>
      </c>
      <c r="R69" s="4">
        <f t="shared" si="15"/>
        <v>192.5078125</v>
      </c>
    </row>
    <row r="70" spans="1:18">
      <c r="A70" s="3" t="s">
        <v>16</v>
      </c>
      <c r="B70" s="4">
        <v>33691</v>
      </c>
      <c r="C70" s="4">
        <v>274308</v>
      </c>
      <c r="D70" s="4">
        <v>269623</v>
      </c>
      <c r="E70" s="4">
        <v>16572</v>
      </c>
      <c r="F70" s="4">
        <v>21432</v>
      </c>
      <c r="G70" s="4">
        <v>552679</v>
      </c>
      <c r="H70" s="4">
        <v>37694</v>
      </c>
      <c r="I70" s="4">
        <v>1860819</v>
      </c>
      <c r="K70" s="3" t="s">
        <v>16</v>
      </c>
      <c r="L70" s="4">
        <f t="shared" si="9"/>
        <v>32.9013671875</v>
      </c>
      <c r="M70" s="4">
        <f t="shared" si="10"/>
        <v>267.87890625</v>
      </c>
      <c r="N70" s="4">
        <f t="shared" si="11"/>
        <v>16.18359375</v>
      </c>
      <c r="O70" s="4">
        <f t="shared" si="12"/>
        <v>20.9296875</v>
      </c>
      <c r="P70" s="4">
        <f t="shared" si="13"/>
        <v>539.7255859375</v>
      </c>
      <c r="Q70" s="4">
        <f t="shared" si="14"/>
        <v>36.810546875</v>
      </c>
      <c r="R70" s="4">
        <f t="shared" si="15"/>
        <v>1817.2060546875</v>
      </c>
    </row>
    <row r="71" spans="1:18">
      <c r="A71" s="5" t="s">
        <v>17</v>
      </c>
      <c r="B71" s="4">
        <v>233979</v>
      </c>
      <c r="C71" s="4">
        <v>548875</v>
      </c>
      <c r="D71" s="4">
        <v>594207</v>
      </c>
      <c r="E71" s="4">
        <v>253709</v>
      </c>
      <c r="F71" s="4">
        <v>275769</v>
      </c>
      <c r="G71" s="4">
        <v>796567</v>
      </c>
      <c r="H71" s="4">
        <v>232343</v>
      </c>
      <c r="I71" s="4">
        <v>3769226</v>
      </c>
      <c r="K71" s="5" t="s">
        <v>17</v>
      </c>
      <c r="L71" s="4">
        <f t="shared" si="9"/>
        <v>228.4951171875</v>
      </c>
      <c r="M71" s="4">
        <f t="shared" si="10"/>
        <v>536.0107421875</v>
      </c>
      <c r="N71" s="4">
        <f t="shared" si="11"/>
        <v>247.7626953125</v>
      </c>
      <c r="O71" s="4">
        <f t="shared" si="12"/>
        <v>269.3056640625</v>
      </c>
      <c r="P71" s="4">
        <f t="shared" si="13"/>
        <v>777.8974609375</v>
      </c>
      <c r="Q71" s="4">
        <f t="shared" si="14"/>
        <v>226.8974609375</v>
      </c>
      <c r="R71" s="4">
        <f t="shared" si="15"/>
        <v>3680.884765625</v>
      </c>
    </row>
    <row r="72" spans="1:18">
      <c r="A72" s="3" t="s">
        <v>18</v>
      </c>
      <c r="B72" s="4">
        <v>2927897</v>
      </c>
      <c r="C72" s="4">
        <v>2786334</v>
      </c>
      <c r="D72" s="4">
        <v>3508370</v>
      </c>
      <c r="E72" s="4">
        <v>3120239</v>
      </c>
      <c r="F72" s="4">
        <v>3137803</v>
      </c>
      <c r="G72" s="4">
        <v>3808628</v>
      </c>
      <c r="H72" s="4">
        <v>2927226</v>
      </c>
      <c r="I72" s="4">
        <v>5531246</v>
      </c>
      <c r="K72" s="3" t="s">
        <v>18</v>
      </c>
      <c r="L72" s="4">
        <f t="shared" si="9"/>
        <v>2859.2744140625</v>
      </c>
      <c r="M72" s="4">
        <f t="shared" si="10"/>
        <v>2721.029296875</v>
      </c>
      <c r="N72" s="4">
        <f t="shared" si="11"/>
        <v>3047.1083984375</v>
      </c>
      <c r="O72" s="4">
        <f t="shared" si="12"/>
        <v>3064.2607421875</v>
      </c>
      <c r="P72" s="4">
        <f t="shared" si="13"/>
        <v>3719.36328125</v>
      </c>
      <c r="Q72" s="4">
        <f t="shared" si="14"/>
        <v>2858.619140625</v>
      </c>
      <c r="R72" s="4">
        <f t="shared" si="15"/>
        <v>5401.607421875</v>
      </c>
    </row>
    <row r="73" spans="1:18">
      <c r="A73" s="6" t="s">
        <v>19</v>
      </c>
      <c r="B73" s="4">
        <v>8573</v>
      </c>
      <c r="C73" s="4">
        <v>75744</v>
      </c>
      <c r="D73" s="4">
        <v>71755</v>
      </c>
      <c r="E73" s="4">
        <v>10891</v>
      </c>
      <c r="F73" s="4">
        <v>9820</v>
      </c>
      <c r="G73" s="4">
        <v>95449</v>
      </c>
      <c r="H73" s="4">
        <v>8394</v>
      </c>
      <c r="I73" s="4">
        <v>81804</v>
      </c>
      <c r="K73" s="6" t="s">
        <v>19</v>
      </c>
      <c r="L73" s="4">
        <f t="shared" si="9"/>
        <v>8.3720703125</v>
      </c>
      <c r="M73" s="4">
        <f t="shared" si="10"/>
        <v>73.96875</v>
      </c>
      <c r="N73" s="4">
        <f t="shared" si="11"/>
        <v>10.6357421875</v>
      </c>
      <c r="O73" s="4">
        <f t="shared" si="12"/>
        <v>9.58984375</v>
      </c>
      <c r="P73" s="4">
        <f t="shared" si="13"/>
        <v>93.2119140625</v>
      </c>
      <c r="Q73" s="4">
        <f t="shared" si="14"/>
        <v>8.197265625</v>
      </c>
      <c r="R73" s="4">
        <f t="shared" si="15"/>
        <v>79.88671875</v>
      </c>
    </row>
    <row r="74" spans="1:18">
      <c r="A74" s="7" t="s">
        <v>20</v>
      </c>
      <c r="B74" s="4">
        <v>474429</v>
      </c>
      <c r="C74" s="4">
        <v>764496</v>
      </c>
      <c r="D74" s="4">
        <v>1296458</v>
      </c>
      <c r="E74" s="4">
        <v>836700</v>
      </c>
      <c r="F74" s="4">
        <v>832763</v>
      </c>
      <c r="G74" s="4">
        <v>1148281</v>
      </c>
      <c r="H74" s="4">
        <v>465136</v>
      </c>
      <c r="I74" s="4">
        <v>4998167</v>
      </c>
      <c r="K74" s="7" t="s">
        <v>20</v>
      </c>
      <c r="L74" s="4">
        <f t="shared" si="9"/>
        <v>463.3095703125</v>
      </c>
      <c r="M74" s="4">
        <f t="shared" si="10"/>
        <v>746.578125</v>
      </c>
      <c r="N74" s="4">
        <f t="shared" si="11"/>
        <v>817.08984375</v>
      </c>
      <c r="O74" s="4">
        <f t="shared" si="12"/>
        <v>813.2451171875</v>
      </c>
      <c r="P74" s="4">
        <f t="shared" si="13"/>
        <v>1121.3681640625</v>
      </c>
      <c r="Q74" s="4">
        <f t="shared" si="14"/>
        <v>454.234375</v>
      </c>
      <c r="R74" s="4">
        <f t="shared" si="15"/>
        <v>4881.0224609375</v>
      </c>
    </row>
    <row r="75" spans="1:18">
      <c r="A75" s="7" t="s">
        <v>21</v>
      </c>
      <c r="B75" s="4">
        <v>534121</v>
      </c>
      <c r="C75" s="4">
        <v>554665</v>
      </c>
      <c r="D75" s="4">
        <v>555213</v>
      </c>
      <c r="E75" s="4">
        <v>540262</v>
      </c>
      <c r="F75" s="4">
        <v>540245</v>
      </c>
      <c r="G75" s="4">
        <v>547552</v>
      </c>
      <c r="H75" s="4">
        <v>534411</v>
      </c>
      <c r="I75" s="4">
        <v>567617</v>
      </c>
      <c r="K75" s="7" t="s">
        <v>21</v>
      </c>
      <c r="L75" s="4">
        <f t="shared" si="9"/>
        <v>521.6025390625</v>
      </c>
      <c r="M75" s="4">
        <f t="shared" si="10"/>
        <v>541.6650390625</v>
      </c>
      <c r="N75" s="4">
        <f t="shared" si="11"/>
        <v>527.599609375</v>
      </c>
      <c r="O75" s="4">
        <f t="shared" si="12"/>
        <v>527.5830078125</v>
      </c>
      <c r="P75" s="4">
        <f t="shared" si="13"/>
        <v>534.71875</v>
      </c>
      <c r="Q75" s="4">
        <f t="shared" si="14"/>
        <v>521.8857421875</v>
      </c>
      <c r="R75" s="4">
        <f t="shared" si="15"/>
        <v>554.3134765625</v>
      </c>
    </row>
    <row r="76" spans="1:18">
      <c r="A76" s="7" t="s">
        <v>22</v>
      </c>
      <c r="B76" s="4">
        <v>46040</v>
      </c>
      <c r="C76" s="4">
        <v>290774</v>
      </c>
      <c r="D76" s="4">
        <v>283486</v>
      </c>
      <c r="E76" s="4">
        <v>61658</v>
      </c>
      <c r="F76" s="4">
        <v>76833</v>
      </c>
      <c r="G76" s="4">
        <v>141880</v>
      </c>
      <c r="H76" s="4">
        <v>44949</v>
      </c>
      <c r="I76" s="4">
        <v>697798</v>
      </c>
      <c r="K76" s="7" t="s">
        <v>22</v>
      </c>
      <c r="L76" s="4">
        <f t="shared" si="9"/>
        <v>44.9609375</v>
      </c>
      <c r="M76" s="4">
        <f t="shared" si="10"/>
        <v>283.958984375</v>
      </c>
      <c r="N76" s="4">
        <f t="shared" si="11"/>
        <v>60.212890625</v>
      </c>
      <c r="O76" s="4">
        <f t="shared" si="12"/>
        <v>75.0322265625</v>
      </c>
      <c r="P76" s="4">
        <f t="shared" si="13"/>
        <v>138.5546875</v>
      </c>
      <c r="Q76" s="4">
        <f t="shared" si="14"/>
        <v>43.8955078125</v>
      </c>
      <c r="R76" s="4">
        <f t="shared" si="15"/>
        <v>681.443359375</v>
      </c>
    </row>
    <row r="77" spans="1:18">
      <c r="A77" s="1" t="s">
        <v>23</v>
      </c>
      <c r="B77" s="8">
        <v>7860</v>
      </c>
      <c r="C77" s="1">
        <v>34601</v>
      </c>
      <c r="D77" s="9"/>
      <c r="E77" s="1">
        <v>10157</v>
      </c>
      <c r="F77" s="1">
        <v>9610</v>
      </c>
      <c r="G77" s="5">
        <v>9832</v>
      </c>
      <c r="H77" s="1">
        <v>3903</v>
      </c>
      <c r="I77" s="1">
        <v>42520</v>
      </c>
      <c r="K77" s="1" t="s">
        <v>23</v>
      </c>
      <c r="L77" s="4">
        <f t="shared" si="9"/>
        <v>7.67578125</v>
      </c>
      <c r="M77" s="4">
        <f t="shared" si="10"/>
        <v>33.7900390625</v>
      </c>
      <c r="N77" s="4">
        <f t="shared" si="11"/>
        <v>9.9189453125</v>
      </c>
      <c r="O77" s="4">
        <f t="shared" si="12"/>
        <v>9.384765625</v>
      </c>
      <c r="P77" s="4">
        <f t="shared" si="13"/>
        <v>9.6015625</v>
      </c>
      <c r="Q77" s="4">
        <f t="shared" si="14"/>
        <v>3.8115234375</v>
      </c>
      <c r="R77" s="4">
        <f t="shared" si="15"/>
        <v>41.5234375</v>
      </c>
    </row>
    <row r="78" spans="1:18">
      <c r="A78" s="1" t="s">
        <v>24</v>
      </c>
      <c r="B78" s="1">
        <v>16772</v>
      </c>
      <c r="C78" s="1">
        <v>82102</v>
      </c>
      <c r="D78" s="9"/>
      <c r="E78" s="1">
        <v>25269</v>
      </c>
      <c r="F78" s="1">
        <v>24606</v>
      </c>
      <c r="G78" s="5">
        <v>41603</v>
      </c>
      <c r="H78" s="1">
        <v>18362</v>
      </c>
      <c r="I78" s="1">
        <v>268927</v>
      </c>
      <c r="K78" s="1" t="s">
        <v>24</v>
      </c>
      <c r="L78" s="4">
        <f t="shared" si="9"/>
        <v>16.37890625</v>
      </c>
      <c r="M78" s="4">
        <f t="shared" si="10"/>
        <v>80.177734375</v>
      </c>
      <c r="N78" s="4">
        <f t="shared" si="11"/>
        <v>24.6767578125</v>
      </c>
      <c r="O78" s="4">
        <f t="shared" si="12"/>
        <v>24.029296875</v>
      </c>
      <c r="P78" s="4">
        <f t="shared" si="13"/>
        <v>40.6279296875</v>
      </c>
      <c r="Q78" s="4">
        <f t="shared" si="14"/>
        <v>17.931640625</v>
      </c>
      <c r="R78" s="4">
        <f t="shared" si="15"/>
        <v>262.6240234375</v>
      </c>
    </row>
    <row r="79" spans="1:18">
      <c r="A79" s="1" t="s">
        <v>25</v>
      </c>
      <c r="B79" s="1">
        <v>284064</v>
      </c>
      <c r="C79" s="1">
        <v>749473</v>
      </c>
      <c r="D79" s="9"/>
      <c r="E79" s="1">
        <v>321085</v>
      </c>
      <c r="F79" s="1">
        <v>322692</v>
      </c>
      <c r="G79" s="5">
        <v>512308</v>
      </c>
      <c r="H79" s="1">
        <v>282926</v>
      </c>
      <c r="I79" s="13" t="s">
        <v>26</v>
      </c>
      <c r="K79" s="1" t="s">
        <v>25</v>
      </c>
      <c r="L79" s="4">
        <f t="shared" si="9"/>
        <v>277.40625</v>
      </c>
      <c r="M79" s="4">
        <f t="shared" si="10"/>
        <v>731.9072265625</v>
      </c>
      <c r="N79" s="4">
        <f t="shared" si="11"/>
        <v>313.5595703125</v>
      </c>
      <c r="O79" s="4">
        <f t="shared" si="12"/>
        <v>315.12890625</v>
      </c>
      <c r="P79" s="4">
        <f t="shared" si="13"/>
        <v>500.30078125</v>
      </c>
      <c r="Q79" s="4">
        <f t="shared" si="14"/>
        <v>276.294921875</v>
      </c>
      <c r="R79" s="4" t="e">
        <f t="shared" si="15"/>
        <v>#VALUE!</v>
      </c>
    </row>
    <row r="80" spans="1:18">
      <c r="A80" s="4" t="s">
        <v>27</v>
      </c>
      <c r="B80" s="4">
        <v>30287</v>
      </c>
      <c r="C80" s="4">
        <v>276376</v>
      </c>
      <c r="D80" s="4">
        <v>276386</v>
      </c>
      <c r="E80" s="4">
        <v>11281</v>
      </c>
      <c r="F80" s="4">
        <v>10711</v>
      </c>
      <c r="G80" s="4">
        <v>448746</v>
      </c>
      <c r="H80" s="4">
        <v>31084</v>
      </c>
      <c r="I80" s="4">
        <v>283243</v>
      </c>
      <c r="K80" s="4" t="s">
        <v>27</v>
      </c>
      <c r="L80" s="4">
        <f t="shared" si="9"/>
        <v>29.5771484375</v>
      </c>
      <c r="M80" s="4">
        <f t="shared" si="10"/>
        <v>269.8984375</v>
      </c>
      <c r="N80" s="4">
        <f t="shared" si="11"/>
        <v>11.0166015625</v>
      </c>
      <c r="O80" s="4">
        <f t="shared" si="12"/>
        <v>10.4599609375</v>
      </c>
      <c r="P80" s="4">
        <f t="shared" si="13"/>
        <v>438.228515625</v>
      </c>
      <c r="Q80" s="4">
        <f t="shared" si="14"/>
        <v>30.35546875</v>
      </c>
      <c r="R80" s="4">
        <f t="shared" si="15"/>
        <v>276.6044921875</v>
      </c>
    </row>
    <row r="81" spans="1:18">
      <c r="A81" s="4" t="s">
        <v>28</v>
      </c>
      <c r="B81" s="4">
        <v>28667</v>
      </c>
      <c r="C81" s="4">
        <v>214013</v>
      </c>
      <c r="D81" s="4">
        <v>215317</v>
      </c>
      <c r="E81" s="4">
        <v>12324</v>
      </c>
      <c r="F81" s="4">
        <v>11606</v>
      </c>
      <c r="G81" s="4">
        <v>554717</v>
      </c>
      <c r="H81" s="4">
        <v>29652</v>
      </c>
      <c r="I81" s="4">
        <v>281773</v>
      </c>
      <c r="K81" s="4" t="s">
        <v>28</v>
      </c>
      <c r="L81" s="4">
        <f t="shared" si="9"/>
        <v>27.9951171875</v>
      </c>
      <c r="M81" s="4">
        <f t="shared" si="10"/>
        <v>208.9970703125</v>
      </c>
      <c r="N81" s="4">
        <f t="shared" si="11"/>
        <v>12.03515625</v>
      </c>
      <c r="O81" s="4">
        <f t="shared" si="12"/>
        <v>11.333984375</v>
      </c>
      <c r="P81" s="4">
        <f t="shared" si="13"/>
        <v>541.7158203125</v>
      </c>
      <c r="Q81" s="4">
        <f t="shared" si="14"/>
        <v>28.95703125</v>
      </c>
      <c r="R81" s="4">
        <f t="shared" si="15"/>
        <v>275.1689453125</v>
      </c>
    </row>
    <row r="82" spans="1:18">
      <c r="A82" s="4" t="s">
        <v>29</v>
      </c>
      <c r="B82" s="4">
        <v>636012</v>
      </c>
      <c r="C82" s="4">
        <v>915061</v>
      </c>
      <c r="D82" s="4">
        <v>951917</v>
      </c>
      <c r="E82" s="4">
        <v>578241</v>
      </c>
      <c r="F82" s="4">
        <v>749856</v>
      </c>
      <c r="G82" s="4">
        <v>798229</v>
      </c>
      <c r="H82" s="4">
        <v>636722</v>
      </c>
      <c r="I82" s="4">
        <v>24459111</v>
      </c>
      <c r="K82" s="4" t="s">
        <v>29</v>
      </c>
      <c r="L82" s="4">
        <f t="shared" si="9"/>
        <v>621.10546875</v>
      </c>
      <c r="M82" s="4">
        <f t="shared" si="10"/>
        <v>893.6142578125</v>
      </c>
      <c r="N82" s="4">
        <f t="shared" si="11"/>
        <v>564.6884765625</v>
      </c>
      <c r="O82" s="4">
        <f t="shared" si="12"/>
        <v>732.28125</v>
      </c>
      <c r="P82" s="4">
        <f t="shared" si="13"/>
        <v>779.5205078125</v>
      </c>
      <c r="Q82" s="4">
        <f t="shared" si="14"/>
        <v>621.798828125</v>
      </c>
      <c r="R82" s="4">
        <f t="shared" si="15"/>
        <v>23885.8505859375</v>
      </c>
    </row>
    <row r="83" spans="1:18">
      <c r="A83" s="4" t="s">
        <v>30</v>
      </c>
      <c r="B83" s="4">
        <v>349729</v>
      </c>
      <c r="C83" s="4">
        <v>1189265</v>
      </c>
      <c r="D83" s="4">
        <v>1227164</v>
      </c>
      <c r="E83" s="4">
        <v>209890</v>
      </c>
      <c r="F83" s="4">
        <v>292784</v>
      </c>
      <c r="G83" s="4">
        <v>782960</v>
      </c>
      <c r="H83" s="4">
        <v>348265</v>
      </c>
      <c r="I83" s="4">
        <v>15843134</v>
      </c>
      <c r="K83" s="4" t="s">
        <v>30</v>
      </c>
      <c r="L83" s="4">
        <f t="shared" si="9"/>
        <v>341.5322265625</v>
      </c>
      <c r="M83" s="4">
        <f t="shared" si="10"/>
        <v>1161.3916015625</v>
      </c>
      <c r="N83" s="4">
        <f t="shared" si="11"/>
        <v>204.970703125</v>
      </c>
      <c r="O83" s="4">
        <f t="shared" si="12"/>
        <v>285.921875</v>
      </c>
      <c r="P83" s="4">
        <f t="shared" si="13"/>
        <v>764.609375</v>
      </c>
      <c r="Q83" s="4">
        <f t="shared" si="14"/>
        <v>340.1025390625</v>
      </c>
      <c r="R83" s="4">
        <f t="shared" si="15"/>
        <v>15471.810546875</v>
      </c>
    </row>
    <row r="84" spans="1:18">
      <c r="A84" s="1"/>
      <c r="B84" s="1"/>
      <c r="C84" s="1"/>
      <c r="D84" s="1"/>
      <c r="E84" s="1"/>
      <c r="F84" s="1"/>
      <c r="G84" s="1"/>
      <c r="H84" s="1"/>
      <c r="I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</row>
    <row r="86" spans="1:18">
      <c r="A86" s="14" t="s">
        <v>33</v>
      </c>
      <c r="B86" s="1" t="s">
        <v>0</v>
      </c>
      <c r="C86" s="1" t="s">
        <v>1</v>
      </c>
      <c r="D86" s="1" t="s">
        <v>47</v>
      </c>
      <c r="E86" s="1" t="s">
        <v>2</v>
      </c>
      <c r="F86" s="1" t="s">
        <v>3</v>
      </c>
      <c r="G86" s="2" t="s">
        <v>4</v>
      </c>
      <c r="H86" s="1" t="s">
        <v>5</v>
      </c>
      <c r="I86" s="1" t="s">
        <v>6</v>
      </c>
    </row>
    <row r="87" spans="1:18">
      <c r="A87" s="3" t="s">
        <v>7</v>
      </c>
      <c r="B87" s="4">
        <v>1</v>
      </c>
      <c r="C87" s="4">
        <f>C61/B61</f>
        <v>0.82820325526002381</v>
      </c>
      <c r="D87" s="4">
        <f>D61/B61</f>
        <v>1.3214513695911076</v>
      </c>
      <c r="E87" s="4">
        <v>1.009907106</v>
      </c>
      <c r="F87" s="4">
        <v>1.0125621279999999</v>
      </c>
      <c r="G87" s="4">
        <v>1.0291798329999999</v>
      </c>
      <c r="H87" s="4">
        <v>0.99994442240000003</v>
      </c>
      <c r="I87" s="4">
        <v>1.0250337439999999</v>
      </c>
    </row>
    <row r="88" spans="1:18">
      <c r="A88" s="5" t="s">
        <v>8</v>
      </c>
      <c r="B88" s="4">
        <v>1</v>
      </c>
      <c r="C88" s="4">
        <f>C62/B62</f>
        <v>4.3632873520612145</v>
      </c>
      <c r="D88" s="4">
        <f t="shared" ref="D88:D104" si="16">D62/B62</f>
        <v>4.3920146151605817</v>
      </c>
      <c r="E88" s="4">
        <v>1.2198628499999999</v>
      </c>
      <c r="F88" s="4">
        <v>1.2576716349999999</v>
      </c>
      <c r="G88" s="4">
        <v>15.46241627</v>
      </c>
      <c r="H88" s="4">
        <v>1.0101405910000001</v>
      </c>
      <c r="I88" s="4">
        <v>54.059016649999997</v>
      </c>
    </row>
    <row r="89" spans="1:18">
      <c r="A89" s="3" t="s">
        <v>9</v>
      </c>
      <c r="B89" s="4">
        <v>1</v>
      </c>
      <c r="C89" s="4">
        <f>C63/B63</f>
        <v>0.98950459304600957</v>
      </c>
      <c r="D89" s="4">
        <f t="shared" si="16"/>
        <v>1.1181054839518225</v>
      </c>
      <c r="E89" s="4">
        <v>0.87136393020000003</v>
      </c>
      <c r="F89" s="4">
        <v>0.85185502769999999</v>
      </c>
      <c r="G89" s="4">
        <v>1.4568585679999999</v>
      </c>
      <c r="H89" s="4">
        <v>0.99966250239999999</v>
      </c>
      <c r="I89" s="4">
        <v>40.693676369999999</v>
      </c>
    </row>
    <row r="90" spans="1:18">
      <c r="A90" s="5" t="s">
        <v>10</v>
      </c>
      <c r="B90" s="4">
        <v>1</v>
      </c>
      <c r="C90" s="4">
        <v>1.355316333</v>
      </c>
      <c r="D90" s="4">
        <f t="shared" si="16"/>
        <v>1.4762876154618796</v>
      </c>
      <c r="E90" s="4">
        <v>1.077382214</v>
      </c>
      <c r="F90" s="4">
        <v>1.1217347820000001</v>
      </c>
      <c r="G90" s="4">
        <v>1.5235528309999999</v>
      </c>
      <c r="H90" s="4">
        <v>0.999678752</v>
      </c>
      <c r="I90" s="4">
        <v>9.3823964669999995</v>
      </c>
    </row>
    <row r="91" spans="1:18">
      <c r="A91" s="5" t="s">
        <v>11</v>
      </c>
      <c r="B91" s="4">
        <v>1</v>
      </c>
      <c r="C91" s="4">
        <v>0.89267720350000002</v>
      </c>
      <c r="D91" s="4">
        <f t="shared" si="16"/>
        <v>1.164271294233324</v>
      </c>
      <c r="E91" s="4">
        <v>1.0763503169999999</v>
      </c>
      <c r="F91" s="4">
        <v>1.0737736360000001</v>
      </c>
      <c r="G91" s="4">
        <v>2.022276615</v>
      </c>
      <c r="H91" s="4">
        <v>0.97575164830000005</v>
      </c>
      <c r="I91" s="4">
        <v>5.4564178200000004</v>
      </c>
    </row>
    <row r="92" spans="1:18">
      <c r="A92" s="5" t="s">
        <v>12</v>
      </c>
      <c r="B92" s="4">
        <v>1</v>
      </c>
      <c r="C92" s="4">
        <v>2.67363806</v>
      </c>
      <c r="D92" s="4">
        <f t="shared" si="16"/>
        <v>2.85722162139237</v>
      </c>
      <c r="E92" s="4">
        <v>1.057902326</v>
      </c>
      <c r="F92" s="4">
        <v>0.99300209939999995</v>
      </c>
      <c r="G92" s="4">
        <v>3.2346788389999999</v>
      </c>
      <c r="H92" s="4">
        <v>1.0013942790000001</v>
      </c>
      <c r="I92" s="4">
        <v>18.330990100000001</v>
      </c>
    </row>
    <row r="93" spans="1:18">
      <c r="A93" s="3" t="s">
        <v>13</v>
      </c>
      <c r="B93" s="4">
        <v>1</v>
      </c>
      <c r="C93" s="4">
        <v>0.83424498899999999</v>
      </c>
      <c r="D93" s="4">
        <f t="shared" si="16"/>
        <v>1.2097015964889302</v>
      </c>
      <c r="E93" s="4">
        <v>1.0281334660000001</v>
      </c>
      <c r="F93" s="4">
        <v>1.030064887</v>
      </c>
      <c r="G93" s="4">
        <v>1.0239255039999999</v>
      </c>
      <c r="H93" s="4">
        <v>1.0002889850000001</v>
      </c>
      <c r="I93" s="4">
        <v>7.3160919179999997</v>
      </c>
    </row>
    <row r="94" spans="1:18">
      <c r="A94" s="5" t="s">
        <v>14</v>
      </c>
      <c r="B94" s="4">
        <v>1</v>
      </c>
      <c r="C94" s="4">
        <v>1.1430261669999999</v>
      </c>
      <c r="D94" s="4">
        <f t="shared" si="16"/>
        <v>1.8172322492421271</v>
      </c>
      <c r="E94" s="4">
        <v>0.84825402940000005</v>
      </c>
      <c r="F94" s="4">
        <v>1.1982748489999999</v>
      </c>
      <c r="G94" s="4">
        <v>0.99992870649999999</v>
      </c>
      <c r="H94" s="4">
        <v>1.0001751999999999</v>
      </c>
      <c r="I94" s="4">
        <v>3.4152998920000002</v>
      </c>
    </row>
    <row r="95" spans="1:18">
      <c r="A95" s="3" t="s">
        <v>15</v>
      </c>
      <c r="B95" s="4">
        <v>1</v>
      </c>
      <c r="C95" s="4">
        <v>0.92695412649999998</v>
      </c>
      <c r="D95" s="4">
        <f t="shared" si="16"/>
        <v>1.3022659552352573</v>
      </c>
      <c r="E95" s="4">
        <v>1.086844294</v>
      </c>
      <c r="F95" s="4">
        <v>1.0757224030000001</v>
      </c>
      <c r="G95" s="4">
        <v>1.1257189379999999</v>
      </c>
      <c r="H95" s="4">
        <v>0.99916845679999999</v>
      </c>
      <c r="I95" s="4">
        <v>1.707504677</v>
      </c>
    </row>
    <row r="96" spans="1:18">
      <c r="A96" s="3" t="s">
        <v>16</v>
      </c>
      <c r="B96" s="4">
        <v>1</v>
      </c>
      <c r="C96" s="4">
        <v>8.1418776529999999</v>
      </c>
      <c r="D96" s="4">
        <f t="shared" si="16"/>
        <v>8.0028197441453202</v>
      </c>
      <c r="E96" s="4">
        <v>0.49188210500000001</v>
      </c>
      <c r="F96" s="4">
        <v>0.63613427919999999</v>
      </c>
      <c r="G96" s="4">
        <v>16.404351309999999</v>
      </c>
      <c r="H96" s="4">
        <v>1.118815114</v>
      </c>
      <c r="I96" s="4">
        <v>55.231931379999999</v>
      </c>
    </row>
    <row r="97" spans="1:9">
      <c r="A97" s="5" t="s">
        <v>17</v>
      </c>
      <c r="B97" s="4">
        <v>1</v>
      </c>
      <c r="C97" s="4">
        <v>2.3458301810000002</v>
      </c>
      <c r="D97" s="4">
        <f t="shared" si="16"/>
        <v>2.5395740643391074</v>
      </c>
      <c r="E97" s="4">
        <v>1.0843238070000001</v>
      </c>
      <c r="F97" s="4">
        <v>1.1786057720000001</v>
      </c>
      <c r="G97" s="4">
        <v>3.4044380049999998</v>
      </c>
      <c r="H97" s="4">
        <v>0.9930079195</v>
      </c>
      <c r="I97" s="4">
        <v>16.109249120000001</v>
      </c>
    </row>
    <row r="98" spans="1:9">
      <c r="A98" s="3" t="s">
        <v>18</v>
      </c>
      <c r="B98" s="4">
        <v>1</v>
      </c>
      <c r="C98" s="4">
        <v>0.95165027999999996</v>
      </c>
      <c r="D98" s="4">
        <f t="shared" si="16"/>
        <v>1.1982559495774612</v>
      </c>
      <c r="E98" s="4">
        <v>1.065692885</v>
      </c>
      <c r="F98" s="4">
        <v>1.07169173</v>
      </c>
      <c r="G98" s="4">
        <v>1.300806688</v>
      </c>
      <c r="H98" s="4">
        <v>0.99977082530000005</v>
      </c>
      <c r="I98" s="4">
        <v>1.8891532049999999</v>
      </c>
    </row>
    <row r="99" spans="1:9">
      <c r="A99" s="6" t="s">
        <v>19</v>
      </c>
      <c r="B99" s="4">
        <v>1</v>
      </c>
      <c r="C99" s="4">
        <v>8.8351802169999996</v>
      </c>
      <c r="D99" s="4">
        <f t="shared" si="16"/>
        <v>8.3698821882654855</v>
      </c>
      <c r="E99" s="4">
        <v>1.2703837630000001</v>
      </c>
      <c r="F99" s="4">
        <v>1.1454566660000001</v>
      </c>
      <c r="G99" s="4">
        <v>11.13367549</v>
      </c>
      <c r="H99" s="4">
        <v>0.97912049459999995</v>
      </c>
      <c r="I99" s="4">
        <v>9.5420506239999998</v>
      </c>
    </row>
    <row r="100" spans="1:9">
      <c r="A100" s="7" t="s">
        <v>20</v>
      </c>
      <c r="B100" s="4">
        <v>1</v>
      </c>
      <c r="C100" s="4">
        <v>1.611402338</v>
      </c>
      <c r="D100" s="4">
        <f t="shared" si="16"/>
        <v>2.7326702204123272</v>
      </c>
      <c r="E100" s="4">
        <v>1.763593709</v>
      </c>
      <c r="F100" s="4">
        <v>1.755295313</v>
      </c>
      <c r="G100" s="4">
        <v>2.4203431910000002</v>
      </c>
      <c r="H100" s="4">
        <v>0.98041224289999995</v>
      </c>
      <c r="I100" s="4">
        <v>10.53512117</v>
      </c>
    </row>
    <row r="101" spans="1:9">
      <c r="A101" s="7" t="s">
        <v>21</v>
      </c>
      <c r="B101" s="4">
        <v>1</v>
      </c>
      <c r="C101" s="4">
        <v>1.0384631950000001</v>
      </c>
      <c r="D101" s="4">
        <f t="shared" si="16"/>
        <v>1.0394891794181469</v>
      </c>
      <c r="E101" s="4">
        <v>1.0114973949999999</v>
      </c>
      <c r="F101" s="4">
        <v>1.0114655669999999</v>
      </c>
      <c r="G101" s="4">
        <v>1.025145988</v>
      </c>
      <c r="H101" s="4">
        <v>1.0005429480000001</v>
      </c>
      <c r="I101" s="4">
        <v>1.062712382</v>
      </c>
    </row>
    <row r="102" spans="1:9">
      <c r="A102" s="7" t="s">
        <v>22</v>
      </c>
      <c r="B102" s="4">
        <v>1</v>
      </c>
      <c r="C102" s="4">
        <v>6.3156820160000002</v>
      </c>
      <c r="D102" s="4">
        <f t="shared" si="16"/>
        <v>6.1573848827106863</v>
      </c>
      <c r="E102" s="4">
        <v>1.339226759</v>
      </c>
      <c r="F102" s="4">
        <v>1.668831451</v>
      </c>
      <c r="G102" s="4">
        <v>3.0816681149999998</v>
      </c>
      <c r="H102" s="4">
        <v>0.97630321460000002</v>
      </c>
      <c r="I102" s="4">
        <v>15.156342309999999</v>
      </c>
    </row>
    <row r="103" spans="1:9">
      <c r="A103" s="1" t="s">
        <v>23</v>
      </c>
      <c r="B103" s="4">
        <v>1</v>
      </c>
      <c r="C103" s="4">
        <v>4.4021628499999998</v>
      </c>
      <c r="D103" s="4">
        <f t="shared" si="16"/>
        <v>0</v>
      </c>
      <c r="E103" s="4">
        <v>1.292239186</v>
      </c>
      <c r="F103" s="4">
        <v>1.22264631</v>
      </c>
      <c r="G103" s="4">
        <v>1.2508905850000001</v>
      </c>
      <c r="H103" s="4">
        <v>0.4965648855</v>
      </c>
      <c r="I103" s="4">
        <v>5.4096692109999998</v>
      </c>
    </row>
    <row r="104" spans="1:9">
      <c r="A104" s="1" t="s">
        <v>24</v>
      </c>
      <c r="B104" s="4">
        <v>1</v>
      </c>
      <c r="C104" s="4">
        <v>4.8951824469999998</v>
      </c>
      <c r="D104" s="4">
        <f t="shared" si="16"/>
        <v>0</v>
      </c>
      <c r="E104" s="4">
        <v>1.5066181729999999</v>
      </c>
      <c r="F104" s="4">
        <v>1.4670880040000001</v>
      </c>
      <c r="G104" s="4">
        <v>2.4805032200000001</v>
      </c>
      <c r="H104" s="4">
        <v>1.094800859</v>
      </c>
      <c r="I104" s="4">
        <v>16.034283330000001</v>
      </c>
    </row>
    <row r="105" spans="1:9">
      <c r="A105" s="15" t="s">
        <v>25</v>
      </c>
      <c r="B105" s="4">
        <v>1</v>
      </c>
      <c r="C105" s="4">
        <v>2.6383948689999999</v>
      </c>
      <c r="D105" s="4">
        <f>D79/B79</f>
        <v>0</v>
      </c>
      <c r="E105" s="4">
        <v>1.1303262650000001</v>
      </c>
      <c r="F105" s="4">
        <v>1.13598344</v>
      </c>
      <c r="G105" s="4">
        <v>1.8034949870000001</v>
      </c>
      <c r="H105" s="4">
        <v>0.99599386050000005</v>
      </c>
      <c r="I105" s="4" t="e">
        <v>#VALUE!</v>
      </c>
    </row>
    <row r="106" spans="1:9">
      <c r="A106" s="15" t="s">
        <v>34</v>
      </c>
      <c r="B106" s="4">
        <f>SUM(B87:B105)/19</f>
        <v>1</v>
      </c>
      <c r="C106" s="4">
        <f t="shared" ref="C106:H106" si="17">SUM(C87:C105)/19</f>
        <v>2.9043514802824864</v>
      </c>
      <c r="D106" s="4"/>
      <c r="E106" s="4">
        <f t="shared" si="17"/>
        <v>1.1174623462947371</v>
      </c>
      <c r="F106" s="4">
        <f t="shared" si="17"/>
        <v>1.1530452620684211</v>
      </c>
      <c r="G106" s="4">
        <f t="shared" si="17"/>
        <v>3.7991501938684205</v>
      </c>
      <c r="H106" s="4">
        <f t="shared" si="17"/>
        <v>0.98008090530526326</v>
      </c>
      <c r="I106" s="4">
        <f>SUM(I87:I104)/18</f>
        <v>15.130941131666667</v>
      </c>
    </row>
    <row r="107" spans="1:9">
      <c r="A107" s="4" t="s">
        <v>27</v>
      </c>
      <c r="B107" s="4">
        <v>1</v>
      </c>
      <c r="C107" s="4">
        <v>9.1252352489999993</v>
      </c>
      <c r="D107" s="4">
        <f>D80/B80</f>
        <v>9.1255654241093538</v>
      </c>
      <c r="E107" s="4">
        <v>0.3724700366</v>
      </c>
      <c r="F107" s="4">
        <v>0.3536500809</v>
      </c>
      <c r="G107" s="4">
        <v>14.81645591</v>
      </c>
      <c r="H107" s="4">
        <v>1.026314921</v>
      </c>
      <c r="I107" s="4">
        <v>9.3519661900000006</v>
      </c>
    </row>
    <row r="108" spans="1:9">
      <c r="A108" s="4" t="s">
        <v>28</v>
      </c>
      <c r="B108" s="4">
        <v>1</v>
      </c>
      <c r="C108" s="4">
        <v>7.4654829600000001</v>
      </c>
      <c r="D108" s="4">
        <f t="shared" ref="D108:D110" si="18">D81/B81</f>
        <v>7.510970802665085</v>
      </c>
      <c r="E108" s="4">
        <v>0.42990197790000001</v>
      </c>
      <c r="F108" s="4">
        <v>0.40485575750000002</v>
      </c>
      <c r="G108" s="4">
        <v>19.350368020000001</v>
      </c>
      <c r="H108" s="4">
        <v>1.0343600660000001</v>
      </c>
      <c r="I108" s="4">
        <v>9.8291764050000001</v>
      </c>
    </row>
    <row r="109" spans="1:9">
      <c r="A109" s="4" t="s">
        <v>29</v>
      </c>
      <c r="B109" s="4">
        <v>1</v>
      </c>
      <c r="C109" s="4">
        <v>1.4387480109999999</v>
      </c>
      <c r="D109" s="4">
        <f t="shared" si="18"/>
        <v>1.4966966032087445</v>
      </c>
      <c r="E109" s="4">
        <v>0.90916680819999995</v>
      </c>
      <c r="F109" s="4">
        <v>1.178996623</v>
      </c>
      <c r="G109" s="4">
        <v>1.2550533639999999</v>
      </c>
      <c r="H109" s="4">
        <v>1.001116331</v>
      </c>
      <c r="I109" s="4">
        <v>38.456996089999997</v>
      </c>
    </row>
    <row r="110" spans="1:9">
      <c r="A110" s="4" t="s">
        <v>30</v>
      </c>
      <c r="B110" s="4">
        <v>1</v>
      </c>
      <c r="C110" s="4">
        <v>3.4005329839999998</v>
      </c>
      <c r="D110" s="4">
        <f t="shared" si="18"/>
        <v>3.5088997480906645</v>
      </c>
      <c r="E110" s="4">
        <v>0.60015040220000004</v>
      </c>
      <c r="F110" s="4">
        <v>0.83717392609999997</v>
      </c>
      <c r="G110" s="4">
        <v>2.2387620130000001</v>
      </c>
      <c r="H110" s="4">
        <v>0.99581390160000005</v>
      </c>
      <c r="I110" s="4">
        <v>45.30117319</v>
      </c>
    </row>
    <row r="111" spans="1:9">
      <c r="A111" s="12" t="s">
        <v>31</v>
      </c>
      <c r="B111" s="1">
        <f>SUM(B107:B110)/4</f>
        <v>1</v>
      </c>
      <c r="C111" s="1">
        <f t="shared" ref="C111:I111" si="19">SUM(C107:C110)/4</f>
        <v>5.3574998009999995</v>
      </c>
      <c r="D111" s="1"/>
      <c r="E111" s="1">
        <f t="shared" si="19"/>
        <v>0.57792230622499996</v>
      </c>
      <c r="F111" s="1">
        <f t="shared" si="19"/>
        <v>0.693669096875</v>
      </c>
      <c r="G111" s="1">
        <f t="shared" si="19"/>
        <v>9.4151598267499992</v>
      </c>
      <c r="H111" s="1">
        <f t="shared" si="19"/>
        <v>1.0144013049</v>
      </c>
      <c r="I111" s="1">
        <f t="shared" si="19"/>
        <v>25.73482796875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3E3B-A78A-DC44-90D6-E727BC06068D}">
  <dimension ref="A1:P109"/>
  <sheetViews>
    <sheetView zoomScale="164" workbookViewId="0">
      <selection activeCell="D109" sqref="D109"/>
    </sheetView>
  </sheetViews>
  <sheetFormatPr baseColWidth="10" defaultRowHeight="16"/>
  <cols>
    <col min="3" max="3" width="24" customWidth="1"/>
    <col min="4" max="4" width="23.83203125" customWidth="1"/>
    <col min="13" max="13" width="26.5" customWidth="1"/>
    <col min="14" max="14" width="25.33203125" customWidth="1"/>
    <col min="15" max="15" width="26.33203125" customWidth="1"/>
    <col min="16" max="16" width="30.33203125" customWidth="1"/>
  </cols>
  <sheetData>
    <row r="1" spans="1:9">
      <c r="A1" s="1"/>
      <c r="B1" s="1" t="s">
        <v>0</v>
      </c>
      <c r="C1" s="1" t="s">
        <v>42</v>
      </c>
      <c r="D1" s="1" t="s">
        <v>41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</row>
    <row r="2" spans="1:9">
      <c r="A2" s="3" t="s">
        <v>7</v>
      </c>
      <c r="B2" s="2">
        <v>24.96</v>
      </c>
      <c r="C2" s="4"/>
      <c r="D2" s="2">
        <v>24.3262499999</v>
      </c>
      <c r="E2" s="2">
        <v>24.907499999700001</v>
      </c>
      <c r="F2" s="2">
        <v>24.808749999900002</v>
      </c>
      <c r="G2" s="2">
        <v>24.997500000100001</v>
      </c>
      <c r="H2" s="2">
        <v>24.907499999700001</v>
      </c>
      <c r="I2" s="2">
        <v>24.864999999799998</v>
      </c>
    </row>
    <row r="3" spans="1:9">
      <c r="A3" s="5" t="s">
        <v>8</v>
      </c>
      <c r="B3" s="2">
        <v>14.5862500006</v>
      </c>
      <c r="C3" s="4"/>
      <c r="D3" s="2">
        <v>13.1150000002</v>
      </c>
      <c r="E3" s="2">
        <v>13.752499999899999</v>
      </c>
      <c r="F3" s="2">
        <v>15.841250000100001</v>
      </c>
      <c r="G3" s="2">
        <v>13.5274999999</v>
      </c>
      <c r="H3" s="2">
        <v>14.3862500004</v>
      </c>
      <c r="I3" s="2">
        <v>14.577500000100001</v>
      </c>
    </row>
    <row r="4" spans="1:9">
      <c r="A4" s="3" t="s">
        <v>9</v>
      </c>
      <c r="B4" s="2">
        <v>40.184999999600002</v>
      </c>
      <c r="C4" s="4"/>
      <c r="D4" s="2">
        <v>32.627499999900003</v>
      </c>
      <c r="E4" s="2">
        <v>35.292499999999997</v>
      </c>
      <c r="F4" s="2">
        <v>34.336249999700001</v>
      </c>
      <c r="G4" s="2">
        <v>36.277500000300002</v>
      </c>
      <c r="H4" s="2">
        <v>39.7012499999</v>
      </c>
      <c r="I4" s="2">
        <v>39.111249999599998</v>
      </c>
    </row>
    <row r="5" spans="1:9">
      <c r="A5" s="5" t="s">
        <v>10</v>
      </c>
      <c r="B5" s="2">
        <v>7.85750000039</v>
      </c>
      <c r="C5" s="4"/>
      <c r="D5" s="2">
        <v>6.0074999998300003</v>
      </c>
      <c r="E5" s="2">
        <v>6.59375</v>
      </c>
      <c r="F5" s="2">
        <v>8.7962500001299997</v>
      </c>
      <c r="G5" s="2">
        <v>6.7400000002200002</v>
      </c>
      <c r="H5" s="2">
        <v>7.5125000001900002</v>
      </c>
      <c r="I5" s="2">
        <v>6.2924999999800004</v>
      </c>
    </row>
    <row r="6" spans="1:9">
      <c r="A6" s="5" t="s">
        <v>11</v>
      </c>
      <c r="B6" s="2">
        <v>187.47375</v>
      </c>
      <c r="C6" s="4"/>
      <c r="D6" s="2">
        <v>184.23625000000001</v>
      </c>
      <c r="E6" s="2">
        <v>195.4675</v>
      </c>
      <c r="F6" s="2">
        <v>186.8125</v>
      </c>
      <c r="G6" s="2">
        <v>186.95249999999999</v>
      </c>
      <c r="H6" s="2">
        <v>187.73749999899999</v>
      </c>
      <c r="I6" s="2">
        <v>193.16249999999999</v>
      </c>
    </row>
    <row r="7" spans="1:9">
      <c r="A7" s="5" t="s">
        <v>12</v>
      </c>
      <c r="B7" s="2">
        <v>12.2250000006</v>
      </c>
      <c r="C7" s="4"/>
      <c r="D7" s="2">
        <v>12.057499999599999</v>
      </c>
      <c r="E7" s="2">
        <v>12.4400000004</v>
      </c>
      <c r="F7" s="2">
        <v>12.182500000099999</v>
      </c>
      <c r="G7" s="2">
        <v>12.310000000100001</v>
      </c>
      <c r="H7" s="2">
        <v>12.300000000300001</v>
      </c>
      <c r="I7" s="2">
        <v>12.1662500002</v>
      </c>
    </row>
    <row r="8" spans="1:9">
      <c r="A8" s="3" t="s">
        <v>13</v>
      </c>
      <c r="B8" s="2">
        <v>20.464999999900002</v>
      </c>
      <c r="C8" s="4"/>
      <c r="D8" s="2">
        <v>35.341250000099997</v>
      </c>
      <c r="E8" s="2">
        <v>16.995000000099999</v>
      </c>
      <c r="F8" s="2">
        <v>141.05250000000001</v>
      </c>
      <c r="G8" s="2">
        <v>20.6675</v>
      </c>
      <c r="H8" s="2">
        <v>21.007500000299999</v>
      </c>
      <c r="I8" s="2">
        <v>102.41249999999999</v>
      </c>
    </row>
    <row r="9" spans="1:9">
      <c r="A9" s="5" t="s">
        <v>14</v>
      </c>
      <c r="B9" s="2">
        <v>67.917500000000004</v>
      </c>
      <c r="C9" s="4"/>
      <c r="D9" s="2">
        <v>58.093749999499998</v>
      </c>
      <c r="E9" s="2">
        <v>54.039999999599999</v>
      </c>
      <c r="F9" s="2">
        <v>54.414999999999999</v>
      </c>
      <c r="G9" s="2">
        <v>65.633749999599999</v>
      </c>
      <c r="H9" s="2">
        <v>67.922500000300005</v>
      </c>
      <c r="I9" s="2">
        <v>58.481250000199999</v>
      </c>
    </row>
    <row r="10" spans="1:9">
      <c r="A10" s="3" t="s">
        <v>15</v>
      </c>
      <c r="B10" s="2">
        <v>30.1000000001</v>
      </c>
      <c r="C10" s="4"/>
      <c r="D10" s="2">
        <v>19.458750000199998</v>
      </c>
      <c r="E10" s="2">
        <v>29.793749999700001</v>
      </c>
      <c r="F10" s="2">
        <v>30.707500000500001</v>
      </c>
      <c r="G10" s="2">
        <v>29.641249999900001</v>
      </c>
      <c r="H10" s="2">
        <v>29.4449999998</v>
      </c>
      <c r="I10" s="2">
        <v>25.317499999900001</v>
      </c>
    </row>
    <row r="11" spans="1:9">
      <c r="A11" s="3" t="s">
        <v>16</v>
      </c>
      <c r="B11" s="2">
        <v>2.3787499996800001</v>
      </c>
      <c r="C11" s="4"/>
      <c r="D11" s="2">
        <v>1.93000000017</v>
      </c>
      <c r="E11" s="2">
        <v>3.0487500005400001</v>
      </c>
      <c r="F11" s="2">
        <v>2.3562500001900002</v>
      </c>
      <c r="G11" s="2">
        <v>2.4337499998499998</v>
      </c>
      <c r="H11" s="2">
        <v>2.5950000002000002</v>
      </c>
      <c r="I11" s="2">
        <v>2.4074999997400002</v>
      </c>
    </row>
    <row r="12" spans="1:9">
      <c r="A12" s="5" t="s">
        <v>17</v>
      </c>
      <c r="B12" s="2">
        <v>6.5487500000700001</v>
      </c>
      <c r="C12" s="4"/>
      <c r="D12" s="2">
        <v>6.4375</v>
      </c>
      <c r="E12" s="2">
        <v>7.1862499993300002</v>
      </c>
      <c r="F12" s="2">
        <v>8.2787500005200005</v>
      </c>
      <c r="G12" s="2">
        <v>7.0625</v>
      </c>
      <c r="H12" s="2">
        <v>8.0137499999300008</v>
      </c>
      <c r="I12" s="2">
        <v>8.0162499998700003</v>
      </c>
    </row>
    <row r="13" spans="1:9">
      <c r="A13" s="3" t="s">
        <v>18</v>
      </c>
      <c r="B13" s="2">
        <v>21.490000000199998</v>
      </c>
      <c r="C13" s="4"/>
      <c r="D13" s="2">
        <v>17.851250000299999</v>
      </c>
      <c r="E13" s="2">
        <v>22.526250000099999</v>
      </c>
      <c r="F13" s="2">
        <v>18.922499999900001</v>
      </c>
      <c r="G13" s="2">
        <v>22.1800000002</v>
      </c>
      <c r="H13" s="2">
        <v>21.478749999800002</v>
      </c>
      <c r="I13" s="2">
        <v>19.433749999900002</v>
      </c>
    </row>
    <row r="14" spans="1:9">
      <c r="A14" s="6" t="s">
        <v>19</v>
      </c>
      <c r="B14" s="2">
        <v>1.0950000002</v>
      </c>
      <c r="C14" s="4"/>
      <c r="D14" s="2">
        <v>1.2687500002800001</v>
      </c>
      <c r="E14" s="2">
        <v>1.1487499996999999</v>
      </c>
      <c r="F14" s="2">
        <v>1.20999999996</v>
      </c>
      <c r="G14" s="2">
        <v>1.2075000004800001</v>
      </c>
      <c r="H14" s="2">
        <v>1.08499999996</v>
      </c>
      <c r="I14" s="2">
        <v>1.12375000026</v>
      </c>
    </row>
    <row r="15" spans="1:9">
      <c r="A15" s="7" t="s">
        <v>20</v>
      </c>
      <c r="B15" s="2">
        <v>7.0887500005800002</v>
      </c>
      <c r="C15" s="4"/>
      <c r="D15" s="2">
        <v>4.8925000005400001</v>
      </c>
      <c r="E15" s="2">
        <v>6.77249999996</v>
      </c>
      <c r="F15" s="2">
        <v>6.4649999998499998</v>
      </c>
      <c r="G15" s="2">
        <v>6.4587500002200002</v>
      </c>
      <c r="H15" s="2">
        <v>7.0825000000199996</v>
      </c>
      <c r="I15" s="2">
        <v>8.0974999996800001</v>
      </c>
    </row>
    <row r="16" spans="1:9">
      <c r="A16" s="7" t="s">
        <v>21</v>
      </c>
      <c r="B16" s="4"/>
      <c r="C16" s="4"/>
    </row>
    <row r="17" spans="1:9">
      <c r="A17" s="7" t="s">
        <v>22</v>
      </c>
      <c r="B17" s="2">
        <v>75.214999999900002</v>
      </c>
      <c r="C17" s="4"/>
      <c r="D17" s="2">
        <v>73.879999999899994</v>
      </c>
      <c r="E17" s="2">
        <v>73.366249999499999</v>
      </c>
      <c r="F17" s="2">
        <v>74.1737500001</v>
      </c>
      <c r="G17" s="2">
        <v>74.292500000000004</v>
      </c>
      <c r="H17" s="2">
        <v>75.883750000500001</v>
      </c>
      <c r="I17" s="2">
        <v>80.374999999500005</v>
      </c>
    </row>
    <row r="18" spans="1:9">
      <c r="A18" s="1" t="s">
        <v>23</v>
      </c>
      <c r="B18" s="8"/>
      <c r="C18" s="8"/>
      <c r="D18" s="8"/>
      <c r="E18" s="8"/>
      <c r="F18" s="8"/>
      <c r="G18" s="4"/>
      <c r="H18" s="8"/>
      <c r="I18" s="8"/>
    </row>
    <row r="19" spans="1:9">
      <c r="A19" s="1" t="s">
        <v>24</v>
      </c>
      <c r="B19" s="8"/>
      <c r="C19" s="8"/>
      <c r="D19" s="8"/>
      <c r="E19" s="8"/>
      <c r="F19" s="8"/>
      <c r="G19" s="4"/>
      <c r="H19" s="8"/>
      <c r="I19" s="8"/>
    </row>
    <row r="20" spans="1:9">
      <c r="A20" s="1" t="s">
        <v>25</v>
      </c>
      <c r="B20" s="8"/>
      <c r="C20" s="8"/>
      <c r="D20" s="9"/>
      <c r="E20" s="9"/>
      <c r="F20" s="9"/>
      <c r="G20" s="10"/>
      <c r="H20" s="9"/>
      <c r="I20" s="11"/>
    </row>
    <row r="21" spans="1:9">
      <c r="A21" s="4" t="s">
        <v>27</v>
      </c>
      <c r="B21" s="2">
        <v>3.42875000043</v>
      </c>
      <c r="C21" s="4"/>
      <c r="D21" s="2">
        <v>0.19500000029799999</v>
      </c>
      <c r="E21" s="2">
        <v>8.1637499998299994</v>
      </c>
      <c r="F21" s="2">
        <v>1.4937500003699999</v>
      </c>
      <c r="G21" s="2">
        <v>8.1124999998099998</v>
      </c>
      <c r="H21" s="2">
        <v>3.5262499996500001</v>
      </c>
      <c r="I21" s="2">
        <v>0.1875</v>
      </c>
    </row>
    <row r="22" spans="1:9">
      <c r="A22" s="4" t="s">
        <v>28</v>
      </c>
      <c r="B22" s="2">
        <v>1.31999999983</v>
      </c>
      <c r="C22" s="4"/>
      <c r="D22" s="2">
        <v>1.00125000067</v>
      </c>
      <c r="E22" s="2">
        <v>79.671249999200001</v>
      </c>
      <c r="F22" s="2">
        <v>1.3700000001099999</v>
      </c>
      <c r="G22" s="2">
        <v>1.3725000000600001</v>
      </c>
      <c r="H22" s="2">
        <v>1.3275000001299999</v>
      </c>
      <c r="I22" s="2">
        <v>1.3212500005000001</v>
      </c>
    </row>
    <row r="23" spans="1:9">
      <c r="A23" s="4" t="s">
        <v>29</v>
      </c>
      <c r="B23" s="2">
        <v>9.8537499997799998</v>
      </c>
      <c r="C23" s="4"/>
      <c r="D23" s="2">
        <v>0.75875000003699999</v>
      </c>
      <c r="E23" s="2">
        <v>22.156250000499998</v>
      </c>
      <c r="F23" s="2">
        <v>37.726249999799997</v>
      </c>
      <c r="G23" s="2">
        <v>1.0912500000600001</v>
      </c>
      <c r="H23" s="2">
        <v>9.7425000001700006</v>
      </c>
      <c r="I23" s="2">
        <v>9.1987499999800004</v>
      </c>
    </row>
    <row r="24" spans="1:9">
      <c r="A24" s="4" t="s">
        <v>30</v>
      </c>
      <c r="B24" s="4"/>
      <c r="C24" s="4"/>
      <c r="D24" s="4"/>
      <c r="E24" s="4"/>
      <c r="F24" s="4"/>
      <c r="G24" s="4"/>
      <c r="H24" s="4"/>
      <c r="I24" s="4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 t="s">
        <v>0</v>
      </c>
      <c r="C29" s="1" t="s">
        <v>42</v>
      </c>
      <c r="D29" s="1" t="s">
        <v>41</v>
      </c>
      <c r="E29" s="1" t="s">
        <v>2</v>
      </c>
      <c r="F29" s="1" t="s">
        <v>3</v>
      </c>
      <c r="G29" s="2" t="s">
        <v>4</v>
      </c>
      <c r="H29" s="1" t="s">
        <v>5</v>
      </c>
      <c r="I29" s="1" t="s">
        <v>6</v>
      </c>
    </row>
    <row r="30" spans="1:9">
      <c r="A30" s="3" t="s">
        <v>7</v>
      </c>
      <c r="B30" s="1">
        <f>B2/B2</f>
        <v>1</v>
      </c>
      <c r="C30" s="1"/>
      <c r="D30" s="4">
        <f>D2/B2</f>
        <v>0.97460937499599354</v>
      </c>
      <c r="E30" s="4">
        <f>E2/B2</f>
        <v>0.99789663460336542</v>
      </c>
      <c r="F30" s="4">
        <f>F2/B2</f>
        <v>0.99394030448317305</v>
      </c>
      <c r="G30" s="4">
        <f>G2/B2</f>
        <v>1.0015024038501603</v>
      </c>
      <c r="H30" s="4">
        <f>H2/B2</f>
        <v>0.99789663460336542</v>
      </c>
      <c r="I30" s="4">
        <f>I2/B2</f>
        <v>0.99619391024839732</v>
      </c>
    </row>
    <row r="31" spans="1:9">
      <c r="A31" s="5" t="s">
        <v>8</v>
      </c>
      <c r="B31" s="1">
        <f t="shared" ref="B31:B52" si="0">B3/B3</f>
        <v>1</v>
      </c>
      <c r="C31" s="1"/>
      <c r="D31" s="4">
        <f t="shared" ref="D31:D51" si="1">D3/B3</f>
        <v>0.89913445879924725</v>
      </c>
      <c r="E31" s="4">
        <f t="shared" ref="E31:E51" si="2">E3/B3</f>
        <v>0.94284000338224672</v>
      </c>
      <c r="F31" s="4">
        <f t="shared" ref="F31:F51" si="3">F3/B3</f>
        <v>1.0860399348323508</v>
      </c>
      <c r="G31" s="4">
        <f t="shared" ref="G31:G51" si="4">G3/B3</f>
        <v>0.92741451705157607</v>
      </c>
      <c r="H31" s="4">
        <f t="shared" ref="H31:H51" si="5">H3/B3</f>
        <v>0.98628845658124797</v>
      </c>
      <c r="I31" s="4">
        <f t="shared" ref="I31:I51" si="6">I3/B3</f>
        <v>0.99940011994175071</v>
      </c>
    </row>
    <row r="32" spans="1:9">
      <c r="A32" s="3" t="s">
        <v>9</v>
      </c>
      <c r="B32" s="1">
        <f t="shared" si="0"/>
        <v>1</v>
      </c>
      <c r="C32" s="1"/>
      <c r="D32" s="4">
        <f t="shared" si="1"/>
        <v>0.8119323130577274</v>
      </c>
      <c r="E32" s="4">
        <f t="shared" si="2"/>
        <v>0.87825059102529046</v>
      </c>
      <c r="F32" s="4">
        <f t="shared" si="3"/>
        <v>0.85445439840840565</v>
      </c>
      <c r="G32" s="4">
        <f t="shared" si="4"/>
        <v>0.9027622247271645</v>
      </c>
      <c r="H32" s="4">
        <f t="shared" si="5"/>
        <v>0.98796192609917088</v>
      </c>
      <c r="I32" s="4">
        <f t="shared" si="6"/>
        <v>0.97327983078236424</v>
      </c>
    </row>
    <row r="33" spans="1:9">
      <c r="A33" s="5" t="s">
        <v>10</v>
      </c>
      <c r="B33" s="1">
        <f t="shared" si="0"/>
        <v>1</v>
      </c>
      <c r="C33" s="1"/>
      <c r="D33" s="4">
        <f t="shared" si="1"/>
        <v>0.76455615647875574</v>
      </c>
      <c r="E33" s="4">
        <f t="shared" si="2"/>
        <v>0.83916640148555199</v>
      </c>
      <c r="F33" s="4">
        <f t="shared" si="3"/>
        <v>1.1194718421499721</v>
      </c>
      <c r="G33" s="4">
        <f t="shared" si="4"/>
        <v>0.85777919184033935</v>
      </c>
      <c r="H33" s="4">
        <f t="shared" si="5"/>
        <v>0.95609290484468645</v>
      </c>
      <c r="I33" s="4">
        <f t="shared" si="6"/>
        <v>0.80082723508338249</v>
      </c>
    </row>
    <row r="34" spans="1:9">
      <c r="A34" s="5" t="s">
        <v>11</v>
      </c>
      <c r="B34" s="1">
        <f t="shared" si="0"/>
        <v>1</v>
      </c>
      <c r="C34" s="1"/>
      <c r="D34" s="4">
        <f t="shared" si="1"/>
        <v>0.98273091566152604</v>
      </c>
      <c r="E34" s="4">
        <f t="shared" si="2"/>
        <v>1.0426393028357304</v>
      </c>
      <c r="F34" s="4">
        <f t="shared" si="3"/>
        <v>0.99647283953086763</v>
      </c>
      <c r="G34" s="4">
        <f t="shared" si="4"/>
        <v>0.99721961074550436</v>
      </c>
      <c r="H34" s="4">
        <f t="shared" si="5"/>
        <v>1.0014068636222404</v>
      </c>
      <c r="I34" s="4">
        <f t="shared" si="6"/>
        <v>1.0303442481947473</v>
      </c>
    </row>
    <row r="35" spans="1:9">
      <c r="A35" s="5" t="s">
        <v>12</v>
      </c>
      <c r="B35" s="1">
        <f t="shared" si="0"/>
        <v>1</v>
      </c>
      <c r="C35" s="1"/>
      <c r="D35" s="4">
        <f t="shared" si="1"/>
        <v>0.98629856842603025</v>
      </c>
      <c r="E35" s="4">
        <f t="shared" si="2"/>
        <v>1.0175869120482166</v>
      </c>
      <c r="F35" s="4">
        <f t="shared" si="3"/>
        <v>0.99652351734168387</v>
      </c>
      <c r="G35" s="4">
        <f t="shared" si="4"/>
        <v>1.0069529651939328</v>
      </c>
      <c r="H35" s="4">
        <f t="shared" si="5"/>
        <v>1.0061349693003125</v>
      </c>
      <c r="I35" s="4">
        <f t="shared" si="6"/>
        <v>0.99519427399614591</v>
      </c>
    </row>
    <row r="36" spans="1:9">
      <c r="A36" s="3" t="s">
        <v>13</v>
      </c>
      <c r="B36" s="1">
        <f t="shared" si="0"/>
        <v>1</v>
      </c>
      <c r="C36" s="1"/>
      <c r="D36" s="4">
        <f t="shared" si="1"/>
        <v>1.7269118006485553</v>
      </c>
      <c r="E36" s="4">
        <f t="shared" si="2"/>
        <v>0.8304422184306397</v>
      </c>
      <c r="F36" s="4">
        <f t="shared" si="3"/>
        <v>6.8923772294497549</v>
      </c>
      <c r="G36" s="4">
        <f t="shared" si="4"/>
        <v>1.0098949425898358</v>
      </c>
      <c r="H36" s="4">
        <f t="shared" si="5"/>
        <v>1.0265086733644098</v>
      </c>
      <c r="I36" s="4">
        <f t="shared" si="6"/>
        <v>5.0042755924994093</v>
      </c>
    </row>
    <row r="37" spans="1:9">
      <c r="A37" s="5" t="s">
        <v>14</v>
      </c>
      <c r="B37" s="1">
        <f t="shared" si="0"/>
        <v>1</v>
      </c>
      <c r="C37" s="1"/>
      <c r="D37" s="4">
        <f t="shared" si="1"/>
        <v>0.85535760296683472</v>
      </c>
      <c r="E37" s="4">
        <f t="shared" si="2"/>
        <v>0.79567121875216251</v>
      </c>
      <c r="F37" s="4">
        <f t="shared" si="3"/>
        <v>0.80119262340339381</v>
      </c>
      <c r="G37" s="4">
        <f t="shared" si="4"/>
        <v>0.96637464570397902</v>
      </c>
      <c r="H37" s="4">
        <f t="shared" si="5"/>
        <v>1.0000736187330217</v>
      </c>
      <c r="I37" s="4">
        <f t="shared" si="6"/>
        <v>0.86106305444399445</v>
      </c>
    </row>
    <row r="38" spans="1:9">
      <c r="A38" s="3" t="s">
        <v>15</v>
      </c>
      <c r="B38" s="1">
        <f t="shared" si="0"/>
        <v>1</v>
      </c>
      <c r="C38" s="1"/>
      <c r="D38" s="4">
        <f t="shared" si="1"/>
        <v>0.64647009967227087</v>
      </c>
      <c r="E38" s="4">
        <f t="shared" si="2"/>
        <v>0.98982558138209364</v>
      </c>
      <c r="F38" s="4">
        <f t="shared" si="3"/>
        <v>1.0201827242657138</v>
      </c>
      <c r="G38" s="4">
        <f t="shared" si="4"/>
        <v>0.98475913620603073</v>
      </c>
      <c r="H38" s="4">
        <f t="shared" si="5"/>
        <v>0.97823920264791286</v>
      </c>
      <c r="I38" s="4">
        <f t="shared" si="6"/>
        <v>0.84111295680451459</v>
      </c>
    </row>
    <row r="39" spans="1:9">
      <c r="A39" s="3" t="s">
        <v>16</v>
      </c>
      <c r="B39" s="1">
        <f t="shared" si="0"/>
        <v>1</v>
      </c>
      <c r="C39" s="1"/>
      <c r="D39" s="4">
        <f t="shared" si="1"/>
        <v>0.81135049939238335</v>
      </c>
      <c r="E39" s="4">
        <f t="shared" si="2"/>
        <v>1.2816605363952207</v>
      </c>
      <c r="F39" s="4">
        <f t="shared" si="3"/>
        <v>0.99054125086998346</v>
      </c>
      <c r="G39" s="4">
        <f t="shared" si="4"/>
        <v>1.0231213873578133</v>
      </c>
      <c r="H39" s="4">
        <f t="shared" si="5"/>
        <v>1.0909090911399226</v>
      </c>
      <c r="I39" s="4">
        <f t="shared" si="6"/>
        <v>1.0120861797430867</v>
      </c>
    </row>
    <row r="40" spans="1:9">
      <c r="A40" s="5" t="s">
        <v>17</v>
      </c>
      <c r="B40" s="1">
        <f t="shared" si="0"/>
        <v>1</v>
      </c>
      <c r="C40" s="1"/>
      <c r="D40" s="4">
        <f t="shared" si="1"/>
        <v>0.98301202518514053</v>
      </c>
      <c r="E40" s="4">
        <f t="shared" si="2"/>
        <v>1.0973468217985396</v>
      </c>
      <c r="F40" s="4">
        <f t="shared" si="3"/>
        <v>1.2641725520796347</v>
      </c>
      <c r="G40" s="4">
        <f t="shared" si="4"/>
        <v>1.0784500858827271</v>
      </c>
      <c r="H40" s="4">
        <f t="shared" si="5"/>
        <v>1.2237068142537646</v>
      </c>
      <c r="I40" s="4">
        <f t="shared" si="6"/>
        <v>1.2240885664873928</v>
      </c>
    </row>
    <row r="41" spans="1:9">
      <c r="A41" s="3" t="s">
        <v>18</v>
      </c>
      <c r="B41" s="1">
        <f t="shared" si="0"/>
        <v>1</v>
      </c>
      <c r="C41" s="1"/>
      <c r="D41" s="4">
        <f t="shared" si="1"/>
        <v>0.83067705910348366</v>
      </c>
      <c r="E41" s="4">
        <f t="shared" si="2"/>
        <v>1.0482201023680948</v>
      </c>
      <c r="F41" s="4">
        <f t="shared" si="3"/>
        <v>0.88052582595271744</v>
      </c>
      <c r="G41" s="4">
        <f t="shared" si="4"/>
        <v>1.0321079571890917</v>
      </c>
      <c r="H41" s="4">
        <f t="shared" si="5"/>
        <v>0.99947650067939076</v>
      </c>
      <c r="I41" s="4">
        <f t="shared" si="6"/>
        <v>0.90431596089898281</v>
      </c>
    </row>
    <row r="42" spans="1:9">
      <c r="A42" s="6" t="s">
        <v>19</v>
      </c>
      <c r="B42" s="1">
        <f t="shared" si="0"/>
        <v>1</v>
      </c>
      <c r="C42" s="1"/>
      <c r="D42" s="4">
        <f t="shared" si="1"/>
        <v>1.1586757991308356</v>
      </c>
      <c r="E42" s="4">
        <f t="shared" si="2"/>
        <v>1.0490867575252809</v>
      </c>
      <c r="F42" s="4">
        <f t="shared" si="3"/>
        <v>1.1050228308118679</v>
      </c>
      <c r="G42" s="4">
        <f t="shared" si="4"/>
        <v>1.1027397262643399</v>
      </c>
      <c r="H42" s="4">
        <f t="shared" si="5"/>
        <v>0.99086757969116568</v>
      </c>
      <c r="I42" s="4">
        <f t="shared" si="6"/>
        <v>1.026255707812556</v>
      </c>
    </row>
    <row r="43" spans="1:9">
      <c r="A43" s="7" t="s">
        <v>20</v>
      </c>
      <c r="B43" s="1">
        <f t="shared" si="0"/>
        <v>1</v>
      </c>
      <c r="C43" s="1"/>
      <c r="D43" s="4">
        <f>D15/B15</f>
        <v>0.69017809912039452</v>
      </c>
      <c r="E43" s="4">
        <f t="shared" si="2"/>
        <v>0.9553870568726327</v>
      </c>
      <c r="F43" s="4">
        <f t="shared" si="3"/>
        <v>0.91200846401989555</v>
      </c>
      <c r="G43" s="4">
        <f t="shared" si="4"/>
        <v>0.91112678535588731</v>
      </c>
      <c r="H43" s="4">
        <f t="shared" si="5"/>
        <v>0.99911832120479782</v>
      </c>
      <c r="I43" s="4">
        <f t="shared" si="6"/>
        <v>1.1423029446683075</v>
      </c>
    </row>
    <row r="44" spans="1:9">
      <c r="A44" s="7" t="s">
        <v>21</v>
      </c>
      <c r="B44" s="1" t="e">
        <f>B16/B16</f>
        <v>#DIV/0!</v>
      </c>
      <c r="C44" s="1"/>
      <c r="D44" s="4" t="e">
        <f>D16/B16</f>
        <v>#DIV/0!</v>
      </c>
      <c r="E44" s="4" t="e">
        <f>E16/B16</f>
        <v>#DIV/0!</v>
      </c>
      <c r="F44" s="4" t="e">
        <f>F16/B16</f>
        <v>#DIV/0!</v>
      </c>
      <c r="G44" s="4" t="e">
        <f>G16/B16</f>
        <v>#DIV/0!</v>
      </c>
      <c r="H44" s="4" t="e">
        <f>H16/B16</f>
        <v>#DIV/0!</v>
      </c>
      <c r="I44" s="4" t="e">
        <f>I16/B16</f>
        <v>#DIV/0!</v>
      </c>
    </row>
    <row r="45" spans="1:9">
      <c r="A45" s="7" t="s">
        <v>22</v>
      </c>
      <c r="B45" s="1">
        <f t="shared" si="0"/>
        <v>1</v>
      </c>
      <c r="C45" s="1"/>
      <c r="D45" s="4">
        <f t="shared" ref="D45:D48" si="7">D17/B17</f>
        <v>0.98225088080832568</v>
      </c>
      <c r="E45" s="4">
        <f t="shared" ref="E45:E48" si="8">E17/B17</f>
        <v>0.97542046133879601</v>
      </c>
      <c r="F45" s="4">
        <f t="shared" ref="F45:F48" si="9">F17/B17</f>
        <v>0.9861563517941716</v>
      </c>
      <c r="G45" s="4">
        <f t="shared" ref="G45:G48" si="10">G17/B17</f>
        <v>0.98773515921157717</v>
      </c>
      <c r="H45" s="4">
        <f t="shared" ref="H45:H48" si="11">H17/B17</f>
        <v>1.0088911786292747</v>
      </c>
      <c r="I45" s="4">
        <f t="shared" ref="I45:I48" si="12">I17/B17</f>
        <v>1.0686033370950856</v>
      </c>
    </row>
    <row r="46" spans="1:9">
      <c r="A46" s="1" t="s">
        <v>23</v>
      </c>
      <c r="B46" s="1" t="e">
        <f t="shared" si="0"/>
        <v>#DIV/0!</v>
      </c>
      <c r="C46" s="1"/>
      <c r="D46" s="4" t="e">
        <f t="shared" si="7"/>
        <v>#DIV/0!</v>
      </c>
      <c r="E46" s="4" t="e">
        <f t="shared" si="8"/>
        <v>#DIV/0!</v>
      </c>
      <c r="F46" s="4" t="e">
        <f t="shared" si="9"/>
        <v>#DIV/0!</v>
      </c>
      <c r="G46" s="4" t="e">
        <f t="shared" si="10"/>
        <v>#DIV/0!</v>
      </c>
      <c r="H46" s="4" t="e">
        <f t="shared" si="11"/>
        <v>#DIV/0!</v>
      </c>
      <c r="I46" s="4" t="e">
        <f t="shared" si="12"/>
        <v>#DIV/0!</v>
      </c>
    </row>
    <row r="47" spans="1:9">
      <c r="A47" s="1" t="s">
        <v>24</v>
      </c>
      <c r="B47" s="1" t="e">
        <f t="shared" si="0"/>
        <v>#DIV/0!</v>
      </c>
      <c r="C47" s="1"/>
      <c r="D47" s="4" t="e">
        <f t="shared" si="7"/>
        <v>#DIV/0!</v>
      </c>
      <c r="E47" s="4" t="e">
        <f t="shared" si="8"/>
        <v>#DIV/0!</v>
      </c>
      <c r="F47" s="4" t="e">
        <f t="shared" si="9"/>
        <v>#DIV/0!</v>
      </c>
      <c r="G47" s="4" t="e">
        <f t="shared" si="10"/>
        <v>#DIV/0!</v>
      </c>
      <c r="H47" s="4" t="e">
        <f t="shared" si="11"/>
        <v>#DIV/0!</v>
      </c>
      <c r="I47" s="4" t="e">
        <f t="shared" si="12"/>
        <v>#DIV/0!</v>
      </c>
    </row>
    <row r="48" spans="1:9">
      <c r="A48" s="1" t="s">
        <v>25</v>
      </c>
      <c r="B48" s="1" t="e">
        <f t="shared" si="0"/>
        <v>#DIV/0!</v>
      </c>
      <c r="C48" s="1"/>
      <c r="D48" s="4" t="e">
        <f t="shared" si="7"/>
        <v>#DIV/0!</v>
      </c>
      <c r="E48" s="4" t="e">
        <f t="shared" si="8"/>
        <v>#DIV/0!</v>
      </c>
      <c r="F48" s="4" t="e">
        <f t="shared" si="9"/>
        <v>#DIV/0!</v>
      </c>
      <c r="G48" s="4" t="e">
        <f t="shared" si="10"/>
        <v>#DIV/0!</v>
      </c>
      <c r="H48" s="4" t="e">
        <f t="shared" si="11"/>
        <v>#DIV/0!</v>
      </c>
      <c r="I48" s="4" t="e">
        <f t="shared" si="12"/>
        <v>#DIV/0!</v>
      </c>
    </row>
    <row r="49" spans="1:16">
      <c r="A49" s="4" t="s">
        <v>27</v>
      </c>
      <c r="B49" s="1">
        <f t="shared" si="0"/>
        <v>1</v>
      </c>
      <c r="C49" s="1"/>
      <c r="D49" s="4">
        <f t="shared" si="1"/>
        <v>5.6872037994471748E-2</v>
      </c>
      <c r="E49" s="4">
        <f t="shared" si="2"/>
        <v>2.3809697408111359</v>
      </c>
      <c r="F49" s="4">
        <f t="shared" si="3"/>
        <v>0.43565439305364012</v>
      </c>
      <c r="G49" s="4">
        <f t="shared" si="4"/>
        <v>2.3660226026372904</v>
      </c>
      <c r="H49" s="4">
        <f t="shared" si="5"/>
        <v>1.0284360187262918</v>
      </c>
      <c r="I49" s="4">
        <f t="shared" si="6"/>
        <v>5.4684651834191939E-2</v>
      </c>
    </row>
    <row r="50" spans="1:16">
      <c r="A50" s="4" t="s">
        <v>28</v>
      </c>
      <c r="B50" s="1">
        <f t="shared" si="0"/>
        <v>1</v>
      </c>
      <c r="C50" s="1"/>
      <c r="D50" s="4">
        <f>D22/B22</f>
        <v>0.75852272787799158</v>
      </c>
      <c r="E50" s="4">
        <f>E22/B22</f>
        <v>60.357007582924766</v>
      </c>
      <c r="F50" s="4">
        <f t="shared" si="3"/>
        <v>1.0378787880957874</v>
      </c>
      <c r="G50" s="4">
        <f t="shared" si="4"/>
        <v>1.039772727452092</v>
      </c>
      <c r="H50" s="4">
        <f t="shared" si="5"/>
        <v>1.0056818184098226</v>
      </c>
      <c r="I50" s="4">
        <f t="shared" si="6"/>
        <v>1.0009469702046674</v>
      </c>
    </row>
    <row r="51" spans="1:16">
      <c r="A51" s="4" t="s">
        <v>29</v>
      </c>
      <c r="B51" s="1">
        <f t="shared" si="0"/>
        <v>1</v>
      </c>
      <c r="C51" s="1"/>
      <c r="D51" s="4">
        <f t="shared" si="1"/>
        <v>7.700114170279744E-2</v>
      </c>
      <c r="E51" s="4">
        <f t="shared" si="2"/>
        <v>2.2485094508176755</v>
      </c>
      <c r="F51" s="4">
        <f t="shared" si="3"/>
        <v>3.8286185463039244</v>
      </c>
      <c r="G51" s="4">
        <f t="shared" si="4"/>
        <v>0.11074464037390475</v>
      </c>
      <c r="H51" s="4">
        <f t="shared" si="5"/>
        <v>0.98870988206393673</v>
      </c>
      <c r="I51" s="4">
        <f t="shared" si="6"/>
        <v>0.93352784474797679</v>
      </c>
    </row>
    <row r="52" spans="1:16">
      <c r="A52" s="4" t="s">
        <v>30</v>
      </c>
      <c r="B52" s="1" t="e">
        <f t="shared" si="0"/>
        <v>#DIV/0!</v>
      </c>
      <c r="C52" s="1"/>
      <c r="D52" s="4" t="e">
        <f>B24/D24</f>
        <v>#DIV/0!</v>
      </c>
      <c r="E52" s="4" t="e">
        <f>B24/E24</f>
        <v>#DIV/0!</v>
      </c>
      <c r="F52" s="4" t="e">
        <f>B24/F24</f>
        <v>#DIV/0!</v>
      </c>
      <c r="G52" s="4" t="e">
        <f>B24/G24</f>
        <v>#DIV/0!</v>
      </c>
      <c r="H52" s="4" t="e">
        <f>B24/H24</f>
        <v>#DIV/0!</v>
      </c>
      <c r="I52" s="4" t="e">
        <f>B24/I24</f>
        <v>#DIV/0!</v>
      </c>
    </row>
    <row r="53" spans="1:16">
      <c r="A53" s="12" t="s">
        <v>31</v>
      </c>
      <c r="B53" s="12"/>
      <c r="C53" s="12"/>
      <c r="D53" s="12"/>
      <c r="E53" s="12"/>
      <c r="F53" s="12"/>
      <c r="G53" s="12"/>
      <c r="H53" s="12"/>
      <c r="I53" s="12"/>
    </row>
    <row r="54" spans="1:16">
      <c r="A54" s="12"/>
      <c r="B54" s="1"/>
      <c r="C54" s="1"/>
      <c r="D54" s="1"/>
      <c r="E54" s="1"/>
      <c r="F54" s="1"/>
      <c r="G54" s="1"/>
      <c r="H54" s="1"/>
      <c r="I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</row>
    <row r="59" spans="1:16">
      <c r="A59" s="12" t="s">
        <v>32</v>
      </c>
      <c r="B59" s="1" t="s">
        <v>0</v>
      </c>
      <c r="C59" s="1" t="s">
        <v>42</v>
      </c>
      <c r="D59" s="1" t="s">
        <v>41</v>
      </c>
      <c r="E59" s="1" t="s">
        <v>2</v>
      </c>
      <c r="F59" s="1" t="s">
        <v>3</v>
      </c>
      <c r="G59" s="2" t="s">
        <v>4</v>
      </c>
      <c r="H59" s="1" t="s">
        <v>5</v>
      </c>
      <c r="I59" s="1" t="s">
        <v>6</v>
      </c>
      <c r="L59" s="12" t="s">
        <v>32</v>
      </c>
      <c r="M59" s="1" t="s">
        <v>45</v>
      </c>
      <c r="N59" s="1" t="s">
        <v>46</v>
      </c>
      <c r="O59" s="1" t="s">
        <v>43</v>
      </c>
      <c r="P59" s="1" t="s">
        <v>44</v>
      </c>
    </row>
    <row r="60" spans="1:16">
      <c r="A60" s="3" t="s">
        <v>7</v>
      </c>
      <c r="B60" s="2">
        <v>628621</v>
      </c>
      <c r="D60" s="2">
        <f>SUM(O60,P60)</f>
        <v>633718</v>
      </c>
      <c r="E60" s="2">
        <v>633092</v>
      </c>
      <c r="F60" s="2">
        <v>635865</v>
      </c>
      <c r="G60" s="2">
        <v>629561</v>
      </c>
      <c r="H60" s="2">
        <v>628892</v>
      </c>
      <c r="I60" s="2">
        <v>629335</v>
      </c>
      <c r="L60" s="3" t="s">
        <v>7</v>
      </c>
      <c r="O60" s="2">
        <v>4982</v>
      </c>
      <c r="P60">
        <v>628736</v>
      </c>
    </row>
    <row r="61" spans="1:16">
      <c r="A61" s="5" t="s">
        <v>8</v>
      </c>
      <c r="B61" s="2">
        <v>35469</v>
      </c>
      <c r="D61" s="2">
        <f>SUM(O61,P61)</f>
        <v>44982</v>
      </c>
      <c r="E61" s="2">
        <v>40341</v>
      </c>
      <c r="F61" s="2">
        <v>44640</v>
      </c>
      <c r="G61" s="2">
        <v>50341</v>
      </c>
      <c r="H61" s="2">
        <v>35767</v>
      </c>
      <c r="I61" s="2">
        <v>65278</v>
      </c>
      <c r="L61" s="5" t="s">
        <v>8</v>
      </c>
      <c r="O61" s="2">
        <v>42934</v>
      </c>
      <c r="P61">
        <v>2048</v>
      </c>
    </row>
    <row r="62" spans="1:16">
      <c r="A62" s="3" t="s">
        <v>9</v>
      </c>
      <c r="B62" s="2">
        <v>873116</v>
      </c>
      <c r="D62" s="2">
        <f>SUM(O62,P62)</f>
        <v>789711</v>
      </c>
      <c r="E62" s="2">
        <v>789151</v>
      </c>
      <c r="F62" s="2">
        <v>774905</v>
      </c>
      <c r="G62" s="2">
        <v>797151</v>
      </c>
      <c r="H62" s="2">
        <v>873439</v>
      </c>
      <c r="I62" s="2">
        <v>848817</v>
      </c>
      <c r="L62" s="3" t="s">
        <v>9</v>
      </c>
      <c r="O62" s="2">
        <v>539855</v>
      </c>
      <c r="P62">
        <v>249856</v>
      </c>
    </row>
    <row r="63" spans="1:16">
      <c r="A63" s="5" t="s">
        <v>10</v>
      </c>
      <c r="B63" s="2">
        <v>929356</v>
      </c>
      <c r="D63" s="2">
        <f t="shared" ref="D63:D80" si="13">SUM(O63,P63)</f>
        <v>1182964</v>
      </c>
      <c r="E63" s="2">
        <v>933555</v>
      </c>
      <c r="F63" s="2">
        <v>972149</v>
      </c>
      <c r="G63" s="2">
        <v>960388</v>
      </c>
      <c r="H63" s="2">
        <v>925206</v>
      </c>
      <c r="I63" s="2">
        <v>1082695</v>
      </c>
      <c r="L63" s="5" t="s">
        <v>10</v>
      </c>
      <c r="O63" s="2">
        <v>951540</v>
      </c>
      <c r="P63">
        <v>231424</v>
      </c>
    </row>
    <row r="64" spans="1:16">
      <c r="A64" s="5" t="s">
        <v>11</v>
      </c>
      <c r="B64" s="2">
        <v>570970</v>
      </c>
      <c r="D64" s="2">
        <f t="shared" si="13"/>
        <v>632357</v>
      </c>
      <c r="E64" s="2">
        <v>575475</v>
      </c>
      <c r="F64" s="2">
        <v>577045</v>
      </c>
      <c r="G64" s="2">
        <v>567182</v>
      </c>
      <c r="H64" s="2">
        <v>555680</v>
      </c>
      <c r="I64" s="2">
        <v>557835</v>
      </c>
      <c r="L64" s="5" t="s">
        <v>11</v>
      </c>
      <c r="O64" s="2">
        <v>46629</v>
      </c>
      <c r="P64">
        <v>585728</v>
      </c>
    </row>
    <row r="65" spans="1:16">
      <c r="A65" s="5" t="s">
        <v>12</v>
      </c>
      <c r="B65" s="2">
        <v>184740</v>
      </c>
      <c r="D65" s="2">
        <f t="shared" si="13"/>
        <v>228966</v>
      </c>
      <c r="E65" s="2">
        <v>174541</v>
      </c>
      <c r="F65" s="2">
        <v>171504</v>
      </c>
      <c r="G65" s="2">
        <v>218805</v>
      </c>
      <c r="H65" s="2">
        <v>185320</v>
      </c>
      <c r="I65" s="2">
        <v>210763</v>
      </c>
      <c r="L65" s="5" t="s">
        <v>12</v>
      </c>
      <c r="O65" s="2">
        <v>132710</v>
      </c>
      <c r="P65">
        <v>96256</v>
      </c>
    </row>
    <row r="66" spans="1:16">
      <c r="A66" s="3" t="s">
        <v>13</v>
      </c>
      <c r="B66" s="2">
        <v>276959</v>
      </c>
      <c r="D66" s="2">
        <f t="shared" si="13"/>
        <v>538405</v>
      </c>
      <c r="E66" s="2">
        <v>286429</v>
      </c>
      <c r="F66" s="2">
        <v>288676</v>
      </c>
      <c r="G66" s="2">
        <v>277040</v>
      </c>
      <c r="H66" s="2">
        <v>277302</v>
      </c>
      <c r="I66" s="2">
        <v>332461</v>
      </c>
      <c r="L66" s="3" t="s">
        <v>13</v>
      </c>
      <c r="O66" s="2">
        <v>161573</v>
      </c>
      <c r="P66">
        <v>376832</v>
      </c>
    </row>
    <row r="67" spans="1:16">
      <c r="A67" s="5" t="s">
        <v>14</v>
      </c>
      <c r="B67" s="2">
        <v>1317331</v>
      </c>
      <c r="D67" s="2">
        <f t="shared" si="13"/>
        <v>1671000</v>
      </c>
      <c r="E67" s="2">
        <v>1112454</v>
      </c>
      <c r="F67" s="2">
        <v>1549162</v>
      </c>
      <c r="G67" s="2">
        <v>1281129</v>
      </c>
      <c r="H67" s="2">
        <v>1317504</v>
      </c>
      <c r="I67" s="2">
        <v>1341930</v>
      </c>
      <c r="L67" s="5" t="s">
        <v>14</v>
      </c>
      <c r="O67" s="2">
        <v>53080</v>
      </c>
      <c r="P67">
        <v>1617920</v>
      </c>
    </row>
    <row r="68" spans="1:16">
      <c r="A68" s="3" t="s">
        <v>15</v>
      </c>
      <c r="B68" s="2">
        <v>112809</v>
      </c>
      <c r="D68" s="2">
        <f t="shared" si="13"/>
        <v>121096</v>
      </c>
      <c r="E68" s="2">
        <v>117417</v>
      </c>
      <c r="F68" s="2">
        <v>120467</v>
      </c>
      <c r="G68" s="2">
        <v>113644</v>
      </c>
      <c r="H68" s="2">
        <v>113113</v>
      </c>
      <c r="I68" s="2">
        <v>117039</v>
      </c>
      <c r="L68" s="3" t="s">
        <v>15</v>
      </c>
      <c r="O68" s="2">
        <v>6408</v>
      </c>
      <c r="P68">
        <v>114688</v>
      </c>
    </row>
    <row r="69" spans="1:16">
      <c r="A69" s="3" t="s">
        <v>16</v>
      </c>
      <c r="B69" s="2">
        <v>9592</v>
      </c>
      <c r="D69" s="2">
        <f t="shared" si="13"/>
        <v>16164</v>
      </c>
      <c r="E69" s="2">
        <v>14613</v>
      </c>
      <c r="F69" s="2">
        <v>21343</v>
      </c>
      <c r="G69" s="2">
        <v>19894</v>
      </c>
      <c r="H69" s="2">
        <v>10062</v>
      </c>
      <c r="I69" s="2">
        <v>13046</v>
      </c>
      <c r="L69" s="3" t="s">
        <v>16</v>
      </c>
      <c r="O69" s="2">
        <v>16164</v>
      </c>
      <c r="P69">
        <v>0</v>
      </c>
    </row>
    <row r="70" spans="1:16">
      <c r="A70" s="5" t="s">
        <v>17</v>
      </c>
      <c r="B70" s="2">
        <v>231452</v>
      </c>
      <c r="D70" s="2">
        <f t="shared" si="13"/>
        <v>292328</v>
      </c>
      <c r="E70" s="2">
        <v>253084</v>
      </c>
      <c r="F70" s="2">
        <v>276878</v>
      </c>
      <c r="G70" s="2">
        <v>276707</v>
      </c>
      <c r="H70" s="2">
        <v>230772</v>
      </c>
      <c r="I70" s="2">
        <v>292935</v>
      </c>
      <c r="L70" s="5" t="s">
        <v>17</v>
      </c>
      <c r="O70" s="2">
        <v>282088</v>
      </c>
      <c r="P70">
        <v>10240</v>
      </c>
    </row>
    <row r="71" spans="1:16">
      <c r="A71" s="3" t="s">
        <v>18</v>
      </c>
      <c r="B71" s="2">
        <v>2779219</v>
      </c>
      <c r="D71" s="2">
        <f t="shared" si="13"/>
        <v>3788506</v>
      </c>
      <c r="E71" s="2">
        <v>2786077</v>
      </c>
      <c r="F71" s="2">
        <v>2792164</v>
      </c>
      <c r="G71" s="2">
        <v>2789897</v>
      </c>
      <c r="H71" s="2">
        <v>2779219</v>
      </c>
      <c r="I71" s="2">
        <v>2786388</v>
      </c>
      <c r="L71" s="3" t="s">
        <v>18</v>
      </c>
      <c r="O71" s="2">
        <v>241370</v>
      </c>
      <c r="P71">
        <v>3547136</v>
      </c>
    </row>
    <row r="72" spans="1:16">
      <c r="A72" s="6" t="s">
        <v>19</v>
      </c>
      <c r="B72" s="2">
        <v>3819</v>
      </c>
      <c r="D72" s="2">
        <f t="shared" si="13"/>
        <v>4459</v>
      </c>
      <c r="E72" s="2">
        <v>8101</v>
      </c>
      <c r="F72" s="2">
        <v>9816</v>
      </c>
      <c r="G72" s="2">
        <v>5513</v>
      </c>
      <c r="H72" s="2">
        <v>4082</v>
      </c>
      <c r="I72" s="2">
        <v>4288</v>
      </c>
      <c r="L72" s="6" t="s">
        <v>19</v>
      </c>
      <c r="O72" s="2">
        <v>4459</v>
      </c>
      <c r="P72">
        <v>0</v>
      </c>
    </row>
    <row r="73" spans="1:16">
      <c r="A73" s="7" t="s">
        <v>20</v>
      </c>
      <c r="B73" s="2">
        <v>461685</v>
      </c>
      <c r="D73" s="2">
        <f t="shared" si="13"/>
        <v>1101686</v>
      </c>
      <c r="E73" s="2">
        <v>808717</v>
      </c>
      <c r="F73" s="2">
        <v>828760</v>
      </c>
      <c r="G73" s="2">
        <v>643497</v>
      </c>
      <c r="H73" s="2">
        <v>470996</v>
      </c>
      <c r="I73" s="2">
        <v>643429</v>
      </c>
      <c r="L73" s="7" t="s">
        <v>20</v>
      </c>
      <c r="O73" s="2">
        <v>46966</v>
      </c>
      <c r="P73">
        <v>1054720</v>
      </c>
    </row>
    <row r="74" spans="1:16">
      <c r="A74" s="7" t="s">
        <v>21</v>
      </c>
      <c r="B74" s="4"/>
      <c r="D74" s="2">
        <f t="shared" si="13"/>
        <v>0</v>
      </c>
      <c r="E74" s="4"/>
      <c r="F74" s="4"/>
      <c r="G74" s="4"/>
      <c r="H74" s="4"/>
      <c r="I74" s="4"/>
      <c r="L74" s="7" t="s">
        <v>21</v>
      </c>
      <c r="O74" s="4"/>
    </row>
    <row r="75" spans="1:16">
      <c r="A75" s="7" t="s">
        <v>22</v>
      </c>
      <c r="B75" s="2">
        <v>42033</v>
      </c>
      <c r="D75" s="2">
        <f t="shared" si="13"/>
        <v>83680</v>
      </c>
      <c r="E75" s="2">
        <v>60313</v>
      </c>
      <c r="F75" s="2">
        <v>76095</v>
      </c>
      <c r="G75" s="2">
        <v>66469</v>
      </c>
      <c r="H75" s="2">
        <v>42483</v>
      </c>
      <c r="I75" s="2">
        <v>48834</v>
      </c>
      <c r="L75" s="7" t="s">
        <v>22</v>
      </c>
      <c r="O75" s="2">
        <v>83680</v>
      </c>
      <c r="P75">
        <v>0</v>
      </c>
    </row>
    <row r="76" spans="1:16">
      <c r="A76" s="1" t="s">
        <v>23</v>
      </c>
      <c r="B76" s="8"/>
      <c r="D76" s="2">
        <f t="shared" si="13"/>
        <v>0</v>
      </c>
      <c r="E76" s="1"/>
      <c r="F76" s="1"/>
      <c r="G76" s="5"/>
      <c r="H76" s="1"/>
      <c r="I76" s="1"/>
      <c r="L76" s="1" t="s">
        <v>23</v>
      </c>
      <c r="O76" s="1"/>
    </row>
    <row r="77" spans="1:16">
      <c r="A77" s="1" t="s">
        <v>24</v>
      </c>
      <c r="B77" s="1"/>
      <c r="D77" s="2">
        <f t="shared" si="13"/>
        <v>0</v>
      </c>
      <c r="E77" s="1"/>
      <c r="F77" s="1"/>
      <c r="G77" s="5"/>
      <c r="H77" s="1"/>
      <c r="I77" s="1"/>
      <c r="L77" s="1" t="s">
        <v>24</v>
      </c>
      <c r="O77" s="1"/>
    </row>
    <row r="78" spans="1:16">
      <c r="A78" s="1" t="s">
        <v>25</v>
      </c>
      <c r="B78" s="1"/>
      <c r="D78" s="2">
        <f t="shared" si="13"/>
        <v>0</v>
      </c>
      <c r="E78" s="1"/>
      <c r="F78" s="1"/>
      <c r="G78" s="5"/>
      <c r="H78" s="1"/>
      <c r="I78" s="13"/>
      <c r="L78" s="1" t="s">
        <v>25</v>
      </c>
      <c r="O78" s="1"/>
    </row>
    <row r="79" spans="1:16">
      <c r="A79" s="4" t="s">
        <v>27</v>
      </c>
      <c r="B79" s="2">
        <v>4261</v>
      </c>
      <c r="D79" s="2">
        <f t="shared" si="13"/>
        <v>5095</v>
      </c>
      <c r="E79" s="2">
        <v>8349</v>
      </c>
      <c r="F79" s="2">
        <v>10282</v>
      </c>
      <c r="G79" s="2">
        <v>9760</v>
      </c>
      <c r="H79" s="2">
        <v>4625</v>
      </c>
      <c r="I79" s="2">
        <v>4885</v>
      </c>
      <c r="L79" s="4" t="s">
        <v>27</v>
      </c>
      <c r="O79" s="2">
        <v>5095</v>
      </c>
      <c r="P79">
        <v>0</v>
      </c>
    </row>
    <row r="80" spans="1:16">
      <c r="A80" s="4" t="s">
        <v>28</v>
      </c>
      <c r="B80" s="2">
        <v>4660</v>
      </c>
      <c r="D80" s="2">
        <f t="shared" si="13"/>
        <v>5634</v>
      </c>
      <c r="E80" s="2">
        <v>8725</v>
      </c>
      <c r="F80" s="2">
        <v>10680</v>
      </c>
      <c r="G80" s="2">
        <v>11801</v>
      </c>
      <c r="H80" s="2">
        <v>5033</v>
      </c>
      <c r="I80" s="2">
        <v>5433</v>
      </c>
      <c r="L80" s="4" t="s">
        <v>28</v>
      </c>
      <c r="O80" s="2">
        <v>5634</v>
      </c>
      <c r="P80">
        <v>0</v>
      </c>
    </row>
    <row r="81" spans="1:16">
      <c r="A81" s="4" t="s">
        <v>29</v>
      </c>
      <c r="B81" s="2">
        <v>595196</v>
      </c>
      <c r="D81" s="2">
        <f>SUM(O81,P81)</f>
        <v>717532</v>
      </c>
      <c r="E81" s="2">
        <v>572133</v>
      </c>
      <c r="F81" s="2">
        <v>799967</v>
      </c>
      <c r="G81" s="2">
        <v>544191</v>
      </c>
      <c r="H81" s="2">
        <v>597091</v>
      </c>
      <c r="I81" s="2">
        <v>428459</v>
      </c>
      <c r="L81" s="4" t="s">
        <v>29</v>
      </c>
      <c r="O81" s="2">
        <v>717532</v>
      </c>
      <c r="P81">
        <v>0</v>
      </c>
    </row>
    <row r="82" spans="1:16">
      <c r="A82" s="4" t="s">
        <v>30</v>
      </c>
      <c r="B82" s="2">
        <v>311650</v>
      </c>
      <c r="D82" s="2">
        <f>SUM(O82,P82)</f>
        <v>643290</v>
      </c>
      <c r="E82" s="2">
        <v>198274</v>
      </c>
      <c r="F82" s="2">
        <v>291549</v>
      </c>
      <c r="G82" s="2">
        <v>358163</v>
      </c>
      <c r="H82" s="2">
        <v>312038</v>
      </c>
      <c r="I82" s="2">
        <v>668277</v>
      </c>
      <c r="L82" s="4" t="s">
        <v>30</v>
      </c>
      <c r="O82" s="2">
        <v>639194</v>
      </c>
      <c r="P82">
        <v>4096</v>
      </c>
    </row>
    <row r="83" spans="1:16">
      <c r="A83" s="1"/>
      <c r="B83" s="1"/>
      <c r="C83" s="1"/>
      <c r="D83" s="1"/>
      <c r="E83" s="1"/>
      <c r="F83" s="1"/>
      <c r="G83" s="1"/>
      <c r="H83" s="1"/>
      <c r="I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</row>
    <row r="85" spans="1:16">
      <c r="A85" s="14" t="s">
        <v>33</v>
      </c>
      <c r="B85" s="1" t="s">
        <v>0</v>
      </c>
      <c r="C85" s="1"/>
      <c r="D85" s="1" t="s">
        <v>41</v>
      </c>
      <c r="E85" s="1" t="s">
        <v>2</v>
      </c>
      <c r="F85" s="1" t="s">
        <v>3</v>
      </c>
      <c r="G85" s="2" t="s">
        <v>4</v>
      </c>
      <c r="H85" s="1" t="s">
        <v>5</v>
      </c>
      <c r="I85" s="1" t="s">
        <v>6</v>
      </c>
    </row>
    <row r="86" spans="1:16">
      <c r="A86" s="3" t="s">
        <v>7</v>
      </c>
      <c r="B86" s="4">
        <f>B60/B60</f>
        <v>1</v>
      </c>
      <c r="C86" s="4">
        <f>C60/B60</f>
        <v>0</v>
      </c>
      <c r="D86" s="4">
        <f>D60/B60</f>
        <v>1.0081082241923194</v>
      </c>
      <c r="E86" s="4">
        <f>E60/B60</f>
        <v>1.0071123936362292</v>
      </c>
      <c r="F86" s="4">
        <f>F60/B60</f>
        <v>1.0115236366586544</v>
      </c>
      <c r="G86" s="4">
        <f>G60/B60</f>
        <v>1.0014953366177712</v>
      </c>
      <c r="H86" s="4">
        <f>H60/B60</f>
        <v>1.0004311023653363</v>
      </c>
      <c r="I86" s="4">
        <f>I60/B60</f>
        <v>1.0011358195160518</v>
      </c>
    </row>
    <row r="87" spans="1:16">
      <c r="A87" s="5" t="s">
        <v>8</v>
      </c>
      <c r="B87" s="4">
        <f t="shared" ref="B87:B108" si="14">B61/B61</f>
        <v>1</v>
      </c>
      <c r="C87" s="4">
        <f t="shared" ref="C87:C108" si="15">C61/B61</f>
        <v>0</v>
      </c>
      <c r="D87" s="4">
        <f t="shared" ref="D87:D108" si="16">D61/B61</f>
        <v>1.2682060390763765</v>
      </c>
      <c r="E87" s="4">
        <f t="shared" ref="E87:E108" si="17">E61/B61</f>
        <v>1.1373593842510361</v>
      </c>
      <c r="F87" s="4">
        <f t="shared" ref="F87:F108" si="18">F61/B61</f>
        <v>1.2585638162902817</v>
      </c>
      <c r="G87" s="4">
        <f t="shared" ref="G87:G108" si="19">G61/B61</f>
        <v>1.4192957230257408</v>
      </c>
      <c r="H87" s="4">
        <f t="shared" ref="H87:H108" si="20">H61/B61</f>
        <v>1.0084017028954861</v>
      </c>
      <c r="I87" s="4">
        <f t="shared" ref="I87:I108" si="21">I61/B61</f>
        <v>1.8404240322535173</v>
      </c>
    </row>
    <row r="88" spans="1:16">
      <c r="A88" s="3" t="s">
        <v>9</v>
      </c>
      <c r="B88" s="4">
        <f t="shared" si="14"/>
        <v>1</v>
      </c>
      <c r="C88" s="4">
        <f t="shared" si="15"/>
        <v>0</v>
      </c>
      <c r="D88" s="4">
        <f t="shared" si="16"/>
        <v>0.90447431956349444</v>
      </c>
      <c r="E88" s="4">
        <f t="shared" si="17"/>
        <v>0.90383293857860814</v>
      </c>
      <c r="F88" s="4">
        <f t="shared" si="18"/>
        <v>0.8875166644523752</v>
      </c>
      <c r="G88" s="4">
        <f t="shared" si="19"/>
        <v>0.91299552407698403</v>
      </c>
      <c r="H88" s="4">
        <f t="shared" si="20"/>
        <v>1.0003699393894969</v>
      </c>
      <c r="I88" s="4">
        <f t="shared" si="21"/>
        <v>0.97216979187187036</v>
      </c>
    </row>
    <row r="89" spans="1:16">
      <c r="A89" s="5" t="s">
        <v>10</v>
      </c>
      <c r="B89" s="4">
        <f t="shared" si="14"/>
        <v>1</v>
      </c>
      <c r="C89" s="4">
        <f t="shared" si="15"/>
        <v>0</v>
      </c>
      <c r="D89" s="4">
        <f t="shared" si="16"/>
        <v>1.2728857402330216</v>
      </c>
      <c r="E89" s="4">
        <f t="shared" si="17"/>
        <v>1.004518182483354</v>
      </c>
      <c r="F89" s="4">
        <f t="shared" si="18"/>
        <v>1.0460458640176638</v>
      </c>
      <c r="G89" s="4">
        <f t="shared" si="19"/>
        <v>1.0333908642113463</v>
      </c>
      <c r="H89" s="4">
        <f t="shared" si="20"/>
        <v>0.99553454219911419</v>
      </c>
      <c r="I89" s="4">
        <f t="shared" si="21"/>
        <v>1.1649948996939816</v>
      </c>
    </row>
    <row r="90" spans="1:16">
      <c r="A90" s="5" t="s">
        <v>11</v>
      </c>
      <c r="B90" s="4">
        <f t="shared" si="14"/>
        <v>1</v>
      </c>
      <c r="C90" s="4">
        <f t="shared" si="15"/>
        <v>0</v>
      </c>
      <c r="D90" s="4">
        <f t="shared" si="16"/>
        <v>1.10751352960751</v>
      </c>
      <c r="E90" s="4">
        <f t="shared" si="17"/>
        <v>1.0078900817906369</v>
      </c>
      <c r="F90" s="4">
        <f t="shared" si="18"/>
        <v>1.0106397884302152</v>
      </c>
      <c r="G90" s="4">
        <f t="shared" si="19"/>
        <v>0.99336567595495384</v>
      </c>
      <c r="H90" s="4">
        <f t="shared" si="20"/>
        <v>0.97322100986041293</v>
      </c>
      <c r="I90" s="4">
        <f t="shared" si="21"/>
        <v>0.97699528871919716</v>
      </c>
    </row>
    <row r="91" spans="1:16">
      <c r="A91" s="5" t="s">
        <v>12</v>
      </c>
      <c r="B91" s="4">
        <f t="shared" si="14"/>
        <v>1</v>
      </c>
      <c r="C91" s="4">
        <f t="shared" si="15"/>
        <v>0</v>
      </c>
      <c r="D91" s="4">
        <f t="shared" si="16"/>
        <v>1.2393959077622605</v>
      </c>
      <c r="E91" s="4">
        <f t="shared" si="17"/>
        <v>0.94479268160658225</v>
      </c>
      <c r="F91" s="4">
        <f t="shared" si="18"/>
        <v>0.92835336148100034</v>
      </c>
      <c r="G91" s="4">
        <f t="shared" si="19"/>
        <v>1.1843942838583956</v>
      </c>
      <c r="H91" s="4">
        <f t="shared" si="20"/>
        <v>1.003139547472123</v>
      </c>
      <c r="I91" s="4">
        <f t="shared" si="21"/>
        <v>1.1408628342535456</v>
      </c>
    </row>
    <row r="92" spans="1:16">
      <c r="A92" s="3" t="s">
        <v>13</v>
      </c>
      <c r="B92" s="4">
        <f t="shared" si="14"/>
        <v>1</v>
      </c>
      <c r="C92" s="4">
        <f t="shared" si="15"/>
        <v>0</v>
      </c>
      <c r="D92" s="4">
        <f t="shared" si="16"/>
        <v>1.9439880993215601</v>
      </c>
      <c r="E92" s="4">
        <f t="shared" si="17"/>
        <v>1.034192786657953</v>
      </c>
      <c r="F92" s="4">
        <f t="shared" si="18"/>
        <v>1.0423059008734146</v>
      </c>
      <c r="G92" s="4">
        <f t="shared" si="19"/>
        <v>1.0002924620611715</v>
      </c>
      <c r="H92" s="4">
        <f t="shared" si="20"/>
        <v>1.0012384504565657</v>
      </c>
      <c r="I92" s="4">
        <f t="shared" si="21"/>
        <v>1.2003978928289025</v>
      </c>
    </row>
    <row r="93" spans="1:16">
      <c r="A93" s="5" t="s">
        <v>14</v>
      </c>
      <c r="B93" s="4">
        <f t="shared" si="14"/>
        <v>1</v>
      </c>
      <c r="C93" s="4">
        <f t="shared" si="15"/>
        <v>0</v>
      </c>
      <c r="D93" s="4">
        <f t="shared" si="16"/>
        <v>1.2684739067098549</v>
      </c>
      <c r="E93" s="4">
        <f t="shared" si="17"/>
        <v>0.84447568606523338</v>
      </c>
      <c r="F93" s="4">
        <f t="shared" si="18"/>
        <v>1.175985382565202</v>
      </c>
      <c r="G93" s="4">
        <f t="shared" si="19"/>
        <v>0.97251867601992215</v>
      </c>
      <c r="H93" s="4">
        <f t="shared" si="20"/>
        <v>1.0001313261435432</v>
      </c>
      <c r="I93" s="4">
        <f t="shared" si="21"/>
        <v>1.018673363034803</v>
      </c>
    </row>
    <row r="94" spans="1:16">
      <c r="A94" s="3" t="s">
        <v>15</v>
      </c>
      <c r="B94" s="4">
        <f t="shared" si="14"/>
        <v>1</v>
      </c>
      <c r="C94" s="4">
        <f t="shared" si="15"/>
        <v>0</v>
      </c>
      <c r="D94" s="4">
        <f t="shared" si="16"/>
        <v>1.0734604508505527</v>
      </c>
      <c r="E94" s="4">
        <f t="shared" si="17"/>
        <v>1.0408478046964338</v>
      </c>
      <c r="F94" s="4">
        <f t="shared" si="18"/>
        <v>1.067884654593162</v>
      </c>
      <c r="G94" s="4">
        <f t="shared" si="19"/>
        <v>1.0074018916930387</v>
      </c>
      <c r="H94" s="4">
        <f t="shared" si="20"/>
        <v>1.0026948204487232</v>
      </c>
      <c r="I94" s="4">
        <f t="shared" si="21"/>
        <v>1.0374970082174295</v>
      </c>
    </row>
    <row r="95" spans="1:16">
      <c r="A95" s="3" t="s">
        <v>16</v>
      </c>
      <c r="B95" s="4">
        <f t="shared" si="14"/>
        <v>1</v>
      </c>
      <c r="C95" s="4">
        <f t="shared" si="15"/>
        <v>0</v>
      </c>
      <c r="D95" s="4">
        <f t="shared" si="16"/>
        <v>1.6851542952460383</v>
      </c>
      <c r="E95" s="4">
        <f t="shared" si="17"/>
        <v>1.5234570475396163</v>
      </c>
      <c r="F95" s="4">
        <f t="shared" si="18"/>
        <v>2.2250834028356965</v>
      </c>
      <c r="G95" s="4">
        <f t="shared" si="19"/>
        <v>2.0740200166805671</v>
      </c>
      <c r="H95" s="4">
        <f t="shared" si="20"/>
        <v>1.0489991659716431</v>
      </c>
      <c r="I95" s="4">
        <f t="shared" si="21"/>
        <v>1.3600917431192661</v>
      </c>
    </row>
    <row r="96" spans="1:16">
      <c r="A96" s="5" t="s">
        <v>17</v>
      </c>
      <c r="B96" s="4">
        <f t="shared" si="14"/>
        <v>1</v>
      </c>
      <c r="C96" s="4">
        <f t="shared" si="15"/>
        <v>0</v>
      </c>
      <c r="D96" s="4">
        <f t="shared" si="16"/>
        <v>1.2630178179492941</v>
      </c>
      <c r="E96" s="4">
        <f t="shared" si="17"/>
        <v>1.0934621433385756</v>
      </c>
      <c r="F96" s="4">
        <f t="shared" si="18"/>
        <v>1.1962653163506904</v>
      </c>
      <c r="G96" s="4">
        <f t="shared" si="19"/>
        <v>1.1955265022553272</v>
      </c>
      <c r="H96" s="4">
        <f t="shared" si="20"/>
        <v>0.99706202581960834</v>
      </c>
      <c r="I96" s="4">
        <f t="shared" si="21"/>
        <v>1.2656403919603201</v>
      </c>
    </row>
    <row r="97" spans="1:9">
      <c r="A97" s="3" t="s">
        <v>18</v>
      </c>
      <c r="B97" s="4">
        <f t="shared" si="14"/>
        <v>1</v>
      </c>
      <c r="C97" s="4">
        <f t="shared" si="15"/>
        <v>0</v>
      </c>
      <c r="D97" s="4">
        <f t="shared" si="16"/>
        <v>1.3631549007113148</v>
      </c>
      <c r="E97" s="4">
        <f t="shared" si="17"/>
        <v>1.0024675997105661</v>
      </c>
      <c r="F97" s="4">
        <f t="shared" si="18"/>
        <v>1.0046577833556838</v>
      </c>
      <c r="G97" s="4">
        <f t="shared" si="19"/>
        <v>1.0038420865718032</v>
      </c>
      <c r="H97" s="4">
        <f t="shared" si="20"/>
        <v>1</v>
      </c>
      <c r="I97" s="4">
        <f t="shared" si="21"/>
        <v>1.0025795016513632</v>
      </c>
    </row>
    <row r="98" spans="1:9">
      <c r="A98" s="6" t="s">
        <v>19</v>
      </c>
      <c r="B98" s="4">
        <f t="shared" si="14"/>
        <v>1</v>
      </c>
      <c r="C98" s="4">
        <f t="shared" si="15"/>
        <v>0</v>
      </c>
      <c r="D98" s="4">
        <f t="shared" si="16"/>
        <v>1.1675831369468448</v>
      </c>
      <c r="E98" s="4">
        <f t="shared" si="17"/>
        <v>2.1212359256349829</v>
      </c>
      <c r="F98" s="4">
        <f t="shared" si="18"/>
        <v>2.5703063629222309</v>
      </c>
      <c r="G98" s="4">
        <f t="shared" si="19"/>
        <v>1.4435716156061795</v>
      </c>
      <c r="H98" s="4">
        <f t="shared" si="20"/>
        <v>1.0688661953390941</v>
      </c>
      <c r="I98" s="4">
        <f t="shared" si="21"/>
        <v>1.1228070175438596</v>
      </c>
    </row>
    <row r="99" spans="1:9">
      <c r="A99" s="7" t="s">
        <v>20</v>
      </c>
      <c r="B99" s="4">
        <f t="shared" si="14"/>
        <v>1</v>
      </c>
      <c r="C99" s="4">
        <f t="shared" si="15"/>
        <v>0</v>
      </c>
      <c r="D99" s="4">
        <f t="shared" si="16"/>
        <v>2.3862287057192675</v>
      </c>
      <c r="E99" s="4">
        <f t="shared" si="17"/>
        <v>1.7516640133424304</v>
      </c>
      <c r="F99" s="4">
        <f t="shared" si="18"/>
        <v>1.7950767298049537</v>
      </c>
      <c r="G99" s="4">
        <f t="shared" si="19"/>
        <v>1.3938009681925989</v>
      </c>
      <c r="H99" s="4">
        <f t="shared" si="20"/>
        <v>1.0201674301742529</v>
      </c>
      <c r="I99" s="4">
        <f t="shared" si="21"/>
        <v>1.3936536816227514</v>
      </c>
    </row>
    <row r="100" spans="1:9">
      <c r="A100" s="7" t="s">
        <v>21</v>
      </c>
      <c r="B100" s="4" t="e">
        <f t="shared" si="14"/>
        <v>#DIV/0!</v>
      </c>
      <c r="C100" s="4" t="e">
        <f t="shared" si="15"/>
        <v>#DIV/0!</v>
      </c>
      <c r="D100" s="4" t="e">
        <f t="shared" si="16"/>
        <v>#DIV/0!</v>
      </c>
      <c r="E100" s="4" t="e">
        <f t="shared" si="17"/>
        <v>#DIV/0!</v>
      </c>
      <c r="F100" s="4" t="e">
        <f t="shared" si="18"/>
        <v>#DIV/0!</v>
      </c>
      <c r="G100" s="4" t="e">
        <f t="shared" si="19"/>
        <v>#DIV/0!</v>
      </c>
      <c r="H100" s="4" t="e">
        <f t="shared" si="20"/>
        <v>#DIV/0!</v>
      </c>
      <c r="I100" s="4" t="e">
        <f t="shared" si="21"/>
        <v>#DIV/0!</v>
      </c>
    </row>
    <row r="101" spans="1:9">
      <c r="A101" s="7" t="s">
        <v>22</v>
      </c>
      <c r="B101" s="4">
        <f t="shared" si="14"/>
        <v>1</v>
      </c>
      <c r="C101" s="4">
        <f t="shared" si="15"/>
        <v>0</v>
      </c>
      <c r="D101" s="4">
        <f t="shared" si="16"/>
        <v>1.9908167392287013</v>
      </c>
      <c r="E101" s="4">
        <f t="shared" si="17"/>
        <v>1.4348963909309351</v>
      </c>
      <c r="F101" s="4">
        <f t="shared" si="18"/>
        <v>1.8103632859895795</v>
      </c>
      <c r="G101" s="4">
        <f t="shared" si="19"/>
        <v>1.5813527466514405</v>
      </c>
      <c r="H101" s="4">
        <f t="shared" si="20"/>
        <v>1.0107058739561774</v>
      </c>
      <c r="I101" s="4">
        <f t="shared" si="21"/>
        <v>1.1618014417243594</v>
      </c>
    </row>
    <row r="102" spans="1:9">
      <c r="A102" s="1" t="s">
        <v>23</v>
      </c>
      <c r="B102" s="4" t="e">
        <f t="shared" si="14"/>
        <v>#DIV/0!</v>
      </c>
      <c r="C102" s="4" t="e">
        <f t="shared" si="15"/>
        <v>#DIV/0!</v>
      </c>
      <c r="D102" s="4" t="e">
        <f t="shared" si="16"/>
        <v>#DIV/0!</v>
      </c>
      <c r="E102" s="4" t="e">
        <f t="shared" si="17"/>
        <v>#DIV/0!</v>
      </c>
      <c r="F102" s="4" t="e">
        <f t="shared" si="18"/>
        <v>#DIV/0!</v>
      </c>
      <c r="G102" s="4" t="e">
        <f t="shared" si="19"/>
        <v>#DIV/0!</v>
      </c>
      <c r="H102" s="4" t="e">
        <f t="shared" si="20"/>
        <v>#DIV/0!</v>
      </c>
      <c r="I102" s="4" t="e">
        <f t="shared" si="21"/>
        <v>#DIV/0!</v>
      </c>
    </row>
    <row r="103" spans="1:9">
      <c r="A103" s="1" t="s">
        <v>24</v>
      </c>
      <c r="B103" s="4" t="e">
        <f t="shared" si="14"/>
        <v>#DIV/0!</v>
      </c>
      <c r="C103" s="4" t="e">
        <f t="shared" si="15"/>
        <v>#DIV/0!</v>
      </c>
      <c r="D103" s="4" t="e">
        <f t="shared" si="16"/>
        <v>#DIV/0!</v>
      </c>
      <c r="E103" s="4" t="e">
        <f t="shared" si="17"/>
        <v>#DIV/0!</v>
      </c>
      <c r="F103" s="4" t="e">
        <f t="shared" si="18"/>
        <v>#DIV/0!</v>
      </c>
      <c r="G103" s="4" t="e">
        <f t="shared" si="19"/>
        <v>#DIV/0!</v>
      </c>
      <c r="H103" s="4" t="e">
        <f t="shared" si="20"/>
        <v>#DIV/0!</v>
      </c>
      <c r="I103" s="4" t="e">
        <f t="shared" si="21"/>
        <v>#DIV/0!</v>
      </c>
    </row>
    <row r="104" spans="1:9">
      <c r="A104" s="15" t="s">
        <v>25</v>
      </c>
      <c r="B104" s="4" t="e">
        <f t="shared" si="14"/>
        <v>#DIV/0!</v>
      </c>
      <c r="C104" s="4" t="e">
        <f t="shared" si="15"/>
        <v>#DIV/0!</v>
      </c>
      <c r="D104" s="4" t="e">
        <f t="shared" si="16"/>
        <v>#DIV/0!</v>
      </c>
      <c r="E104" s="4" t="e">
        <f t="shared" si="17"/>
        <v>#DIV/0!</v>
      </c>
      <c r="F104" s="4" t="e">
        <f t="shared" si="18"/>
        <v>#DIV/0!</v>
      </c>
      <c r="G104" s="4" t="e">
        <f t="shared" si="19"/>
        <v>#DIV/0!</v>
      </c>
      <c r="H104" s="4" t="e">
        <f t="shared" si="20"/>
        <v>#DIV/0!</v>
      </c>
      <c r="I104" s="4" t="e">
        <f t="shared" si="21"/>
        <v>#DIV/0!</v>
      </c>
    </row>
    <row r="105" spans="1:9">
      <c r="A105" s="4" t="s">
        <v>27</v>
      </c>
      <c r="B105" s="4">
        <f t="shared" si="14"/>
        <v>1</v>
      </c>
      <c r="C105" s="4">
        <f t="shared" si="15"/>
        <v>0</v>
      </c>
      <c r="D105" s="4">
        <f t="shared" si="16"/>
        <v>1.1957287021825862</v>
      </c>
      <c r="E105" s="4">
        <f t="shared" si="17"/>
        <v>1.9593992020652429</v>
      </c>
      <c r="F105" s="4">
        <f t="shared" si="18"/>
        <v>2.4130485801455057</v>
      </c>
      <c r="G105" s="4">
        <f t="shared" si="19"/>
        <v>2.2905421262614412</v>
      </c>
      <c r="H105" s="4">
        <f t="shared" si="20"/>
        <v>1.0854259563482751</v>
      </c>
      <c r="I105" s="4">
        <f t="shared" si="21"/>
        <v>1.1464444965970428</v>
      </c>
    </row>
    <row r="106" spans="1:9">
      <c r="A106" s="4" t="s">
        <v>28</v>
      </c>
      <c r="B106" s="4">
        <f t="shared" si="14"/>
        <v>1</v>
      </c>
      <c r="C106" s="4">
        <f t="shared" si="15"/>
        <v>0</v>
      </c>
      <c r="D106" s="4">
        <f t="shared" si="16"/>
        <v>1.2090128755364806</v>
      </c>
      <c r="E106" s="4">
        <f t="shared" si="17"/>
        <v>1.8723175965665235</v>
      </c>
      <c r="F106" s="4">
        <f t="shared" si="18"/>
        <v>2.2918454935622319</v>
      </c>
      <c r="G106" s="4">
        <f t="shared" si="19"/>
        <v>2.5324034334763947</v>
      </c>
      <c r="H106" s="4">
        <f t="shared" si="20"/>
        <v>1.0800429184549356</v>
      </c>
      <c r="I106" s="4">
        <f t="shared" si="21"/>
        <v>1.1658798283261802</v>
      </c>
    </row>
    <row r="107" spans="1:9">
      <c r="A107" s="4" t="s">
        <v>29</v>
      </c>
      <c r="B107" s="4">
        <f t="shared" si="14"/>
        <v>1</v>
      </c>
      <c r="C107" s="4">
        <f t="shared" si="15"/>
        <v>0</v>
      </c>
      <c r="D107" s="4">
        <f t="shared" si="16"/>
        <v>1.2055390157191916</v>
      </c>
      <c r="E107" s="4">
        <f t="shared" si="17"/>
        <v>0.96125141970040118</v>
      </c>
      <c r="F107" s="4">
        <f t="shared" si="18"/>
        <v>1.3440396104812533</v>
      </c>
      <c r="G107" s="4">
        <f t="shared" si="19"/>
        <v>0.91430553968776673</v>
      </c>
      <c r="H107" s="4">
        <f t="shared" si="20"/>
        <v>1.0031838251601153</v>
      </c>
      <c r="I107" s="4">
        <f t="shared" si="21"/>
        <v>0.71986202864266557</v>
      </c>
    </row>
    <row r="108" spans="1:9">
      <c r="A108" s="4" t="s">
        <v>30</v>
      </c>
      <c r="B108" s="4">
        <f t="shared" si="14"/>
        <v>1</v>
      </c>
      <c r="C108" s="4">
        <f t="shared" si="15"/>
        <v>0</v>
      </c>
      <c r="D108" s="4">
        <f t="shared" si="16"/>
        <v>2.0641424675116316</v>
      </c>
      <c r="E108" s="4">
        <f t="shared" si="17"/>
        <v>0.63620728381196856</v>
      </c>
      <c r="F108" s="4">
        <f t="shared" si="18"/>
        <v>0.93550136370928927</v>
      </c>
      <c r="G108" s="4">
        <f t="shared" si="19"/>
        <v>1.1492475533450988</v>
      </c>
      <c r="H108" s="4">
        <f t="shared" si="20"/>
        <v>1.0012449863629072</v>
      </c>
      <c r="I108" s="4">
        <f t="shared" si="21"/>
        <v>2.1443189475373017</v>
      </c>
    </row>
    <row r="109" spans="1:9">
      <c r="A109" s="12" t="s">
        <v>31</v>
      </c>
      <c r="B109" s="1"/>
      <c r="C109" s="1"/>
      <c r="D109" s="1"/>
      <c r="E109" s="1"/>
      <c r="F109" s="1"/>
      <c r="G109" s="1"/>
      <c r="H109" s="1"/>
      <c r="I10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THP</vt:lpstr>
      <vt:lpstr>WITH OUT THP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2020-05-08T14:05:48Z</dcterms:modified>
</cp:coreProperties>
</file>