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scalobility/"/>
    </mc:Choice>
  </mc:AlternateContent>
  <xr:revisionPtr revIDLastSave="0" documentId="13_ncr:1_{492FADDA-E52A-584F-8D95-8F312B4FF72A}" xr6:coauthVersionLast="45" xr6:coauthVersionMax="45" xr10:uidLastSave="{00000000-0000-0000-0000-000000000000}"/>
  <bookViews>
    <workbookView xWindow="0" yWindow="460" windowWidth="28800" windowHeight="16100" activeTab="1" xr2:uid="{3A2DC044-6BB7-684C-8FBF-8D134127710A}"/>
  </bookViews>
  <sheets>
    <sheet name="regular" sheetId="1" r:id="rId1"/>
    <sheet name="synthentic-applic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7" i="2" l="1"/>
  <c r="R40" i="2"/>
  <c r="T37" i="2"/>
  <c r="T44" i="2"/>
  <c r="T40" i="2"/>
  <c r="M38" i="2"/>
  <c r="N38" i="2"/>
  <c r="O38" i="2"/>
  <c r="P38" i="2"/>
  <c r="Q38" i="2"/>
  <c r="R38" i="2"/>
  <c r="S38" i="2"/>
  <c r="T38" i="2"/>
  <c r="M39" i="2"/>
  <c r="N39" i="2"/>
  <c r="O39" i="2"/>
  <c r="P39" i="2"/>
  <c r="Q39" i="2"/>
  <c r="R39" i="2"/>
  <c r="S39" i="2"/>
  <c r="T39" i="2"/>
  <c r="M40" i="2"/>
  <c r="N40" i="2"/>
  <c r="O40" i="2"/>
  <c r="P40" i="2"/>
  <c r="Q40" i="2"/>
  <c r="S40" i="2"/>
  <c r="M41" i="2"/>
  <c r="N41" i="2"/>
  <c r="O41" i="2"/>
  <c r="P41" i="2"/>
  <c r="Q41" i="2"/>
  <c r="R41" i="2"/>
  <c r="S41" i="2"/>
  <c r="T41" i="2"/>
  <c r="M42" i="2"/>
  <c r="N42" i="2"/>
  <c r="O42" i="2"/>
  <c r="P42" i="2"/>
  <c r="Q42" i="2"/>
  <c r="R42" i="2"/>
  <c r="S42" i="2"/>
  <c r="T42" i="2"/>
  <c r="M43" i="2"/>
  <c r="N43" i="2"/>
  <c r="O43" i="2"/>
  <c r="P43" i="2"/>
  <c r="Q43" i="2"/>
  <c r="R43" i="2"/>
  <c r="S43" i="2"/>
  <c r="T43" i="2"/>
  <c r="M44" i="2"/>
  <c r="N44" i="2"/>
  <c r="O44" i="2"/>
  <c r="P44" i="2"/>
  <c r="Q44" i="2"/>
  <c r="R44" i="2"/>
  <c r="S44" i="2"/>
  <c r="O37" i="2"/>
  <c r="P37" i="2"/>
  <c r="Q37" i="2"/>
  <c r="R37" i="2"/>
  <c r="N37" i="2"/>
  <c r="M37" i="2"/>
  <c r="M26" i="2"/>
  <c r="T29" i="2"/>
  <c r="T31" i="2"/>
  <c r="T32" i="2"/>
  <c r="T33" i="2"/>
  <c r="M27" i="2"/>
  <c r="N27" i="2"/>
  <c r="O27" i="2"/>
  <c r="P27" i="2"/>
  <c r="Q27" i="2"/>
  <c r="R27" i="2"/>
  <c r="S27" i="2"/>
  <c r="T27" i="2"/>
  <c r="M28" i="2"/>
  <c r="N28" i="2"/>
  <c r="O28" i="2"/>
  <c r="P28" i="2"/>
  <c r="Q28" i="2"/>
  <c r="R28" i="2"/>
  <c r="S28" i="2"/>
  <c r="T28" i="2"/>
  <c r="M29" i="2"/>
  <c r="N29" i="2"/>
  <c r="O29" i="2"/>
  <c r="P29" i="2"/>
  <c r="Q29" i="2"/>
  <c r="R29" i="2"/>
  <c r="S29" i="2"/>
  <c r="M30" i="2"/>
  <c r="N30" i="2"/>
  <c r="O30" i="2"/>
  <c r="P30" i="2"/>
  <c r="Q30" i="2"/>
  <c r="R30" i="2"/>
  <c r="S30" i="2"/>
  <c r="T30" i="2"/>
  <c r="M31" i="2"/>
  <c r="N31" i="2"/>
  <c r="O31" i="2"/>
  <c r="P31" i="2"/>
  <c r="Q31" i="2"/>
  <c r="R31" i="2"/>
  <c r="S31" i="2"/>
  <c r="M32" i="2"/>
  <c r="N32" i="2"/>
  <c r="O32" i="2"/>
  <c r="P32" i="2"/>
  <c r="Q32" i="2"/>
  <c r="R32" i="2"/>
  <c r="S32" i="2"/>
  <c r="M33" i="2"/>
  <c r="N33" i="2"/>
  <c r="O33" i="2"/>
  <c r="P33" i="2"/>
  <c r="Q33" i="2"/>
  <c r="R33" i="2"/>
  <c r="S33" i="2"/>
  <c r="O26" i="2"/>
  <c r="P26" i="2"/>
  <c r="Q26" i="2"/>
  <c r="R26" i="2"/>
  <c r="S26" i="2"/>
  <c r="T26" i="2"/>
  <c r="N26" i="2"/>
  <c r="T20" i="2"/>
  <c r="T17" i="2"/>
  <c r="T16" i="2"/>
  <c r="T15" i="2"/>
  <c r="M15" i="2"/>
  <c r="N15" i="2"/>
  <c r="O15" i="2"/>
  <c r="P15" i="2"/>
  <c r="Q15" i="2"/>
  <c r="R15" i="2"/>
  <c r="S15" i="2"/>
  <c r="M16" i="2"/>
  <c r="N16" i="2"/>
  <c r="O16" i="2"/>
  <c r="P16" i="2"/>
  <c r="Q16" i="2"/>
  <c r="R16" i="2"/>
  <c r="S16" i="2"/>
  <c r="M17" i="2"/>
  <c r="N17" i="2"/>
  <c r="O17" i="2"/>
  <c r="P17" i="2"/>
  <c r="Q17" i="2"/>
  <c r="R17" i="2"/>
  <c r="S17" i="2"/>
  <c r="M18" i="2"/>
  <c r="N18" i="2"/>
  <c r="O18" i="2"/>
  <c r="P18" i="2"/>
  <c r="Q18" i="2"/>
  <c r="R18" i="2"/>
  <c r="S18" i="2"/>
  <c r="T18" i="2"/>
  <c r="M19" i="2"/>
  <c r="N19" i="2"/>
  <c r="O19" i="2"/>
  <c r="P19" i="2"/>
  <c r="Q19" i="2"/>
  <c r="R19" i="2"/>
  <c r="S19" i="2"/>
  <c r="T19" i="2"/>
  <c r="M20" i="2"/>
  <c r="N20" i="2"/>
  <c r="O20" i="2"/>
  <c r="P20" i="2"/>
  <c r="Q20" i="2"/>
  <c r="R20" i="2"/>
  <c r="S20" i="2"/>
  <c r="M21" i="2"/>
  <c r="N21" i="2"/>
  <c r="O21" i="2"/>
  <c r="P21" i="2"/>
  <c r="Q21" i="2"/>
  <c r="R21" i="2"/>
  <c r="S21" i="2"/>
  <c r="T21" i="2"/>
  <c r="S14" i="2"/>
  <c r="T14" i="2"/>
  <c r="O14" i="2"/>
  <c r="P14" i="2"/>
  <c r="Q14" i="2"/>
  <c r="R14" i="2"/>
  <c r="N14" i="2"/>
  <c r="M14" i="2"/>
  <c r="R9" i="2"/>
  <c r="S8" i="2"/>
  <c r="T6" i="2"/>
  <c r="T5" i="2"/>
  <c r="T4" i="2"/>
  <c r="T3" i="2"/>
  <c r="M3" i="2"/>
  <c r="N3" i="2"/>
  <c r="O3" i="2"/>
  <c r="P3" i="2"/>
  <c r="Q3" i="2"/>
  <c r="R3" i="2"/>
  <c r="S3" i="2"/>
  <c r="M4" i="2"/>
  <c r="N4" i="2"/>
  <c r="O4" i="2"/>
  <c r="P4" i="2"/>
  <c r="Q4" i="2"/>
  <c r="R4" i="2"/>
  <c r="S4" i="2"/>
  <c r="M5" i="2"/>
  <c r="N5" i="2"/>
  <c r="O5" i="2"/>
  <c r="P5" i="2"/>
  <c r="Q5" i="2"/>
  <c r="R5" i="2"/>
  <c r="S5" i="2"/>
  <c r="M6" i="2"/>
  <c r="N6" i="2"/>
  <c r="O6" i="2"/>
  <c r="P6" i="2"/>
  <c r="Q6" i="2"/>
  <c r="R6" i="2"/>
  <c r="S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T8" i="2"/>
  <c r="M9" i="2"/>
  <c r="N9" i="2"/>
  <c r="O9" i="2"/>
  <c r="P9" i="2"/>
  <c r="Q9" i="2"/>
  <c r="S9" i="2"/>
  <c r="T9" i="2"/>
  <c r="T2" i="2"/>
  <c r="S2" i="2"/>
  <c r="Q2" i="2"/>
  <c r="O2" i="2"/>
  <c r="P2" i="2"/>
  <c r="R2" i="2"/>
  <c r="N2" i="2"/>
  <c r="M2" i="2"/>
  <c r="B145" i="1" l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C144" i="1"/>
  <c r="B144" i="1"/>
  <c r="B114" i="1" l="1"/>
  <c r="B115" i="1"/>
  <c r="B116" i="1"/>
  <c r="B117" i="1"/>
  <c r="B118" i="1"/>
  <c r="B119" i="1"/>
  <c r="B120" i="1"/>
  <c r="B121" i="1"/>
  <c r="B122" i="1"/>
  <c r="B123" i="1"/>
  <c r="B124" i="1"/>
  <c r="C114" i="1"/>
  <c r="C115" i="1"/>
  <c r="C116" i="1"/>
  <c r="C117" i="1"/>
  <c r="C118" i="1"/>
  <c r="C119" i="1"/>
  <c r="C120" i="1"/>
  <c r="C121" i="1"/>
  <c r="C122" i="1"/>
  <c r="C123" i="1"/>
  <c r="C124" i="1"/>
  <c r="C113" i="1"/>
  <c r="B113" i="1"/>
  <c r="C86" i="1" l="1"/>
  <c r="D86" i="1"/>
  <c r="E85" i="1"/>
  <c r="F85" i="1"/>
  <c r="F83" i="1"/>
  <c r="C84" i="1"/>
  <c r="D84" i="1"/>
  <c r="E84" i="1"/>
  <c r="F84" i="1"/>
  <c r="C85" i="1"/>
  <c r="D85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E83" i="1"/>
  <c r="D83" i="1"/>
  <c r="C83" i="1"/>
  <c r="B84" i="1"/>
  <c r="B85" i="1"/>
  <c r="B86" i="1"/>
  <c r="B87" i="1"/>
  <c r="B88" i="1"/>
  <c r="B89" i="1"/>
  <c r="B90" i="1"/>
  <c r="B91" i="1"/>
  <c r="B92" i="1"/>
  <c r="B93" i="1"/>
  <c r="B94" i="1"/>
  <c r="B83" i="1"/>
  <c r="B30" i="1" l="1"/>
  <c r="C30" i="1"/>
  <c r="D30" i="1"/>
  <c r="E30" i="1"/>
  <c r="F30" i="1"/>
  <c r="G30" i="1"/>
  <c r="H30" i="1"/>
  <c r="J30" i="1"/>
  <c r="I30" i="1"/>
  <c r="B31" i="1"/>
  <c r="C31" i="1"/>
  <c r="D31" i="1"/>
  <c r="E31" i="1"/>
  <c r="F31" i="1"/>
  <c r="G31" i="1"/>
  <c r="H31" i="1"/>
  <c r="J31" i="1"/>
  <c r="I31" i="1"/>
  <c r="C53" i="1" l="1"/>
  <c r="D53" i="1"/>
  <c r="E53" i="1"/>
  <c r="F53" i="1"/>
  <c r="G53" i="1"/>
  <c r="H53" i="1"/>
  <c r="J53" i="1"/>
  <c r="I53" i="1"/>
  <c r="C54" i="1"/>
  <c r="D54" i="1"/>
  <c r="E54" i="1"/>
  <c r="F54" i="1"/>
  <c r="G54" i="1"/>
  <c r="H54" i="1"/>
  <c r="J54" i="1"/>
  <c r="I54" i="1"/>
  <c r="C55" i="1"/>
  <c r="D55" i="1"/>
  <c r="E55" i="1"/>
  <c r="F55" i="1"/>
  <c r="G55" i="1"/>
  <c r="H55" i="1"/>
  <c r="J55" i="1"/>
  <c r="I55" i="1"/>
  <c r="C56" i="1"/>
  <c r="D56" i="1"/>
  <c r="E56" i="1"/>
  <c r="F56" i="1"/>
  <c r="G56" i="1"/>
  <c r="H56" i="1"/>
  <c r="J56" i="1"/>
  <c r="I56" i="1"/>
  <c r="C57" i="1"/>
  <c r="D57" i="1"/>
  <c r="E57" i="1"/>
  <c r="F57" i="1"/>
  <c r="G57" i="1"/>
  <c r="H57" i="1"/>
  <c r="J57" i="1"/>
  <c r="I57" i="1"/>
  <c r="C58" i="1"/>
  <c r="D58" i="1"/>
  <c r="E58" i="1"/>
  <c r="F58" i="1"/>
  <c r="G58" i="1"/>
  <c r="H58" i="1"/>
  <c r="J58" i="1"/>
  <c r="I58" i="1"/>
  <c r="C59" i="1"/>
  <c r="D59" i="1"/>
  <c r="E59" i="1"/>
  <c r="F59" i="1"/>
  <c r="G59" i="1"/>
  <c r="H59" i="1"/>
  <c r="J59" i="1"/>
  <c r="I59" i="1"/>
  <c r="C60" i="1"/>
  <c r="D60" i="1"/>
  <c r="E60" i="1"/>
  <c r="F60" i="1"/>
  <c r="G60" i="1"/>
  <c r="H60" i="1"/>
  <c r="J60" i="1"/>
  <c r="I60" i="1"/>
  <c r="C61" i="1"/>
  <c r="D61" i="1"/>
  <c r="E61" i="1"/>
  <c r="F61" i="1"/>
  <c r="G61" i="1"/>
  <c r="H61" i="1"/>
  <c r="J61" i="1"/>
  <c r="I61" i="1"/>
  <c r="C62" i="1"/>
  <c r="D62" i="1"/>
  <c r="E62" i="1"/>
  <c r="F62" i="1"/>
  <c r="G62" i="1"/>
  <c r="H62" i="1"/>
  <c r="J62" i="1"/>
  <c r="I62" i="1"/>
  <c r="C63" i="1"/>
  <c r="D63" i="1"/>
  <c r="E63" i="1"/>
  <c r="F63" i="1"/>
  <c r="G63" i="1"/>
  <c r="H63" i="1"/>
  <c r="J63" i="1"/>
  <c r="I63" i="1"/>
  <c r="H52" i="1"/>
  <c r="I52" i="1"/>
  <c r="J52" i="1"/>
  <c r="G52" i="1"/>
  <c r="F52" i="1"/>
  <c r="E52" i="1"/>
  <c r="D52" i="1"/>
  <c r="C52" i="1"/>
  <c r="B52" i="1"/>
  <c r="B53" i="1"/>
  <c r="B54" i="1"/>
  <c r="B55" i="1"/>
  <c r="B56" i="1"/>
  <c r="B57" i="1"/>
  <c r="B58" i="1"/>
  <c r="B59" i="1"/>
  <c r="B60" i="1"/>
  <c r="B61" i="1"/>
  <c r="B62" i="1"/>
  <c r="B63" i="1"/>
  <c r="D19" i="1"/>
  <c r="E19" i="1"/>
  <c r="F19" i="1"/>
  <c r="G19" i="1"/>
  <c r="H19" i="1"/>
  <c r="J19" i="1"/>
  <c r="I19" i="1"/>
  <c r="D20" i="1"/>
  <c r="E20" i="1"/>
  <c r="F20" i="1"/>
  <c r="G20" i="1"/>
  <c r="H20" i="1"/>
  <c r="J20" i="1"/>
  <c r="I20" i="1"/>
  <c r="D21" i="1"/>
  <c r="E21" i="1"/>
  <c r="F21" i="1"/>
  <c r="G21" i="1"/>
  <c r="H21" i="1"/>
  <c r="J21" i="1"/>
  <c r="I21" i="1"/>
  <c r="D22" i="1"/>
  <c r="E22" i="1"/>
  <c r="F22" i="1"/>
  <c r="G22" i="1"/>
  <c r="H22" i="1"/>
  <c r="J22" i="1"/>
  <c r="I22" i="1"/>
  <c r="D23" i="1"/>
  <c r="E23" i="1"/>
  <c r="F23" i="1"/>
  <c r="G23" i="1"/>
  <c r="H23" i="1"/>
  <c r="J23" i="1"/>
  <c r="I23" i="1"/>
  <c r="D24" i="1"/>
  <c r="E24" i="1"/>
  <c r="F24" i="1"/>
  <c r="G24" i="1"/>
  <c r="H24" i="1"/>
  <c r="J24" i="1"/>
  <c r="I24" i="1"/>
  <c r="D25" i="1"/>
  <c r="E25" i="1"/>
  <c r="F25" i="1"/>
  <c r="G25" i="1"/>
  <c r="H25" i="1"/>
  <c r="J25" i="1"/>
  <c r="I25" i="1"/>
  <c r="D26" i="1"/>
  <c r="E26" i="1"/>
  <c r="F26" i="1"/>
  <c r="G26" i="1"/>
  <c r="H26" i="1"/>
  <c r="J26" i="1"/>
  <c r="I26" i="1"/>
  <c r="D27" i="1"/>
  <c r="E27" i="1"/>
  <c r="F27" i="1"/>
  <c r="G27" i="1"/>
  <c r="H27" i="1"/>
  <c r="J27" i="1"/>
  <c r="I27" i="1"/>
  <c r="D28" i="1"/>
  <c r="E28" i="1"/>
  <c r="F28" i="1"/>
  <c r="G28" i="1"/>
  <c r="H28" i="1"/>
  <c r="J28" i="1"/>
  <c r="I28" i="1"/>
  <c r="D29" i="1"/>
  <c r="E29" i="1"/>
  <c r="F29" i="1"/>
  <c r="G29" i="1"/>
  <c r="H29" i="1"/>
  <c r="J29" i="1"/>
  <c r="I29" i="1"/>
  <c r="H18" i="1"/>
  <c r="J18" i="1"/>
  <c r="I18" i="1"/>
  <c r="G18" i="1"/>
  <c r="F18" i="1"/>
  <c r="E18" i="1"/>
  <c r="D18" i="1"/>
  <c r="C22" i="1"/>
  <c r="C21" i="1"/>
  <c r="C20" i="1"/>
  <c r="C19" i="1"/>
  <c r="C23" i="1"/>
  <c r="C24" i="1"/>
  <c r="C25" i="1"/>
  <c r="C26" i="1"/>
  <c r="C27" i="1"/>
  <c r="C28" i="1"/>
  <c r="C29" i="1"/>
  <c r="C18" i="1"/>
  <c r="B19" i="1"/>
  <c r="B20" i="1"/>
  <c r="B21" i="1"/>
  <c r="B22" i="1"/>
  <c r="B23" i="1"/>
  <c r="B24" i="1"/>
  <c r="B25" i="1"/>
  <c r="B26" i="1"/>
  <c r="B27" i="1"/>
  <c r="B28" i="1"/>
  <c r="B29" i="1"/>
  <c r="B18" i="1"/>
</calcChain>
</file>

<file path=xl/sharedStrings.xml><?xml version="1.0" encoding="utf-8"?>
<sst xmlns="http://schemas.openxmlformats.org/spreadsheetml/2006/main" count="389" uniqueCount="73">
  <si>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</si>
  <si>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</si>
  <si>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</si>
  <si>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</si>
  <si>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</si>
  <si>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</si>
  <si>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</si>
  <si>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</si>
  <si>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</si>
  <si>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</si>
  <si>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</si>
  <si>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</si>
  <si>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t8-n1-pthread</t>
  </si>
  <si>
    <t>t8-n1-numalloc</t>
  </si>
  <si>
    <t>t16-n1-pthread</t>
  </si>
  <si>
    <t>t16-n1-numalloc</t>
  </si>
  <si>
    <t>t16-n2-pthread</t>
  </si>
  <si>
    <t>t16-n2-numalloc</t>
  </si>
  <si>
    <t>t32-n2-pthread</t>
  </si>
  <si>
    <t>t32-n2-numalloc</t>
  </si>
  <si>
    <t>t32-n4-pthread</t>
  </si>
  <si>
    <t>t32-n4-numalloc</t>
  </si>
  <si>
    <t>t64-n4-pthread</t>
  </si>
  <si>
    <t>t64-n4-numalloc</t>
  </si>
  <si>
    <t>t64-n8-pthread</t>
  </si>
  <si>
    <t>t64-n8-numalloc</t>
  </si>
  <si>
    <t>t128-n8-pthread</t>
  </si>
  <si>
    <t>t128-n8-numalloc</t>
  </si>
  <si>
    <t>t128-n4-pthread</t>
  </si>
  <si>
    <t>t128-n4-numalloc</t>
  </si>
  <si>
    <t>raytrace-no-interleave</t>
  </si>
  <si>
    <t>canneal-no-interleave</t>
  </si>
  <si>
    <t>numalloc</t>
  </si>
  <si>
    <t>binding</t>
  </si>
  <si>
    <t>t8-pthread</t>
  </si>
  <si>
    <t>t16-pthread</t>
  </si>
  <si>
    <t>t32-pthread</t>
  </si>
  <si>
    <t>t64-pthread</t>
  </si>
  <si>
    <t>t128-pthread</t>
  </si>
  <si>
    <t>pthread</t>
  </si>
  <si>
    <t>pthread/binding</t>
  </si>
  <si>
    <t>W/O Thread Binding</t>
  </si>
  <si>
    <t>With Thread Binding</t>
  </si>
  <si>
    <t>128threads</t>
  </si>
  <si>
    <t>8T-1N</t>
  </si>
  <si>
    <t>16T-1N</t>
  </si>
  <si>
    <t>32T-2N</t>
  </si>
  <si>
    <t>64T-4N</t>
  </si>
  <si>
    <t>128T-8N</t>
  </si>
  <si>
    <t>thread-test</t>
  </si>
  <si>
    <t>Linux's default</t>
  </si>
  <si>
    <t>NUMAlloc</t>
  </si>
  <si>
    <t>TcMalloc</t>
  </si>
  <si>
    <t>TcMalloc-NUMA</t>
  </si>
  <si>
    <t>jemalloc</t>
  </si>
  <si>
    <t>TBB</t>
  </si>
  <si>
    <t>Scalloc</t>
  </si>
  <si>
    <t>1T-1N</t>
  </si>
  <si>
    <t>2T-1N</t>
  </si>
  <si>
    <t>4T-1N</t>
  </si>
  <si>
    <t>cache-scratch</t>
  </si>
  <si>
    <t>cache-thrash</t>
  </si>
  <si>
    <t>larson</t>
  </si>
  <si>
    <t>1T</t>
  </si>
  <si>
    <t>2T</t>
  </si>
  <si>
    <t>4T</t>
  </si>
  <si>
    <t>8T</t>
  </si>
  <si>
    <t>16T</t>
  </si>
  <si>
    <t>32T</t>
  </si>
  <si>
    <t>64T</t>
  </si>
  <si>
    <t>128T</t>
  </si>
  <si>
    <t>new binding data 05-08</t>
  </si>
  <si>
    <t>mimalloc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</si>
</sst>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2" borderId="0" xfId="0" applyFont="1" applyFill="1"/>
    <xf numFmtId="0" fontId="3" fillId="2" borderId="0" xfId="0" applyFont="1" applyFill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62D-7A23-7E4D-81E0-AC790BE30E7F}">
  <dimension ref="A1:AA155"/>
  <sheetViews>
    <sheetView topLeftCell="A111" zoomScale="169" workbookViewId="0">
      <selection activeCell="D145" sqref="D145"/>
    </sheetView>
  </sheetViews>
  <sheetFormatPr baseColWidth="10" defaultRowHeight="16" x14ac:dyDescent="0.2"/>
  <cols>
    <col min="2" max="2" width="20.1640625" customWidth="1"/>
    <col min="3" max="3" width="21.83203125" customWidth="1"/>
    <col min="4" max="4" width="14.5" customWidth="1"/>
  </cols>
  <sheetData>
    <row r="1" spans="1:27" x14ac:dyDescent="0.2">
      <c r="A1" s="1" t="s">
        <v>32</v>
      </c>
      <c r="B1" s="1" t="s">
        <v>13</v>
      </c>
      <c r="C1" s="1" t="s">
        <v>15</v>
      </c>
      <c r="D1" s="1" t="s">
        <v>17</v>
      </c>
      <c r="E1" s="1" t="s">
        <v>19</v>
      </c>
      <c r="F1" s="1" t="s">
        <v>21</v>
      </c>
      <c r="G1" s="1" t="s">
        <v>23</v>
      </c>
      <c r="H1" s="1" t="s">
        <v>25</v>
      </c>
      <c r="I1" s="1" t="s">
        <v>27</v>
      </c>
      <c r="J1" s="1" t="s">
        <v>29</v>
      </c>
      <c r="N1" s="1"/>
      <c r="Q1" s="1"/>
      <c r="T1" s="1"/>
      <c r="V1" s="1"/>
      <c r="W1" s="1"/>
      <c r="Z1" s="1"/>
    </row>
    <row r="2" spans="1:27" x14ac:dyDescent="0.2">
      <c r="A2" s="3" t="s">
        <v>0</v>
      </c>
      <c r="B2" s="2">
        <v>33.21</v>
      </c>
      <c r="C2" s="2">
        <v>28.271249999799998</v>
      </c>
      <c r="D2" s="2">
        <v>28.381250000600001</v>
      </c>
      <c r="E2" s="2">
        <v>25.998750000299999</v>
      </c>
      <c r="F2" s="2">
        <v>26.092500000299999</v>
      </c>
      <c r="G2" s="2">
        <v>24.859999999900001</v>
      </c>
      <c r="H2" s="2">
        <v>24.877499999899999</v>
      </c>
      <c r="I2" s="4">
        <v>24.47625</v>
      </c>
      <c r="J2" s="2">
        <v>24.997500000500001</v>
      </c>
      <c r="N2" s="2"/>
      <c r="Q2" s="2"/>
      <c r="T2" s="2"/>
      <c r="V2" s="2"/>
      <c r="W2" s="2"/>
      <c r="Z2" s="4"/>
    </row>
    <row r="3" spans="1:27" x14ac:dyDescent="0.2">
      <c r="A3" s="5" t="s">
        <v>1</v>
      </c>
      <c r="B3" s="2">
        <v>23.883750000500001</v>
      </c>
      <c r="C3" s="2">
        <v>12</v>
      </c>
      <c r="D3" s="2">
        <v>16.309999999599999</v>
      </c>
      <c r="E3" s="2">
        <v>9.7612500004499996</v>
      </c>
      <c r="F3" s="2">
        <v>13.48</v>
      </c>
      <c r="G3" s="2">
        <v>10.32375</v>
      </c>
      <c r="H3" s="2">
        <v>12.610000000299999</v>
      </c>
      <c r="I3" s="4">
        <v>13.108700000000001</v>
      </c>
      <c r="J3" s="2">
        <v>13.5412500002</v>
      </c>
      <c r="N3" s="2"/>
      <c r="Q3" s="2"/>
      <c r="T3" s="2"/>
      <c r="V3" s="2"/>
      <c r="W3" s="2"/>
      <c r="Z3" s="4"/>
    </row>
    <row r="4" spans="1:27" x14ac:dyDescent="0.2">
      <c r="A4" s="3" t="s">
        <v>2</v>
      </c>
      <c r="B4" s="2">
        <v>45.220000000200002</v>
      </c>
      <c r="C4" s="2">
        <v>35.112499999800001</v>
      </c>
      <c r="D4" s="2">
        <v>47.427500000199998</v>
      </c>
      <c r="E4" s="2">
        <v>41.849999999600001</v>
      </c>
      <c r="F4" s="2">
        <v>52.047500000299998</v>
      </c>
      <c r="G4" s="2">
        <v>50.369999999599997</v>
      </c>
      <c r="H4" s="2">
        <v>51.647499999499999</v>
      </c>
      <c r="I4" s="4">
        <v>49.776249999999997</v>
      </c>
      <c r="J4" s="2">
        <v>51.773749999700001</v>
      </c>
      <c r="N4" s="2"/>
      <c r="Q4" s="2"/>
      <c r="T4" s="2"/>
      <c r="V4" s="2"/>
      <c r="W4" s="2"/>
      <c r="Z4" s="4"/>
    </row>
    <row r="5" spans="1:27" x14ac:dyDescent="0.2">
      <c r="A5" s="5" t="s">
        <v>3</v>
      </c>
      <c r="B5" s="2">
        <v>10.585000000000001</v>
      </c>
      <c r="C5" s="2">
        <v>6.2249999996299996</v>
      </c>
      <c r="D5" s="2">
        <v>6.46875</v>
      </c>
      <c r="E5" s="2">
        <v>4.6375000006500002</v>
      </c>
      <c r="F5" s="2">
        <v>5.00875000004</v>
      </c>
      <c r="G5" s="2">
        <v>4.7699999995500004</v>
      </c>
      <c r="H5" s="2">
        <v>4.9812499997200002</v>
      </c>
      <c r="I5" s="4">
        <v>5.1087500009999998</v>
      </c>
      <c r="J5" s="2">
        <v>4.8287500003400003</v>
      </c>
      <c r="N5" s="2"/>
      <c r="Q5" s="2"/>
      <c r="T5" s="2"/>
      <c r="V5" s="2"/>
      <c r="W5" s="2"/>
      <c r="Z5" s="4"/>
    </row>
    <row r="6" spans="1:27" x14ac:dyDescent="0.2">
      <c r="A6" s="5" t="s">
        <v>4</v>
      </c>
      <c r="B6" s="2">
        <v>610.11625000000004</v>
      </c>
      <c r="C6" s="2">
        <v>335.56375000000003</v>
      </c>
      <c r="D6" s="2">
        <v>348.05250000000001</v>
      </c>
      <c r="E6" s="2">
        <v>289.55874999899999</v>
      </c>
      <c r="F6" s="2">
        <v>233.435</v>
      </c>
      <c r="G6" s="2">
        <v>189.66499999999999</v>
      </c>
      <c r="H6" s="2">
        <v>179.4025</v>
      </c>
      <c r="I6" s="4">
        <v>186.8</v>
      </c>
      <c r="J6" s="2">
        <v>225.68874999900001</v>
      </c>
      <c r="N6" s="2"/>
      <c r="Q6" s="2"/>
      <c r="T6" s="2"/>
      <c r="V6" s="2"/>
      <c r="W6" s="2"/>
      <c r="Z6" s="4"/>
    </row>
    <row r="7" spans="1:27" x14ac:dyDescent="0.2">
      <c r="A7" s="5" t="s">
        <v>5</v>
      </c>
      <c r="B7" s="2">
        <v>178.48625000000001</v>
      </c>
      <c r="C7" s="2">
        <v>89.909999999700005</v>
      </c>
      <c r="D7" s="2">
        <v>89.578749999899998</v>
      </c>
      <c r="E7" s="2">
        <v>45.130000000400003</v>
      </c>
      <c r="F7" s="2">
        <v>45.108750000100002</v>
      </c>
      <c r="G7" s="2">
        <v>22.918750000199999</v>
      </c>
      <c r="H7" s="2">
        <v>22.901250000099999</v>
      </c>
      <c r="I7" s="4">
        <v>12.141249999999999</v>
      </c>
      <c r="J7" s="2">
        <v>12.140000000100001</v>
      </c>
      <c r="N7" s="2"/>
      <c r="Q7" s="2"/>
      <c r="T7" s="2"/>
      <c r="V7" s="2"/>
      <c r="W7" s="2"/>
      <c r="Z7" s="4"/>
    </row>
    <row r="8" spans="1:27" x14ac:dyDescent="0.2">
      <c r="A8" s="3" t="s">
        <v>6</v>
      </c>
      <c r="B8" s="2">
        <v>44.148750000200003</v>
      </c>
      <c r="C8" s="2">
        <v>26.052499999799998</v>
      </c>
      <c r="D8" s="2">
        <v>25.21875</v>
      </c>
      <c r="E8" s="2">
        <v>16.852499999599999</v>
      </c>
      <c r="F8" s="2">
        <v>15.0837500002</v>
      </c>
      <c r="G8" s="2">
        <v>10.7287499998</v>
      </c>
      <c r="H8" s="2">
        <v>10.2599999998</v>
      </c>
      <c r="I8" s="4">
        <v>10.69125</v>
      </c>
      <c r="J8" s="2">
        <v>20.48</v>
      </c>
      <c r="N8" s="2"/>
      <c r="Q8" s="2"/>
      <c r="T8" s="2"/>
      <c r="V8" s="2"/>
      <c r="W8" s="2"/>
      <c r="Z8" s="4"/>
    </row>
    <row r="9" spans="1:27" x14ac:dyDescent="0.2">
      <c r="A9" s="5" t="s">
        <v>7</v>
      </c>
      <c r="B9" s="2">
        <v>70.373749999799998</v>
      </c>
      <c r="C9" s="2">
        <v>70.481250000200006</v>
      </c>
      <c r="D9" s="2">
        <v>70.821250000000006</v>
      </c>
      <c r="E9" s="2">
        <v>70.862499999799994</v>
      </c>
      <c r="F9" s="2">
        <v>71.586250000199996</v>
      </c>
      <c r="G9" s="2">
        <v>71.698750000000004</v>
      </c>
      <c r="H9" s="2">
        <v>71.746249999900002</v>
      </c>
      <c r="I9" s="4">
        <v>72.204999999999998</v>
      </c>
      <c r="J9" s="2">
        <v>71.727500000000006</v>
      </c>
      <c r="N9" s="2"/>
      <c r="Q9" s="2"/>
      <c r="T9" s="2"/>
      <c r="V9" s="2"/>
      <c r="W9" s="2"/>
      <c r="Z9" s="4"/>
    </row>
    <row r="10" spans="1:27" x14ac:dyDescent="0.2">
      <c r="A10" s="3" t="s">
        <v>8</v>
      </c>
      <c r="B10" s="2">
        <v>64.158750000400005</v>
      </c>
      <c r="C10" s="2">
        <v>38.978750000200002</v>
      </c>
      <c r="D10" s="2">
        <v>48.516250000299998</v>
      </c>
      <c r="E10" s="2">
        <v>30.322499999800002</v>
      </c>
      <c r="F10" s="2">
        <v>28.558750000300002</v>
      </c>
      <c r="G10" s="2">
        <v>20.508749999599999</v>
      </c>
      <c r="H10" s="2">
        <v>18.983749999699999</v>
      </c>
      <c r="I10" s="4">
        <v>19.491250000000001</v>
      </c>
      <c r="J10" s="2">
        <v>44.382500000299999</v>
      </c>
      <c r="N10" s="2"/>
      <c r="Q10" s="2"/>
      <c r="T10" s="2"/>
      <c r="V10" s="2"/>
      <c r="W10" s="2"/>
      <c r="Z10" s="4"/>
    </row>
    <row r="11" spans="1:27" x14ac:dyDescent="0.2">
      <c r="A11" s="3" t="s">
        <v>9</v>
      </c>
      <c r="B11" s="2">
        <v>28.652500000300002</v>
      </c>
      <c r="C11" s="2">
        <v>14.4712500009</v>
      </c>
      <c r="D11" s="2">
        <v>14.481249999699999</v>
      </c>
      <c r="E11" s="2">
        <v>7.2949999999299999</v>
      </c>
      <c r="F11" s="2">
        <v>7.3675000001699997</v>
      </c>
      <c r="G11" s="2">
        <v>3.7887500002999999</v>
      </c>
      <c r="H11" s="2">
        <v>3.7524999999399999</v>
      </c>
      <c r="I11" s="4">
        <v>2.1587499989999999</v>
      </c>
      <c r="J11" s="2">
        <v>4.1487500001699997</v>
      </c>
      <c r="N11" s="2"/>
      <c r="Q11" s="2"/>
      <c r="T11" s="2"/>
      <c r="V11" s="2"/>
      <c r="W11" s="2"/>
      <c r="Z11" s="4"/>
    </row>
    <row r="12" spans="1:27" x14ac:dyDescent="0.2">
      <c r="A12" s="5" t="s">
        <v>10</v>
      </c>
      <c r="B12" s="2">
        <v>28.264999999699999</v>
      </c>
      <c r="C12" s="2">
        <v>10.2012500004</v>
      </c>
      <c r="D12" s="2">
        <v>10.8187499996</v>
      </c>
      <c r="E12" s="2">
        <v>6.5124999997200002</v>
      </c>
      <c r="F12" s="2">
        <v>6.6325000003000003</v>
      </c>
      <c r="G12" s="2">
        <v>5.2524999994800003</v>
      </c>
      <c r="H12" s="2">
        <v>5.7612500004499996</v>
      </c>
      <c r="I12" s="4">
        <v>6.9050000000000002</v>
      </c>
      <c r="J12" s="2">
        <v>4.9537500003400003</v>
      </c>
      <c r="N12" s="2"/>
      <c r="Q12" s="2"/>
      <c r="T12" s="2"/>
      <c r="V12" s="2"/>
      <c r="W12" s="2"/>
      <c r="Z12" s="4"/>
    </row>
    <row r="13" spans="1:27" x14ac:dyDescent="0.2">
      <c r="A13" s="3" t="s">
        <v>11</v>
      </c>
      <c r="B13" s="2">
        <v>30.841250000500001</v>
      </c>
      <c r="C13" s="2">
        <v>18.498750000699999</v>
      </c>
      <c r="D13" s="2">
        <v>18.989999999799998</v>
      </c>
      <c r="E13" s="2">
        <v>17.7124999999</v>
      </c>
      <c r="F13" s="2">
        <v>17.817499999900001</v>
      </c>
      <c r="G13" s="2">
        <v>18.058750000300002</v>
      </c>
      <c r="H13" s="2">
        <v>18.0375000001</v>
      </c>
      <c r="I13" s="4">
        <v>18.427499999999998</v>
      </c>
      <c r="J13" s="2">
        <v>18.4312499999</v>
      </c>
      <c r="N13" s="2"/>
      <c r="Q13" s="2"/>
      <c r="T13" s="2"/>
      <c r="V13" s="2"/>
      <c r="W13" s="2"/>
      <c r="Z13" s="4"/>
    </row>
    <row r="14" spans="1:27" x14ac:dyDescent="0.2">
      <c r="A14" s="11" t="s">
        <v>30</v>
      </c>
      <c r="B14" s="2">
        <v>56.636000000000003</v>
      </c>
      <c r="C14" s="2">
        <v>56.55</v>
      </c>
      <c r="D14" s="4">
        <v>56.625</v>
      </c>
      <c r="E14" s="4">
        <v>56.555</v>
      </c>
      <c r="F14" s="4">
        <v>56.716000000000001</v>
      </c>
      <c r="G14" s="4">
        <v>56.801200000000001</v>
      </c>
      <c r="H14" s="4">
        <v>56.776000000000003</v>
      </c>
      <c r="I14" s="4">
        <v>56.984999999999999</v>
      </c>
      <c r="J14" s="2">
        <v>57.037500000000001</v>
      </c>
      <c r="K14" s="4"/>
      <c r="N14" s="4"/>
      <c r="O14" s="4"/>
      <c r="Q14" s="4"/>
      <c r="R14" s="4"/>
      <c r="T14" s="4"/>
      <c r="U14" s="4"/>
      <c r="V14" s="4"/>
      <c r="W14" s="4"/>
      <c r="X14" s="4"/>
      <c r="Z14" s="4"/>
      <c r="AA14" s="4"/>
    </row>
    <row r="15" spans="1:27" x14ac:dyDescent="0.2">
      <c r="A15" s="12" t="s">
        <v>31</v>
      </c>
      <c r="B15" s="2">
        <v>41.377499989999997</v>
      </c>
      <c r="C15" s="2">
        <v>31.44</v>
      </c>
      <c r="D15" s="4">
        <v>38.921999999999997</v>
      </c>
      <c r="E15" s="4">
        <v>31.407</v>
      </c>
      <c r="F15" s="4">
        <v>32.24</v>
      </c>
      <c r="G15" s="4">
        <v>29.593</v>
      </c>
      <c r="H15" s="4">
        <v>30.0137</v>
      </c>
      <c r="I15" s="4">
        <v>29.127500000000001</v>
      </c>
      <c r="J15" s="4">
        <v>30.401199999999999</v>
      </c>
      <c r="K15" s="4"/>
      <c r="N15" s="4"/>
      <c r="O15" s="4"/>
      <c r="Q15" s="4"/>
      <c r="R15" s="4"/>
      <c r="T15" s="4"/>
      <c r="U15" s="4"/>
      <c r="V15" s="4"/>
      <c r="W15" s="4"/>
      <c r="X15" s="4"/>
      <c r="Z15" s="4"/>
      <c r="AA15" s="4"/>
    </row>
    <row r="16" spans="1:27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N16" s="4"/>
      <c r="O16" s="4"/>
      <c r="Q16" s="4"/>
      <c r="R16" s="4"/>
      <c r="T16" s="4"/>
      <c r="U16" s="4"/>
      <c r="V16" s="4"/>
      <c r="W16" s="4"/>
      <c r="X16" s="4"/>
      <c r="Z16" s="4"/>
      <c r="AA16" s="4"/>
    </row>
    <row r="17" spans="1:27" x14ac:dyDescent="0.2">
      <c r="A17" s="1" t="s">
        <v>32</v>
      </c>
      <c r="B17" s="1" t="s">
        <v>13</v>
      </c>
      <c r="C17" s="1" t="s">
        <v>15</v>
      </c>
      <c r="D17" s="1" t="s">
        <v>17</v>
      </c>
      <c r="E17" s="1" t="s">
        <v>19</v>
      </c>
      <c r="F17" s="1" t="s">
        <v>21</v>
      </c>
      <c r="G17" s="1" t="s">
        <v>23</v>
      </c>
      <c r="H17" s="1" t="s">
        <v>25</v>
      </c>
      <c r="I17" s="1" t="s">
        <v>27</v>
      </c>
      <c r="J17" s="1" t="s">
        <v>29</v>
      </c>
      <c r="K17" s="4"/>
      <c r="N17" s="4"/>
      <c r="O17" s="4"/>
      <c r="Q17" s="4"/>
      <c r="R17" s="4"/>
      <c r="T17" s="4"/>
      <c r="U17" s="4"/>
      <c r="V17" s="4"/>
      <c r="W17" s="4"/>
      <c r="X17" s="4"/>
      <c r="Z17" s="4"/>
      <c r="AA17" s="4"/>
    </row>
    <row r="18" spans="1:27" x14ac:dyDescent="0.2">
      <c r="A18" s="3" t="s">
        <v>0</v>
      </c>
      <c r="B18" s="2">
        <f>B2/B2</f>
        <v>1</v>
      </c>
      <c r="C18" s="2">
        <f>C2/B2</f>
        <v>0.85128726286660639</v>
      </c>
      <c r="D18" s="2">
        <f>D2/B2</f>
        <v>0.85459951823547131</v>
      </c>
      <c r="E18" s="2">
        <f>E2/B2</f>
        <v>0.78285907859981929</v>
      </c>
      <c r="F18" s="2">
        <f>F2/B2</f>
        <v>0.78568202349593497</v>
      </c>
      <c r="G18" s="2">
        <f>G2/B2</f>
        <v>0.74856970791629029</v>
      </c>
      <c r="H18" s="2">
        <f>H2/B2</f>
        <v>0.74909665763023181</v>
      </c>
      <c r="I18" s="4">
        <f t="shared" ref="I18:I31" si="0">I2/B2</f>
        <v>0.73701445347786809</v>
      </c>
      <c r="J18" s="2">
        <f t="shared" ref="J18:J31" si="1">J2/B2</f>
        <v>0.75271002711532675</v>
      </c>
      <c r="K18" s="7"/>
      <c r="N18" s="7"/>
      <c r="Q18" s="7"/>
      <c r="T18" s="7"/>
      <c r="Z18" s="7"/>
    </row>
    <row r="19" spans="1:27" x14ac:dyDescent="0.2">
      <c r="A19" s="5" t="s">
        <v>1</v>
      </c>
      <c r="B19" s="2">
        <f t="shared" ref="B19:B31" si="2">B3/B3</f>
        <v>1</v>
      </c>
      <c r="C19" s="2">
        <f>C3/B3</f>
        <v>0.50243366304490633</v>
      </c>
      <c r="D19" s="2">
        <f t="shared" ref="D19:D29" si="3">D3/B3</f>
        <v>0.68289108700512069</v>
      </c>
      <c r="E19" s="2">
        <f t="shared" ref="E19:E29" si="4">E3/B3</f>
        <v>0.40869838280193227</v>
      </c>
      <c r="F19" s="2">
        <f t="shared" ref="F19:F29" si="5">F3/B3</f>
        <v>0.56440048148711153</v>
      </c>
      <c r="G19" s="2">
        <f t="shared" ref="G19:G29" si="6">G3/B3</f>
        <v>0.43224996073832106</v>
      </c>
      <c r="H19" s="2">
        <f t="shared" ref="H19:H29" si="7">H3/B3</f>
        <v>0.52797404092891664</v>
      </c>
      <c r="I19" s="4">
        <f t="shared" si="0"/>
        <v>0.54885434656306376</v>
      </c>
      <c r="J19" s="2">
        <f t="shared" si="1"/>
        <v>0.56696498665061046</v>
      </c>
      <c r="K19" s="7"/>
      <c r="N19" s="7"/>
      <c r="Q19" s="7"/>
      <c r="T19" s="7"/>
      <c r="Z19" s="7"/>
    </row>
    <row r="20" spans="1:27" x14ac:dyDescent="0.2">
      <c r="A20" s="3" t="s">
        <v>2</v>
      </c>
      <c r="B20" s="2">
        <f t="shared" si="2"/>
        <v>1</v>
      </c>
      <c r="C20" s="2">
        <f>C4/B4</f>
        <v>0.77648164528183772</v>
      </c>
      <c r="D20" s="2">
        <f t="shared" si="3"/>
        <v>1.0488168951789083</v>
      </c>
      <c r="E20" s="2">
        <f t="shared" si="4"/>
        <v>0.92547545332629155</v>
      </c>
      <c r="F20" s="2">
        <f t="shared" si="5"/>
        <v>1.1509840778432066</v>
      </c>
      <c r="G20" s="2">
        <f t="shared" si="6"/>
        <v>1.1138876603135166</v>
      </c>
      <c r="H20" s="2">
        <f t="shared" si="7"/>
        <v>1.1421384343049883</v>
      </c>
      <c r="I20" s="4">
        <f t="shared" si="0"/>
        <v>1.1007574082215799</v>
      </c>
      <c r="J20" s="2">
        <f t="shared" si="1"/>
        <v>1.1449303405455775</v>
      </c>
      <c r="K20" s="8"/>
      <c r="N20" s="8"/>
      <c r="Q20" s="8"/>
      <c r="T20" s="8"/>
      <c r="Z20" s="8"/>
    </row>
    <row r="21" spans="1:27" x14ac:dyDescent="0.2">
      <c r="A21" s="5" t="s">
        <v>3</v>
      </c>
      <c r="B21" s="2">
        <f t="shared" si="2"/>
        <v>1</v>
      </c>
      <c r="C21" s="2">
        <f>C5/B5</f>
        <v>0.58809636274256016</v>
      </c>
      <c r="D21" s="2">
        <f t="shared" si="3"/>
        <v>0.61112423240434577</v>
      </c>
      <c r="E21" s="2">
        <f t="shared" si="4"/>
        <v>0.43811998116674539</v>
      </c>
      <c r="F21" s="2">
        <f t="shared" si="5"/>
        <v>0.47319319792536607</v>
      </c>
      <c r="G21" s="2">
        <f t="shared" si="6"/>
        <v>0.45063769480869154</v>
      </c>
      <c r="H21" s="2">
        <f t="shared" si="7"/>
        <v>0.47059518183467169</v>
      </c>
      <c r="I21" s="4">
        <f t="shared" si="0"/>
        <v>0.48264052914501648</v>
      </c>
      <c r="J21" s="2">
        <f t="shared" si="1"/>
        <v>0.45618800192158715</v>
      </c>
      <c r="K21" s="4"/>
      <c r="N21" s="4"/>
      <c r="Q21" s="4"/>
      <c r="T21" s="4"/>
      <c r="Z21" s="4"/>
    </row>
    <row r="22" spans="1:27" x14ac:dyDescent="0.2">
      <c r="A22" s="5" t="s">
        <v>4</v>
      </c>
      <c r="B22" s="2">
        <f t="shared" si="2"/>
        <v>1</v>
      </c>
      <c r="C22" s="2">
        <f>C6/B6</f>
        <v>0.54999969268151772</v>
      </c>
      <c r="D22" s="2">
        <f t="shared" si="3"/>
        <v>0.57046915239513785</v>
      </c>
      <c r="E22" s="2">
        <f t="shared" si="4"/>
        <v>0.47459602985332711</v>
      </c>
      <c r="F22" s="2">
        <f t="shared" si="5"/>
        <v>0.38260741293155198</v>
      </c>
      <c r="G22" s="2">
        <f t="shared" si="6"/>
        <v>0.31086698641447424</v>
      </c>
      <c r="H22" s="2">
        <f t="shared" si="7"/>
        <v>0.29404642148115212</v>
      </c>
      <c r="I22" s="4">
        <f t="shared" si="0"/>
        <v>0.30617116000434341</v>
      </c>
      <c r="J22" s="2">
        <f t="shared" si="1"/>
        <v>0.36991106202957225</v>
      </c>
      <c r="K22" s="4"/>
      <c r="N22" s="4"/>
      <c r="Q22" s="4"/>
      <c r="T22" s="4"/>
      <c r="Z22" s="4"/>
    </row>
    <row r="23" spans="1:27" x14ac:dyDescent="0.2">
      <c r="A23" s="5" t="s">
        <v>5</v>
      </c>
      <c r="B23" s="2">
        <f t="shared" si="2"/>
        <v>1</v>
      </c>
      <c r="C23" s="2">
        <f t="shared" ref="C23:C31" si="8">C7/B7</f>
        <v>0.50373628220493172</v>
      </c>
      <c r="D23" s="2">
        <f t="shared" si="3"/>
        <v>0.5018803969487845</v>
      </c>
      <c r="E23" s="2">
        <f t="shared" si="4"/>
        <v>0.25284860878863219</v>
      </c>
      <c r="F23" s="2">
        <f t="shared" si="5"/>
        <v>0.25272955199686248</v>
      </c>
      <c r="G23" s="2">
        <f t="shared" si="6"/>
        <v>0.12840624978226614</v>
      </c>
      <c r="H23" s="2">
        <f t="shared" si="7"/>
        <v>0.12830820301339738</v>
      </c>
      <c r="I23" s="4">
        <f t="shared" si="0"/>
        <v>6.8023447184306904E-2</v>
      </c>
      <c r="J23" s="2">
        <f t="shared" si="1"/>
        <v>6.8016443844273716E-2</v>
      </c>
      <c r="K23" s="4"/>
      <c r="N23" s="4"/>
      <c r="Q23" s="4"/>
      <c r="T23" s="4"/>
      <c r="Z23" s="4"/>
    </row>
    <row r="24" spans="1:27" x14ac:dyDescent="0.2">
      <c r="A24" s="3" t="s">
        <v>6</v>
      </c>
      <c r="B24" s="2">
        <f t="shared" si="2"/>
        <v>1</v>
      </c>
      <c r="C24" s="2">
        <f t="shared" si="8"/>
        <v>0.59010730767421449</v>
      </c>
      <c r="D24" s="2">
        <f t="shared" si="3"/>
        <v>0.5712222882841701</v>
      </c>
      <c r="E24" s="2">
        <f t="shared" si="4"/>
        <v>0.38172088676403415</v>
      </c>
      <c r="F24" s="2">
        <f t="shared" si="5"/>
        <v>0.34165746482361714</v>
      </c>
      <c r="G24" s="2">
        <f t="shared" si="6"/>
        <v>0.24301367535324095</v>
      </c>
      <c r="H24" s="2">
        <f t="shared" si="7"/>
        <v>0.23239616070111882</v>
      </c>
      <c r="I24" s="4">
        <f t="shared" si="0"/>
        <v>0.24216427418560132</v>
      </c>
      <c r="J24" s="2">
        <f t="shared" si="1"/>
        <v>0.46388629349431687</v>
      </c>
      <c r="K24" s="4"/>
      <c r="N24" s="4"/>
      <c r="Q24" s="4"/>
      <c r="T24" s="4"/>
      <c r="Z24" s="4"/>
    </row>
    <row r="25" spans="1:27" x14ac:dyDescent="0.2">
      <c r="A25" s="5" t="s">
        <v>7</v>
      </c>
      <c r="B25" s="2">
        <f t="shared" si="2"/>
        <v>1</v>
      </c>
      <c r="C25" s="2">
        <f t="shared" si="8"/>
        <v>1.0015275582216425</v>
      </c>
      <c r="D25" s="2">
        <f t="shared" si="3"/>
        <v>1.00635890513439</v>
      </c>
      <c r="E25" s="2">
        <f t="shared" si="4"/>
        <v>1.0069450611911599</v>
      </c>
      <c r="F25" s="2">
        <f t="shared" si="5"/>
        <v>1.0172294356973082</v>
      </c>
      <c r="G25" s="2">
        <f t="shared" si="6"/>
        <v>1.0188280431297718</v>
      </c>
      <c r="H25" s="2">
        <f t="shared" si="7"/>
        <v>1.0195030107121463</v>
      </c>
      <c r="I25" s="4">
        <f t="shared" si="0"/>
        <v>1.0260217765886457</v>
      </c>
      <c r="J25" s="2">
        <f t="shared" si="1"/>
        <v>1.0192365761410165</v>
      </c>
      <c r="K25" s="1"/>
      <c r="N25" s="1"/>
      <c r="Q25" s="1"/>
      <c r="T25" s="1"/>
      <c r="Z25" s="1"/>
    </row>
    <row r="26" spans="1:27" x14ac:dyDescent="0.2">
      <c r="A26" s="3" t="s">
        <v>8</v>
      </c>
      <c r="B26" s="2">
        <f t="shared" si="2"/>
        <v>1</v>
      </c>
      <c r="C26" s="2">
        <f t="shared" si="8"/>
        <v>0.60753599469997444</v>
      </c>
      <c r="D26" s="2">
        <f t="shared" si="3"/>
        <v>0.75619069885241719</v>
      </c>
      <c r="E26" s="2">
        <f t="shared" si="4"/>
        <v>0.47261675141131881</v>
      </c>
      <c r="F26" s="2">
        <f t="shared" si="5"/>
        <v>0.44512634675896817</v>
      </c>
      <c r="G26" s="2">
        <f t="shared" si="6"/>
        <v>0.31965632122621052</v>
      </c>
      <c r="H26" s="2">
        <f t="shared" si="7"/>
        <v>0.29588715490220185</v>
      </c>
      <c r="I26" s="4">
        <f t="shared" si="0"/>
        <v>0.30379722173325507</v>
      </c>
      <c r="J26" s="2">
        <f t="shared" si="1"/>
        <v>0.69176067177155554</v>
      </c>
      <c r="K26" s="1"/>
      <c r="N26" s="1"/>
      <c r="Q26" s="1"/>
      <c r="T26" s="1"/>
      <c r="Z26" s="1"/>
    </row>
    <row r="27" spans="1:27" x14ac:dyDescent="0.2">
      <c r="A27" s="3" t="s">
        <v>9</v>
      </c>
      <c r="B27" s="2">
        <f t="shared" si="2"/>
        <v>1</v>
      </c>
      <c r="C27" s="2">
        <f t="shared" si="8"/>
        <v>0.50506064045889476</v>
      </c>
      <c r="D27" s="2">
        <f t="shared" si="3"/>
        <v>0.50540965010202865</v>
      </c>
      <c r="E27" s="2">
        <f t="shared" si="4"/>
        <v>0.25460256521607605</v>
      </c>
      <c r="F27" s="2">
        <f t="shared" si="5"/>
        <v>0.25713288544081175</v>
      </c>
      <c r="G27" s="2">
        <f t="shared" si="6"/>
        <v>0.13223104442056821</v>
      </c>
      <c r="H27" s="2">
        <f t="shared" si="7"/>
        <v>0.13096588429982409</v>
      </c>
      <c r="I27" s="4">
        <f t="shared" si="0"/>
        <v>7.5342465717734827E-2</v>
      </c>
      <c r="J27" s="2">
        <f t="shared" si="1"/>
        <v>0.14479539307657485</v>
      </c>
      <c r="K27" s="1"/>
      <c r="N27" s="1"/>
      <c r="Q27" s="1"/>
      <c r="T27" s="1"/>
      <c r="Z27" s="1"/>
    </row>
    <row r="28" spans="1:27" x14ac:dyDescent="0.2">
      <c r="A28" s="5" t="s">
        <v>10</v>
      </c>
      <c r="B28" s="2">
        <f t="shared" si="2"/>
        <v>1</v>
      </c>
      <c r="C28" s="2">
        <f t="shared" si="8"/>
        <v>0.3609145586594118</v>
      </c>
      <c r="D28" s="2">
        <f t="shared" si="3"/>
        <v>0.38276136563647012</v>
      </c>
      <c r="E28" s="2">
        <f t="shared" si="4"/>
        <v>0.23040863257700772</v>
      </c>
      <c r="F28" s="2">
        <f t="shared" si="5"/>
        <v>0.23465416594269933</v>
      </c>
      <c r="G28" s="2">
        <f t="shared" si="6"/>
        <v>0.18583053244421546</v>
      </c>
      <c r="H28" s="2">
        <f t="shared" si="7"/>
        <v>0.20382982488983367</v>
      </c>
      <c r="I28" s="4">
        <f t="shared" si="0"/>
        <v>0.24429506457007921</v>
      </c>
      <c r="J28" s="2">
        <f t="shared" si="1"/>
        <v>0.17526092341739177</v>
      </c>
      <c r="K28" s="1"/>
      <c r="N28" s="1"/>
      <c r="Q28" s="1"/>
      <c r="T28" s="1"/>
      <c r="Z28" s="1"/>
    </row>
    <row r="29" spans="1:27" x14ac:dyDescent="0.2">
      <c r="A29" s="3" t="s">
        <v>11</v>
      </c>
      <c r="B29" s="2">
        <f t="shared" si="2"/>
        <v>1</v>
      </c>
      <c r="C29" s="2">
        <f t="shared" si="8"/>
        <v>0.59980545536902996</v>
      </c>
      <c r="D29" s="2">
        <f t="shared" si="3"/>
        <v>0.61573379806240447</v>
      </c>
      <c r="E29" s="2">
        <f t="shared" si="4"/>
        <v>0.57431200096016999</v>
      </c>
      <c r="F29" s="2">
        <f t="shared" si="5"/>
        <v>0.57771653222911334</v>
      </c>
      <c r="G29" s="2">
        <f t="shared" si="6"/>
        <v>0.58553884813382184</v>
      </c>
      <c r="H29" s="2">
        <f t="shared" si="7"/>
        <v>0.58484983584671746</v>
      </c>
      <c r="I29" s="4">
        <f t="shared" si="0"/>
        <v>0.59749523769955015</v>
      </c>
      <c r="J29" s="2">
        <f t="shared" si="1"/>
        <v>0.59761682809877004</v>
      </c>
      <c r="K29" s="1"/>
      <c r="N29" s="1"/>
      <c r="Q29" s="1"/>
      <c r="T29" s="1"/>
      <c r="Z29" s="1"/>
    </row>
    <row r="30" spans="1:27" x14ac:dyDescent="0.2">
      <c r="A30" s="11" t="s">
        <v>30</v>
      </c>
      <c r="B30" s="2">
        <f t="shared" si="2"/>
        <v>1</v>
      </c>
      <c r="C30" s="2">
        <f t="shared" si="8"/>
        <v>0.99848153118158056</v>
      </c>
      <c r="D30" s="2">
        <f t="shared" ref="D30:D31" si="9">D14/B14</f>
        <v>0.99980577724415565</v>
      </c>
      <c r="E30" s="2">
        <f t="shared" ref="E30:E31" si="10">E14/B14</f>
        <v>0.99856981425241886</v>
      </c>
      <c r="F30" s="2">
        <f t="shared" ref="F30:F31" si="11">F14/B14</f>
        <v>1.0014125291334133</v>
      </c>
      <c r="G30" s="2">
        <f t="shared" ref="G30:G31" si="12">G14/B14</f>
        <v>1.0029168726604987</v>
      </c>
      <c r="H30" s="2">
        <f t="shared" ref="H30:H31" si="13">H14/B14</f>
        <v>1.0024719259834733</v>
      </c>
      <c r="I30" s="4">
        <f t="shared" si="0"/>
        <v>1.0061621583445157</v>
      </c>
      <c r="J30" s="2">
        <f t="shared" si="1"/>
        <v>1.0070891305883183</v>
      </c>
      <c r="K30" s="4"/>
      <c r="N30" s="4"/>
      <c r="Q30" s="4"/>
      <c r="T30" s="4"/>
      <c r="Z30" s="4"/>
    </row>
    <row r="31" spans="1:27" x14ac:dyDescent="0.2">
      <c r="A31" s="12" t="s">
        <v>31</v>
      </c>
      <c r="B31" s="2">
        <f t="shared" si="2"/>
        <v>1</v>
      </c>
      <c r="C31" s="2">
        <f t="shared" si="8"/>
        <v>0.7598332428880028</v>
      </c>
      <c r="D31" s="2">
        <f t="shared" si="9"/>
        <v>0.94065615393405988</v>
      </c>
      <c r="E31" s="2">
        <f t="shared" si="10"/>
        <v>0.75903570799565845</v>
      </c>
      <c r="F31" s="2">
        <f t="shared" si="11"/>
        <v>0.77916742209634893</v>
      </c>
      <c r="G31" s="2">
        <f t="shared" si="12"/>
        <v>0.7151954566407337</v>
      </c>
      <c r="H31" s="2">
        <f t="shared" si="13"/>
        <v>0.72536281813192272</v>
      </c>
      <c r="I31" s="4">
        <f t="shared" si="0"/>
        <v>0.70394538111387728</v>
      </c>
      <c r="J31" s="2">
        <f t="shared" si="1"/>
        <v>0.73472781118596531</v>
      </c>
      <c r="K31" s="4"/>
      <c r="N31" s="4"/>
      <c r="Q31" s="4"/>
      <c r="T31" s="4"/>
      <c r="Z31" s="4"/>
    </row>
    <row r="32" spans="1:27" x14ac:dyDescent="0.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N32" s="4"/>
      <c r="Q32" s="4"/>
      <c r="T32" s="4"/>
      <c r="Z32" s="4"/>
    </row>
    <row r="33" spans="1:27" x14ac:dyDescent="0.2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N33" s="4"/>
      <c r="Q33" s="4"/>
      <c r="T33" s="4"/>
      <c r="Z33" s="4"/>
    </row>
    <row r="34" spans="1:27" x14ac:dyDescent="0.2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N34" s="4"/>
      <c r="Q34" s="4"/>
      <c r="T34" s="4"/>
      <c r="Z34" s="4"/>
    </row>
    <row r="35" spans="1:27" x14ac:dyDescent="0.2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N35" s="4"/>
      <c r="Q35" s="4"/>
      <c r="T35" s="4"/>
      <c r="Z35" s="4"/>
    </row>
    <row r="36" spans="1:27" x14ac:dyDescent="0.2">
      <c r="A36" s="1" t="s">
        <v>33</v>
      </c>
      <c r="B36" s="1" t="s">
        <v>12</v>
      </c>
      <c r="C36" s="1" t="s">
        <v>14</v>
      </c>
      <c r="D36" s="1" t="s">
        <v>16</v>
      </c>
      <c r="E36" s="1" t="s">
        <v>18</v>
      </c>
      <c r="F36" s="1" t="s">
        <v>20</v>
      </c>
      <c r="G36" s="1" t="s">
        <v>22</v>
      </c>
      <c r="H36" s="1" t="s">
        <v>24</v>
      </c>
      <c r="I36" s="1" t="s">
        <v>26</v>
      </c>
      <c r="J36" s="1" t="s">
        <v>28</v>
      </c>
      <c r="O36" s="1"/>
      <c r="R36" s="1"/>
      <c r="U36" s="1"/>
      <c r="V36" s="1"/>
      <c r="X36" s="1"/>
      <c r="AA36" s="1"/>
    </row>
    <row r="37" spans="1:27" x14ac:dyDescent="0.2">
      <c r="A37" s="3" t="s">
        <v>0</v>
      </c>
      <c r="B37" s="2">
        <v>33.176250000000003</v>
      </c>
      <c r="C37" s="2">
        <v>28.217500000299999</v>
      </c>
      <c r="D37" s="2">
        <v>28.317500000399999</v>
      </c>
      <c r="E37" s="2">
        <v>25.884999999800002</v>
      </c>
      <c r="F37" s="2">
        <v>25.936249999800001</v>
      </c>
      <c r="G37" s="2">
        <v>24.677500000199998</v>
      </c>
      <c r="H37" s="2">
        <v>24.661249999399999</v>
      </c>
      <c r="I37" s="4">
        <v>24.56625</v>
      </c>
      <c r="J37" s="2">
        <v>24.8199999998</v>
      </c>
      <c r="O37" s="2"/>
      <c r="R37" s="2"/>
      <c r="U37" s="2"/>
      <c r="V37" s="2"/>
      <c r="X37" s="2"/>
      <c r="AA37" s="4"/>
    </row>
    <row r="38" spans="1:27" x14ac:dyDescent="0.2">
      <c r="A38" s="5" t="s">
        <v>1</v>
      </c>
      <c r="B38" s="2">
        <v>23.7050000001</v>
      </c>
      <c r="C38" s="2">
        <v>12.266249999899999</v>
      </c>
      <c r="D38" s="2">
        <v>16.998749999800001</v>
      </c>
      <c r="E38" s="2">
        <v>10.2324999999</v>
      </c>
      <c r="F38" s="2">
        <v>14.2600000002</v>
      </c>
      <c r="G38" s="2">
        <v>10.983750000100001</v>
      </c>
      <c r="H38" s="2">
        <v>13.018750000300001</v>
      </c>
      <c r="I38" s="4">
        <v>18.987500000000001</v>
      </c>
      <c r="J38" s="2">
        <v>14.3187500006</v>
      </c>
      <c r="O38" s="2"/>
      <c r="R38" s="2"/>
      <c r="U38" s="2"/>
      <c r="V38" s="2"/>
      <c r="X38" s="2"/>
      <c r="AA38" s="4"/>
    </row>
    <row r="39" spans="1:27" x14ac:dyDescent="0.2">
      <c r="A39" s="3" t="s">
        <v>2</v>
      </c>
      <c r="B39" s="2">
        <v>46.620000000099999</v>
      </c>
      <c r="C39" s="2">
        <v>37.53125</v>
      </c>
      <c r="D39" s="2">
        <v>43.237500000300003</v>
      </c>
      <c r="E39" s="2">
        <v>37.752500000399998</v>
      </c>
      <c r="F39" s="2">
        <v>41.365000000199998</v>
      </c>
      <c r="G39" s="2">
        <v>37.970000000200002</v>
      </c>
      <c r="H39" s="2">
        <v>38.576250000400002</v>
      </c>
      <c r="I39" s="4">
        <v>38.825000000000003</v>
      </c>
      <c r="J39" s="2">
        <v>40.671249999700002</v>
      </c>
      <c r="O39" s="2"/>
      <c r="R39" s="2"/>
      <c r="U39" s="2"/>
      <c r="V39" s="2"/>
      <c r="X39" s="2"/>
      <c r="AA39" s="4"/>
    </row>
    <row r="40" spans="1:27" x14ac:dyDescent="0.2">
      <c r="A40" s="5" t="s">
        <v>3</v>
      </c>
      <c r="B40" s="2">
        <v>11.348749999900001</v>
      </c>
      <c r="C40" s="2">
        <v>6.6812499994400003</v>
      </c>
      <c r="D40" s="2">
        <v>7.2099999994999999</v>
      </c>
      <c r="E40" s="2">
        <v>5.60750000039</v>
      </c>
      <c r="F40" s="2">
        <v>6.0024999994800003</v>
      </c>
      <c r="G40" s="2">
        <v>6.1737500005400001</v>
      </c>
      <c r="H40" s="2">
        <v>6.2875000000899997</v>
      </c>
      <c r="I40" s="4">
        <v>6.7837499990000003</v>
      </c>
      <c r="J40" s="2">
        <v>6.3337500002200002</v>
      </c>
      <c r="O40" s="2"/>
      <c r="R40" s="2"/>
      <c r="U40" s="2"/>
      <c r="V40" s="2"/>
      <c r="X40" s="2"/>
      <c r="AA40" s="4"/>
    </row>
    <row r="41" spans="1:27" x14ac:dyDescent="0.2">
      <c r="A41" s="5" t="s">
        <v>4</v>
      </c>
      <c r="B41" s="2">
        <v>608.51625000000001</v>
      </c>
      <c r="C41" s="2">
        <v>333.10124999999999</v>
      </c>
      <c r="D41" s="2">
        <v>342.64875000000001</v>
      </c>
      <c r="E41" s="2">
        <v>289.45999999999998</v>
      </c>
      <c r="F41" s="2">
        <v>231.965</v>
      </c>
      <c r="G41" s="2">
        <v>189.57499999999999</v>
      </c>
      <c r="H41" s="2">
        <v>178.12</v>
      </c>
      <c r="I41" s="4">
        <v>189.47624999999999</v>
      </c>
      <c r="J41" s="2">
        <v>222.99250000000001</v>
      </c>
      <c r="O41" s="2"/>
      <c r="R41" s="2"/>
      <c r="U41" s="2"/>
      <c r="V41" s="2"/>
      <c r="X41" s="2"/>
      <c r="AA41" s="4"/>
    </row>
    <row r="42" spans="1:27" x14ac:dyDescent="0.2">
      <c r="A42" s="5" t="s">
        <v>5</v>
      </c>
      <c r="B42" s="2">
        <v>178.595</v>
      </c>
      <c r="C42" s="2">
        <v>89.7987500001</v>
      </c>
      <c r="D42" s="2">
        <v>89.608750000100002</v>
      </c>
      <c r="E42" s="2">
        <v>45.0449999999</v>
      </c>
      <c r="F42" s="2">
        <v>45.086249999700001</v>
      </c>
      <c r="G42" s="2">
        <v>22.9375</v>
      </c>
      <c r="H42" s="2">
        <v>22.902500000300002</v>
      </c>
      <c r="I42" s="4">
        <v>12.25</v>
      </c>
      <c r="J42" s="2">
        <v>12.168749999699999</v>
      </c>
      <c r="O42" s="2"/>
      <c r="R42" s="2"/>
      <c r="U42" s="2"/>
      <c r="V42" s="2"/>
      <c r="X42" s="2"/>
      <c r="AA42" s="4"/>
    </row>
    <row r="43" spans="1:27" x14ac:dyDescent="0.2">
      <c r="A43" s="3" t="s">
        <v>6</v>
      </c>
      <c r="B43" s="2">
        <v>44.152500000300002</v>
      </c>
      <c r="C43" s="2">
        <v>25.8687499999</v>
      </c>
      <c r="D43" s="2">
        <v>24.3612500001</v>
      </c>
      <c r="E43" s="2">
        <v>16.107500000400002</v>
      </c>
      <c r="F43" s="2">
        <v>15.9612499997</v>
      </c>
      <c r="G43" s="2">
        <v>35.399999999899997</v>
      </c>
      <c r="H43" s="2">
        <v>17.446249999999999</v>
      </c>
      <c r="I43" s="4">
        <v>62.106250000000003</v>
      </c>
      <c r="J43" s="2">
        <v>25.910000000099998</v>
      </c>
      <c r="O43" s="2"/>
      <c r="R43" s="2"/>
      <c r="U43" s="2"/>
      <c r="V43" s="2"/>
      <c r="X43" s="2"/>
      <c r="AA43" s="4"/>
    </row>
    <row r="44" spans="1:27" x14ac:dyDescent="0.2">
      <c r="A44" s="5" t="s">
        <v>7</v>
      </c>
      <c r="B44" s="2">
        <v>65.593749999500005</v>
      </c>
      <c r="C44" s="2">
        <v>64.788749999800004</v>
      </c>
      <c r="D44" s="2">
        <v>66.272499999999994</v>
      </c>
      <c r="E44" s="2">
        <v>66.167499999499995</v>
      </c>
      <c r="F44" s="2">
        <v>66.177500000199998</v>
      </c>
      <c r="G44" s="2">
        <v>64.937500000499995</v>
      </c>
      <c r="H44" s="2">
        <v>65.082499999999996</v>
      </c>
      <c r="I44" s="4">
        <v>65.09</v>
      </c>
      <c r="J44" s="2">
        <v>66.584999999999994</v>
      </c>
      <c r="O44" s="2"/>
      <c r="R44" s="2"/>
      <c r="U44" s="2"/>
      <c r="V44" s="2"/>
      <c r="X44" s="2"/>
      <c r="AA44" s="4"/>
    </row>
    <row r="45" spans="1:27" x14ac:dyDescent="0.2">
      <c r="A45" s="3" t="s">
        <v>8</v>
      </c>
      <c r="B45" s="2">
        <v>63.908749999900003</v>
      </c>
      <c r="C45" s="2">
        <v>40.129999999900001</v>
      </c>
      <c r="D45" s="2">
        <v>59.822500000200002</v>
      </c>
      <c r="E45" s="2">
        <v>46.933749999900002</v>
      </c>
      <c r="F45" s="2">
        <v>39.422499999400003</v>
      </c>
      <c r="G45" s="2">
        <v>35.618750000399999</v>
      </c>
      <c r="H45" s="2">
        <v>23.585000000000001</v>
      </c>
      <c r="I45" s="4">
        <v>29.4925</v>
      </c>
      <c r="J45" s="2">
        <v>59.029999999300003</v>
      </c>
      <c r="O45" s="2"/>
      <c r="R45" s="2"/>
      <c r="U45" s="2"/>
      <c r="V45" s="2"/>
      <c r="X45" s="2"/>
      <c r="AA45" s="4"/>
    </row>
    <row r="46" spans="1:27" x14ac:dyDescent="0.2">
      <c r="A46" s="3" t="s">
        <v>9</v>
      </c>
      <c r="B46" s="2">
        <v>28.547500000300001</v>
      </c>
      <c r="C46" s="2">
        <v>14.289999999599999</v>
      </c>
      <c r="D46" s="2">
        <v>14.303750000000001</v>
      </c>
      <c r="E46" s="2">
        <v>7.2062500002799998</v>
      </c>
      <c r="F46" s="2">
        <v>7.1987499999800004</v>
      </c>
      <c r="G46" s="2">
        <v>3.66749999998</v>
      </c>
      <c r="H46" s="2">
        <v>3.6787499994999999</v>
      </c>
      <c r="I46" s="4">
        <v>2.5049999999999999</v>
      </c>
      <c r="J46" s="2">
        <v>4.0699999998300003</v>
      </c>
      <c r="O46" s="2"/>
      <c r="R46" s="2"/>
      <c r="U46" s="2"/>
      <c r="V46" s="2"/>
      <c r="X46" s="2"/>
      <c r="AA46" s="4"/>
    </row>
    <row r="47" spans="1:27" x14ac:dyDescent="0.2">
      <c r="A47" s="5" t="s">
        <v>10</v>
      </c>
      <c r="B47" s="2">
        <v>28.855</v>
      </c>
      <c r="C47" s="2">
        <v>10.436250000299999</v>
      </c>
      <c r="D47" s="2">
        <v>10.7425000002</v>
      </c>
      <c r="E47" s="2">
        <v>6.5075000003000003</v>
      </c>
      <c r="F47" s="2">
        <v>7.0975000001500002</v>
      </c>
      <c r="G47" s="2">
        <v>5.44624999957</v>
      </c>
      <c r="H47" s="2">
        <v>6.3287499998700003</v>
      </c>
      <c r="I47" s="4">
        <v>7.1449999999999996</v>
      </c>
      <c r="J47" s="2">
        <v>5.2437500003700004</v>
      </c>
      <c r="O47" s="2"/>
      <c r="R47" s="2"/>
      <c r="U47" s="2"/>
      <c r="V47" s="2"/>
      <c r="X47" s="2"/>
      <c r="AA47" s="4"/>
    </row>
    <row r="48" spans="1:27" x14ac:dyDescent="0.2">
      <c r="A48" s="3" t="s">
        <v>11</v>
      </c>
      <c r="B48" s="2">
        <v>30.811250000299999</v>
      </c>
      <c r="C48" s="2">
        <v>18.648749999700001</v>
      </c>
      <c r="D48" s="2">
        <v>19.056250000399999</v>
      </c>
      <c r="E48" s="2">
        <v>17.908750000400001</v>
      </c>
      <c r="F48" s="2">
        <v>18.002499999899999</v>
      </c>
      <c r="G48" s="2">
        <v>18.191250000099998</v>
      </c>
      <c r="H48" s="2">
        <v>18.2012499999</v>
      </c>
      <c r="I48" s="4">
        <v>20.646249999999998</v>
      </c>
      <c r="J48" s="2">
        <v>18.6112500005</v>
      </c>
      <c r="O48" s="2"/>
      <c r="R48" s="2"/>
      <c r="U48" s="2"/>
      <c r="V48" s="2"/>
      <c r="X48" s="2"/>
      <c r="AA48" s="4"/>
    </row>
    <row r="49" spans="1:2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N49" s="4"/>
      <c r="Q49" s="4"/>
      <c r="T49" s="4"/>
      <c r="Z49" s="4"/>
    </row>
    <row r="50" spans="1:2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N50" s="4"/>
      <c r="Q50" s="4"/>
      <c r="T50" s="4"/>
      <c r="Z50" s="4"/>
    </row>
    <row r="51" spans="1:26" x14ac:dyDescent="0.2">
      <c r="A51" s="1" t="s">
        <v>33</v>
      </c>
      <c r="B51" s="1" t="s">
        <v>12</v>
      </c>
      <c r="C51" s="1" t="s">
        <v>14</v>
      </c>
      <c r="D51" s="1" t="s">
        <v>16</v>
      </c>
      <c r="E51" s="1" t="s">
        <v>18</v>
      </c>
      <c r="F51" s="1" t="s">
        <v>20</v>
      </c>
      <c r="G51" s="1" t="s">
        <v>22</v>
      </c>
      <c r="H51" s="1" t="s">
        <v>24</v>
      </c>
      <c r="I51" s="1" t="s">
        <v>26</v>
      </c>
      <c r="J51" s="1" t="s">
        <v>28</v>
      </c>
      <c r="K51" s="4"/>
      <c r="N51" s="4"/>
      <c r="Q51" s="4"/>
      <c r="T51" s="4"/>
      <c r="Z51" s="4"/>
    </row>
    <row r="52" spans="1:26" x14ac:dyDescent="0.2">
      <c r="A52" s="3" t="s">
        <v>0</v>
      </c>
      <c r="B52" s="2">
        <f>B37/B37</f>
        <v>1</v>
      </c>
      <c r="C52" s="2">
        <f>C37/B37</f>
        <v>0.85053313741908732</v>
      </c>
      <c r="D52" s="2">
        <f>D37/B37</f>
        <v>0.85354734186051762</v>
      </c>
      <c r="E52" s="2">
        <f>E37/B37</f>
        <v>0.78022681887796241</v>
      </c>
      <c r="F52" s="2">
        <f>F37/B37</f>
        <v>0.78177159865265056</v>
      </c>
      <c r="G52" s="2">
        <f>G37/B37</f>
        <v>0.7438303002961455</v>
      </c>
      <c r="H52" s="2">
        <f>H37/B37</f>
        <v>0.74334049205078923</v>
      </c>
      <c r="I52" s="4">
        <f t="shared" ref="I52:I63" si="14">I37/B37</f>
        <v>0.7404769978523793</v>
      </c>
      <c r="J52" s="2">
        <f t="shared" ref="J52:J63" si="15">J37/B37</f>
        <v>0.7481255416088316</v>
      </c>
      <c r="K52" s="4"/>
      <c r="N52" s="4"/>
      <c r="Q52" s="4"/>
      <c r="T52" s="4"/>
      <c r="Z52" s="4"/>
    </row>
    <row r="53" spans="1:26" x14ac:dyDescent="0.2">
      <c r="A53" s="5" t="s">
        <v>1</v>
      </c>
      <c r="B53" s="2">
        <f t="shared" ref="B53:B63" si="16">B38/B38</f>
        <v>1</v>
      </c>
      <c r="C53" s="2">
        <f t="shared" ref="C53:C63" si="17">C38/B38</f>
        <v>0.51745412359621401</v>
      </c>
      <c r="D53" s="2">
        <f t="shared" ref="D53:D63" si="18">D38/B38</f>
        <v>0.71709554945067666</v>
      </c>
      <c r="E53" s="2">
        <f t="shared" ref="E53:E63" si="19">E38/B38</f>
        <v>0.43165998733840261</v>
      </c>
      <c r="F53" s="2">
        <f t="shared" ref="F53:F63" si="20">F38/B38</f>
        <v>0.60156085214679789</v>
      </c>
      <c r="G53" s="2">
        <f t="shared" ref="G53:G63" si="21">G38/B38</f>
        <v>0.46335161358589605</v>
      </c>
      <c r="H53" s="2">
        <f t="shared" ref="H53:H63" si="22">H38/B38</f>
        <v>0.54919848134339089</v>
      </c>
      <c r="I53" s="4">
        <f t="shared" si="14"/>
        <v>0.80099135203205662</v>
      </c>
      <c r="J53" s="2">
        <f t="shared" si="15"/>
        <v>0.60403923225225042</v>
      </c>
      <c r="K53" s="9"/>
      <c r="N53" s="9"/>
      <c r="Q53" s="9"/>
      <c r="T53" s="9"/>
      <c r="Z53" s="9"/>
    </row>
    <row r="54" spans="1:26" x14ac:dyDescent="0.2">
      <c r="A54" s="3" t="s">
        <v>2</v>
      </c>
      <c r="B54" s="2">
        <f t="shared" si="16"/>
        <v>1</v>
      </c>
      <c r="C54" s="2">
        <f t="shared" si="17"/>
        <v>0.8050461175443907</v>
      </c>
      <c r="D54" s="2">
        <f t="shared" si="18"/>
        <v>0.9274453024497481</v>
      </c>
      <c r="E54" s="2">
        <f t="shared" si="19"/>
        <v>0.80979193479877776</v>
      </c>
      <c r="F54" s="2">
        <f t="shared" si="20"/>
        <v>0.88728013728252408</v>
      </c>
      <c r="G54" s="2">
        <f t="shared" si="21"/>
        <v>0.81445731445985747</v>
      </c>
      <c r="H54" s="2">
        <f t="shared" si="22"/>
        <v>0.82746138996819507</v>
      </c>
      <c r="I54" s="4">
        <f t="shared" si="14"/>
        <v>0.83279708279529652</v>
      </c>
      <c r="J54" s="2">
        <f t="shared" si="15"/>
        <v>0.87239918489087864</v>
      </c>
      <c r="K54" s="1"/>
      <c r="N54" s="1"/>
      <c r="Q54" s="1"/>
      <c r="T54" s="1"/>
      <c r="Z54" s="1"/>
    </row>
    <row r="55" spans="1:26" x14ac:dyDescent="0.2">
      <c r="A55" s="5" t="s">
        <v>3</v>
      </c>
      <c r="B55" s="2">
        <f t="shared" si="16"/>
        <v>1</v>
      </c>
      <c r="C55" s="2">
        <f t="shared" si="17"/>
        <v>0.58872122476033673</v>
      </c>
      <c r="D55" s="2">
        <f t="shared" si="18"/>
        <v>0.63531225902090804</v>
      </c>
      <c r="E55" s="2">
        <f t="shared" si="19"/>
        <v>0.49410728057622294</v>
      </c>
      <c r="F55" s="2">
        <f t="shared" si="20"/>
        <v>0.52891287582622681</v>
      </c>
      <c r="G55" s="2">
        <f t="shared" si="21"/>
        <v>0.54400264351531225</v>
      </c>
      <c r="H55" s="2">
        <f t="shared" si="22"/>
        <v>0.55402577377644247</v>
      </c>
      <c r="I55" s="4">
        <f t="shared" si="14"/>
        <v>0.59775305642117194</v>
      </c>
      <c r="J55" s="2">
        <f t="shared" si="15"/>
        <v>0.5581011124816222</v>
      </c>
      <c r="K55" s="1"/>
      <c r="N55" s="1"/>
      <c r="Q55" s="1"/>
      <c r="T55" s="1"/>
      <c r="Z55" s="1"/>
    </row>
    <row r="56" spans="1:26" x14ac:dyDescent="0.2">
      <c r="A56" s="5" t="s">
        <v>4</v>
      </c>
      <c r="B56" s="2">
        <f t="shared" si="16"/>
        <v>1</v>
      </c>
      <c r="C56" s="2">
        <f t="shared" si="17"/>
        <v>0.54739910396805347</v>
      </c>
      <c r="D56" s="2">
        <f t="shared" si="18"/>
        <v>0.56308890682870016</v>
      </c>
      <c r="E56" s="2">
        <f t="shared" si="19"/>
        <v>0.47568162723674179</v>
      </c>
      <c r="F56" s="2">
        <f t="shared" si="20"/>
        <v>0.38119770836029443</v>
      </c>
      <c r="G56" s="2">
        <f t="shared" si="21"/>
        <v>0.31153646266636265</v>
      </c>
      <c r="H56" s="2">
        <f t="shared" si="22"/>
        <v>0.29271198591656344</v>
      </c>
      <c r="I56" s="4">
        <f t="shared" si="14"/>
        <v>0.31137418269438161</v>
      </c>
      <c r="J56" s="2">
        <f t="shared" si="15"/>
        <v>0.36645282685548658</v>
      </c>
      <c r="K56" s="1"/>
      <c r="N56" s="1"/>
      <c r="Q56" s="1"/>
      <c r="T56" s="1"/>
      <c r="Z56" s="1"/>
    </row>
    <row r="57" spans="1:26" x14ac:dyDescent="0.2">
      <c r="A57" s="5" t="s">
        <v>5</v>
      </c>
      <c r="B57" s="2">
        <f t="shared" si="16"/>
        <v>1</v>
      </c>
      <c r="C57" s="2">
        <f t="shared" si="17"/>
        <v>0.50280662952546262</v>
      </c>
      <c r="D57" s="2">
        <f t="shared" si="18"/>
        <v>0.50174276995492595</v>
      </c>
      <c r="E57" s="2">
        <f t="shared" si="19"/>
        <v>0.25221870713009881</v>
      </c>
      <c r="F57" s="2">
        <f t="shared" si="20"/>
        <v>0.25244967664100337</v>
      </c>
      <c r="G57" s="2">
        <f t="shared" si="21"/>
        <v>0.12843304683781742</v>
      </c>
      <c r="H57" s="2">
        <f t="shared" si="22"/>
        <v>0.12823707270808254</v>
      </c>
      <c r="I57" s="4">
        <f t="shared" si="14"/>
        <v>6.8590945995128647E-2</v>
      </c>
      <c r="J57" s="2">
        <f t="shared" si="15"/>
        <v>6.8136006045521988E-2</v>
      </c>
      <c r="K57" s="1"/>
      <c r="N57" s="1"/>
      <c r="Q57" s="1"/>
      <c r="T57" s="1"/>
      <c r="Z57" s="1"/>
    </row>
    <row r="58" spans="1:26" x14ac:dyDescent="0.2">
      <c r="A58" s="3" t="s">
        <v>6</v>
      </c>
      <c r="B58" s="2">
        <f t="shared" si="16"/>
        <v>1</v>
      </c>
      <c r="C58" s="2">
        <f t="shared" si="17"/>
        <v>0.58589547590112068</v>
      </c>
      <c r="D58" s="2">
        <f t="shared" si="18"/>
        <v>0.55175244889721931</v>
      </c>
      <c r="E58" s="2">
        <f t="shared" si="19"/>
        <v>0.364815129387703</v>
      </c>
      <c r="F58" s="2">
        <f t="shared" si="20"/>
        <v>0.36150274615461298</v>
      </c>
      <c r="G58" s="2">
        <f t="shared" si="21"/>
        <v>0.80176660437482505</v>
      </c>
      <c r="H58" s="2">
        <f t="shared" si="22"/>
        <v>0.39513617575180243</v>
      </c>
      <c r="I58" s="4">
        <f t="shared" si="14"/>
        <v>1.406630428618493</v>
      </c>
      <c r="J58" s="2">
        <f t="shared" si="15"/>
        <v>0.58682973783871695</v>
      </c>
      <c r="K58" s="1"/>
      <c r="N58" s="1"/>
      <c r="Q58" s="1"/>
      <c r="T58" s="1"/>
      <c r="Z58" s="1"/>
    </row>
    <row r="59" spans="1:26" x14ac:dyDescent="0.2">
      <c r="A59" s="5" t="s">
        <v>7</v>
      </c>
      <c r="B59" s="2">
        <f t="shared" si="16"/>
        <v>1</v>
      </c>
      <c r="C59" s="2">
        <f t="shared" si="17"/>
        <v>0.9877274892850898</v>
      </c>
      <c r="D59" s="2">
        <f t="shared" si="18"/>
        <v>1.010347784667063</v>
      </c>
      <c r="E59" s="2">
        <f t="shared" si="19"/>
        <v>1.0087470223916817</v>
      </c>
      <c r="F59" s="2">
        <f t="shared" si="20"/>
        <v>1.0088994759516636</v>
      </c>
      <c r="G59" s="2">
        <f t="shared" si="21"/>
        <v>0.98999523584175297</v>
      </c>
      <c r="H59" s="2">
        <f t="shared" si="22"/>
        <v>0.99220581229913052</v>
      </c>
      <c r="I59" s="4">
        <f t="shared" si="14"/>
        <v>0.99232015246111338</v>
      </c>
      <c r="J59" s="2">
        <f t="shared" si="15"/>
        <v>1.0151119580830117</v>
      </c>
      <c r="K59" s="1"/>
      <c r="N59" s="1"/>
      <c r="Q59" s="1"/>
      <c r="T59" s="1"/>
      <c r="Z59" s="1"/>
    </row>
    <row r="60" spans="1:26" x14ac:dyDescent="0.2">
      <c r="A60" s="3" t="s">
        <v>8</v>
      </c>
      <c r="B60" s="2">
        <f t="shared" si="16"/>
        <v>1</v>
      </c>
      <c r="C60" s="2">
        <f t="shared" si="17"/>
        <v>0.62792653588065472</v>
      </c>
      <c r="D60" s="2">
        <f t="shared" si="18"/>
        <v>0.93606118098528923</v>
      </c>
      <c r="E60" s="2">
        <f t="shared" si="19"/>
        <v>0.73438691884872476</v>
      </c>
      <c r="F60" s="2">
        <f t="shared" si="20"/>
        <v>0.61685606430201945</v>
      </c>
      <c r="G60" s="2">
        <f t="shared" si="21"/>
        <v>0.55733761027176609</v>
      </c>
      <c r="H60" s="2">
        <f t="shared" si="22"/>
        <v>0.36904179787645514</v>
      </c>
      <c r="I60" s="4">
        <f t="shared" si="14"/>
        <v>0.4614782795790271</v>
      </c>
      <c r="J60" s="2">
        <f t="shared" si="15"/>
        <v>0.9236606880809336</v>
      </c>
      <c r="K60" s="4"/>
      <c r="N60" s="4"/>
      <c r="Q60" s="4"/>
      <c r="T60" s="4"/>
      <c r="Z60" s="4"/>
    </row>
    <row r="61" spans="1:26" x14ac:dyDescent="0.2">
      <c r="A61" s="3" t="s">
        <v>9</v>
      </c>
      <c r="B61" s="2">
        <f t="shared" si="16"/>
        <v>1</v>
      </c>
      <c r="C61" s="2">
        <f t="shared" si="17"/>
        <v>0.50056922670811199</v>
      </c>
      <c r="D61" s="2">
        <f t="shared" si="18"/>
        <v>0.50105088010682841</v>
      </c>
      <c r="E61" s="2">
        <f t="shared" si="19"/>
        <v>0.25243016026637255</v>
      </c>
      <c r="F61" s="2">
        <f t="shared" si="20"/>
        <v>0.25216744022784304</v>
      </c>
      <c r="G61" s="2">
        <f t="shared" si="21"/>
        <v>0.12847009370142601</v>
      </c>
      <c r="H61" s="2">
        <f t="shared" si="22"/>
        <v>0.12886417372664299</v>
      </c>
      <c r="I61" s="4">
        <f t="shared" si="14"/>
        <v>8.7748489358916729E-2</v>
      </c>
      <c r="J61" s="2">
        <f t="shared" si="15"/>
        <v>0.14256940186661632</v>
      </c>
      <c r="K61" s="4"/>
      <c r="N61" s="4"/>
      <c r="Q61" s="4"/>
      <c r="T61" s="4"/>
      <c r="Z61" s="4"/>
    </row>
    <row r="62" spans="1:26" x14ac:dyDescent="0.2">
      <c r="A62" s="5" t="s">
        <v>10</v>
      </c>
      <c r="B62" s="2">
        <f t="shared" si="16"/>
        <v>1</v>
      </c>
      <c r="C62" s="2">
        <f t="shared" si="17"/>
        <v>0.36167908509097207</v>
      </c>
      <c r="D62" s="2">
        <f t="shared" si="18"/>
        <v>0.37229249697452782</v>
      </c>
      <c r="E62" s="2">
        <f t="shared" si="19"/>
        <v>0.22552417259747012</v>
      </c>
      <c r="F62" s="2">
        <f t="shared" si="20"/>
        <v>0.24597123549298217</v>
      </c>
      <c r="G62" s="2">
        <f t="shared" si="21"/>
        <v>0.18874545138000345</v>
      </c>
      <c r="H62" s="2">
        <f t="shared" si="22"/>
        <v>0.21932940564442904</v>
      </c>
      <c r="I62" s="4">
        <f t="shared" si="14"/>
        <v>0.247617397331485</v>
      </c>
      <c r="J62" s="2">
        <f t="shared" si="15"/>
        <v>0.1817276035477387</v>
      </c>
      <c r="K62" s="4"/>
      <c r="N62" s="4"/>
      <c r="Q62" s="4"/>
      <c r="T62" s="4"/>
      <c r="Z62" s="4"/>
    </row>
    <row r="63" spans="1:26" x14ac:dyDescent="0.2">
      <c r="A63" s="3" t="s">
        <v>11</v>
      </c>
      <c r="B63" s="2">
        <f t="shared" si="16"/>
        <v>1</v>
      </c>
      <c r="C63" s="2">
        <f t="shared" si="17"/>
        <v>0.60525781977421966</v>
      </c>
      <c r="D63" s="2">
        <f t="shared" si="18"/>
        <v>0.6184835084657212</v>
      </c>
      <c r="E63" s="2">
        <f t="shared" si="19"/>
        <v>0.58124061828798346</v>
      </c>
      <c r="F63" s="2">
        <f t="shared" si="20"/>
        <v>0.58428333805751842</v>
      </c>
      <c r="G63" s="2">
        <f t="shared" si="21"/>
        <v>0.59040934723267879</v>
      </c>
      <c r="H63" s="2">
        <f t="shared" si="22"/>
        <v>0.59073390400333581</v>
      </c>
      <c r="I63" s="4">
        <f t="shared" si="14"/>
        <v>0.6700880360192778</v>
      </c>
      <c r="J63" s="2">
        <f t="shared" si="15"/>
        <v>0.60404073188587892</v>
      </c>
      <c r="K63" s="4"/>
      <c r="N63" s="4"/>
      <c r="Q63" s="4"/>
      <c r="T63" s="4"/>
      <c r="Z63" s="4"/>
    </row>
    <row r="64" spans="1:26" x14ac:dyDescent="0.2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N64" s="4"/>
      <c r="Q64" s="4"/>
      <c r="T64" s="4"/>
      <c r="Z64" s="4"/>
    </row>
    <row r="65" spans="1:26" x14ac:dyDescent="0.2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N65" s="4"/>
      <c r="Q65" s="4"/>
      <c r="T65" s="4"/>
      <c r="Z65" s="4"/>
    </row>
    <row r="66" spans="1:26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N66" s="4"/>
      <c r="Q66" s="4"/>
      <c r="T66" s="4"/>
      <c r="Z66" s="4"/>
    </row>
    <row r="67" spans="1:26" x14ac:dyDescent="0.2">
      <c r="A67" s="1" t="s">
        <v>39</v>
      </c>
      <c r="B67" s="1" t="s">
        <v>34</v>
      </c>
      <c r="C67" s="1" t="s">
        <v>35</v>
      </c>
      <c r="D67" s="1" t="s">
        <v>36</v>
      </c>
      <c r="E67" s="1" t="s">
        <v>37</v>
      </c>
      <c r="F67" s="1" t="s">
        <v>38</v>
      </c>
      <c r="H67" s="1"/>
      <c r="I67" s="1"/>
      <c r="K67" s="4"/>
      <c r="N67" s="4"/>
      <c r="Q67" s="4"/>
      <c r="T67" s="4"/>
      <c r="Z67" s="4"/>
    </row>
    <row r="68" spans="1:26" x14ac:dyDescent="0.2">
      <c r="A68" s="3" t="s">
        <v>0</v>
      </c>
      <c r="B68" s="2">
        <v>33.226249999799997</v>
      </c>
      <c r="C68" s="2">
        <v>28.3374999999</v>
      </c>
      <c r="D68" s="2">
        <v>25.871249999900002</v>
      </c>
      <c r="E68" s="2">
        <v>24.752499999499999</v>
      </c>
      <c r="F68" s="2">
        <v>24.460000000400001</v>
      </c>
      <c r="G68" s="2"/>
      <c r="H68" s="2"/>
      <c r="I68" s="4"/>
      <c r="J68" s="2"/>
      <c r="K68" s="4"/>
      <c r="N68" s="4"/>
      <c r="Q68" s="4"/>
      <c r="T68" s="4"/>
      <c r="Z68" s="4"/>
    </row>
    <row r="69" spans="1:26" x14ac:dyDescent="0.2">
      <c r="A69" s="5" t="s">
        <v>1</v>
      </c>
      <c r="B69" s="2">
        <v>28.464999999900002</v>
      </c>
      <c r="C69" s="2">
        <v>18.674999999800001</v>
      </c>
      <c r="D69" s="2">
        <v>14.432500000099999</v>
      </c>
      <c r="E69" s="2">
        <v>13.4624999999</v>
      </c>
      <c r="F69" s="2">
        <v>14.460000000400001</v>
      </c>
      <c r="G69" s="2"/>
      <c r="H69" s="2"/>
      <c r="I69" s="4"/>
      <c r="J69" s="2"/>
      <c r="K69" s="4"/>
      <c r="N69" s="4"/>
      <c r="Q69" s="4"/>
      <c r="T69" s="4"/>
      <c r="Z69" s="4"/>
    </row>
    <row r="70" spans="1:26" x14ac:dyDescent="0.2">
      <c r="A70" s="3" t="s">
        <v>2</v>
      </c>
      <c r="B70" s="2">
        <v>70.301249999999996</v>
      </c>
      <c r="C70" s="2">
        <v>50.029999999799998</v>
      </c>
      <c r="D70" s="2">
        <v>40.964999999900002</v>
      </c>
      <c r="E70" s="2">
        <v>38.008749999999999</v>
      </c>
      <c r="F70" s="2">
        <v>38.649999999899997</v>
      </c>
      <c r="G70" s="2"/>
      <c r="H70" s="2"/>
      <c r="I70" s="4"/>
      <c r="J70" s="2"/>
      <c r="K70" s="4"/>
      <c r="N70" s="4"/>
      <c r="Q70" s="4"/>
      <c r="T70" s="4"/>
      <c r="Z70" s="4"/>
    </row>
    <row r="71" spans="1:26" x14ac:dyDescent="0.2">
      <c r="A71" s="5" t="s">
        <v>3</v>
      </c>
      <c r="B71" s="2">
        <v>12.9087500004</v>
      </c>
      <c r="C71" s="2">
        <v>7.6425000000700001</v>
      </c>
      <c r="D71" s="2">
        <v>6.5737500004499996</v>
      </c>
      <c r="E71" s="2">
        <v>6.8274999996599997</v>
      </c>
      <c r="F71" s="2">
        <v>6.8112500002600003</v>
      </c>
      <c r="G71" s="2"/>
      <c r="H71" s="2"/>
      <c r="I71" s="4"/>
      <c r="J71" s="2"/>
      <c r="K71" s="4"/>
      <c r="N71" s="4"/>
      <c r="Q71" s="4"/>
      <c r="T71" s="4"/>
      <c r="Z71" s="4"/>
    </row>
    <row r="72" spans="1:26" x14ac:dyDescent="0.2">
      <c r="A72" s="5" t="s">
        <v>4</v>
      </c>
      <c r="B72" s="2">
        <v>644.57624999999996</v>
      </c>
      <c r="C72" s="2">
        <v>375.54374999999999</v>
      </c>
      <c r="D72" s="2">
        <v>237.32374999999999</v>
      </c>
      <c r="E72" s="2">
        <v>174.44374999999999</v>
      </c>
      <c r="F72" s="2">
        <v>187.22499999999999</v>
      </c>
      <c r="G72" s="2"/>
      <c r="H72" s="2"/>
      <c r="I72" s="4"/>
      <c r="J72" s="2"/>
      <c r="K72" s="4"/>
      <c r="N72" s="4"/>
      <c r="Q72" s="4"/>
      <c r="T72" s="4"/>
      <c r="Z72" s="4"/>
    </row>
    <row r="73" spans="1:26" x14ac:dyDescent="0.2">
      <c r="A73" s="5" t="s">
        <v>5</v>
      </c>
      <c r="B73" s="2">
        <v>178.48</v>
      </c>
      <c r="C73" s="2">
        <v>89.558750000299995</v>
      </c>
      <c r="D73" s="2">
        <v>44.882500000299999</v>
      </c>
      <c r="E73" s="2">
        <v>22.808750000300002</v>
      </c>
      <c r="F73" s="2">
        <v>12.1950000003</v>
      </c>
      <c r="G73" s="2"/>
      <c r="H73" s="2"/>
      <c r="I73" s="4"/>
      <c r="J73" s="2"/>
      <c r="K73" s="4"/>
      <c r="N73" s="4"/>
      <c r="Q73" s="4"/>
      <c r="T73" s="4"/>
      <c r="Z73" s="4"/>
    </row>
    <row r="74" spans="1:26" x14ac:dyDescent="0.2">
      <c r="A74" s="3" t="s">
        <v>6</v>
      </c>
      <c r="B74" s="2">
        <v>48.769999999600003</v>
      </c>
      <c r="C74" s="2">
        <v>27.3050000002</v>
      </c>
      <c r="D74" s="2">
        <v>19.458750000199998</v>
      </c>
      <c r="E74" s="2">
        <v>20.376250000199999</v>
      </c>
      <c r="F74" s="2">
        <v>60.483750000100002</v>
      </c>
      <c r="G74" s="2"/>
      <c r="H74" s="2"/>
      <c r="I74" s="4"/>
      <c r="J74" s="2"/>
      <c r="K74" s="4"/>
      <c r="N74" s="4"/>
      <c r="Q74" s="4"/>
      <c r="T74" s="4"/>
      <c r="Z74" s="4"/>
    </row>
    <row r="75" spans="1:26" x14ac:dyDescent="0.2">
      <c r="A75" s="5" t="s">
        <v>7</v>
      </c>
      <c r="B75" s="2">
        <v>65.302500000199998</v>
      </c>
      <c r="C75" s="2">
        <v>66.056249999900004</v>
      </c>
      <c r="D75" s="2">
        <v>64.751249999699994</v>
      </c>
      <c r="E75" s="2">
        <v>64.871250000299995</v>
      </c>
      <c r="F75" s="2">
        <v>65.0625</v>
      </c>
      <c r="G75" s="2"/>
      <c r="H75" s="2"/>
      <c r="I75" s="4"/>
      <c r="J75" s="2"/>
      <c r="K75" s="4"/>
      <c r="N75" s="4"/>
      <c r="Q75" s="4"/>
      <c r="T75" s="4"/>
      <c r="Z75" s="4"/>
    </row>
    <row r="76" spans="1:26" x14ac:dyDescent="0.2">
      <c r="A76" s="3" t="s">
        <v>8</v>
      </c>
      <c r="B76" s="2">
        <v>86.968749999500005</v>
      </c>
      <c r="C76" s="2">
        <v>47.633750000500001</v>
      </c>
      <c r="D76" s="2">
        <v>31.9575</v>
      </c>
      <c r="E76" s="2">
        <v>26.710000000400001</v>
      </c>
      <c r="F76" s="2">
        <v>28.914999999999999</v>
      </c>
      <c r="G76" s="2"/>
      <c r="H76" s="2"/>
      <c r="I76" s="4"/>
      <c r="J76" s="2"/>
      <c r="K76" s="1"/>
      <c r="N76" s="1"/>
      <c r="Q76" s="1"/>
      <c r="T76" s="1"/>
      <c r="Z76" s="1"/>
    </row>
    <row r="77" spans="1:26" x14ac:dyDescent="0.2">
      <c r="A77" s="3" t="s">
        <v>9</v>
      </c>
      <c r="B77" s="2">
        <v>27.8887499999</v>
      </c>
      <c r="C77" s="2">
        <v>13.987500000300001</v>
      </c>
      <c r="D77" s="2">
        <v>7.0524999997600002</v>
      </c>
      <c r="E77" s="2">
        <v>3.6012499998299998</v>
      </c>
      <c r="F77" s="2">
        <v>2.4787500002399998</v>
      </c>
      <c r="G77" s="2"/>
      <c r="H77" s="2"/>
      <c r="I77" s="4"/>
      <c r="J77" s="2"/>
      <c r="K77" s="1"/>
      <c r="N77" s="1"/>
      <c r="Q77" s="1"/>
      <c r="T77" s="1"/>
      <c r="Z77" s="1"/>
    </row>
    <row r="78" spans="1:26" x14ac:dyDescent="0.2">
      <c r="A78" s="5" t="s">
        <v>10</v>
      </c>
      <c r="B78" s="2">
        <v>29.378750000099998</v>
      </c>
      <c r="C78" s="2">
        <v>10.643750000300001</v>
      </c>
      <c r="D78" s="2">
        <v>6.6762500000199996</v>
      </c>
      <c r="E78" s="2">
        <v>5.6924999998899999</v>
      </c>
      <c r="F78" s="2">
        <v>6.5512500009499997</v>
      </c>
      <c r="G78" s="2"/>
      <c r="H78" s="2"/>
      <c r="I78" s="4"/>
      <c r="J78" s="2"/>
      <c r="K78" s="10"/>
      <c r="N78" s="10"/>
      <c r="Q78" s="10"/>
      <c r="T78" s="10"/>
      <c r="Z78" s="10"/>
    </row>
    <row r="79" spans="1:26" x14ac:dyDescent="0.2">
      <c r="A79" s="3" t="s">
        <v>11</v>
      </c>
      <c r="B79" s="2">
        <v>33.101249999799997</v>
      </c>
      <c r="C79" s="2">
        <v>19.879999999399999</v>
      </c>
      <c r="D79" s="2">
        <v>19.661249999900001</v>
      </c>
      <c r="E79" s="2">
        <v>20.09375</v>
      </c>
      <c r="F79" s="2">
        <v>20.6737500001</v>
      </c>
      <c r="G79" s="2"/>
      <c r="H79" s="2"/>
      <c r="I79" s="4"/>
      <c r="J79" s="2"/>
      <c r="K79" s="4"/>
      <c r="N79" s="4"/>
      <c r="Q79" s="4"/>
      <c r="T79" s="4"/>
      <c r="Z79" s="4"/>
    </row>
    <row r="80" spans="1:2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N80" s="4"/>
      <c r="Q80" s="4"/>
      <c r="T80" s="4"/>
      <c r="Z80" s="4"/>
    </row>
    <row r="81" spans="1:2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N81" s="4"/>
      <c r="Q81" s="4"/>
      <c r="T81" s="4"/>
      <c r="Z81" s="4"/>
    </row>
    <row r="82" spans="1:26" x14ac:dyDescent="0.2">
      <c r="A82" s="1" t="s">
        <v>39</v>
      </c>
      <c r="B82" s="1" t="s">
        <v>34</v>
      </c>
      <c r="C82" s="1" t="s">
        <v>35</v>
      </c>
      <c r="D82" s="1" t="s">
        <v>36</v>
      </c>
      <c r="E82" s="1" t="s">
        <v>37</v>
      </c>
      <c r="F82" s="1" t="s">
        <v>38</v>
      </c>
      <c r="G82" s="4"/>
      <c r="H82" s="4"/>
      <c r="I82" s="4"/>
      <c r="J82" s="4"/>
      <c r="K82" s="4"/>
      <c r="N82" s="4"/>
      <c r="Q82" s="4"/>
      <c r="T82" s="4"/>
      <c r="Z82" s="4"/>
    </row>
    <row r="83" spans="1:26" x14ac:dyDescent="0.2">
      <c r="A83" s="3" t="s">
        <v>0</v>
      </c>
      <c r="B83" s="2">
        <f>B68/B68</f>
        <v>1</v>
      </c>
      <c r="C83" s="2">
        <f>C68/B68</f>
        <v>0.85286482826291188</v>
      </c>
      <c r="D83" s="2">
        <f>D68/B68</f>
        <v>0.77863887739530435</v>
      </c>
      <c r="E83" s="2">
        <f>E68/B68</f>
        <v>0.74496821036526828</v>
      </c>
      <c r="F83" s="2">
        <f>F68/B68</f>
        <v>0.73616492985357174</v>
      </c>
      <c r="G83" s="1"/>
      <c r="H83" s="1"/>
      <c r="I83" s="1"/>
      <c r="J83" s="1"/>
      <c r="K83" s="1"/>
      <c r="N83" s="1"/>
      <c r="Q83" s="1"/>
      <c r="T83" s="1"/>
      <c r="Z83" s="1"/>
    </row>
    <row r="84" spans="1:26" x14ac:dyDescent="0.2">
      <c r="A84" s="5" t="s">
        <v>1</v>
      </c>
      <c r="B84" s="2">
        <f t="shared" ref="B84:B94" si="23">B69/B69</f>
        <v>1</v>
      </c>
      <c r="C84" s="2">
        <f t="shared" ref="C84:C94" si="24">C69/B69</f>
        <v>0.65606885648570545</v>
      </c>
      <c r="D84" s="2">
        <f t="shared" ref="D84:D94" si="25">D69/B69</f>
        <v>0.507026172497829</v>
      </c>
      <c r="E84" s="2">
        <f t="shared" ref="E84:E94" si="26">E69/B69</f>
        <v>0.47294923590188986</v>
      </c>
      <c r="F84" s="2">
        <f t="shared" ref="F84:F94" si="27">F69/B69</f>
        <v>0.50799227122609514</v>
      </c>
      <c r="G84" s="1"/>
      <c r="H84" s="1"/>
      <c r="I84" s="1"/>
      <c r="J84" s="1"/>
      <c r="K84" s="1"/>
      <c r="N84" s="1"/>
      <c r="Q84" s="1"/>
      <c r="T84" s="1"/>
      <c r="Z84" s="1"/>
    </row>
    <row r="85" spans="1:26" x14ac:dyDescent="0.2">
      <c r="A85" s="3" t="s">
        <v>2</v>
      </c>
      <c r="B85" s="2">
        <f t="shared" si="23"/>
        <v>1</v>
      </c>
      <c r="C85" s="2">
        <f t="shared" si="24"/>
        <v>0.7116516420376594</v>
      </c>
      <c r="D85" s="2">
        <f t="shared" si="25"/>
        <v>0.58270656638253238</v>
      </c>
      <c r="E85" s="2">
        <f>E70/B70</f>
        <v>0.5406553937518892</v>
      </c>
      <c r="F85" s="2">
        <f>F70/B70</f>
        <v>0.54977685318397607</v>
      </c>
      <c r="G85" s="1"/>
      <c r="H85" s="2"/>
      <c r="I85" s="1"/>
      <c r="J85" s="1"/>
      <c r="K85" s="1"/>
      <c r="N85" s="1"/>
      <c r="Q85" s="1"/>
      <c r="T85" s="1"/>
      <c r="Z85" s="1"/>
    </row>
    <row r="86" spans="1:26" x14ac:dyDescent="0.2">
      <c r="A86" s="5" t="s">
        <v>3</v>
      </c>
      <c r="B86" s="2">
        <f t="shared" si="23"/>
        <v>1</v>
      </c>
      <c r="C86" s="2">
        <f>C71/B71</f>
        <v>0.59204028274102327</v>
      </c>
      <c r="D86" s="2">
        <f>D71/B71</f>
        <v>0.50924760338888742</v>
      </c>
      <c r="E86" s="2">
        <f t="shared" si="26"/>
        <v>0.52890481258436628</v>
      </c>
      <c r="F86" s="2">
        <f t="shared" si="27"/>
        <v>0.52764597657007395</v>
      </c>
      <c r="G86" s="4"/>
      <c r="H86" s="4"/>
      <c r="I86" s="4"/>
      <c r="J86" s="4"/>
      <c r="K86" s="4"/>
      <c r="N86" s="4"/>
      <c r="Q86" s="4"/>
      <c r="T86" s="4"/>
      <c r="Z86" s="4"/>
    </row>
    <row r="87" spans="1:26" x14ac:dyDescent="0.2">
      <c r="A87" s="5" t="s">
        <v>4</v>
      </c>
      <c r="B87" s="2">
        <f t="shared" si="23"/>
        <v>1</v>
      </c>
      <c r="C87" s="2">
        <f t="shared" si="24"/>
        <v>0.58262114063309034</v>
      </c>
      <c r="D87" s="2">
        <f t="shared" si="25"/>
        <v>0.36818568788409439</v>
      </c>
      <c r="E87" s="2">
        <f t="shared" si="26"/>
        <v>0.27063322609233587</v>
      </c>
      <c r="F87" s="2">
        <f t="shared" si="27"/>
        <v>0.29046214470359405</v>
      </c>
      <c r="G87" s="4"/>
      <c r="H87" s="4"/>
      <c r="I87" s="4"/>
      <c r="J87" s="4"/>
      <c r="K87" s="4"/>
      <c r="N87" s="4"/>
      <c r="Q87" s="4"/>
      <c r="T87" s="4"/>
      <c r="Z87" s="4"/>
    </row>
    <row r="88" spans="1:26" x14ac:dyDescent="0.2">
      <c r="A88" s="5" t="s">
        <v>5</v>
      </c>
      <c r="B88" s="2">
        <f t="shared" si="23"/>
        <v>1</v>
      </c>
      <c r="C88" s="2">
        <f t="shared" si="24"/>
        <v>0.50178591438984765</v>
      </c>
      <c r="D88" s="2">
        <f t="shared" si="25"/>
        <v>0.25147075302722993</v>
      </c>
      <c r="E88" s="2">
        <f t="shared" si="26"/>
        <v>0.12779443075022412</v>
      </c>
      <c r="F88" s="2">
        <f t="shared" si="27"/>
        <v>6.832698341718961E-2</v>
      </c>
      <c r="G88" s="4"/>
      <c r="H88" s="4"/>
      <c r="I88" s="4"/>
      <c r="J88" s="4"/>
      <c r="K88" s="4"/>
      <c r="N88" s="4"/>
      <c r="Q88" s="4"/>
      <c r="T88" s="4"/>
      <c r="Z88" s="4"/>
    </row>
    <row r="89" spans="1:26" x14ac:dyDescent="0.2">
      <c r="A89" s="3" t="s">
        <v>6</v>
      </c>
      <c r="B89" s="2">
        <f t="shared" si="23"/>
        <v>1</v>
      </c>
      <c r="C89" s="2">
        <f t="shared" si="24"/>
        <v>0.55987287267631636</v>
      </c>
      <c r="D89" s="2">
        <f t="shared" si="25"/>
        <v>0.39899015789131831</v>
      </c>
      <c r="E89" s="2">
        <f t="shared" si="26"/>
        <v>0.41780295264234402</v>
      </c>
      <c r="F89" s="2">
        <f t="shared" si="27"/>
        <v>1.2401835144678302</v>
      </c>
      <c r="G89" s="4"/>
      <c r="H89" s="4"/>
      <c r="I89" s="4"/>
      <c r="J89" s="4"/>
      <c r="K89" s="4"/>
      <c r="N89" s="4"/>
      <c r="Q89" s="4"/>
      <c r="T89" s="4"/>
      <c r="Z89" s="4"/>
    </row>
    <row r="90" spans="1:26" x14ac:dyDescent="0.2">
      <c r="A90" s="5" t="s">
        <v>7</v>
      </c>
      <c r="B90" s="2">
        <f t="shared" si="23"/>
        <v>1</v>
      </c>
      <c r="C90" s="2">
        <f t="shared" si="24"/>
        <v>1.0115424371149297</v>
      </c>
      <c r="D90" s="2">
        <f t="shared" si="25"/>
        <v>0.99155851612881107</v>
      </c>
      <c r="E90" s="2">
        <f t="shared" si="26"/>
        <v>0.99339611806747552</v>
      </c>
      <c r="F90" s="2">
        <f t="shared" si="27"/>
        <v>0.99632479613798453</v>
      </c>
      <c r="G90" s="4"/>
      <c r="H90" s="4"/>
      <c r="I90" s="4"/>
      <c r="J90" s="4"/>
      <c r="K90" s="4"/>
      <c r="N90" s="4"/>
      <c r="Q90" s="4"/>
      <c r="T90" s="4"/>
      <c r="Z90" s="4"/>
    </row>
    <row r="91" spans="1:26" x14ac:dyDescent="0.2">
      <c r="A91" s="3" t="s">
        <v>8</v>
      </c>
      <c r="B91" s="2">
        <f t="shared" si="23"/>
        <v>1</v>
      </c>
      <c r="C91" s="2">
        <f t="shared" si="24"/>
        <v>0.54771110313502092</v>
      </c>
      <c r="D91" s="2">
        <f t="shared" si="25"/>
        <v>0.36745957599923795</v>
      </c>
      <c r="E91" s="2">
        <f t="shared" si="26"/>
        <v>0.30712181100169383</v>
      </c>
      <c r="F91" s="2">
        <f t="shared" si="27"/>
        <v>0.33247574560018667</v>
      </c>
      <c r="G91" s="4"/>
      <c r="H91" s="4"/>
      <c r="I91" s="4"/>
      <c r="J91" s="4"/>
      <c r="K91" s="4"/>
      <c r="N91" s="4"/>
      <c r="Q91" s="4"/>
      <c r="T91" s="4"/>
      <c r="Z91" s="4"/>
    </row>
    <row r="92" spans="1:26" x14ac:dyDescent="0.2">
      <c r="A92" s="3" t="s">
        <v>9</v>
      </c>
      <c r="B92" s="2">
        <f t="shared" si="23"/>
        <v>1</v>
      </c>
      <c r="C92" s="2">
        <f t="shared" si="24"/>
        <v>0.50154632245440023</v>
      </c>
      <c r="D92" s="2">
        <f t="shared" si="25"/>
        <v>0.25287974540935998</v>
      </c>
      <c r="E92" s="2">
        <f t="shared" si="26"/>
        <v>0.1291291291234965</v>
      </c>
      <c r="F92" s="2">
        <f t="shared" si="27"/>
        <v>8.8879924709744526E-2</v>
      </c>
      <c r="G92" s="4"/>
      <c r="H92" s="4"/>
      <c r="I92" s="4"/>
      <c r="J92" s="4"/>
      <c r="K92" s="4"/>
      <c r="N92" s="4"/>
      <c r="Q92" s="4"/>
      <c r="T92" s="4"/>
      <c r="Z92" s="4"/>
    </row>
    <row r="93" spans="1:26" x14ac:dyDescent="0.2">
      <c r="A93" s="5" t="s">
        <v>10</v>
      </c>
      <c r="B93" s="2">
        <f t="shared" si="23"/>
        <v>1</v>
      </c>
      <c r="C93" s="2">
        <f t="shared" si="24"/>
        <v>0.36229417522065344</v>
      </c>
      <c r="D93" s="2">
        <f t="shared" si="25"/>
        <v>0.22724758541453519</v>
      </c>
      <c r="E93" s="2">
        <f t="shared" si="26"/>
        <v>0.19376249840005527</v>
      </c>
      <c r="F93" s="2">
        <f t="shared" si="27"/>
        <v>0.22299280946016087</v>
      </c>
      <c r="G93" s="4"/>
      <c r="H93" s="4"/>
      <c r="I93" s="4"/>
      <c r="J93" s="4"/>
      <c r="K93" s="4"/>
      <c r="N93" s="4"/>
      <c r="Q93" s="4"/>
      <c r="T93" s="4"/>
      <c r="Z93" s="4"/>
    </row>
    <row r="94" spans="1:26" x14ac:dyDescent="0.2">
      <c r="A94" s="3" t="s">
        <v>11</v>
      </c>
      <c r="B94" s="2">
        <f t="shared" si="23"/>
        <v>1</v>
      </c>
      <c r="C94" s="2">
        <f t="shared" si="24"/>
        <v>0.60058154902065986</v>
      </c>
      <c r="D94" s="2">
        <f t="shared" si="25"/>
        <v>0.59397303727257422</v>
      </c>
      <c r="E94" s="2">
        <f t="shared" si="26"/>
        <v>0.60703900910453257</v>
      </c>
      <c r="F94" s="2">
        <f t="shared" si="27"/>
        <v>0.62456100601109976</v>
      </c>
      <c r="G94" s="4"/>
      <c r="H94" s="4"/>
      <c r="I94" s="4"/>
      <c r="J94" s="4"/>
      <c r="K94" s="4"/>
      <c r="N94" s="4"/>
      <c r="Q94" s="4"/>
      <c r="T94" s="4"/>
      <c r="Z94" s="4"/>
    </row>
    <row r="95" spans="1:26" x14ac:dyDescent="0.2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Q95" s="4"/>
      <c r="T95" s="4"/>
      <c r="Z95" s="4"/>
    </row>
    <row r="96" spans="1:26" x14ac:dyDescent="0.2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Q96" s="4"/>
      <c r="T96" s="4"/>
      <c r="Z96" s="4"/>
    </row>
    <row r="97" spans="1:26" x14ac:dyDescent="0.2">
      <c r="A97" s="1" t="s">
        <v>40</v>
      </c>
      <c r="B97" s="1" t="s">
        <v>39</v>
      </c>
      <c r="C97" s="1" t="s">
        <v>33</v>
      </c>
      <c r="D97" s="4"/>
      <c r="E97" s="4"/>
      <c r="F97" s="4"/>
      <c r="G97" s="4"/>
      <c r="H97" s="4"/>
      <c r="I97" s="4"/>
      <c r="J97" s="4"/>
      <c r="K97" s="4"/>
      <c r="N97" s="4"/>
      <c r="Q97" s="4"/>
      <c r="T97" s="4"/>
      <c r="Z97" s="4"/>
    </row>
    <row r="98" spans="1:26" x14ac:dyDescent="0.2">
      <c r="A98" s="3" t="s">
        <v>0</v>
      </c>
      <c r="B98" s="2">
        <v>24.460000000400001</v>
      </c>
      <c r="C98" s="4">
        <v>24.56625</v>
      </c>
      <c r="D98" s="4"/>
      <c r="E98" s="4"/>
      <c r="F98" s="4"/>
      <c r="G98" s="4"/>
      <c r="H98" s="4"/>
      <c r="I98" s="4"/>
      <c r="J98" s="4"/>
      <c r="K98" s="4"/>
      <c r="N98" s="4"/>
      <c r="Q98" s="4"/>
      <c r="T98" s="4"/>
      <c r="Z98" s="4"/>
    </row>
    <row r="99" spans="1:26" x14ac:dyDescent="0.2">
      <c r="A99" s="5" t="s">
        <v>1</v>
      </c>
      <c r="B99" s="2">
        <v>14.460000000400001</v>
      </c>
      <c r="C99" s="4">
        <v>18.987500000000001</v>
      </c>
      <c r="D99" s="4"/>
      <c r="E99" s="4"/>
      <c r="F99" s="4"/>
      <c r="G99" s="4"/>
      <c r="H99" s="4"/>
      <c r="I99" s="4"/>
      <c r="J99" s="4"/>
      <c r="K99" s="4"/>
      <c r="N99" s="4"/>
      <c r="Q99" s="4"/>
      <c r="T99" s="4"/>
      <c r="Z99" s="4"/>
    </row>
    <row r="100" spans="1:26" x14ac:dyDescent="0.2">
      <c r="A100" s="3" t="s">
        <v>2</v>
      </c>
      <c r="B100" s="2">
        <v>38.649999999899997</v>
      </c>
      <c r="C100" s="4">
        <v>38.825000000000003</v>
      </c>
      <c r="D100" s="4"/>
      <c r="E100" s="4"/>
      <c r="F100" s="4"/>
      <c r="G100" s="4"/>
      <c r="H100" s="4"/>
      <c r="I100" s="4"/>
      <c r="J100" s="4"/>
      <c r="K100" s="4"/>
      <c r="N100" s="4"/>
      <c r="Q100" s="4"/>
      <c r="T100" s="4"/>
      <c r="Z100" s="4"/>
    </row>
    <row r="101" spans="1:26" x14ac:dyDescent="0.2">
      <c r="A101" s="5" t="s">
        <v>3</v>
      </c>
      <c r="B101" s="2">
        <v>6.8112500002600003</v>
      </c>
      <c r="C101" s="4">
        <v>6.7837499990000003</v>
      </c>
      <c r="D101" s="4"/>
      <c r="E101" s="4"/>
      <c r="F101" s="4"/>
      <c r="G101" s="4"/>
      <c r="H101" s="4"/>
      <c r="I101" s="4"/>
      <c r="J101" s="4"/>
      <c r="K101" s="4"/>
      <c r="N101" s="4"/>
      <c r="Q101" s="4"/>
      <c r="T101" s="4"/>
      <c r="Z101" s="4"/>
    </row>
    <row r="102" spans="1:26" x14ac:dyDescent="0.2">
      <c r="A102" s="5" t="s">
        <v>4</v>
      </c>
      <c r="B102" s="2">
        <v>187.22499999999999</v>
      </c>
      <c r="C102" s="4">
        <v>189.47624999999999</v>
      </c>
      <c r="D102" s="4"/>
      <c r="E102" s="4"/>
      <c r="F102" s="4"/>
      <c r="G102" s="4"/>
      <c r="H102" s="4"/>
      <c r="I102" s="4"/>
      <c r="J102" s="4"/>
      <c r="K102" s="4"/>
      <c r="N102" s="4"/>
      <c r="Q102" s="4"/>
      <c r="T102" s="4"/>
      <c r="Z102" s="4"/>
    </row>
    <row r="103" spans="1:26" x14ac:dyDescent="0.2">
      <c r="A103" s="5" t="s">
        <v>5</v>
      </c>
      <c r="B103" s="2">
        <v>12.1950000003</v>
      </c>
      <c r="C103" s="4">
        <v>12.25</v>
      </c>
      <c r="D103" s="4"/>
      <c r="E103" s="4"/>
      <c r="F103" s="4"/>
      <c r="G103" s="4"/>
      <c r="H103" s="4"/>
      <c r="I103" s="4"/>
      <c r="J103" s="4"/>
      <c r="K103" s="4"/>
      <c r="N103" s="4"/>
      <c r="Q103" s="4"/>
      <c r="T103" s="4"/>
      <c r="Z103" s="4"/>
    </row>
    <row r="104" spans="1:26" x14ac:dyDescent="0.2">
      <c r="A104" s="3" t="s">
        <v>6</v>
      </c>
      <c r="B104" s="2">
        <v>60.483750000100002</v>
      </c>
      <c r="C104" s="4">
        <v>62.106250000000003</v>
      </c>
      <c r="D104" s="4"/>
      <c r="E104" s="4"/>
      <c r="F104" s="4"/>
      <c r="G104" s="4"/>
      <c r="H104" s="4"/>
      <c r="I104" s="4"/>
      <c r="J104" s="4"/>
      <c r="K104" s="4"/>
      <c r="N104" s="4"/>
      <c r="Q104" s="4"/>
      <c r="T104" s="4"/>
      <c r="Z104" s="4"/>
    </row>
    <row r="105" spans="1:26" x14ac:dyDescent="0.2">
      <c r="A105" s="5" t="s">
        <v>7</v>
      </c>
      <c r="B105" s="2">
        <v>65.0625</v>
      </c>
      <c r="C105" s="4">
        <v>65.09</v>
      </c>
      <c r="D105" s="4"/>
      <c r="E105" s="4"/>
      <c r="F105" s="4"/>
      <c r="G105" s="4"/>
      <c r="H105" s="4"/>
      <c r="I105" s="4"/>
      <c r="J105" s="4"/>
      <c r="K105" s="4"/>
      <c r="N105" s="4"/>
      <c r="Q105" s="4"/>
      <c r="T105" s="4"/>
      <c r="Z105" s="4"/>
    </row>
    <row r="106" spans="1:26" x14ac:dyDescent="0.2">
      <c r="A106" s="3" t="s">
        <v>8</v>
      </c>
      <c r="B106" s="2">
        <v>28.914999999999999</v>
      </c>
      <c r="C106" s="4">
        <v>29.4925</v>
      </c>
      <c r="D106" s="4"/>
      <c r="E106" s="4"/>
      <c r="F106" s="4"/>
      <c r="G106" s="4"/>
      <c r="H106" s="4"/>
      <c r="I106" s="4"/>
      <c r="J106" s="4"/>
      <c r="K106" s="4"/>
      <c r="N106" s="4"/>
      <c r="Q106" s="4"/>
      <c r="T106" s="4"/>
      <c r="Z106" s="4"/>
    </row>
    <row r="107" spans="1:26" x14ac:dyDescent="0.2">
      <c r="A107" s="3" t="s">
        <v>9</v>
      </c>
      <c r="B107" s="2">
        <v>2.4787500002399998</v>
      </c>
      <c r="C107" s="4">
        <v>2.5049999999999999</v>
      </c>
      <c r="D107" s="4"/>
      <c r="E107" s="4"/>
      <c r="F107" s="4"/>
      <c r="G107" s="4"/>
      <c r="H107" s="4"/>
      <c r="I107" s="4"/>
      <c r="J107" s="4"/>
      <c r="K107" s="4"/>
      <c r="N107" s="4"/>
      <c r="Q107" s="4"/>
      <c r="T107" s="4"/>
      <c r="Z107" s="4"/>
    </row>
    <row r="108" spans="1:26" x14ac:dyDescent="0.2">
      <c r="A108" s="5" t="s">
        <v>10</v>
      </c>
      <c r="B108" s="2">
        <v>6.5512500009499997</v>
      </c>
      <c r="C108" s="4">
        <v>7.1449999999999996</v>
      </c>
      <c r="D108" s="4"/>
      <c r="E108" s="4"/>
      <c r="F108" s="4"/>
      <c r="G108" s="4"/>
      <c r="H108" s="4"/>
      <c r="I108" s="4"/>
      <c r="J108" s="4"/>
      <c r="K108" s="4"/>
      <c r="N108" s="4"/>
      <c r="Q108" s="4"/>
      <c r="T108" s="4"/>
      <c r="Z108" s="4"/>
    </row>
    <row r="109" spans="1:26" x14ac:dyDescent="0.2">
      <c r="A109" s="3" t="s">
        <v>11</v>
      </c>
      <c r="B109" s="2">
        <v>20.6737500001</v>
      </c>
      <c r="C109" s="4">
        <v>20.646249999999998</v>
      </c>
      <c r="D109" s="4"/>
      <c r="E109" s="4"/>
      <c r="F109" s="4"/>
      <c r="G109" s="4"/>
      <c r="H109" s="4"/>
      <c r="I109" s="4"/>
      <c r="J109" s="4"/>
      <c r="K109" s="4"/>
      <c r="N109" s="4"/>
      <c r="Q109" s="4"/>
      <c r="T109" s="4"/>
      <c r="Z109" s="4"/>
    </row>
    <row r="110" spans="1:26" x14ac:dyDescent="0.2">
      <c r="A110" s="9"/>
      <c r="B110" s="1"/>
      <c r="C110" s="1"/>
      <c r="D110" s="1"/>
      <c r="E110" s="1"/>
      <c r="F110" s="1"/>
      <c r="G110" s="1"/>
      <c r="H110" s="1"/>
      <c r="I110" s="1"/>
      <c r="J110" s="1"/>
      <c r="K110" s="1"/>
      <c r="N110" s="1"/>
      <c r="Q110" s="1"/>
      <c r="T110" s="1"/>
      <c r="Z110" s="1"/>
    </row>
    <row r="112" spans="1:26" x14ac:dyDescent="0.2">
      <c r="A112" s="1" t="s">
        <v>43</v>
      </c>
      <c r="B112" s="1" t="s">
        <v>41</v>
      </c>
      <c r="C112" s="1" t="s">
        <v>42</v>
      </c>
    </row>
    <row r="113" spans="1:3" x14ac:dyDescent="0.2">
      <c r="A113" s="3" t="s">
        <v>0</v>
      </c>
      <c r="B113" s="2">
        <f>B98/B98</f>
        <v>1</v>
      </c>
      <c r="C113" s="4">
        <f>C98/B98</f>
        <v>1.0043438266393403</v>
      </c>
    </row>
    <row r="114" spans="1:3" x14ac:dyDescent="0.2">
      <c r="A114" s="5" t="s">
        <v>1</v>
      </c>
      <c r="B114" s="2">
        <f t="shared" ref="B114:B124" si="28">B99/B99</f>
        <v>1</v>
      </c>
      <c r="C114" s="4">
        <f t="shared" ref="C114:C124" si="29">C99/B99</f>
        <v>1.3131051175293746</v>
      </c>
    </row>
    <row r="115" spans="1:3" x14ac:dyDescent="0.2">
      <c r="A115" s="3" t="s">
        <v>2</v>
      </c>
      <c r="B115" s="2">
        <f t="shared" si="28"/>
        <v>1</v>
      </c>
      <c r="C115" s="4">
        <f t="shared" si="29"/>
        <v>1.0045278137154063</v>
      </c>
    </row>
    <row r="116" spans="1:3" x14ac:dyDescent="0.2">
      <c r="A116" s="5" t="s">
        <v>3</v>
      </c>
      <c r="B116" s="2">
        <f t="shared" si="28"/>
        <v>1</v>
      </c>
      <c r="C116" s="4">
        <f t="shared" si="29"/>
        <v>0.99596256175313636</v>
      </c>
    </row>
    <row r="117" spans="1:3" x14ac:dyDescent="0.2">
      <c r="A117" s="5" t="s">
        <v>4</v>
      </c>
      <c r="B117" s="2">
        <f t="shared" si="28"/>
        <v>1</v>
      </c>
      <c r="C117" s="4">
        <f t="shared" si="29"/>
        <v>1.0120243023100548</v>
      </c>
    </row>
    <row r="118" spans="1:3" x14ac:dyDescent="0.2">
      <c r="A118" s="5" t="s">
        <v>5</v>
      </c>
      <c r="B118" s="2">
        <f t="shared" si="28"/>
        <v>1</v>
      </c>
      <c r="C118" s="4">
        <f t="shared" si="29"/>
        <v>1.0045100450757398</v>
      </c>
    </row>
    <row r="119" spans="1:3" x14ac:dyDescent="0.2">
      <c r="A119" s="3" t="s">
        <v>6</v>
      </c>
      <c r="B119" s="2">
        <f t="shared" si="28"/>
        <v>1</v>
      </c>
      <c r="C119" s="4">
        <f t="shared" si="29"/>
        <v>1.0268253869824095</v>
      </c>
    </row>
    <row r="120" spans="1:3" x14ac:dyDescent="0.2">
      <c r="A120" s="5" t="s">
        <v>7</v>
      </c>
      <c r="B120" s="2">
        <f t="shared" si="28"/>
        <v>1</v>
      </c>
      <c r="C120" s="4">
        <f t="shared" si="29"/>
        <v>1.0004226705091259</v>
      </c>
    </row>
    <row r="121" spans="1:3" x14ac:dyDescent="0.2">
      <c r="A121" s="3" t="s">
        <v>8</v>
      </c>
      <c r="B121" s="2">
        <f t="shared" si="28"/>
        <v>1</v>
      </c>
      <c r="C121" s="4">
        <f t="shared" si="29"/>
        <v>1.0199723326992911</v>
      </c>
    </row>
    <row r="122" spans="1:3" x14ac:dyDescent="0.2">
      <c r="A122" s="3" t="s">
        <v>9</v>
      </c>
      <c r="B122" s="2">
        <f t="shared" si="28"/>
        <v>1</v>
      </c>
      <c r="C122" s="4">
        <f t="shared" si="29"/>
        <v>1.0105900150307447</v>
      </c>
    </row>
    <row r="123" spans="1:3" x14ac:dyDescent="0.2">
      <c r="A123" s="5" t="s">
        <v>10</v>
      </c>
      <c r="B123" s="2">
        <f t="shared" si="28"/>
        <v>1</v>
      </c>
      <c r="C123" s="4">
        <f t="shared" si="29"/>
        <v>1.0906315587046593</v>
      </c>
    </row>
    <row r="124" spans="1:3" x14ac:dyDescent="0.2">
      <c r="A124" s="3" t="s">
        <v>11</v>
      </c>
      <c r="B124" s="2">
        <f t="shared" si="28"/>
        <v>1</v>
      </c>
      <c r="C124" s="4">
        <f t="shared" si="29"/>
        <v>0.99866981074551697</v>
      </c>
    </row>
    <row r="127" spans="1:3" x14ac:dyDescent="0.2">
      <c r="A127" t="s">
        <v>71</v>
      </c>
    </row>
    <row r="128" spans="1:3" x14ac:dyDescent="0.2">
      <c r="A128" s="1" t="s">
        <v>40</v>
      </c>
      <c r="B128" s="1" t="s">
        <v>39</v>
      </c>
      <c r="C128" s="1" t="s">
        <v>33</v>
      </c>
    </row>
    <row r="129" spans="1:3" x14ac:dyDescent="0.2">
      <c r="A129" s="3" t="s">
        <v>0</v>
      </c>
      <c r="B129" s="2">
        <v>24.497500000500001</v>
      </c>
      <c r="C129" s="2">
        <v>24.152499999900002</v>
      </c>
    </row>
    <row r="130" spans="1:3" x14ac:dyDescent="0.2">
      <c r="A130" s="5" t="s">
        <v>1</v>
      </c>
      <c r="B130" s="2">
        <v>14.1675</v>
      </c>
      <c r="C130" s="2">
        <v>13.803750000000001</v>
      </c>
    </row>
    <row r="131" spans="1:3" x14ac:dyDescent="0.2">
      <c r="A131" s="3" t="s">
        <v>2</v>
      </c>
      <c r="B131" s="2">
        <v>38.710000000400001</v>
      </c>
      <c r="C131" s="2">
        <v>38.481250000199999</v>
      </c>
    </row>
    <row r="132" spans="1:3" x14ac:dyDescent="0.2">
      <c r="A132" s="5" t="s">
        <v>3</v>
      </c>
      <c r="B132" s="2">
        <v>7.75875000004</v>
      </c>
      <c r="C132" s="2">
        <v>7.0162499994000003</v>
      </c>
    </row>
    <row r="133" spans="1:3" x14ac:dyDescent="0.2">
      <c r="A133" s="5" t="s">
        <v>4</v>
      </c>
      <c r="B133" s="2">
        <v>189.88</v>
      </c>
      <c r="C133" s="2">
        <v>183.63374999999999</v>
      </c>
    </row>
    <row r="134" spans="1:3" x14ac:dyDescent="0.2">
      <c r="A134" s="5" t="s">
        <v>5</v>
      </c>
      <c r="B134" s="2">
        <v>12.1637499998</v>
      </c>
      <c r="C134" s="2">
        <v>12.147500000000001</v>
      </c>
    </row>
    <row r="135" spans="1:3" x14ac:dyDescent="0.2">
      <c r="A135" s="3" t="s">
        <v>6</v>
      </c>
      <c r="B135" s="2">
        <v>66.942499999399999</v>
      </c>
      <c r="C135" s="2">
        <v>15.0250000004</v>
      </c>
    </row>
    <row r="136" spans="1:3" x14ac:dyDescent="0.2">
      <c r="A136" s="5" t="s">
        <v>7</v>
      </c>
      <c r="B136" s="2">
        <v>66.086249999700001</v>
      </c>
      <c r="C136" s="2">
        <v>66.165000000000006</v>
      </c>
    </row>
    <row r="137" spans="1:3" x14ac:dyDescent="0.2">
      <c r="A137" s="3" t="s">
        <v>8</v>
      </c>
      <c r="B137" s="2">
        <v>29.263750000400002</v>
      </c>
      <c r="C137" s="2">
        <v>23.59375</v>
      </c>
    </row>
    <row r="138" spans="1:3" x14ac:dyDescent="0.2">
      <c r="A138" s="3" t="s">
        <v>9</v>
      </c>
      <c r="B138" s="2">
        <v>2.3312500007499999</v>
      </c>
      <c r="C138" s="2">
        <v>1.9962500003200001</v>
      </c>
    </row>
    <row r="139" spans="1:3" x14ac:dyDescent="0.2">
      <c r="A139" s="5" t="s">
        <v>10</v>
      </c>
      <c r="B139" s="2">
        <v>8.2937500001900002</v>
      </c>
      <c r="C139" s="2">
        <v>8.1924999998899999</v>
      </c>
    </row>
    <row r="140" spans="1:3" x14ac:dyDescent="0.2">
      <c r="A140" s="3" t="s">
        <v>11</v>
      </c>
      <c r="B140" s="2">
        <v>20.4175</v>
      </c>
      <c r="C140" s="2">
        <v>18.640000000099999</v>
      </c>
    </row>
    <row r="141" spans="1:3" x14ac:dyDescent="0.2">
      <c r="A141" s="9"/>
      <c r="B141" s="1"/>
      <c r="C141" s="1"/>
    </row>
    <row r="143" spans="1:3" x14ac:dyDescent="0.2">
      <c r="A143" s="1" t="s">
        <v>43</v>
      </c>
      <c r="B143" s="1" t="s">
        <v>42</v>
      </c>
      <c r="C143" s="1" t="s">
        <v>41</v>
      </c>
    </row>
    <row r="144" spans="1:3" x14ac:dyDescent="0.2">
      <c r="A144" s="3" t="s">
        <v>0</v>
      </c>
      <c r="B144" s="4">
        <f>C129/C129</f>
        <v>1</v>
      </c>
      <c r="C144" s="2">
        <f>B129/C129</f>
        <v>1.0142842356112796</v>
      </c>
    </row>
    <row r="145" spans="1:3" x14ac:dyDescent="0.2">
      <c r="A145" s="5" t="s">
        <v>1</v>
      </c>
      <c r="B145" s="4">
        <f t="shared" ref="B145:B155" si="30">C130/C130</f>
        <v>1</v>
      </c>
      <c r="C145" s="2">
        <f t="shared" ref="C145:C155" si="31">B130/C130</f>
        <v>1.026351534908992</v>
      </c>
    </row>
    <row r="146" spans="1:3" x14ac:dyDescent="0.2">
      <c r="A146" s="3" t="s">
        <v>2</v>
      </c>
      <c r="B146" s="4">
        <f t="shared" si="30"/>
        <v>1</v>
      </c>
      <c r="C146" s="2">
        <f t="shared" si="31"/>
        <v>1.0059444534727644</v>
      </c>
    </row>
    <row r="147" spans="1:3" x14ac:dyDescent="0.2">
      <c r="A147" s="5" t="s">
        <v>3</v>
      </c>
      <c r="B147" s="4">
        <f t="shared" si="30"/>
        <v>1</v>
      </c>
      <c r="C147" s="2">
        <f t="shared" si="31"/>
        <v>1.1058257617250662</v>
      </c>
    </row>
    <row r="148" spans="1:3" x14ac:dyDescent="0.2">
      <c r="A148" s="5" t="s">
        <v>4</v>
      </c>
      <c r="B148" s="4">
        <f t="shared" si="30"/>
        <v>1</v>
      </c>
      <c r="C148" s="2">
        <f t="shared" si="31"/>
        <v>1.0340147167936178</v>
      </c>
    </row>
    <row r="149" spans="1:3" x14ac:dyDescent="0.2">
      <c r="A149" s="5" t="s">
        <v>5</v>
      </c>
      <c r="B149" s="4">
        <f t="shared" si="30"/>
        <v>1</v>
      </c>
      <c r="C149" s="2">
        <f t="shared" si="31"/>
        <v>1.0013377237950194</v>
      </c>
    </row>
    <row r="150" spans="1:3" x14ac:dyDescent="0.2">
      <c r="A150" s="3" t="s">
        <v>6</v>
      </c>
      <c r="B150" s="4">
        <f t="shared" si="30"/>
        <v>1</v>
      </c>
      <c r="C150" s="2">
        <f t="shared" si="31"/>
        <v>4.4554076537516032</v>
      </c>
    </row>
    <row r="151" spans="1:3" x14ac:dyDescent="0.2">
      <c r="A151" s="5" t="s">
        <v>7</v>
      </c>
      <c r="B151" s="4">
        <f t="shared" si="30"/>
        <v>1</v>
      </c>
      <c r="C151" s="2">
        <f t="shared" si="31"/>
        <v>0.99880979369304002</v>
      </c>
    </row>
    <row r="152" spans="1:3" x14ac:dyDescent="0.2">
      <c r="A152" s="3" t="s">
        <v>8</v>
      </c>
      <c r="B152" s="4">
        <f t="shared" si="30"/>
        <v>1</v>
      </c>
      <c r="C152" s="2">
        <f t="shared" si="31"/>
        <v>1.2403178808116557</v>
      </c>
    </row>
    <row r="153" spans="1:3" x14ac:dyDescent="0.2">
      <c r="A153" s="3" t="s">
        <v>9</v>
      </c>
      <c r="B153" s="4">
        <f t="shared" si="30"/>
        <v>1</v>
      </c>
      <c r="C153" s="2">
        <f t="shared" si="31"/>
        <v>1.1678146526618907</v>
      </c>
    </row>
    <row r="154" spans="1:3" x14ac:dyDescent="0.2">
      <c r="A154" s="5" t="s">
        <v>10</v>
      </c>
      <c r="B154" s="4">
        <f t="shared" si="30"/>
        <v>1</v>
      </c>
      <c r="C154" s="2">
        <f t="shared" si="31"/>
        <v>1.0123588648521649</v>
      </c>
    </row>
    <row r="155" spans="1:3" x14ac:dyDescent="0.2">
      <c r="A155" s="3" t="s">
        <v>11</v>
      </c>
      <c r="B155" s="4">
        <f t="shared" si="30"/>
        <v>1</v>
      </c>
      <c r="C155" s="2">
        <f t="shared" si="31"/>
        <v>1.0953594420542094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4CDA-0228-0544-A979-BC3A7DF19415}">
  <dimension ref="A1:T47"/>
  <sheetViews>
    <sheetView tabSelected="1" topLeftCell="A27" zoomScale="125" workbookViewId="0">
      <selection activeCell="Q50" sqref="Q50"/>
    </sheetView>
  </sheetViews>
  <sheetFormatPr baseColWidth="10" defaultRowHeight="16" x14ac:dyDescent="0.2"/>
  <cols>
    <col min="1" max="1" width="17.6640625" customWidth="1"/>
  </cols>
  <sheetData>
    <row r="1" spans="1:20" x14ac:dyDescent="0.2">
      <c r="A1" t="s">
        <v>49</v>
      </c>
      <c r="B1" s="1" t="s">
        <v>57</v>
      </c>
      <c r="C1" s="1" t="s">
        <v>58</v>
      </c>
      <c r="D1" s="1" t="s">
        <v>59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/>
      <c r="L1" t="s">
        <v>49</v>
      </c>
      <c r="M1" s="1" t="s">
        <v>57</v>
      </c>
      <c r="N1" s="1" t="s">
        <v>58</v>
      </c>
      <c r="O1" s="1" t="s">
        <v>59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</row>
    <row r="2" spans="1:20" x14ac:dyDescent="0.2">
      <c r="A2" t="s">
        <v>50</v>
      </c>
      <c r="B2" s="2">
        <v>78.816249999700005</v>
      </c>
      <c r="C2" s="2">
        <v>80.162500000099996</v>
      </c>
      <c r="D2" s="2">
        <v>58.982500000400002</v>
      </c>
      <c r="E2" s="2">
        <v>7.4162499997799998</v>
      </c>
      <c r="F2" s="2">
        <v>12.9612500002</v>
      </c>
      <c r="G2" s="2">
        <v>11.731249999699999</v>
      </c>
      <c r="H2" s="2">
        <v>10.1762500005</v>
      </c>
      <c r="I2" s="2">
        <v>9.8275000001299997</v>
      </c>
      <c r="L2" t="s">
        <v>50</v>
      </c>
      <c r="M2" s="2">
        <f>78.8162499997/B2</f>
        <v>1</v>
      </c>
      <c r="N2" s="2">
        <f>78.8162499997/C2</f>
        <v>0.98320598783223689</v>
      </c>
      <c r="O2" s="2">
        <f t="shared" ref="O2:T2" si="0">78.8162499997/D2</f>
        <v>1.3362649938399609</v>
      </c>
      <c r="P2" s="2">
        <f t="shared" si="0"/>
        <v>10.627507163598592</v>
      </c>
      <c r="Q2" s="2">
        <f>78.8162499997/F2</f>
        <v>6.0809142635535789</v>
      </c>
      <c r="R2" s="2">
        <f t="shared" si="0"/>
        <v>6.7184869474024982</v>
      </c>
      <c r="S2" s="2">
        <f>78.8162499997/H2</f>
        <v>7.7451173070460584</v>
      </c>
      <c r="T2" s="2">
        <f>78.8162499997/I2</f>
        <v>8.0199694732798186</v>
      </c>
    </row>
    <row r="3" spans="1:20" x14ac:dyDescent="0.2">
      <c r="A3" t="s">
        <v>51</v>
      </c>
      <c r="B3" s="2">
        <v>41.987499999800001</v>
      </c>
      <c r="C3" s="2">
        <v>21.552499999799998</v>
      </c>
      <c r="D3" s="2">
        <v>11.4475000002</v>
      </c>
      <c r="E3" s="2">
        <v>7.4787499997799998</v>
      </c>
      <c r="F3" s="2">
        <v>6.27250000043</v>
      </c>
      <c r="G3" s="2">
        <v>4.5512500000199996</v>
      </c>
      <c r="H3" s="2">
        <v>1.78125</v>
      </c>
      <c r="I3" s="2">
        <v>0.88999999919899997</v>
      </c>
      <c r="L3" t="s">
        <v>51</v>
      </c>
      <c r="M3" s="2">
        <f t="shared" ref="M3:M9" si="1">78.8162499997/B3</f>
        <v>1.8771360523983431</v>
      </c>
      <c r="N3" s="2">
        <f t="shared" ref="N3:N9" si="2">78.8162499997/C3</f>
        <v>3.6569423500954135</v>
      </c>
      <c r="O3" s="2">
        <f t="shared" ref="O3:O9" si="3">78.8162499997/D3</f>
        <v>6.8850185628585283</v>
      </c>
      <c r="P3" s="2">
        <f t="shared" ref="P3:P9" si="4">78.8162499997/E3</f>
        <v>10.53869296366619</v>
      </c>
      <c r="Q3" s="2">
        <f t="shared" ref="Q3:Q9" si="5">78.8162499997/F3</f>
        <v>12.565364686217123</v>
      </c>
      <c r="R3" s="2">
        <f t="shared" ref="R3:R9" si="6">78.8162499997/G3</f>
        <v>17.31749519348611</v>
      </c>
      <c r="S3" s="2">
        <f t="shared" ref="S3:S9" si="7">78.8162499997/H3</f>
        <v>44.247719298077193</v>
      </c>
      <c r="T3" s="2">
        <f>78.8162499997/I3</f>
        <v>88.557584349027678</v>
      </c>
    </row>
    <row r="4" spans="1:20" x14ac:dyDescent="0.2">
      <c r="A4" t="s">
        <v>52</v>
      </c>
      <c r="B4" s="2">
        <v>74</v>
      </c>
      <c r="C4" s="2">
        <v>50.301250000000003</v>
      </c>
      <c r="D4" s="2">
        <v>37.386249999999997</v>
      </c>
      <c r="E4" s="2">
        <v>32.0487500005</v>
      </c>
      <c r="F4" s="2">
        <v>24.456249999800001</v>
      </c>
      <c r="G4" s="2">
        <v>22.593750000499998</v>
      </c>
      <c r="H4" s="2">
        <v>22.651250000099999</v>
      </c>
      <c r="I4" s="2">
        <v>29.183750000300002</v>
      </c>
      <c r="L4" t="s">
        <v>52</v>
      </c>
      <c r="M4" s="2">
        <f t="shared" si="1"/>
        <v>1.0650844594554054</v>
      </c>
      <c r="N4" s="2">
        <f t="shared" si="2"/>
        <v>1.5668845207564424</v>
      </c>
      <c r="O4" s="2">
        <f t="shared" si="3"/>
        <v>2.1081614229750247</v>
      </c>
      <c r="P4" s="2">
        <f t="shared" si="4"/>
        <v>2.4592612815935215</v>
      </c>
      <c r="Q4" s="2">
        <f t="shared" si="5"/>
        <v>3.2227446971773905</v>
      </c>
      <c r="R4" s="2">
        <f t="shared" si="6"/>
        <v>3.4884094051654024</v>
      </c>
      <c r="S4" s="2">
        <f t="shared" si="7"/>
        <v>3.4795541084643036</v>
      </c>
      <c r="T4" s="2">
        <f>78.8162499997/I4</f>
        <v>2.7006895960556747</v>
      </c>
    </row>
    <row r="5" spans="1:20" x14ac:dyDescent="0.2">
      <c r="A5" t="s">
        <v>53</v>
      </c>
      <c r="B5" s="2">
        <v>57.379999999900001</v>
      </c>
      <c r="C5" s="2">
        <v>61.132499999799997</v>
      </c>
      <c r="D5" s="2">
        <v>57.766249999899998</v>
      </c>
      <c r="E5" s="2">
        <v>59.666250000200002</v>
      </c>
      <c r="F5" s="2">
        <v>52.7675000001</v>
      </c>
      <c r="G5" s="2">
        <v>44.006250000100003</v>
      </c>
      <c r="H5" s="2">
        <v>37.760000000200002</v>
      </c>
      <c r="I5" s="2">
        <v>37.867500000200003</v>
      </c>
      <c r="L5" t="s">
        <v>53</v>
      </c>
      <c r="M5" s="2">
        <f t="shared" si="1"/>
        <v>1.3735840013913796</v>
      </c>
      <c r="N5" s="2">
        <f t="shared" si="2"/>
        <v>1.2892692103211527</v>
      </c>
      <c r="O5" s="2">
        <f t="shared" si="3"/>
        <v>1.3643996278075252</v>
      </c>
      <c r="P5" s="2">
        <f t="shared" si="4"/>
        <v>1.3209519619455858</v>
      </c>
      <c r="Q5" s="2">
        <f t="shared" si="5"/>
        <v>1.4936513952631949</v>
      </c>
      <c r="R5" s="2">
        <f t="shared" si="6"/>
        <v>1.7910240022615174</v>
      </c>
      <c r="S5" s="2">
        <f t="shared" si="7"/>
        <v>2.0872947563369317</v>
      </c>
      <c r="T5" s="2">
        <f>78.8162499997/I5</f>
        <v>2.0813692480169994</v>
      </c>
    </row>
    <row r="6" spans="1:20" x14ac:dyDescent="0.2">
      <c r="A6" t="s">
        <v>54</v>
      </c>
      <c r="B6" s="2">
        <v>31.383749999999999</v>
      </c>
      <c r="C6" s="2">
        <v>15.092499999799999</v>
      </c>
      <c r="D6" s="2">
        <v>7.7524999999400004</v>
      </c>
      <c r="E6" s="2">
        <v>4.01375000039</v>
      </c>
      <c r="F6" s="2">
        <v>2.4950000001100001</v>
      </c>
      <c r="G6" s="2">
        <v>1.94750000024</v>
      </c>
      <c r="H6" s="2">
        <v>1.5874999999099999</v>
      </c>
      <c r="I6" s="2">
        <v>1.11375000002</v>
      </c>
      <c r="L6" t="s">
        <v>54</v>
      </c>
      <c r="M6" s="2">
        <f t="shared" si="1"/>
        <v>2.5113713306950256</v>
      </c>
      <c r="N6" s="2">
        <f t="shared" si="2"/>
        <v>5.222213019761103</v>
      </c>
      <c r="O6" s="2">
        <f t="shared" si="3"/>
        <v>10.166559174499838</v>
      </c>
      <c r="P6" s="2">
        <f t="shared" si="4"/>
        <v>19.636561816765305</v>
      </c>
      <c r="Q6" s="2">
        <f t="shared" si="5"/>
        <v>31.589679357204464</v>
      </c>
      <c r="R6" s="2">
        <f t="shared" si="6"/>
        <v>40.470474962766154</v>
      </c>
      <c r="S6" s="2">
        <f t="shared" si="7"/>
        <v>49.648031498688717</v>
      </c>
      <c r="T6" s="2">
        <f>78.8162499997/I6</f>
        <v>70.766554431680959</v>
      </c>
    </row>
    <row r="7" spans="1:20" x14ac:dyDescent="0.2">
      <c r="A7" t="s">
        <v>55</v>
      </c>
      <c r="B7" s="2">
        <v>78.712499999900004</v>
      </c>
      <c r="C7" s="2">
        <v>80.339999999900002</v>
      </c>
      <c r="D7" s="2">
        <v>59.237499999800001</v>
      </c>
      <c r="E7" s="2">
        <v>7.4049999998000002</v>
      </c>
      <c r="F7" s="2">
        <v>12.9412500001</v>
      </c>
      <c r="G7" s="2">
        <v>11.682500000099999</v>
      </c>
      <c r="H7" s="2">
        <v>10.2875000006</v>
      </c>
      <c r="I7" s="2">
        <v>9.9050000002599994</v>
      </c>
      <c r="L7" t="s">
        <v>55</v>
      </c>
      <c r="M7" s="2">
        <f t="shared" si="1"/>
        <v>1.0013180879758632</v>
      </c>
      <c r="N7" s="2">
        <f t="shared" si="2"/>
        <v>0.98103373163801477</v>
      </c>
      <c r="O7" s="2">
        <f t="shared" si="3"/>
        <v>1.3305127664058427</v>
      </c>
      <c r="P7" s="2">
        <f t="shared" si="4"/>
        <v>10.64365293745155</v>
      </c>
      <c r="Q7" s="2">
        <f t="shared" si="5"/>
        <v>6.0903119867934681</v>
      </c>
      <c r="R7" s="2">
        <f t="shared" si="6"/>
        <v>6.7465225764198893</v>
      </c>
      <c r="S7" s="2">
        <f t="shared" si="7"/>
        <v>7.6613608743721207</v>
      </c>
      <c r="T7" s="2">
        <f t="shared" ref="T3:T9" si="8">78.8162499997/I7</f>
        <v>7.9572185762373682</v>
      </c>
    </row>
    <row r="8" spans="1:20" x14ac:dyDescent="0.2">
      <c r="A8" t="s">
        <v>56</v>
      </c>
      <c r="B8" s="2">
        <v>99.831249999799994</v>
      </c>
      <c r="C8" s="2">
        <v>65.803749999499999</v>
      </c>
      <c r="D8" s="2">
        <v>37.993749999899997</v>
      </c>
      <c r="E8" s="2">
        <v>22.807500000099999</v>
      </c>
      <c r="F8" s="2">
        <v>16.567499999900001</v>
      </c>
      <c r="G8" s="2">
        <v>13.44875</v>
      </c>
      <c r="H8" s="2">
        <v>11.5287499996</v>
      </c>
      <c r="I8" s="2">
        <v>10.6000000006</v>
      </c>
      <c r="L8" t="s">
        <v>56</v>
      </c>
      <c r="M8" s="2">
        <f t="shared" si="1"/>
        <v>0.7894947724270498</v>
      </c>
      <c r="N8" s="2">
        <f t="shared" si="2"/>
        <v>1.1977470888862547</v>
      </c>
      <c r="O8" s="2">
        <f t="shared" si="3"/>
        <v>2.074453035036222</v>
      </c>
      <c r="P8" s="2">
        <f t="shared" si="4"/>
        <v>3.4557163213572042</v>
      </c>
      <c r="Q8" s="2">
        <f t="shared" si="5"/>
        <v>4.7572808208948683</v>
      </c>
      <c r="R8" s="2">
        <f t="shared" si="6"/>
        <v>5.8604888929974903</v>
      </c>
      <c r="S8" s="2">
        <f>78.8162499997/H8</f>
        <v>6.8364957174398437</v>
      </c>
      <c r="T8" s="2">
        <f t="shared" si="8"/>
        <v>7.4354952825696898</v>
      </c>
    </row>
    <row r="9" spans="1:20" x14ac:dyDescent="0.2">
      <c r="A9" t="s">
        <v>72</v>
      </c>
      <c r="B9" s="2">
        <v>36.214999999900002</v>
      </c>
      <c r="C9" s="2">
        <v>19.296249999699999</v>
      </c>
      <c r="D9" s="2">
        <v>12.0625</v>
      </c>
      <c r="E9" s="2">
        <v>5.9224999998700003</v>
      </c>
      <c r="F9" s="2">
        <v>2.6999999997200002</v>
      </c>
      <c r="G9" s="2">
        <v>1.64749999996</v>
      </c>
      <c r="H9" s="2">
        <v>1.27249999996</v>
      </c>
      <c r="I9" s="2">
        <v>1.2212499999399999</v>
      </c>
      <c r="L9" t="s">
        <v>72</v>
      </c>
      <c r="M9" s="2">
        <f t="shared" si="1"/>
        <v>2.1763426756845958</v>
      </c>
      <c r="N9" s="2">
        <f t="shared" si="2"/>
        <v>4.0845371510487984</v>
      </c>
      <c r="O9" s="2">
        <f t="shared" si="3"/>
        <v>6.533989637280829</v>
      </c>
      <c r="P9" s="2">
        <f t="shared" si="4"/>
        <v>13.307935838147747</v>
      </c>
      <c r="Q9" s="2">
        <f t="shared" si="5"/>
        <v>29.191203706619827</v>
      </c>
      <c r="R9" s="2">
        <f>78.8162499997/G9</f>
        <v>47.839908953938455</v>
      </c>
      <c r="S9" s="2">
        <f t="shared" si="7"/>
        <v>61.938113950630672</v>
      </c>
      <c r="T9" s="2">
        <f t="shared" si="8"/>
        <v>64.537359265975226</v>
      </c>
    </row>
    <row r="10" spans="1:20" x14ac:dyDescent="0.2"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</row>
    <row r="11" spans="1:20" x14ac:dyDescent="0.2"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</row>
    <row r="12" spans="1:20" x14ac:dyDescent="0.2"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</row>
    <row r="13" spans="1:20" x14ac:dyDescent="0.2">
      <c r="A13" t="s">
        <v>60</v>
      </c>
      <c r="B13" s="1" t="s">
        <v>57</v>
      </c>
      <c r="C13" s="1" t="s">
        <v>58</v>
      </c>
      <c r="D13" s="1" t="s">
        <v>59</v>
      </c>
      <c r="E13" s="1" t="s">
        <v>44</v>
      </c>
      <c r="F13" s="1" t="s">
        <v>45</v>
      </c>
      <c r="G13" s="1" t="s">
        <v>46</v>
      </c>
      <c r="H13" s="1" t="s">
        <v>47</v>
      </c>
      <c r="I13" s="1" t="s">
        <v>48</v>
      </c>
      <c r="L13" t="s">
        <v>60</v>
      </c>
      <c r="M13" s="1" t="s">
        <v>57</v>
      </c>
      <c r="N13" s="1" t="s">
        <v>58</v>
      </c>
      <c r="O13" s="1" t="s">
        <v>59</v>
      </c>
      <c r="P13" s="1" t="s">
        <v>44</v>
      </c>
      <c r="Q13" s="1" t="s">
        <v>45</v>
      </c>
      <c r="R13" s="1" t="s">
        <v>46</v>
      </c>
      <c r="S13" s="1" t="s">
        <v>47</v>
      </c>
      <c r="T13" s="1" t="s">
        <v>48</v>
      </c>
    </row>
    <row r="14" spans="1:20" x14ac:dyDescent="0.2">
      <c r="A14" t="s">
        <v>50</v>
      </c>
      <c r="B14" s="2">
        <v>7</v>
      </c>
      <c r="C14" s="2">
        <v>3.51999999955</v>
      </c>
      <c r="D14" s="2">
        <v>1.7749999999099999</v>
      </c>
      <c r="E14" s="2">
        <v>0.91124999988800004</v>
      </c>
      <c r="F14" s="2">
        <v>0.46999999973899997</v>
      </c>
      <c r="G14" s="2">
        <v>0.24625000031700001</v>
      </c>
      <c r="H14" s="2">
        <v>0.155000000261</v>
      </c>
      <c r="I14" s="2">
        <v>0.14749999996300001</v>
      </c>
      <c r="L14" t="s">
        <v>50</v>
      </c>
      <c r="M14" s="2">
        <f>7/B14</f>
        <v>1</v>
      </c>
      <c r="N14" s="2">
        <f>7/C14</f>
        <v>1.9886363638905926</v>
      </c>
      <c r="O14" s="2">
        <f t="shared" ref="O14:T14" si="9">7/D14</f>
        <v>3.9436619720309465</v>
      </c>
      <c r="P14" s="2">
        <f t="shared" si="9"/>
        <v>7.681755830848128</v>
      </c>
      <c r="Q14" s="2">
        <f t="shared" si="9"/>
        <v>14.893617029547308</v>
      </c>
      <c r="R14" s="2">
        <f t="shared" si="9"/>
        <v>28.426395902492722</v>
      </c>
      <c r="S14" s="2">
        <f>7/H14</f>
        <v>45.161290246534861</v>
      </c>
      <c r="T14" s="2">
        <f>7/I14</f>
        <v>47.457627130548694</v>
      </c>
    </row>
    <row r="15" spans="1:20" x14ac:dyDescent="0.2">
      <c r="A15" t="s">
        <v>51</v>
      </c>
      <c r="B15" s="2">
        <v>7.04000000004</v>
      </c>
      <c r="C15" s="2">
        <v>3.5499999998099998</v>
      </c>
      <c r="D15" s="2">
        <v>1.8062499994400001</v>
      </c>
      <c r="E15" s="2">
        <v>0.93875000020499999</v>
      </c>
      <c r="F15" s="2">
        <v>0.49124999996300001</v>
      </c>
      <c r="G15" s="2">
        <v>0.33250000001899999</v>
      </c>
      <c r="H15" s="2">
        <v>0.23375000013</v>
      </c>
      <c r="I15" s="2">
        <v>0.20999999996300001</v>
      </c>
      <c r="L15" t="s">
        <v>51</v>
      </c>
      <c r="M15" s="2">
        <f t="shared" ref="M15:M21" si="10">7/B15</f>
        <v>0.99431818181253229</v>
      </c>
      <c r="N15" s="2">
        <f t="shared" ref="N15:N21" si="11">7/C15</f>
        <v>1.9718309860210277</v>
      </c>
      <c r="O15" s="2">
        <f t="shared" ref="O15:O21" si="12">7/D15</f>
        <v>3.875432527153075</v>
      </c>
      <c r="P15" s="2">
        <f t="shared" ref="P15:P21" si="13">7/E15</f>
        <v>7.4567243658816205</v>
      </c>
      <c r="Q15" s="2">
        <f t="shared" ref="Q15:Q21" si="14">7/F15</f>
        <v>14.249363868757714</v>
      </c>
      <c r="R15" s="2">
        <f t="shared" ref="R15:R21" si="15">7/G15</f>
        <v>21.052631577744361</v>
      </c>
      <c r="S15" s="2">
        <f t="shared" ref="S15:S21" si="16">7/H15</f>
        <v>29.946524047516373</v>
      </c>
      <c r="T15" s="2">
        <f>7/I15</f>
        <v>33.333333339206348</v>
      </c>
    </row>
    <row r="16" spans="1:20" x14ac:dyDescent="0.2">
      <c r="A16" t="s">
        <v>52</v>
      </c>
      <c r="B16" s="2">
        <v>7.0049999998899999</v>
      </c>
      <c r="C16" s="2">
        <v>3.5275000003199999</v>
      </c>
      <c r="D16" s="2">
        <v>1.78125000047</v>
      </c>
      <c r="E16" s="2">
        <v>0.91499999957199996</v>
      </c>
      <c r="F16" s="2">
        <v>0.47250000014900001</v>
      </c>
      <c r="G16" s="2">
        <v>0.25000000046600002</v>
      </c>
      <c r="H16" s="2">
        <v>0.17249999987</v>
      </c>
      <c r="I16" s="2">
        <v>0.13250000029799999</v>
      </c>
      <c r="L16" t="s">
        <v>52</v>
      </c>
      <c r="M16" s="2">
        <f t="shared" si="10"/>
        <v>0.9992862241413164</v>
      </c>
      <c r="N16" s="2">
        <f t="shared" si="11"/>
        <v>1.984408220939756</v>
      </c>
      <c r="O16" s="2">
        <f t="shared" si="12"/>
        <v>3.9298245603665865</v>
      </c>
      <c r="P16" s="2">
        <f t="shared" si="13"/>
        <v>7.650273227622205</v>
      </c>
      <c r="Q16" s="2">
        <f t="shared" si="14"/>
        <v>14.814814810143053</v>
      </c>
      <c r="R16" s="2">
        <f t="shared" si="15"/>
        <v>27.999999947808</v>
      </c>
      <c r="S16" s="2">
        <f t="shared" si="16"/>
        <v>40.579710175509348</v>
      </c>
      <c r="T16" s="2">
        <f>7/I16</f>
        <v>52.830188560427203</v>
      </c>
    </row>
    <row r="17" spans="1:20" x14ac:dyDescent="0.2">
      <c r="A17" t="s">
        <v>53</v>
      </c>
      <c r="B17" s="2">
        <v>7.0400000005000001</v>
      </c>
      <c r="C17" s="2">
        <v>3.5587499993899998</v>
      </c>
      <c r="D17" s="2">
        <v>1.8149999999399999</v>
      </c>
      <c r="E17" s="2">
        <v>0.92500000027899998</v>
      </c>
      <c r="F17" s="2">
        <v>0.48500000033500001</v>
      </c>
      <c r="G17" s="2">
        <v>0.25499999988799998</v>
      </c>
      <c r="H17" s="2">
        <v>0.1875</v>
      </c>
      <c r="I17" s="2">
        <v>0.14749999996300001</v>
      </c>
      <c r="L17" t="s">
        <v>53</v>
      </c>
      <c r="M17" s="2">
        <f t="shared" si="10"/>
        <v>0.99431818174756259</v>
      </c>
      <c r="N17" s="2">
        <f t="shared" si="11"/>
        <v>1.9669827892377547</v>
      </c>
      <c r="O17" s="2">
        <f t="shared" si="12"/>
        <v>3.856749311422262</v>
      </c>
      <c r="P17" s="2">
        <f t="shared" si="13"/>
        <v>7.5675675652850254</v>
      </c>
      <c r="Q17" s="2">
        <f t="shared" si="14"/>
        <v>14.43298968075247</v>
      </c>
      <c r="R17" s="2">
        <f t="shared" si="15"/>
        <v>27.450980404213766</v>
      </c>
      <c r="S17" s="2">
        <f t="shared" si="16"/>
        <v>37.333333333333336</v>
      </c>
      <c r="T17" s="2">
        <f>7/I17</f>
        <v>47.457627130548694</v>
      </c>
    </row>
    <row r="18" spans="1:20" x14ac:dyDescent="0.2">
      <c r="A18" t="s">
        <v>54</v>
      </c>
      <c r="B18" s="2">
        <v>7.0012500001999998</v>
      </c>
      <c r="C18" s="2">
        <v>3.5200000004800001</v>
      </c>
      <c r="D18" s="2">
        <v>1.7762500001099999</v>
      </c>
      <c r="E18" s="2">
        <v>0.91000000014899995</v>
      </c>
      <c r="F18" s="2">
        <v>0.473750000354</v>
      </c>
      <c r="G18" s="2">
        <v>0.24625000031700001</v>
      </c>
      <c r="H18" s="2">
        <v>0.15625000046599999</v>
      </c>
      <c r="I18" s="2">
        <v>0.136250000447</v>
      </c>
      <c r="L18" t="s">
        <v>54</v>
      </c>
      <c r="M18" s="2">
        <f t="shared" si="10"/>
        <v>0.99982146042492925</v>
      </c>
      <c r="N18" s="2">
        <f t="shared" si="11"/>
        <v>1.988636363365186</v>
      </c>
      <c r="O18" s="2">
        <f t="shared" si="12"/>
        <v>3.9408866992633373</v>
      </c>
      <c r="P18" s="2">
        <f t="shared" si="13"/>
        <v>7.6923076910481827</v>
      </c>
      <c r="Q18" s="2">
        <f t="shared" si="14"/>
        <v>14.775725582626688</v>
      </c>
      <c r="R18" s="2">
        <f t="shared" si="15"/>
        <v>28.426395902492722</v>
      </c>
      <c r="S18" s="2">
        <f t="shared" si="16"/>
        <v>44.799999866388482</v>
      </c>
      <c r="T18" s="2">
        <f t="shared" ref="T15:T21" si="17">7/I18</f>
        <v>51.376146620439357</v>
      </c>
    </row>
    <row r="19" spans="1:20" x14ac:dyDescent="0.2">
      <c r="A19" t="s">
        <v>55</v>
      </c>
      <c r="B19" s="2">
        <v>7</v>
      </c>
      <c r="C19" s="2">
        <v>3.5187500002799998</v>
      </c>
      <c r="D19" s="2">
        <v>1.7762499996500001</v>
      </c>
      <c r="E19" s="2">
        <v>0.91000000014899995</v>
      </c>
      <c r="F19" s="2">
        <v>0.47250000014900001</v>
      </c>
      <c r="G19" s="2">
        <v>0.248750000261</v>
      </c>
      <c r="H19" s="2">
        <v>0.16500000003699999</v>
      </c>
      <c r="I19" s="2">
        <v>0.14125000033499999</v>
      </c>
      <c r="L19" t="s">
        <v>55</v>
      </c>
      <c r="M19" s="2">
        <f t="shared" si="10"/>
        <v>1</v>
      </c>
      <c r="N19" s="2">
        <f t="shared" si="11"/>
        <v>1.9893428062360168</v>
      </c>
      <c r="O19" s="2">
        <f t="shared" si="12"/>
        <v>3.9408867002839183</v>
      </c>
      <c r="P19" s="2">
        <f t="shared" si="13"/>
        <v>7.6923076910481827</v>
      </c>
      <c r="Q19" s="2">
        <f t="shared" si="14"/>
        <v>14.814814810143053</v>
      </c>
      <c r="R19" s="2">
        <f t="shared" si="15"/>
        <v>28.140703488061412</v>
      </c>
      <c r="S19" s="2">
        <f t="shared" si="16"/>
        <v>42.424242414729108</v>
      </c>
      <c r="T19" s="2">
        <f t="shared" si="17"/>
        <v>49.557522006359157</v>
      </c>
    </row>
    <row r="20" spans="1:20" x14ac:dyDescent="0.2">
      <c r="A20" t="s">
        <v>56</v>
      </c>
      <c r="B20" s="2">
        <v>7.0037499996800001</v>
      </c>
      <c r="C20" s="2">
        <v>3.52249999996</v>
      </c>
      <c r="D20" s="2">
        <v>1.7774999998500001</v>
      </c>
      <c r="E20" s="2">
        <v>0.913749999832</v>
      </c>
      <c r="F20" s="2">
        <v>0.476249999832</v>
      </c>
      <c r="G20" s="2">
        <v>0.25</v>
      </c>
      <c r="H20" s="2">
        <v>0.17625000001900001</v>
      </c>
      <c r="I20" s="2">
        <v>0.14249999960900001</v>
      </c>
      <c r="L20" t="s">
        <v>56</v>
      </c>
      <c r="M20" s="2">
        <f t="shared" si="10"/>
        <v>0.99946457259608479</v>
      </c>
      <c r="N20" s="2">
        <f t="shared" si="11"/>
        <v>1.9872249822794859</v>
      </c>
      <c r="O20" s="2">
        <f t="shared" si="12"/>
        <v>3.9381153308527241</v>
      </c>
      <c r="P20" s="2">
        <f t="shared" si="13"/>
        <v>7.6607387154987734</v>
      </c>
      <c r="Q20" s="2">
        <f t="shared" si="14"/>
        <v>14.698162734843656</v>
      </c>
      <c r="R20" s="2">
        <f t="shared" si="15"/>
        <v>28</v>
      </c>
      <c r="S20" s="2">
        <f t="shared" si="16"/>
        <v>39.716312052456111</v>
      </c>
      <c r="T20" s="2">
        <f>7/I20</f>
        <v>49.122807152329948</v>
      </c>
    </row>
    <row r="21" spans="1:20" x14ac:dyDescent="0.2">
      <c r="A21" t="s">
        <v>72</v>
      </c>
      <c r="B21" s="2">
        <v>7</v>
      </c>
      <c r="C21" s="2">
        <v>3.51999999955</v>
      </c>
      <c r="D21" s="2">
        <v>1.7749999999099999</v>
      </c>
      <c r="E21" s="2">
        <v>0.91124999988800004</v>
      </c>
      <c r="F21" s="2">
        <v>0.47250000061500003</v>
      </c>
      <c r="G21" s="2">
        <v>0.24750000005600001</v>
      </c>
      <c r="H21" s="2">
        <v>0.17625000001900001</v>
      </c>
      <c r="I21" s="2">
        <v>0.13874999992500001</v>
      </c>
      <c r="L21" t="s">
        <v>72</v>
      </c>
      <c r="M21" s="2">
        <f t="shared" si="10"/>
        <v>1</v>
      </c>
      <c r="N21" s="2">
        <f t="shared" si="11"/>
        <v>1.9886363638905926</v>
      </c>
      <c r="O21" s="2">
        <f t="shared" si="12"/>
        <v>3.9436619720309465</v>
      </c>
      <c r="P21" s="2">
        <f t="shared" si="13"/>
        <v>7.681755830848128</v>
      </c>
      <c r="Q21" s="2">
        <f t="shared" si="14"/>
        <v>14.814814795532039</v>
      </c>
      <c r="R21" s="2">
        <f t="shared" si="15"/>
        <v>28.282828276428933</v>
      </c>
      <c r="S21" s="2">
        <f t="shared" si="16"/>
        <v>39.716312052456111</v>
      </c>
      <c r="T21" s="2">
        <f t="shared" si="17"/>
        <v>50.450450477720963</v>
      </c>
    </row>
    <row r="22" spans="1:20" x14ac:dyDescent="0.2"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</row>
    <row r="23" spans="1:20" x14ac:dyDescent="0.2"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</row>
    <row r="24" spans="1:20" x14ac:dyDescent="0.2"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</row>
    <row r="25" spans="1:20" x14ac:dyDescent="0.2">
      <c r="A25" t="s">
        <v>61</v>
      </c>
      <c r="B25" s="1" t="s">
        <v>57</v>
      </c>
      <c r="C25" s="1" t="s">
        <v>58</v>
      </c>
      <c r="D25" s="1" t="s">
        <v>59</v>
      </c>
      <c r="E25" s="1" t="s">
        <v>44</v>
      </c>
      <c r="F25" s="1" t="s">
        <v>45</v>
      </c>
      <c r="G25" s="1" t="s">
        <v>46</v>
      </c>
      <c r="H25" s="1" t="s">
        <v>47</v>
      </c>
      <c r="I25" s="1" t="s">
        <v>48</v>
      </c>
      <c r="L25" t="s">
        <v>61</v>
      </c>
      <c r="M25" s="1" t="s">
        <v>57</v>
      </c>
      <c r="N25" s="1" t="s">
        <v>58</v>
      </c>
      <c r="O25" s="1" t="s">
        <v>59</v>
      </c>
      <c r="P25" s="1" t="s">
        <v>44</v>
      </c>
      <c r="Q25" s="1" t="s">
        <v>45</v>
      </c>
      <c r="R25" s="1" t="s">
        <v>46</v>
      </c>
      <c r="S25" s="1" t="s">
        <v>47</v>
      </c>
      <c r="T25" s="1" t="s">
        <v>48</v>
      </c>
    </row>
    <row r="26" spans="1:20" x14ac:dyDescent="0.2">
      <c r="A26" t="s">
        <v>50</v>
      </c>
      <c r="B26" s="2">
        <v>69.816250000599993</v>
      </c>
      <c r="C26" s="2">
        <v>34.966250000099997</v>
      </c>
      <c r="D26" s="2">
        <v>17.524999999399999</v>
      </c>
      <c r="E26" s="2">
        <v>8.7687500002800007</v>
      </c>
      <c r="F26" s="2">
        <v>4.4037500000599996</v>
      </c>
      <c r="G26" s="2">
        <v>2.2200000002000002</v>
      </c>
      <c r="H26" s="2">
        <v>1.17499999981</v>
      </c>
      <c r="I26" s="2">
        <v>0.87125000031699995</v>
      </c>
      <c r="L26" t="s">
        <v>50</v>
      </c>
      <c r="M26" s="2">
        <f>69.81625/B26</f>
        <v>0.9999999999914061</v>
      </c>
      <c r="N26" s="2">
        <f>69.81625/C26</f>
        <v>1.9966753655253375</v>
      </c>
      <c r="O26" s="2">
        <f t="shared" ref="O26:T26" si="18">69.81625/D26</f>
        <v>3.9838088446442388</v>
      </c>
      <c r="P26" s="2">
        <f t="shared" si="18"/>
        <v>7.9619387025255195</v>
      </c>
      <c r="Q26" s="2">
        <f t="shared" si="18"/>
        <v>15.853817768730917</v>
      </c>
      <c r="R26" s="2">
        <f t="shared" si="18"/>
        <v>31.448761258428036</v>
      </c>
      <c r="S26" s="2">
        <f t="shared" si="18"/>
        <v>59.418085115991005</v>
      </c>
      <c r="T26" s="2">
        <f t="shared" si="18"/>
        <v>80.133428952192489</v>
      </c>
    </row>
    <row r="27" spans="1:20" x14ac:dyDescent="0.2">
      <c r="A27" t="s">
        <v>51</v>
      </c>
      <c r="B27" s="2">
        <v>69.859999999899998</v>
      </c>
      <c r="C27" s="2">
        <v>34.969999999700001</v>
      </c>
      <c r="D27" s="2">
        <v>17.516249999900001</v>
      </c>
      <c r="E27" s="2">
        <v>8.7924999999800004</v>
      </c>
      <c r="F27" s="2">
        <v>4.42000000039</v>
      </c>
      <c r="G27" s="2">
        <v>2.2912500002399998</v>
      </c>
      <c r="H27" s="2">
        <v>1.2037500003399999</v>
      </c>
      <c r="I27" s="2">
        <v>0.73374999966499999</v>
      </c>
      <c r="L27" t="s">
        <v>51</v>
      </c>
      <c r="M27" s="2">
        <f t="shared" ref="M27:M33" si="19">69.81625/B27</f>
        <v>0.99937374749642049</v>
      </c>
      <c r="N27" s="2">
        <f t="shared" ref="N27:N33" si="20">69.81625/C27</f>
        <v>1.9964612525192718</v>
      </c>
      <c r="O27" s="2">
        <f t="shared" ref="O27:O33" si="21">69.81625/D27</f>
        <v>3.9857989010432355</v>
      </c>
      <c r="P27" s="2">
        <f t="shared" ref="P27:P33" si="22">69.81625/E27</f>
        <v>7.940432186540666</v>
      </c>
      <c r="Q27" s="2">
        <f t="shared" ref="Q27:Q33" si="23">69.81625/F27</f>
        <v>15.795531672814421</v>
      </c>
      <c r="R27" s="2">
        <f t="shared" ref="R27:R33" si="24">69.81625/G27</f>
        <v>30.47081287187649</v>
      </c>
      <c r="S27" s="2">
        <f t="shared" ref="S27:S33" si="25">69.81625/H27</f>
        <v>57.998961562018984</v>
      </c>
      <c r="T27" s="2">
        <f t="shared" ref="T27:T33" si="26">69.81625/I27</f>
        <v>95.149914864565886</v>
      </c>
    </row>
    <row r="28" spans="1:20" x14ac:dyDescent="0.2">
      <c r="A28" t="s">
        <v>52</v>
      </c>
      <c r="B28" s="2">
        <v>69.824999999699997</v>
      </c>
      <c r="C28" s="2">
        <v>34.967499999799998</v>
      </c>
      <c r="D28" s="2">
        <v>17.508749999999999</v>
      </c>
      <c r="E28" s="2">
        <v>8.7737500001700006</v>
      </c>
      <c r="F28" s="2">
        <v>4.4075000001999998</v>
      </c>
      <c r="G28" s="2">
        <v>2.22750000004</v>
      </c>
      <c r="H28" s="2">
        <v>1.1875</v>
      </c>
      <c r="I28" s="2">
        <v>0.86874999990699997</v>
      </c>
      <c r="L28" t="s">
        <v>52</v>
      </c>
      <c r="M28" s="2">
        <f t="shared" si="19"/>
        <v>0.99987468672108792</v>
      </c>
      <c r="N28" s="2">
        <f t="shared" si="20"/>
        <v>1.9966039894301657</v>
      </c>
      <c r="O28" s="2">
        <f t="shared" si="21"/>
        <v>3.9875062468765616</v>
      </c>
      <c r="P28" s="2">
        <f t="shared" si="22"/>
        <v>7.9574013390679283</v>
      </c>
      <c r="Q28" s="2">
        <f t="shared" si="23"/>
        <v>15.840328983966407</v>
      </c>
      <c r="R28" s="2">
        <f t="shared" si="24"/>
        <v>31.342873175643671</v>
      </c>
      <c r="S28" s="2">
        <f t="shared" si="25"/>
        <v>58.792631578947365</v>
      </c>
      <c r="T28" s="2">
        <f t="shared" si="26"/>
        <v>80.364028785581411</v>
      </c>
    </row>
    <row r="29" spans="1:20" x14ac:dyDescent="0.2">
      <c r="A29" t="s">
        <v>53</v>
      </c>
      <c r="B29" s="2">
        <v>69.860000000300005</v>
      </c>
      <c r="C29" s="2">
        <v>34.998750000299999</v>
      </c>
      <c r="D29" s="2">
        <v>17.547499999399999</v>
      </c>
      <c r="E29" s="2">
        <v>8.8050000006300007</v>
      </c>
      <c r="F29" s="2">
        <v>4.4412500001500002</v>
      </c>
      <c r="G29" s="2">
        <v>2.2625000001900002</v>
      </c>
      <c r="H29" s="2">
        <v>1.20999999996</v>
      </c>
      <c r="I29" s="2">
        <v>0.90750000020499999</v>
      </c>
      <c r="L29" t="s">
        <v>53</v>
      </c>
      <c r="M29" s="2">
        <f t="shared" si="19"/>
        <v>0.99937374749069829</v>
      </c>
      <c r="N29" s="2">
        <f t="shared" si="20"/>
        <v>1.9948212435987442</v>
      </c>
      <c r="O29" s="2">
        <f t="shared" si="21"/>
        <v>3.978700669747099</v>
      </c>
      <c r="P29" s="2">
        <f t="shared" si="22"/>
        <v>7.9291595678596956</v>
      </c>
      <c r="Q29" s="2">
        <f t="shared" si="23"/>
        <v>15.719954967102055</v>
      </c>
      <c r="R29" s="2">
        <f t="shared" si="24"/>
        <v>30.858011047132361</v>
      </c>
      <c r="S29" s="2">
        <f t="shared" si="25"/>
        <v>57.699380167196672</v>
      </c>
      <c r="T29" s="2">
        <f>69.81625/I29</f>
        <v>76.932506869673645</v>
      </c>
    </row>
    <row r="30" spans="1:20" x14ac:dyDescent="0.2">
      <c r="A30" t="s">
        <v>54</v>
      </c>
      <c r="B30" s="2">
        <v>69.822499999800002</v>
      </c>
      <c r="C30" s="2">
        <v>34.975000000100003</v>
      </c>
      <c r="D30" s="2">
        <v>17.5212500007</v>
      </c>
      <c r="E30" s="2">
        <v>8.7724999999600008</v>
      </c>
      <c r="F30" s="2">
        <v>4.40625</v>
      </c>
      <c r="G30" s="2">
        <v>2.2225000001500002</v>
      </c>
      <c r="H30" s="2">
        <v>1.1750000002800001</v>
      </c>
      <c r="I30" s="2">
        <v>0.87374999932899999</v>
      </c>
      <c r="L30" t="s">
        <v>54</v>
      </c>
      <c r="M30" s="2">
        <f t="shared" si="19"/>
        <v>0.99991048730996424</v>
      </c>
      <c r="N30" s="2">
        <f t="shared" si="20"/>
        <v>1.996175839879925</v>
      </c>
      <c r="O30" s="2">
        <f t="shared" si="21"/>
        <v>3.9846614823263597</v>
      </c>
      <c r="P30" s="2">
        <f t="shared" si="22"/>
        <v>7.958535195248599</v>
      </c>
      <c r="Q30" s="2">
        <f t="shared" si="23"/>
        <v>15.844822695035461</v>
      </c>
      <c r="R30" s="2">
        <f t="shared" si="24"/>
        <v>31.41338582465151</v>
      </c>
      <c r="S30" s="2">
        <f t="shared" si="25"/>
        <v>59.41808509222377</v>
      </c>
      <c r="T30" s="2">
        <f t="shared" si="26"/>
        <v>79.904148845339833</v>
      </c>
    </row>
    <row r="31" spans="1:20" x14ac:dyDescent="0.2">
      <c r="A31" t="s">
        <v>55</v>
      </c>
      <c r="B31" s="2">
        <v>69.822500000199994</v>
      </c>
      <c r="C31" s="2">
        <v>34.962499999400002</v>
      </c>
      <c r="D31" s="2">
        <v>17.522500000000001</v>
      </c>
      <c r="E31" s="2">
        <v>8.7712500002200002</v>
      </c>
      <c r="F31" s="2">
        <v>4.4025000003199999</v>
      </c>
      <c r="G31" s="2">
        <v>2.2212499999399999</v>
      </c>
      <c r="H31" s="2">
        <v>1.1837500003200001</v>
      </c>
      <c r="I31" s="2">
        <v>0.87875000014899995</v>
      </c>
      <c r="L31" t="s">
        <v>55</v>
      </c>
      <c r="M31" s="2">
        <f t="shared" si="19"/>
        <v>0.99991048730423604</v>
      </c>
      <c r="N31" s="2">
        <f t="shared" si="20"/>
        <v>1.9968895245247944</v>
      </c>
      <c r="O31" s="2">
        <f t="shared" si="21"/>
        <v>3.9843772292766437</v>
      </c>
      <c r="P31" s="2">
        <f t="shared" si="22"/>
        <v>7.9596693741768698</v>
      </c>
      <c r="Q31" s="2">
        <f t="shared" si="23"/>
        <v>15.858319135701382</v>
      </c>
      <c r="R31" s="2">
        <f t="shared" si="24"/>
        <v>31.431063591169774</v>
      </c>
      <c r="S31" s="2">
        <f t="shared" si="25"/>
        <v>58.978880659874761</v>
      </c>
      <c r="T31" s="2">
        <f>69.81625/I31</f>
        <v>79.449502120241277</v>
      </c>
    </row>
    <row r="32" spans="1:20" x14ac:dyDescent="0.2">
      <c r="A32" t="s">
        <v>56</v>
      </c>
      <c r="B32" s="2">
        <v>69.823750000399997</v>
      </c>
      <c r="C32" s="2">
        <v>34.939999999900003</v>
      </c>
      <c r="D32" s="2">
        <v>17.498749999800001</v>
      </c>
      <c r="E32" s="2">
        <v>8.7724999999600008</v>
      </c>
      <c r="F32" s="2">
        <v>4.4075000001999998</v>
      </c>
      <c r="G32" s="2">
        <v>2.2237500003499999</v>
      </c>
      <c r="H32" s="2">
        <v>1.1750000002800001</v>
      </c>
      <c r="I32" s="2">
        <v>0.87625000067100001</v>
      </c>
      <c r="L32" t="s">
        <v>56</v>
      </c>
      <c r="M32" s="2">
        <f t="shared" si="19"/>
        <v>0.99989258668576297</v>
      </c>
      <c r="N32" s="2">
        <f t="shared" si="20"/>
        <v>1.9981754436233488</v>
      </c>
      <c r="O32" s="2">
        <f t="shared" si="21"/>
        <v>3.9897849846873603</v>
      </c>
      <c r="P32" s="2">
        <f t="shared" si="22"/>
        <v>7.958535195248599</v>
      </c>
      <c r="Q32" s="2">
        <f t="shared" si="23"/>
        <v>15.840328983966407</v>
      </c>
      <c r="R32" s="2">
        <f t="shared" si="24"/>
        <v>31.395727932101853</v>
      </c>
      <c r="S32" s="2">
        <f t="shared" si="25"/>
        <v>59.41808509222377</v>
      </c>
      <c r="T32" s="2">
        <f>69.81625/I32</f>
        <v>79.676176829143827</v>
      </c>
    </row>
    <row r="33" spans="1:20" x14ac:dyDescent="0.2">
      <c r="A33" t="s">
        <v>72</v>
      </c>
      <c r="B33" s="2">
        <v>69.820000000299999</v>
      </c>
      <c r="C33" s="2">
        <v>34.962499999400002</v>
      </c>
      <c r="D33" s="2">
        <v>17.5249999999</v>
      </c>
      <c r="E33" s="2">
        <v>8.7700000000199996</v>
      </c>
      <c r="F33" s="2">
        <v>4.4037500000599996</v>
      </c>
      <c r="G33" s="2">
        <v>2.2212499999399999</v>
      </c>
      <c r="H33" s="2">
        <v>1.17499999981</v>
      </c>
      <c r="I33" s="2">
        <v>0.86624999996300001</v>
      </c>
      <c r="L33" t="s">
        <v>72</v>
      </c>
      <c r="M33" s="2">
        <f t="shared" si="19"/>
        <v>0.99994629045688932</v>
      </c>
      <c r="N33" s="2">
        <f t="shared" si="20"/>
        <v>1.9968895245247944</v>
      </c>
      <c r="O33" s="2">
        <f t="shared" si="21"/>
        <v>3.9838088445305777</v>
      </c>
      <c r="P33" s="2">
        <f t="shared" si="22"/>
        <v>7.9608038768347527</v>
      </c>
      <c r="Q33" s="2">
        <f t="shared" si="23"/>
        <v>15.853817768730917</v>
      </c>
      <c r="R33" s="2">
        <f t="shared" si="24"/>
        <v>31.431063591169774</v>
      </c>
      <c r="S33" s="2">
        <f t="shared" si="25"/>
        <v>59.418085115991005</v>
      </c>
      <c r="T33" s="2">
        <f>69.81625/I33</f>
        <v>80.595959599402079</v>
      </c>
    </row>
    <row r="34" spans="1:20" x14ac:dyDescent="0.2">
      <c r="M34" s="2"/>
      <c r="N34" s="2"/>
      <c r="O34" s="2"/>
      <c r="P34" s="2"/>
      <c r="Q34" s="2"/>
      <c r="R34" s="2"/>
    </row>
    <row r="35" spans="1:20" x14ac:dyDescent="0.2">
      <c r="B35" s="13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</row>
    <row r="36" spans="1:20" x14ac:dyDescent="0.2">
      <c r="A36" t="s">
        <v>62</v>
      </c>
      <c r="B36" s="1" t="s">
        <v>57</v>
      </c>
      <c r="C36" s="1" t="s">
        <v>58</v>
      </c>
      <c r="D36" s="1" t="s">
        <v>59</v>
      </c>
      <c r="E36" s="1" t="s">
        <v>44</v>
      </c>
      <c r="F36" s="1" t="s">
        <v>45</v>
      </c>
      <c r="G36" s="1" t="s">
        <v>46</v>
      </c>
      <c r="H36" s="1" t="s">
        <v>47</v>
      </c>
      <c r="I36" s="1" t="s">
        <v>48</v>
      </c>
      <c r="L36" t="s">
        <v>62</v>
      </c>
      <c r="M36" s="1" t="s">
        <v>57</v>
      </c>
      <c r="N36" s="1" t="s">
        <v>58</v>
      </c>
      <c r="O36" s="1" t="s">
        <v>59</v>
      </c>
      <c r="P36" s="1" t="s">
        <v>44</v>
      </c>
      <c r="Q36" s="1" t="s">
        <v>45</v>
      </c>
      <c r="R36" s="1" t="s">
        <v>46</v>
      </c>
      <c r="S36" s="1" t="s">
        <v>47</v>
      </c>
      <c r="T36" s="1" t="s">
        <v>48</v>
      </c>
    </row>
    <row r="37" spans="1:20" x14ac:dyDescent="0.2">
      <c r="A37" t="s">
        <v>50</v>
      </c>
      <c r="B37" s="2">
        <v>6305003</v>
      </c>
      <c r="C37" s="2">
        <v>9275384</v>
      </c>
      <c r="D37" s="2">
        <v>11286500</v>
      </c>
      <c r="E37" s="2">
        <v>21552372</v>
      </c>
      <c r="F37" s="2">
        <v>41352392</v>
      </c>
      <c r="G37" s="2">
        <v>75458707</v>
      </c>
      <c r="H37" s="2">
        <v>127306973</v>
      </c>
      <c r="I37" s="2">
        <v>190646286</v>
      </c>
      <c r="L37" t="s">
        <v>50</v>
      </c>
      <c r="M37" s="2">
        <f>B37/6305003</f>
        <v>1</v>
      </c>
      <c r="N37" s="2">
        <f>C37/6305003</f>
        <v>1.4711149225464286</v>
      </c>
      <c r="O37" s="2">
        <f t="shared" ref="O37:T37" si="27">D37/6305003</f>
        <v>1.7900863806091765</v>
      </c>
      <c r="P37" s="2">
        <f t="shared" si="27"/>
        <v>3.418296866789754</v>
      </c>
      <c r="Q37" s="2">
        <f t="shared" si="27"/>
        <v>6.558663334498017</v>
      </c>
      <c r="R37" s="2">
        <f t="shared" si="27"/>
        <v>11.968068373639156</v>
      </c>
      <c r="S37" s="2">
        <f>H37/6305003</f>
        <v>20.191421479101596</v>
      </c>
      <c r="T37" s="2">
        <f>I37/6305003</f>
        <v>30.2373029798717</v>
      </c>
    </row>
    <row r="38" spans="1:20" x14ac:dyDescent="0.2">
      <c r="A38" t="s">
        <v>51</v>
      </c>
      <c r="B38" s="2">
        <v>13708540</v>
      </c>
      <c r="C38" s="2">
        <v>25569102</v>
      </c>
      <c r="D38" s="2">
        <v>35751033</v>
      </c>
      <c r="E38" s="2">
        <v>69451918</v>
      </c>
      <c r="F38" s="2">
        <v>145585788</v>
      </c>
      <c r="G38" s="2">
        <v>179080567</v>
      </c>
      <c r="H38" s="2">
        <v>280412150</v>
      </c>
      <c r="I38" s="2">
        <v>300328959</v>
      </c>
      <c r="L38" t="s">
        <v>51</v>
      </c>
      <c r="M38" s="2">
        <f t="shared" ref="M38:M44" si="28">B38/6305003</f>
        <v>2.1742321137674319</v>
      </c>
      <c r="N38" s="2">
        <f t="shared" ref="N38:N44" si="29">C38/6305003</f>
        <v>4.0553671425691631</v>
      </c>
      <c r="O38" s="2">
        <f t="shared" ref="O38:O44" si="30">D38/6305003</f>
        <v>5.6702642330225697</v>
      </c>
      <c r="P38" s="2">
        <f t="shared" ref="P38:P44" si="31">E38/6305003</f>
        <v>11.015366368580633</v>
      </c>
      <c r="Q38" s="2">
        <f t="shared" ref="Q38:Q44" si="32">F38/6305003</f>
        <v>23.090518434329056</v>
      </c>
      <c r="R38" s="2">
        <f t="shared" ref="R38:R44" si="33">G38/6305003</f>
        <v>28.402931291230153</v>
      </c>
      <c r="S38" s="2">
        <f t="shared" ref="S38:S44" si="34">H38/6305003</f>
        <v>44.474546641770033</v>
      </c>
      <c r="T38" s="2">
        <f t="shared" ref="T38:T44" si="35">I38/6305003</f>
        <v>47.633436336192069</v>
      </c>
    </row>
    <row r="39" spans="1:20" x14ac:dyDescent="0.2">
      <c r="A39" t="s">
        <v>52</v>
      </c>
      <c r="B39" s="2">
        <v>6340654</v>
      </c>
      <c r="C39" s="2">
        <v>9175045</v>
      </c>
      <c r="D39" s="2">
        <v>9283557</v>
      </c>
      <c r="E39" s="2">
        <v>18800900</v>
      </c>
      <c r="F39" s="2">
        <v>37512749</v>
      </c>
      <c r="G39" s="2">
        <v>72058292</v>
      </c>
      <c r="H39" s="2">
        <v>133683643</v>
      </c>
      <c r="I39" s="2">
        <v>93864996</v>
      </c>
      <c r="L39" t="s">
        <v>52</v>
      </c>
      <c r="M39" s="2">
        <f t="shared" si="28"/>
        <v>1.0056543985783988</v>
      </c>
      <c r="N39" s="2">
        <f t="shared" si="29"/>
        <v>1.4552007350353362</v>
      </c>
      <c r="O39" s="2">
        <f t="shared" si="30"/>
        <v>1.4724111947290113</v>
      </c>
      <c r="P39" s="2">
        <f t="shared" si="31"/>
        <v>2.9819018325605873</v>
      </c>
      <c r="Q39" s="2">
        <f t="shared" si="32"/>
        <v>5.9496798018970019</v>
      </c>
      <c r="R39" s="2">
        <f t="shared" si="33"/>
        <v>11.428748249604322</v>
      </c>
      <c r="S39" s="2">
        <f t="shared" si="34"/>
        <v>21.202788166793894</v>
      </c>
      <c r="T39" s="2">
        <f t="shared" si="35"/>
        <v>14.887383241530575</v>
      </c>
    </row>
    <row r="40" spans="1:20" x14ac:dyDescent="0.2">
      <c r="A40" t="s">
        <v>53</v>
      </c>
      <c r="B40" s="2">
        <v>16478007</v>
      </c>
      <c r="C40" s="2">
        <v>16014538</v>
      </c>
      <c r="D40" s="2">
        <v>18613830</v>
      </c>
      <c r="E40" s="2">
        <v>27756519</v>
      </c>
      <c r="F40" s="2">
        <v>40301890</v>
      </c>
      <c r="G40" s="2">
        <v>63523735</v>
      </c>
      <c r="H40" s="2">
        <v>15341086</v>
      </c>
      <c r="I40" s="2">
        <v>1610253</v>
      </c>
      <c r="L40" t="s">
        <v>53</v>
      </c>
      <c r="M40" s="2">
        <f t="shared" si="28"/>
        <v>2.6134812306988593</v>
      </c>
      <c r="N40" s="2">
        <f t="shared" si="29"/>
        <v>2.5399730975544341</v>
      </c>
      <c r="O40" s="2">
        <f t="shared" si="30"/>
        <v>2.9522317435852132</v>
      </c>
      <c r="P40" s="2">
        <f t="shared" si="31"/>
        <v>4.4023006809037204</v>
      </c>
      <c r="Q40" s="2">
        <f t="shared" si="32"/>
        <v>6.3920492979939896</v>
      </c>
      <c r="R40" s="2">
        <f>G40/6305003</f>
        <v>10.075131605805739</v>
      </c>
      <c r="S40" s="2">
        <f t="shared" si="34"/>
        <v>2.4331607772430877</v>
      </c>
      <c r="T40" s="2">
        <f>I40/6305003</f>
        <v>0.25539289989235531</v>
      </c>
    </row>
    <row r="41" spans="1:20" x14ac:dyDescent="0.2">
      <c r="A41" t="s">
        <v>54</v>
      </c>
      <c r="B41" s="2">
        <v>16248544</v>
      </c>
      <c r="C41" s="2">
        <v>17368449</v>
      </c>
      <c r="D41" s="2">
        <v>19024842</v>
      </c>
      <c r="E41" s="2">
        <v>35972693</v>
      </c>
      <c r="F41" s="2">
        <v>70394608</v>
      </c>
      <c r="G41" s="2">
        <v>132788942</v>
      </c>
      <c r="H41" s="2">
        <v>227748114</v>
      </c>
      <c r="I41" s="2">
        <v>145967579</v>
      </c>
      <c r="L41" t="s">
        <v>54</v>
      </c>
      <c r="M41" s="2">
        <f t="shared" si="28"/>
        <v>2.577087433582506</v>
      </c>
      <c r="N41" s="2">
        <f t="shared" si="29"/>
        <v>2.7547090778545229</v>
      </c>
      <c r="O41" s="2">
        <f t="shared" si="30"/>
        <v>3.0174199758509235</v>
      </c>
      <c r="P41" s="2">
        <f t="shared" si="31"/>
        <v>5.7054204415128744</v>
      </c>
      <c r="Q41" s="2">
        <f t="shared" si="32"/>
        <v>11.16488096833578</v>
      </c>
      <c r="R41" s="2">
        <f t="shared" si="33"/>
        <v>21.060884824321256</v>
      </c>
      <c r="S41" s="2">
        <f t="shared" si="34"/>
        <v>36.12180898248581</v>
      </c>
      <c r="T41" s="2">
        <f t="shared" si="35"/>
        <v>23.151072093066411</v>
      </c>
    </row>
    <row r="42" spans="1:20" x14ac:dyDescent="0.2">
      <c r="A42" t="s">
        <v>55</v>
      </c>
      <c r="B42" s="2">
        <v>6300664</v>
      </c>
      <c r="C42" s="2">
        <v>9858623</v>
      </c>
      <c r="D42" s="2">
        <v>10781511</v>
      </c>
      <c r="E42" s="2">
        <v>20384491</v>
      </c>
      <c r="F42" s="2">
        <v>38514407</v>
      </c>
      <c r="G42" s="2">
        <v>69995564</v>
      </c>
      <c r="H42" s="2">
        <v>104856273</v>
      </c>
      <c r="I42" s="2">
        <v>168645846</v>
      </c>
      <c r="L42" t="s">
        <v>55</v>
      </c>
      <c r="M42" s="2">
        <f t="shared" si="28"/>
        <v>0.99931181634647914</v>
      </c>
      <c r="N42" s="2">
        <f t="shared" si="29"/>
        <v>1.5636190815452427</v>
      </c>
      <c r="O42" s="2">
        <f t="shared" si="30"/>
        <v>1.7099930007963517</v>
      </c>
      <c r="P42" s="2">
        <f t="shared" si="31"/>
        <v>3.2330660270899156</v>
      </c>
      <c r="Q42" s="2">
        <f t="shared" si="32"/>
        <v>6.1085469745216612</v>
      </c>
      <c r="R42" s="2">
        <f t="shared" si="33"/>
        <v>11.101590911217647</v>
      </c>
      <c r="S42" s="2">
        <f t="shared" si="34"/>
        <v>16.630646012380961</v>
      </c>
      <c r="T42" s="2">
        <f t="shared" si="35"/>
        <v>26.747940643327212</v>
      </c>
    </row>
    <row r="43" spans="1:20" x14ac:dyDescent="0.2">
      <c r="A43" t="s">
        <v>56</v>
      </c>
      <c r="B43" s="2">
        <v>11217829</v>
      </c>
      <c r="C43" s="2">
        <v>16691350</v>
      </c>
      <c r="D43" s="2">
        <v>33485040</v>
      </c>
      <c r="E43" s="2">
        <v>64987169</v>
      </c>
      <c r="F43" s="2">
        <v>124871967</v>
      </c>
      <c r="G43" s="2">
        <v>219054230</v>
      </c>
      <c r="H43" s="2">
        <v>93432422</v>
      </c>
      <c r="I43" s="2">
        <v>56415964</v>
      </c>
      <c r="L43" t="s">
        <v>56</v>
      </c>
      <c r="M43" s="2">
        <f t="shared" si="28"/>
        <v>1.7791948711206005</v>
      </c>
      <c r="N43" s="2">
        <f t="shared" si="29"/>
        <v>2.6473183280007957</v>
      </c>
      <c r="O43" s="2">
        <f t="shared" si="30"/>
        <v>5.3108682105305896</v>
      </c>
      <c r="P43" s="2">
        <f t="shared" si="31"/>
        <v>10.307238394652627</v>
      </c>
      <c r="Q43" s="2">
        <f t="shared" si="32"/>
        <v>19.805219283797328</v>
      </c>
      <c r="R43" s="2">
        <f t="shared" si="33"/>
        <v>34.74292240622249</v>
      </c>
      <c r="S43" s="2">
        <f t="shared" si="34"/>
        <v>14.818775185356772</v>
      </c>
      <c r="T43" s="2">
        <f t="shared" si="35"/>
        <v>8.947809223881416</v>
      </c>
    </row>
    <row r="44" spans="1:20" x14ac:dyDescent="0.2">
      <c r="A44" t="s">
        <v>72</v>
      </c>
      <c r="B44" s="2">
        <v>14498028</v>
      </c>
      <c r="C44" s="2">
        <v>15763781</v>
      </c>
      <c r="D44" s="2">
        <v>18541228</v>
      </c>
      <c r="E44" s="2">
        <v>33547116</v>
      </c>
      <c r="F44" s="2">
        <v>70724490</v>
      </c>
      <c r="G44" s="2">
        <v>133713260</v>
      </c>
      <c r="H44" s="2">
        <v>241408673</v>
      </c>
      <c r="I44" s="2">
        <v>418203861</v>
      </c>
      <c r="L44" t="s">
        <v>72</v>
      </c>
      <c r="M44" s="2">
        <f t="shared" si="28"/>
        <v>2.2994482318247904</v>
      </c>
      <c r="N44" s="2">
        <f t="shared" si="29"/>
        <v>2.5002019824574231</v>
      </c>
      <c r="O44" s="2">
        <f t="shared" si="30"/>
        <v>2.9407167609595111</v>
      </c>
      <c r="P44" s="2">
        <f t="shared" si="31"/>
        <v>5.3207137252749916</v>
      </c>
      <c r="Q44" s="2">
        <f t="shared" si="32"/>
        <v>11.217201641299773</v>
      </c>
      <c r="R44" s="2">
        <f t="shared" si="33"/>
        <v>21.20748554758816</v>
      </c>
      <c r="S44" s="2">
        <f t="shared" si="34"/>
        <v>38.288431107804392</v>
      </c>
      <c r="T44" s="2">
        <f>I44/6305003</f>
        <v>66.328891675388576</v>
      </c>
    </row>
    <row r="47" spans="1:20" x14ac:dyDescent="0.2">
      <c r="B47" s="13"/>
      <c r="C47" s="2"/>
      <c r="D47" s="2"/>
      <c r="E47" s="2"/>
      <c r="F47" s="2"/>
      <c r="G47" s="2"/>
      <c r="H47" s="2"/>
      <c r="I47" s="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51B6-9DD4-A94E-B89E-DA491D45E4AB}">
  <dimension ref="A1:I43"/>
  <sheetViews>
    <sheetView topLeftCell="A13" workbookViewId="0">
      <selection activeCell="J20" sqref="J20"/>
    </sheetView>
  </sheetViews>
  <sheetFormatPr baseColWidth="10" defaultRowHeight="16" x14ac:dyDescent="0.2"/>
  <sheetData>
    <row r="1" spans="1:9" x14ac:dyDescent="0.2">
      <c r="A1" t="s">
        <v>49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</row>
    <row r="2" spans="1:9" x14ac:dyDescent="0.2">
      <c r="A2" t="s">
        <v>50</v>
      </c>
      <c r="B2">
        <v>1</v>
      </c>
      <c r="C2">
        <v>0.95369299839325794</v>
      </c>
      <c r="D2">
        <v>1.3773175756274609</v>
      </c>
      <c r="E2">
        <v>10.699966306688276</v>
      </c>
      <c r="F2">
        <v>6.1107369635234052</v>
      </c>
      <c r="G2">
        <v>6.7612305725737913</v>
      </c>
      <c r="H2">
        <v>7.885164494396431</v>
      </c>
      <c r="I2">
        <v>8.0327557855857972</v>
      </c>
    </row>
    <row r="3" spans="1:9" x14ac:dyDescent="0.2">
      <c r="A3" t="s">
        <v>51</v>
      </c>
      <c r="B3">
        <v>1</v>
      </c>
      <c r="C3">
        <v>2.0366967002320102</v>
      </c>
      <c r="D3">
        <v>4.1243354278431417</v>
      </c>
      <c r="E3">
        <v>8.6675977655514043</v>
      </c>
      <c r="F3">
        <v>17.713025428484809</v>
      </c>
      <c r="G3">
        <v>36.584137184154173</v>
      </c>
      <c r="H3">
        <v>60.412389356382228</v>
      </c>
      <c r="I3">
        <v>75.851111110755554</v>
      </c>
    </row>
    <row r="4" spans="1:9" x14ac:dyDescent="0.2">
      <c r="A4" t="s">
        <v>52</v>
      </c>
      <c r="B4">
        <v>1</v>
      </c>
      <c r="C4">
        <v>1.0425280178842278</v>
      </c>
      <c r="D4">
        <v>1.2916768466435919</v>
      </c>
      <c r="E4">
        <v>1.5316015643958538</v>
      </c>
      <c r="F4">
        <v>2.0027148179001748</v>
      </c>
      <c r="G4">
        <v>2.1656994606576947</v>
      </c>
      <c r="H4">
        <v>2.204990963503545</v>
      </c>
      <c r="I4">
        <v>1.8748744015916996</v>
      </c>
    </row>
    <row r="5" spans="1:9" x14ac:dyDescent="0.2">
      <c r="A5" t="s">
        <v>53</v>
      </c>
      <c r="B5">
        <v>1</v>
      </c>
      <c r="C5">
        <v>0.8893329174628416</v>
      </c>
      <c r="D5">
        <v>0.93633396959094528</v>
      </c>
      <c r="E5">
        <v>0.93081286215631953</v>
      </c>
      <c r="F5">
        <v>1.0695346383775508</v>
      </c>
      <c r="G5">
        <v>1.296272091818429</v>
      </c>
      <c r="H5">
        <v>1.4754050645371151</v>
      </c>
      <c r="I5">
        <v>1.5131845168900075</v>
      </c>
    </row>
    <row r="6" spans="1:9" x14ac:dyDescent="0.2">
      <c r="A6" t="s">
        <v>54</v>
      </c>
      <c r="B6">
        <v>1</v>
      </c>
      <c r="C6">
        <v>2.1834016393498401</v>
      </c>
      <c r="D6">
        <v>4.3460231135808183</v>
      </c>
      <c r="E6">
        <v>8.0440390062748914</v>
      </c>
      <c r="F6">
        <v>12.882619646489593</v>
      </c>
      <c r="G6">
        <v>16.423892103975479</v>
      </c>
      <c r="H6">
        <v>21.239202659559012</v>
      </c>
      <c r="I6">
        <v>28.668161429590139</v>
      </c>
    </row>
    <row r="7" spans="1:9" x14ac:dyDescent="0.2">
      <c r="A7" t="s">
        <v>55</v>
      </c>
      <c r="B7">
        <v>1</v>
      </c>
      <c r="C7">
        <v>0.94123573862222698</v>
      </c>
      <c r="D7">
        <v>1.2432284327489538</v>
      </c>
      <c r="E7">
        <v>10.772257080735436</v>
      </c>
      <c r="F7">
        <v>6.1745723175353611</v>
      </c>
      <c r="G7">
        <v>6.8585618656112404</v>
      </c>
      <c r="H7">
        <v>7.7411650013500592</v>
      </c>
      <c r="I7">
        <v>8.1305516443912058</v>
      </c>
    </row>
    <row r="8" spans="1:9" x14ac:dyDescent="0.2">
      <c r="A8" t="s">
        <v>56</v>
      </c>
      <c r="B8">
        <v>1</v>
      </c>
      <c r="C8">
        <v>1.4387178469463746</v>
      </c>
      <c r="D8">
        <v>2.5470605949359686</v>
      </c>
      <c r="E8">
        <v>4.1787341494707473</v>
      </c>
      <c r="F8">
        <v>5.8287901990281314</v>
      </c>
      <c r="G8">
        <v>7.0160368666402233</v>
      </c>
      <c r="H8">
        <v>8.5918735890367159</v>
      </c>
      <c r="I8">
        <v>9.5693274673881241</v>
      </c>
    </row>
    <row r="13" spans="1:9" x14ac:dyDescent="0.2">
      <c r="A13" t="s">
        <v>60</v>
      </c>
      <c r="B13" t="s">
        <v>63</v>
      </c>
      <c r="C13" t="s">
        <v>64</v>
      </c>
      <c r="D13" t="s">
        <v>65</v>
      </c>
      <c r="E13" t="s">
        <v>66</v>
      </c>
      <c r="F13" t="s">
        <v>67</v>
      </c>
      <c r="G13" t="s">
        <v>68</v>
      </c>
      <c r="H13" t="s">
        <v>69</v>
      </c>
      <c r="I13" t="s">
        <v>70</v>
      </c>
    </row>
    <row r="14" spans="1:9" x14ac:dyDescent="0.2">
      <c r="A14" t="s">
        <v>50</v>
      </c>
      <c r="B14">
        <v>1</v>
      </c>
      <c r="C14">
        <v>1.9904328017754311</v>
      </c>
      <c r="D14">
        <v>0.23305062144065533</v>
      </c>
      <c r="E14">
        <v>0.32228082470263908</v>
      </c>
      <c r="F14">
        <v>0.58444251221633936</v>
      </c>
      <c r="G14">
        <v>0.76347750111848645</v>
      </c>
      <c r="H14">
        <v>1.4594955737578441</v>
      </c>
      <c r="I14">
        <v>3.0488485695014718</v>
      </c>
    </row>
    <row r="15" spans="1:9" x14ac:dyDescent="0.2">
      <c r="A15" t="s">
        <v>51</v>
      </c>
      <c r="B15">
        <v>1</v>
      </c>
      <c r="C15">
        <v>1.9947536496240683</v>
      </c>
      <c r="D15">
        <v>3.9605978263664241</v>
      </c>
      <c r="E15">
        <v>7.8010704721083917</v>
      </c>
      <c r="F15">
        <v>14.847198640117433</v>
      </c>
      <c r="G15">
        <v>27.074303370321275</v>
      </c>
      <c r="H15">
        <v>42.451456261162974</v>
      </c>
      <c r="I15">
        <v>47.270270231817207</v>
      </c>
    </row>
    <row r="16" spans="1:9" x14ac:dyDescent="0.2">
      <c r="A16" t="s">
        <v>52</v>
      </c>
      <c r="B16">
        <v>1</v>
      </c>
      <c r="C16">
        <v>0.12418848464889515</v>
      </c>
      <c r="D16">
        <v>0.13456269432995721</v>
      </c>
      <c r="E16">
        <v>0.14499676568280509</v>
      </c>
      <c r="F16">
        <v>0.18896310226164975</v>
      </c>
      <c r="G16">
        <v>0.35857260049035039</v>
      </c>
      <c r="H16">
        <v>0.70318532817245827</v>
      </c>
      <c r="I16">
        <v>1.3223415518722477</v>
      </c>
    </row>
    <row r="17" spans="1:9" x14ac:dyDescent="0.2">
      <c r="A17" t="s">
        <v>53</v>
      </c>
      <c r="B17">
        <v>1</v>
      </c>
      <c r="C17">
        <v>1.9861865942138182</v>
      </c>
      <c r="D17">
        <v>3.9191242176112593</v>
      </c>
      <c r="E17">
        <v>7.6203301491442472</v>
      </c>
      <c r="F17">
        <v>14.891341254985601</v>
      </c>
      <c r="G17">
        <v>28.293548407726188</v>
      </c>
      <c r="H17">
        <v>48.458563472527501</v>
      </c>
      <c r="I17">
        <v>10.306698004963328</v>
      </c>
    </row>
    <row r="18" spans="1:9" x14ac:dyDescent="0.2">
      <c r="A18" t="s">
        <v>54</v>
      </c>
      <c r="B18">
        <v>1</v>
      </c>
      <c r="C18">
        <v>0.12972884726158723</v>
      </c>
      <c r="D18">
        <v>0.14254729288472606</v>
      </c>
      <c r="E18">
        <v>0.14147446790829415</v>
      </c>
      <c r="F18">
        <v>0.1914828364194317</v>
      </c>
      <c r="G18">
        <v>0.37074267293165625</v>
      </c>
      <c r="H18">
        <v>0.70237042987032461</v>
      </c>
      <c r="I18">
        <v>1.3420850606202328</v>
      </c>
    </row>
    <row r="19" spans="1:9" x14ac:dyDescent="0.2">
      <c r="A19" t="s">
        <v>55</v>
      </c>
      <c r="B19">
        <v>1</v>
      </c>
      <c r="C19">
        <v>1.9917939366384438</v>
      </c>
      <c r="D19">
        <v>0.23735535394743879</v>
      </c>
      <c r="E19">
        <v>0.3207311701728337</v>
      </c>
      <c r="F19">
        <v>0.58401283252194081</v>
      </c>
      <c r="G19">
        <v>0.78339609108744057</v>
      </c>
      <c r="H19">
        <v>1.4560906517397696</v>
      </c>
      <c r="I19">
        <v>3.1318996418337091</v>
      </c>
    </row>
    <row r="20" spans="1:9" x14ac:dyDescent="0.2">
      <c r="A20" t="s">
        <v>56</v>
      </c>
      <c r="B20">
        <v>1</v>
      </c>
      <c r="C20">
        <v>1.9931600547814905</v>
      </c>
      <c r="D20">
        <v>3.9538670286664028</v>
      </c>
      <c r="E20">
        <v>7.7637655407795716</v>
      </c>
      <c r="F20">
        <v>15.150779897467514</v>
      </c>
      <c r="G20">
        <v>28.568627464051058</v>
      </c>
      <c r="H20">
        <v>42.028846115496229</v>
      </c>
      <c r="I20">
        <v>48.0329670260342</v>
      </c>
    </row>
    <row r="25" spans="1:9" x14ac:dyDescent="0.2">
      <c r="A25" t="s">
        <v>61</v>
      </c>
      <c r="B25" t="s">
        <v>63</v>
      </c>
      <c r="C25" t="s">
        <v>64</v>
      </c>
      <c r="D25" t="s">
        <v>65</v>
      </c>
      <c r="E25" t="s">
        <v>66</v>
      </c>
      <c r="F25" t="s">
        <v>67</v>
      </c>
      <c r="G25" t="s">
        <v>68</v>
      </c>
      <c r="H25" t="s">
        <v>69</v>
      </c>
      <c r="I25" t="s">
        <v>70</v>
      </c>
    </row>
    <row r="26" spans="1:9" x14ac:dyDescent="0.2">
      <c r="A26" t="s">
        <v>50</v>
      </c>
      <c r="B26">
        <v>1</v>
      </c>
      <c r="C26">
        <v>1.9981219796972369</v>
      </c>
      <c r="D26">
        <v>3.9892089619900988</v>
      </c>
      <c r="E26">
        <v>7.9733138364763549</v>
      </c>
      <c r="F26">
        <v>15.891438979315177</v>
      </c>
      <c r="G26">
        <v>31.518786123250557</v>
      </c>
      <c r="H26">
        <v>62.007107319129908</v>
      </c>
      <c r="I26">
        <v>81.612722216670278</v>
      </c>
    </row>
    <row r="27" spans="1:9" x14ac:dyDescent="0.2">
      <c r="A27" t="s">
        <v>51</v>
      </c>
      <c r="B27">
        <v>1</v>
      </c>
      <c r="C27">
        <v>1.999220933955367</v>
      </c>
      <c r="D27">
        <v>3.9942318256436975</v>
      </c>
      <c r="E27">
        <v>7.9724049709350675</v>
      </c>
      <c r="F27">
        <v>15.87518195131824</v>
      </c>
      <c r="G27">
        <v>31.362329263403538</v>
      </c>
      <c r="H27">
        <v>61.228070175438596</v>
      </c>
      <c r="I27">
        <v>106.14355227837864</v>
      </c>
    </row>
    <row r="28" spans="1:9" x14ac:dyDescent="0.2">
      <c r="A28" t="s">
        <v>52</v>
      </c>
      <c r="B28">
        <v>1</v>
      </c>
      <c r="C28">
        <v>0.12496723300449356</v>
      </c>
      <c r="D28">
        <v>0.12987490528202508</v>
      </c>
      <c r="E28">
        <v>0.16101235078290527</v>
      </c>
      <c r="F28">
        <v>0.2075605020984212</v>
      </c>
      <c r="G28">
        <v>0.36592844259765639</v>
      </c>
      <c r="H28">
        <v>0.69769357495881379</v>
      </c>
      <c r="I28">
        <v>1.3426443202913392</v>
      </c>
    </row>
    <row r="29" spans="1:9" x14ac:dyDescent="0.2">
      <c r="A29" t="s">
        <v>53</v>
      </c>
      <c r="B29">
        <v>1</v>
      </c>
      <c r="C29">
        <v>1.9978482316694399</v>
      </c>
      <c r="D29">
        <v>3.9853874605709625</v>
      </c>
      <c r="E29">
        <v>7.9500819823199143</v>
      </c>
      <c r="F29">
        <v>15.790844943144194</v>
      </c>
      <c r="G29">
        <v>31.192280203799523</v>
      </c>
      <c r="H29">
        <v>60.440443223341902</v>
      </c>
      <c r="I29">
        <v>80.216911744651654</v>
      </c>
    </row>
    <row r="30" spans="1:9" x14ac:dyDescent="0.2">
      <c r="A30" t="s">
        <v>54</v>
      </c>
      <c r="B30">
        <v>1</v>
      </c>
      <c r="C30">
        <v>1.9981219366735583</v>
      </c>
      <c r="D30">
        <v>3.9882057142857139</v>
      </c>
      <c r="E30">
        <v>7.9622159350187101</v>
      </c>
      <c r="F30">
        <v>15.83626792525928</v>
      </c>
      <c r="G30">
        <v>31.113409412014352</v>
      </c>
      <c r="H30">
        <v>58.630376333368638</v>
      </c>
      <c r="I30">
        <v>76.528070185642335</v>
      </c>
    </row>
    <row r="31" spans="1:9" x14ac:dyDescent="0.2">
      <c r="A31" t="s">
        <v>55</v>
      </c>
      <c r="B31">
        <v>1</v>
      </c>
      <c r="C31">
        <v>1.9983736857594576</v>
      </c>
      <c r="D31">
        <v>3.9898929845422115</v>
      </c>
      <c r="E31">
        <v>7.9695807071012661</v>
      </c>
      <c r="F31">
        <v>15.882577826416938</v>
      </c>
      <c r="G31">
        <v>31.518424855855702</v>
      </c>
      <c r="H31">
        <v>61.874468078436223</v>
      </c>
      <c r="I31">
        <v>80.039449524835916</v>
      </c>
    </row>
    <row r="32" spans="1:9" x14ac:dyDescent="0.2">
      <c r="A32" t="s">
        <v>56</v>
      </c>
      <c r="B32">
        <v>1</v>
      </c>
      <c r="C32">
        <v>1.9989460902275051</v>
      </c>
      <c r="D32">
        <v>3.9875685557441041</v>
      </c>
      <c r="E32">
        <v>7.9656715054654201</v>
      </c>
      <c r="F32">
        <v>15.869043288329991</v>
      </c>
      <c r="G32">
        <v>31.440720720720723</v>
      </c>
      <c r="H32">
        <v>60.757660169500305</v>
      </c>
      <c r="I32">
        <v>79.316363636363633</v>
      </c>
    </row>
    <row r="36" spans="1:9" x14ac:dyDescent="0.2">
      <c r="A36" t="s">
        <v>62</v>
      </c>
      <c r="B36" t="s">
        <v>63</v>
      </c>
      <c r="C36" t="s">
        <v>64</v>
      </c>
      <c r="D36" t="s">
        <v>65</v>
      </c>
      <c r="E36" t="s">
        <v>66</v>
      </c>
      <c r="F36" t="s">
        <v>67</v>
      </c>
      <c r="G36" t="s">
        <v>68</v>
      </c>
      <c r="H36" t="s">
        <v>69</v>
      </c>
      <c r="I36" t="s">
        <v>70</v>
      </c>
    </row>
    <row r="37" spans="1:9" x14ac:dyDescent="0.2">
      <c r="A37" t="s">
        <v>50</v>
      </c>
      <c r="B37">
        <v>1</v>
      </c>
      <c r="C37">
        <v>1.0002239487492108</v>
      </c>
      <c r="D37">
        <v>1.000096808722466</v>
      </c>
      <c r="E37">
        <v>0.99978218037445177</v>
      </c>
      <c r="F37">
        <v>0.99992676483008258</v>
      </c>
      <c r="G37">
        <v>10.654285522554154</v>
      </c>
      <c r="H37">
        <v>16.96427946729429</v>
      </c>
      <c r="I37">
        <v>21.787478923279558</v>
      </c>
    </row>
    <row r="38" spans="1:9" x14ac:dyDescent="0.2">
      <c r="A38" t="s">
        <v>51</v>
      </c>
      <c r="B38">
        <v>1</v>
      </c>
      <c r="C38">
        <v>1.0005915255434981</v>
      </c>
      <c r="D38">
        <v>0.99986782574820332</v>
      </c>
      <c r="E38">
        <v>0.99974114350132892</v>
      </c>
      <c r="F38">
        <v>0.99961643837622649</v>
      </c>
      <c r="G38">
        <v>8.5533547912067878</v>
      </c>
      <c r="H38">
        <v>15.981192592530213</v>
      </c>
      <c r="I38">
        <v>25.279706126477944</v>
      </c>
    </row>
    <row r="39" spans="1:9" x14ac:dyDescent="0.2">
      <c r="A39" t="s">
        <v>52</v>
      </c>
      <c r="B39">
        <v>1</v>
      </c>
      <c r="C39">
        <v>1.0000775527825483</v>
      </c>
      <c r="D39">
        <v>1.0002262005529177</v>
      </c>
      <c r="E39">
        <v>0.99989780095500713</v>
      </c>
      <c r="F39">
        <v>0.99973908139469647</v>
      </c>
      <c r="G39">
        <v>7.5774652468444641</v>
      </c>
      <c r="H39">
        <v>14.860974403019831</v>
      </c>
      <c r="I39">
        <v>13.494702682834536</v>
      </c>
    </row>
    <row r="40" spans="1:9" x14ac:dyDescent="0.2">
      <c r="A40" t="s">
        <v>53</v>
      </c>
      <c r="B40">
        <v>1</v>
      </c>
      <c r="C40">
        <v>0.99610089974566207</v>
      </c>
      <c r="D40">
        <v>0.99882078006291364</v>
      </c>
      <c r="E40">
        <v>0.99543745951023088</v>
      </c>
      <c r="F40">
        <v>0.9986149539076915</v>
      </c>
      <c r="G40">
        <v>3.8663590810317539</v>
      </c>
      <c r="H40">
        <v>0.93576760709183426</v>
      </c>
      <c r="I40">
        <v>9.6623176025078E-2</v>
      </c>
    </row>
    <row r="41" spans="1:9" x14ac:dyDescent="0.2">
      <c r="A41" t="s">
        <v>54</v>
      </c>
      <c r="B41">
        <v>1</v>
      </c>
      <c r="C41">
        <v>1.0017003309564809</v>
      </c>
      <c r="D41">
        <v>0.99921470862880291</v>
      </c>
      <c r="E41">
        <v>1.0018752145120675</v>
      </c>
      <c r="F41">
        <v>1.0008702220983012</v>
      </c>
      <c r="G41">
        <v>8.3479202492843978</v>
      </c>
      <c r="H41">
        <v>14.490080237287298</v>
      </c>
      <c r="I41">
        <v>9.8506838353877217</v>
      </c>
    </row>
    <row r="42" spans="1:9" x14ac:dyDescent="0.2">
      <c r="A42" t="s">
        <v>55</v>
      </c>
      <c r="B42">
        <v>1</v>
      </c>
      <c r="C42">
        <v>0.99952131855494852</v>
      </c>
      <c r="D42">
        <v>0.99967836131700027</v>
      </c>
      <c r="E42">
        <v>0.9993466517554721</v>
      </c>
      <c r="F42">
        <v>1.0005191223166419</v>
      </c>
      <c r="G42">
        <v>10.221074351879958</v>
      </c>
      <c r="H42">
        <v>16.25289093222818</v>
      </c>
      <c r="I42">
        <v>21.844635455440532</v>
      </c>
    </row>
    <row r="43" spans="1:9" x14ac:dyDescent="0.2">
      <c r="A43" t="s">
        <v>56</v>
      </c>
      <c r="B43">
        <v>1</v>
      </c>
      <c r="C43">
        <v>1.0032659578328555</v>
      </c>
      <c r="D43">
        <v>0.99975281399155913</v>
      </c>
      <c r="E43">
        <v>1.0035763946503298</v>
      </c>
      <c r="F43">
        <v>0.99918974328574195</v>
      </c>
      <c r="G43">
        <v>16.948968600913343</v>
      </c>
      <c r="H43">
        <v>9.0639810096140305</v>
      </c>
      <c r="I43">
        <v>5.5140432031650155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regular</vt:lpstr>
      <vt:lpstr>synthentic-application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2020-11-30T08:57:43Z</dcterms:modified>
</cp:coreProperties>
</file>