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user/Documents/repositories/lace/matrix_equilibration/"/>
    </mc:Choice>
  </mc:AlternateContent>
  <bookViews>
    <workbookView xWindow="-37400" yWindow="-5540" windowWidth="19860" windowHeight="221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G37" i="2"/>
  <c r="G26" i="2"/>
  <c r="G40" i="2"/>
  <c r="G38" i="2"/>
  <c r="G18" i="2"/>
  <c r="G10" i="2"/>
  <c r="G48" i="2"/>
  <c r="G27" i="2"/>
  <c r="G41" i="2"/>
  <c r="G20" i="2"/>
  <c r="G16" i="2"/>
  <c r="G8" i="2"/>
  <c r="G49" i="2"/>
  <c r="G28" i="2"/>
  <c r="G42" i="2"/>
  <c r="G21" i="2"/>
  <c r="G14" i="2"/>
  <c r="G6" i="2"/>
  <c r="G50" i="2"/>
  <c r="G29" i="2"/>
  <c r="G43" i="2"/>
  <c r="G22" i="2"/>
  <c r="G36" i="2"/>
  <c r="G13" i="2"/>
  <c r="G34" i="2"/>
  <c r="G30" i="2"/>
  <c r="G45" i="2"/>
  <c r="G39" i="2"/>
  <c r="G19" i="2"/>
  <c r="G11" i="2"/>
  <c r="G53" i="2"/>
  <c r="G32" i="2"/>
  <c r="G44" i="2"/>
  <c r="G23" i="2"/>
  <c r="G17" i="2"/>
  <c r="G9" i="2"/>
  <c r="G52" i="2"/>
  <c r="G31" i="2"/>
  <c r="G46" i="2"/>
  <c r="G24" i="2"/>
  <c r="G15" i="2"/>
  <c r="G7" i="2"/>
  <c r="G51" i="2"/>
  <c r="G33" i="2"/>
  <c r="G47" i="2"/>
  <c r="G25" i="2"/>
  <c r="G35" i="2"/>
  <c r="F55" i="2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<sst xmlns="http://schemas.openxmlformats.org/spreadsheetml/2006/main" count="243" uniqueCount="66">
  <si>
    <t>tolerance =</t>
  </si>
  <si>
    <t>maxiter =</t>
  </si>
  <si>
    <t>entries =</t>
  </si>
  <si>
    <t>n =</t>
  </si>
  <si>
    <t>cond_A =</t>
  </si>
  <si>
    <t>row</t>
  </si>
  <si>
    <t>ans =</t>
  </si>
  <si>
    <t>cond_DrADc =</t>
  </si>
  <si>
    <t>iter =</t>
  </si>
  <si>
    <t>err =</t>
  </si>
  <si>
    <t xml:space="preserve">    1.0000    0.9534</t>
  </si>
  <si>
    <t xml:space="preserve">    1.0000    0.8354</t>
  </si>
  <si>
    <t xml:space="preserve">    1.0000    0.2651</t>
  </si>
  <si>
    <t xml:space="preserve">    1.0000    0.1028</t>
  </si>
  <si>
    <t xml:space="preserve">    1.0000    0.0528</t>
  </si>
  <si>
    <t xml:space="preserve">    1.0000    0.0268</t>
  </si>
  <si>
    <t xml:space="preserve">    1.0000    0.0135</t>
  </si>
  <si>
    <t xml:space="preserve">    1.0000    0.0068</t>
  </si>
  <si>
    <t xml:space="preserve">    1.0000    0.0034</t>
  </si>
  <si>
    <t xml:space="preserve">    1.0000    0.0017</t>
  </si>
  <si>
    <t xml:space="preserve">    5.0000    0.0026</t>
  </si>
  <si>
    <t>conidtion number</t>
  </si>
  <si>
    <t>row/column</t>
  </si>
  <si>
    <t>error in infinity norm</t>
  </si>
  <si>
    <t>num</t>
  </si>
  <si>
    <t>tolerance</t>
  </si>
  <si>
    <t>maxiter</t>
  </si>
  <si>
    <t>30p30n</t>
  </si>
  <si>
    <t>dim</t>
  </si>
  <si>
    <t>entries</t>
  </si>
  <si>
    <t>x = A\B;</t>
  </si>
  <si>
    <t>x_scaled = Dc*((DrADc)\(Dr*B));</t>
  </si>
  <si>
    <t>err = norm(x - x_scaled)</t>
  </si>
  <si>
    <t>err</t>
  </si>
  <si>
    <t>Convergence Check</t>
  </si>
  <si>
    <t>Matrix Equilibration Settings</t>
  </si>
  <si>
    <t>Matrix Equilibration Progress</t>
  </si>
  <si>
    <t>iteration</t>
  </si>
  <si>
    <t>GMRES search directions</t>
  </si>
  <si>
    <t>system</t>
  </si>
  <si>
    <t>preconditioning</t>
  </si>
  <si>
    <t>PariLU(tol=1.5e+5)</t>
  </si>
  <si>
    <t>condition number etimate</t>
  </si>
  <si>
    <t>equilibrated 1 iteration A(0), Dr*RHS</t>
  </si>
  <si>
    <t>original  A(0), RHS</t>
  </si>
  <si>
    <t>equilibrated 2 iterations A(0), Dr*RHS</t>
  </si>
  <si>
    <t>MKL iLU0</t>
  </si>
  <si>
    <t>MKL trsv</t>
  </si>
  <si>
    <t>Partrsv</t>
  </si>
  <si>
    <t>trisolve</t>
  </si>
  <si>
    <t>equilibrated 1 iteration A(3), Dr*RHS</t>
  </si>
  <si>
    <t>equilibrated 1 iteration A(1), Dr*RHS</t>
  </si>
  <si>
    <t>equilibrated 1 iteration A(2), Dr*RHS</t>
  </si>
  <si>
    <t>equilibrated 2 iterations A(2), Dr*RHS</t>
  </si>
  <si>
    <t>equilibrated 2 iterations A(1), Dr*RHS</t>
  </si>
  <si>
    <t>equilibrated 2 iterations A(3), Dr*RHS</t>
  </si>
  <si>
    <t>MacBook Pro (Retina, 15-inch, Mid 2014, 2.5 GHz Intel Core i7, 16 GB 1600 MHz DDR3) (GCC 6.2.0, Math Kernel Library 11.3 for OS X, 8 OpenMP Threads)</t>
  </si>
  <si>
    <t>original  A(1), RHS</t>
  </si>
  <si>
    <t>original  A(2), RHS</t>
  </si>
  <si>
    <t>original  A(3), RHS</t>
  </si>
  <si>
    <t>Minimum GMRES search directions</t>
  </si>
  <si>
    <t>threshold</t>
  </si>
  <si>
    <t>low</t>
  </si>
  <si>
    <t>high</t>
  </si>
  <si>
    <t>Rank</t>
  </si>
  <si>
    <t>eval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</si>
</sst>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11" fontId="0" fillId="0" borderId="2" xfId="0" applyNumberFormat="1" applyBorder="1"/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0" fontId="0" fillId="0" borderId="4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0" xfId="0" applyNumberFormat="1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11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10" xfId="0" applyNumberFormat="1" applyBorder="1"/>
    <xf numFmtId="0" fontId="4" fillId="0" borderId="1" xfId="0" applyFont="1" applyBorder="1"/>
    <xf numFmtId="0" fontId="4" fillId="0" borderId="3" xfId="0" applyFont="1" applyBorder="1"/>
    <xf numFmtId="0" fontId="0" fillId="0" borderId="0" xfId="0" applyFill="1" applyBorder="1"/>
    <xf numFmtId="0" fontId="0" fillId="0" borderId="2" xfId="0" applyFill="1" applyBorder="1"/>
    <xf numFmtId="0" fontId="0" fillId="2" borderId="1" xfId="0" applyFill="1" applyBorder="1"/>
    <xf numFmtId="11" fontId="0" fillId="2" borderId="0" xfId="0" applyNumberFormat="1" applyFill="1" applyBorder="1"/>
    <xf numFmtId="0" fontId="0" fillId="2" borderId="0" xfId="0" applyFill="1" applyBorder="1"/>
    <xf numFmtId="0" fontId="0" fillId="2" borderId="2" xfId="0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Equilibration on 30p30n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Sheet1!$E$22</c:f>
              <c:strCache>
                <c:ptCount val="1"/>
                <c:pt idx="0">
                  <c:v>conidtion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Sheet1!$D$23:$D$33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Sheet1!$E$23:$E$33</c:f>
              <c:numCache>
                <c:formatCode>0.00E+00</c:formatCode>
                <c:ptCount val="11"/>
                <c:pt idx="0">
                  <c:v>3.6963E15</c:v>
                </c:pt>
                <c:pt idx="1">
                  <c:v>7.0586E9</c:v>
                </c:pt>
                <c:pt idx="2">
                  <c:v>7.5514E8</c:v>
                </c:pt>
                <c:pt idx="3">
                  <c:v>8.1345E8</c:v>
                </c:pt>
                <c:pt idx="4">
                  <c:v>8.3758E8</c:v>
                </c:pt>
                <c:pt idx="5">
                  <c:v>8.4004E8</c:v>
                </c:pt>
                <c:pt idx="6">
                  <c:v>8.4101E8</c:v>
                </c:pt>
                <c:pt idx="7">
                  <c:v>8.4513E8</c:v>
                </c:pt>
                <c:pt idx="8">
                  <c:v>8.4777E8</c:v>
                </c:pt>
                <c:pt idx="9">
                  <c:v>8.4925E8</c:v>
                </c:pt>
                <c:pt idx="10">
                  <c:v>8.4999E8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35168"/>
        <c:axId val="1356837872"/>
      </c:scatterChart>
      <c:valAx>
        <c:axId val="1356835168"/>
        <c:scaling>
          <c:orientation val="minMax"/>
          <c:max val="1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37872"/>
        <c:crosses val="autoZero"/>
        <c:crossBetween val="midCat"/>
      </c:valAx>
      <c:valAx>
        <c:axId val="13568378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 Number Estimate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19</xdr:row>
      <xdr:rowOff>146050</xdr:rowOff>
    </xdr:from>
    <xdr:to>
      <xdr:col>14</xdr:col>
      <xdr:colOff>203200</xdr:colOff>
      <xdr:row>34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0.04167</cdr:x>
      <cdr:y>0.84922</cdr:y>
    </cdr:from>
    <cdr:to>
      <cdr:x>0.375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0" y="2507544"/>
          <a:ext cx="1524000" cy="445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Tolerance = 1.0e-3</a:t>
          </a:r>
        </a:p>
        <a:p xmlns:a="http://schemas.openxmlformats.org/drawingml/2006/main">
          <a:r>
            <a:rPr lang="en-US" sz="1100"/>
            <a:t>Max Iterations =</a:t>
          </a:r>
          <a:r>
            <a:rPr lang="en-US" sz="1100" baseline="0"/>
            <a:t> 10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5"/>
  <sheetViews>
    <sheetView topLeftCell="B10" workbookViewId="0">
      <selection activeCell="E25" sqref="E25"/>
    </sheetView>
  </sheetViews>
  <sheetFormatPr baseColWidth="10" defaultRowHeight="16" x14ac:dyDescent="0.2"/>
  <cols>
    <col min="5" max="5" width="16.33203125" customWidth="1"/>
    <col min="8" max="8" width="19" customWidth="1"/>
  </cols>
  <sheetData>
    <row r="2" spans="1:5" x14ac:dyDescent="0.2">
      <c r="A2" t="s">
        <v>0</v>
      </c>
    </row>
    <row r="4" spans="1:5" x14ac:dyDescent="0.2">
      <c r="A4" s="2">
        <v>1E-3</v>
      </c>
    </row>
    <row r="7" spans="1:5" x14ac:dyDescent="0.2">
      <c r="A7" t="s">
        <v>1</v>
      </c>
    </row>
    <row r="9" spans="1:5" x14ac:dyDescent="0.2">
      <c r="A9">
        <v>10</v>
      </c>
    </row>
    <row r="12" spans="1:5" x14ac:dyDescent="0.2">
      <c r="A12" t="s">
        <v>2</v>
      </c>
    </row>
    <row r="14" spans="1:5" x14ac:dyDescent="0.2">
      <c r="A14">
        <v>7373925</v>
      </c>
      <c r="D14" t="s">
        <v>27</v>
      </c>
    </row>
    <row r="15" spans="1:5" x14ac:dyDescent="0.2">
      <c r="D15" t="s">
        <v>28</v>
      </c>
      <c r="E15">
        <v>211685</v>
      </c>
    </row>
    <row r="16" spans="1:5" x14ac:dyDescent="0.2">
      <c r="D16" t="s">
        <v>29</v>
      </c>
      <c r="E16">
        <v>7373925</v>
      </c>
    </row>
    <row r="17" spans="1:8" x14ac:dyDescent="0.2">
      <c r="A17" t="s">
        <v>3</v>
      </c>
    </row>
    <row r="18" spans="1:8" x14ac:dyDescent="0.2">
      <c r="D18" t="s">
        <v>35</v>
      </c>
    </row>
    <row r="19" spans="1:8" x14ac:dyDescent="0.2">
      <c r="A19">
        <v>211685</v>
      </c>
      <c r="D19" t="s">
        <v>25</v>
      </c>
      <c r="E19" s="2">
        <v>1E-3</v>
      </c>
      <c r="G19" t="s">
        <v>26</v>
      </c>
      <c r="H19">
        <v>10</v>
      </c>
    </row>
    <row r="21" spans="1:8" x14ac:dyDescent="0.2">
      <c r="D21" s="16" t="s">
        <v>36</v>
      </c>
      <c r="E21" s="18"/>
      <c r="F21" s="16" t="s">
        <v>34</v>
      </c>
      <c r="G21" s="17"/>
      <c r="H21" s="18"/>
    </row>
    <row r="22" spans="1:8" x14ac:dyDescent="0.2">
      <c r="A22" t="s">
        <v>4</v>
      </c>
      <c r="D22" s="13" t="s">
        <v>37</v>
      </c>
      <c r="E22" s="14" t="s">
        <v>21</v>
      </c>
      <c r="F22" s="13" t="s">
        <v>22</v>
      </c>
      <c r="G22" s="15" t="s">
        <v>24</v>
      </c>
      <c r="H22" s="14" t="s">
        <v>23</v>
      </c>
    </row>
    <row r="23" spans="1:8" x14ac:dyDescent="0.2">
      <c r="D23" s="4">
        <v>0</v>
      </c>
      <c r="E23" s="6">
        <v>3696300000000000</v>
      </c>
      <c r="F23" s="11" t="s">
        <v>5</v>
      </c>
      <c r="G23" s="3">
        <v>1</v>
      </c>
      <c r="H23" s="5">
        <v>0.95340000000000003</v>
      </c>
    </row>
    <row r="24" spans="1:8" x14ac:dyDescent="0.2">
      <c r="A24" s="2">
        <v>3696300000000000</v>
      </c>
      <c r="D24" s="4">
        <v>1</v>
      </c>
      <c r="E24" s="6">
        <v>7058600000</v>
      </c>
      <c r="F24" s="11" t="s">
        <v>5</v>
      </c>
      <c r="G24" s="3">
        <v>1</v>
      </c>
      <c r="H24" s="5">
        <v>0.83540000000000003</v>
      </c>
    </row>
    <row r="25" spans="1:8" x14ac:dyDescent="0.2">
      <c r="D25" s="4">
        <f>D24+1</f>
        <v>2</v>
      </c>
      <c r="E25" s="6">
        <v>755140000</v>
      </c>
      <c r="F25" s="11" t="s">
        <v>5</v>
      </c>
      <c r="G25" s="3">
        <v>1</v>
      </c>
      <c r="H25" s="5">
        <v>0.2651</v>
      </c>
    </row>
    <row r="26" spans="1:8" x14ac:dyDescent="0.2">
      <c r="A26" t="s">
        <v>5</v>
      </c>
      <c r="D26" s="4">
        <f t="shared" ref="D26:D33" si="0">D25+1</f>
        <v>3</v>
      </c>
      <c r="E26" s="6">
        <v>813450000</v>
      </c>
      <c r="F26" s="11" t="s">
        <v>5</v>
      </c>
      <c r="G26" s="3">
        <v>1</v>
      </c>
      <c r="H26" s="5">
        <v>0.1028</v>
      </c>
    </row>
    <row r="27" spans="1:8" x14ac:dyDescent="0.2">
      <c r="D27" s="4">
        <f t="shared" si="0"/>
        <v>4</v>
      </c>
      <c r="E27" s="6">
        <v>837580000</v>
      </c>
      <c r="F27" s="11" t="s">
        <v>5</v>
      </c>
      <c r="G27" s="3">
        <v>1</v>
      </c>
      <c r="H27" s="5">
        <v>5.28E-2</v>
      </c>
    </row>
    <row r="28" spans="1:8" x14ac:dyDescent="0.2">
      <c r="A28" t="s">
        <v>6</v>
      </c>
      <c r="D28" s="4">
        <f t="shared" si="0"/>
        <v>5</v>
      </c>
      <c r="E28" s="6">
        <v>840040000</v>
      </c>
      <c r="F28" s="11" t="s">
        <v>5</v>
      </c>
      <c r="G28" s="3">
        <v>1</v>
      </c>
      <c r="H28" s="5">
        <v>2.6800000000000001E-2</v>
      </c>
    </row>
    <row r="29" spans="1:8" x14ac:dyDescent="0.2">
      <c r="D29" s="4">
        <f t="shared" si="0"/>
        <v>6</v>
      </c>
      <c r="E29" s="6">
        <v>841010000</v>
      </c>
      <c r="F29" s="11" t="s">
        <v>5</v>
      </c>
      <c r="G29" s="3">
        <v>1</v>
      </c>
      <c r="H29" s="5">
        <v>1.35E-2</v>
      </c>
    </row>
    <row r="30" spans="1:8" x14ac:dyDescent="0.2">
      <c r="A30" t="s">
        <v>10</v>
      </c>
      <c r="D30" s="4">
        <f t="shared" si="0"/>
        <v>7</v>
      </c>
      <c r="E30" s="6">
        <v>845130000</v>
      </c>
      <c r="F30" s="11" t="s">
        <v>5</v>
      </c>
      <c r="G30" s="3">
        <v>1</v>
      </c>
      <c r="H30" s="5">
        <v>6.7999999999999996E-3</v>
      </c>
    </row>
    <row r="31" spans="1:8" x14ac:dyDescent="0.2">
      <c r="D31" s="4">
        <f t="shared" si="0"/>
        <v>8</v>
      </c>
      <c r="E31" s="6">
        <v>847770000</v>
      </c>
      <c r="F31" s="11" t="s">
        <v>5</v>
      </c>
      <c r="G31" s="3">
        <v>1</v>
      </c>
      <c r="H31" s="5">
        <v>3.3999999999999998E-3</v>
      </c>
    </row>
    <row r="32" spans="1:8" x14ac:dyDescent="0.2">
      <c r="D32" s="4">
        <f t="shared" si="0"/>
        <v>9</v>
      </c>
      <c r="E32" s="6">
        <v>849250000</v>
      </c>
      <c r="F32" s="11" t="s">
        <v>5</v>
      </c>
      <c r="G32" s="3">
        <v>1</v>
      </c>
      <c r="H32" s="5">
        <v>1.6999999999999999E-3</v>
      </c>
    </row>
    <row r="33" spans="1:8" x14ac:dyDescent="0.2">
      <c r="A33" t="s">
        <v>7</v>
      </c>
      <c r="D33" s="7">
        <f t="shared" si="0"/>
        <v>10</v>
      </c>
      <c r="E33" s="8">
        <v>849990000</v>
      </c>
      <c r="F33" s="12" t="s">
        <v>5</v>
      </c>
      <c r="G33" s="9">
        <v>5</v>
      </c>
      <c r="H33" s="10">
        <v>2.5999999999999999E-3</v>
      </c>
    </row>
    <row r="35" spans="1:8" x14ac:dyDescent="0.2">
      <c r="A35" s="2">
        <v>7058600000</v>
      </c>
      <c r="D35" s="1" t="s">
        <v>30</v>
      </c>
    </row>
    <row r="36" spans="1:8" x14ac:dyDescent="0.2">
      <c r="D36" s="1" t="s">
        <v>31</v>
      </c>
    </row>
    <row r="37" spans="1:8" x14ac:dyDescent="0.2">
      <c r="D37" s="1" t="s">
        <v>32</v>
      </c>
      <c r="H37" s="3"/>
    </row>
    <row r="38" spans="1:8" x14ac:dyDescent="0.2">
      <c r="A38" t="s">
        <v>8</v>
      </c>
      <c r="D38" t="s">
        <v>33</v>
      </c>
      <c r="E38">
        <v>20.8245</v>
      </c>
    </row>
    <row r="40" spans="1:8" x14ac:dyDescent="0.2">
      <c r="A40">
        <v>1</v>
      </c>
    </row>
    <row r="42" spans="1:8" x14ac:dyDescent="0.2">
      <c r="A42" t="s">
        <v>5</v>
      </c>
    </row>
    <row r="44" spans="1:8" x14ac:dyDescent="0.2">
      <c r="A44" t="s">
        <v>6</v>
      </c>
    </row>
    <row r="46" spans="1:8" x14ac:dyDescent="0.2">
      <c r="A46" t="s">
        <v>11</v>
      </c>
    </row>
    <row r="49" spans="1:1" x14ac:dyDescent="0.2">
      <c r="A49" t="s">
        <v>7</v>
      </c>
    </row>
    <row r="51" spans="1:1" x14ac:dyDescent="0.2">
      <c r="A51" s="2">
        <v>755140000</v>
      </c>
    </row>
    <row r="54" spans="1:1" x14ac:dyDescent="0.2">
      <c r="A54" t="s">
        <v>8</v>
      </c>
    </row>
    <row r="56" spans="1:1" x14ac:dyDescent="0.2">
      <c r="A56">
        <v>2</v>
      </c>
    </row>
    <row r="58" spans="1:1" x14ac:dyDescent="0.2">
      <c r="A58" t="s">
        <v>5</v>
      </c>
    </row>
    <row r="60" spans="1:1" x14ac:dyDescent="0.2">
      <c r="A60" t="s">
        <v>6</v>
      </c>
    </row>
    <row r="62" spans="1:1" x14ac:dyDescent="0.2">
      <c r="A62" t="s">
        <v>12</v>
      </c>
    </row>
    <row r="65" spans="1:1" x14ac:dyDescent="0.2">
      <c r="A65" t="s">
        <v>7</v>
      </c>
    </row>
    <row r="67" spans="1:1" x14ac:dyDescent="0.2">
      <c r="A67" s="2">
        <v>813450000</v>
      </c>
    </row>
    <row r="70" spans="1:1" x14ac:dyDescent="0.2">
      <c r="A70" t="s">
        <v>8</v>
      </c>
    </row>
    <row r="72" spans="1:1" x14ac:dyDescent="0.2">
      <c r="A72">
        <v>3</v>
      </c>
    </row>
    <row r="74" spans="1:1" x14ac:dyDescent="0.2">
      <c r="A74" t="s">
        <v>5</v>
      </c>
    </row>
    <row r="76" spans="1:1" x14ac:dyDescent="0.2">
      <c r="A76" t="s">
        <v>6</v>
      </c>
    </row>
    <row r="78" spans="1:1" x14ac:dyDescent="0.2">
      <c r="A78" t="s">
        <v>13</v>
      </c>
    </row>
    <row r="81" spans="1:1" x14ac:dyDescent="0.2">
      <c r="A81" t="s">
        <v>7</v>
      </c>
    </row>
    <row r="83" spans="1:1" x14ac:dyDescent="0.2">
      <c r="A83" s="2">
        <v>837580000</v>
      </c>
    </row>
    <row r="86" spans="1:1" x14ac:dyDescent="0.2">
      <c r="A86" t="s">
        <v>8</v>
      </c>
    </row>
    <row r="88" spans="1:1" x14ac:dyDescent="0.2">
      <c r="A88">
        <v>4</v>
      </c>
    </row>
    <row r="90" spans="1:1" x14ac:dyDescent="0.2">
      <c r="A90" t="s">
        <v>5</v>
      </c>
    </row>
    <row r="92" spans="1:1" x14ac:dyDescent="0.2">
      <c r="A92" t="s">
        <v>6</v>
      </c>
    </row>
    <row r="94" spans="1:1" x14ac:dyDescent="0.2">
      <c r="A94" t="s">
        <v>14</v>
      </c>
    </row>
    <row r="97" spans="1:1" x14ac:dyDescent="0.2">
      <c r="A97" t="s">
        <v>7</v>
      </c>
    </row>
    <row r="99" spans="1:1" x14ac:dyDescent="0.2">
      <c r="A99" s="2">
        <v>840040000</v>
      </c>
    </row>
    <row r="102" spans="1:1" x14ac:dyDescent="0.2">
      <c r="A102" t="s">
        <v>8</v>
      </c>
    </row>
    <row r="104" spans="1:1" x14ac:dyDescent="0.2">
      <c r="A104">
        <v>5</v>
      </c>
    </row>
    <row r="106" spans="1:1" x14ac:dyDescent="0.2">
      <c r="A106" t="s">
        <v>5</v>
      </c>
    </row>
    <row r="108" spans="1:1" x14ac:dyDescent="0.2">
      <c r="A108" t="s">
        <v>6</v>
      </c>
    </row>
    <row r="110" spans="1:1" x14ac:dyDescent="0.2">
      <c r="A110" t="s">
        <v>15</v>
      </c>
    </row>
    <row r="113" spans="1:1" x14ac:dyDescent="0.2">
      <c r="A113" t="s">
        <v>7</v>
      </c>
    </row>
    <row r="115" spans="1:1" x14ac:dyDescent="0.2">
      <c r="A115" s="2">
        <v>841010000</v>
      </c>
    </row>
    <row r="118" spans="1:1" x14ac:dyDescent="0.2">
      <c r="A118" t="s">
        <v>8</v>
      </c>
    </row>
    <row r="120" spans="1:1" x14ac:dyDescent="0.2">
      <c r="A120">
        <v>6</v>
      </c>
    </row>
    <row r="122" spans="1:1" x14ac:dyDescent="0.2">
      <c r="A122" t="s">
        <v>5</v>
      </c>
    </row>
    <row r="124" spans="1:1" x14ac:dyDescent="0.2">
      <c r="A124" t="s">
        <v>6</v>
      </c>
    </row>
    <row r="126" spans="1:1" x14ac:dyDescent="0.2">
      <c r="A126" t="s">
        <v>16</v>
      </c>
    </row>
    <row r="129" spans="1:1" x14ac:dyDescent="0.2">
      <c r="A129" t="s">
        <v>7</v>
      </c>
    </row>
    <row r="131" spans="1:1" x14ac:dyDescent="0.2">
      <c r="A131" s="2">
        <v>845130000</v>
      </c>
    </row>
    <row r="134" spans="1:1" x14ac:dyDescent="0.2">
      <c r="A134" t="s">
        <v>8</v>
      </c>
    </row>
    <row r="136" spans="1:1" x14ac:dyDescent="0.2">
      <c r="A136">
        <v>7</v>
      </c>
    </row>
    <row r="138" spans="1:1" x14ac:dyDescent="0.2">
      <c r="A138" t="s">
        <v>5</v>
      </c>
    </row>
    <row r="140" spans="1:1" x14ac:dyDescent="0.2">
      <c r="A140" t="s">
        <v>6</v>
      </c>
    </row>
    <row r="142" spans="1:1" x14ac:dyDescent="0.2">
      <c r="A142" t="s">
        <v>17</v>
      </c>
    </row>
    <row r="145" spans="1:1" x14ac:dyDescent="0.2">
      <c r="A145" t="s">
        <v>7</v>
      </c>
    </row>
    <row r="147" spans="1:1" x14ac:dyDescent="0.2">
      <c r="A147" s="2">
        <v>847770000</v>
      </c>
    </row>
    <row r="150" spans="1:1" x14ac:dyDescent="0.2">
      <c r="A150" t="s">
        <v>8</v>
      </c>
    </row>
    <row r="152" spans="1:1" x14ac:dyDescent="0.2">
      <c r="A152">
        <v>8</v>
      </c>
    </row>
    <row r="154" spans="1:1" x14ac:dyDescent="0.2">
      <c r="A154" t="s">
        <v>5</v>
      </c>
    </row>
    <row r="156" spans="1:1" x14ac:dyDescent="0.2">
      <c r="A156" t="s">
        <v>6</v>
      </c>
    </row>
    <row r="158" spans="1:1" x14ac:dyDescent="0.2">
      <c r="A158" t="s">
        <v>18</v>
      </c>
    </row>
    <row r="161" spans="1:1" x14ac:dyDescent="0.2">
      <c r="A161" t="s">
        <v>7</v>
      </c>
    </row>
    <row r="163" spans="1:1" x14ac:dyDescent="0.2">
      <c r="A163" s="2">
        <v>849250000</v>
      </c>
    </row>
    <row r="166" spans="1:1" x14ac:dyDescent="0.2">
      <c r="A166" t="s">
        <v>8</v>
      </c>
    </row>
    <row r="168" spans="1:1" x14ac:dyDescent="0.2">
      <c r="A168">
        <v>9</v>
      </c>
    </row>
    <row r="170" spans="1:1" x14ac:dyDescent="0.2">
      <c r="A170" t="s">
        <v>5</v>
      </c>
    </row>
    <row r="172" spans="1:1" x14ac:dyDescent="0.2">
      <c r="A172" t="s">
        <v>6</v>
      </c>
    </row>
    <row r="174" spans="1:1" x14ac:dyDescent="0.2">
      <c r="A174" t="s">
        <v>19</v>
      </c>
    </row>
    <row r="177" spans="1:1" x14ac:dyDescent="0.2">
      <c r="A177" t="s">
        <v>7</v>
      </c>
    </row>
    <row r="179" spans="1:1" x14ac:dyDescent="0.2">
      <c r="A179" s="2">
        <v>849990000</v>
      </c>
    </row>
    <row r="182" spans="1:1" x14ac:dyDescent="0.2">
      <c r="A182" t="s">
        <v>8</v>
      </c>
    </row>
    <row r="184" spans="1:1" x14ac:dyDescent="0.2">
      <c r="A184">
        <v>10</v>
      </c>
    </row>
    <row r="186" spans="1:1" x14ac:dyDescent="0.2">
      <c r="A186" t="s">
        <v>5</v>
      </c>
    </row>
    <row r="188" spans="1:1" x14ac:dyDescent="0.2">
      <c r="A188" t="s">
        <v>6</v>
      </c>
    </row>
    <row r="190" spans="1:1" x14ac:dyDescent="0.2">
      <c r="A190" t="s">
        <v>20</v>
      </c>
    </row>
    <row r="193" spans="1:1" x14ac:dyDescent="0.2">
      <c r="A193" t="s">
        <v>9</v>
      </c>
    </row>
    <row r="195" spans="1:1" x14ac:dyDescent="0.2">
      <c r="A195">
        <v>20.8245</v>
      </c>
    </row>
  </sheetData>
  <mergeCells count="2">
    <mergeCell ref="F21:H21"/>
    <mergeCell ref="D21:E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9"/>
  <sheetViews>
    <sheetView tabSelected="1" topLeftCell="A3" zoomScale="107" workbookViewId="0">
      <selection activeCell="F8" sqref="F8"/>
    </sheetView>
  </sheetViews>
  <sheetFormatPr baseColWidth="10" defaultRowHeight="16" x14ac:dyDescent="0.2"/>
  <cols>
    <col min="2" max="2" width="32" customWidth="1"/>
    <col min="3" max="3" width="22.83203125" customWidth="1"/>
    <col min="4" max="5" width="17" customWidth="1"/>
    <col min="6" max="6" width="21.83203125" customWidth="1"/>
  </cols>
  <sheetData>
    <row r="4" spans="1:8" x14ac:dyDescent="0.2">
      <c r="B4" t="s">
        <v>56</v>
      </c>
    </row>
    <row r="5" spans="1:8" x14ac:dyDescent="0.2">
      <c r="A5" t="s">
        <v>65</v>
      </c>
      <c r="B5" s="20" t="s">
        <v>39</v>
      </c>
      <c r="C5" s="21" t="s">
        <v>42</v>
      </c>
      <c r="D5" s="21" t="s">
        <v>40</v>
      </c>
      <c r="E5" s="21" t="s">
        <v>49</v>
      </c>
      <c r="F5" s="22" t="s">
        <v>38</v>
      </c>
      <c r="G5" s="30" t="s">
        <v>61</v>
      </c>
      <c r="H5" t="s">
        <v>64</v>
      </c>
    </row>
    <row r="6" spans="1:8" x14ac:dyDescent="0.2">
      <c r="A6">
        <v>20</v>
      </c>
      <c r="B6" s="32" t="s">
        <v>59</v>
      </c>
      <c r="C6" s="33">
        <v>3696300000000000</v>
      </c>
      <c r="D6" s="34" t="s">
        <v>41</v>
      </c>
      <c r="E6" s="34" t="s">
        <v>47</v>
      </c>
      <c r="F6" s="35">
        <v>169</v>
      </c>
      <c r="G6" s="30" t="str">
        <f>IF(F6&lt;$F$58, $E$58, IF(F6&gt;$F$59,$E$59,  ) )</f>
        <v>low</v>
      </c>
      <c r="H6" s="3">
        <v>1</v>
      </c>
    </row>
    <row r="7" spans="1:8" x14ac:dyDescent="0.2">
      <c r="A7">
        <v>44</v>
      </c>
      <c r="B7" s="32" t="s">
        <v>59</v>
      </c>
      <c r="C7" s="33">
        <v>3696300000000000</v>
      </c>
      <c r="D7" s="34" t="s">
        <v>41</v>
      </c>
      <c r="E7" s="34" t="s">
        <v>48</v>
      </c>
      <c r="F7" s="35">
        <v>169</v>
      </c>
      <c r="G7" s="30" t="str">
        <f>IF(F7&lt;$F$58, $E$58, IF(F7&gt;$F$59,$E$59,  ) )</f>
        <v>low</v>
      </c>
      <c r="H7" s="3">
        <v>2</v>
      </c>
    </row>
    <row r="8" spans="1:8" x14ac:dyDescent="0.2">
      <c r="A8">
        <v>14</v>
      </c>
      <c r="B8" s="4" t="s">
        <v>58</v>
      </c>
      <c r="C8" s="19">
        <v>3696300000000000</v>
      </c>
      <c r="D8" s="3" t="s">
        <v>41</v>
      </c>
      <c r="E8" s="3" t="s">
        <v>47</v>
      </c>
      <c r="F8" s="5">
        <v>187</v>
      </c>
      <c r="G8" s="30" t="str">
        <f>IF(F8&lt;$F$58, $E$58, IF(F8&gt;$F$59,$E$59,  ) )</f>
        <v>low</v>
      </c>
      <c r="H8" s="3">
        <v>3</v>
      </c>
    </row>
    <row r="9" spans="1:8" x14ac:dyDescent="0.2">
      <c r="A9">
        <v>38</v>
      </c>
      <c r="B9" s="4" t="s">
        <v>58</v>
      </c>
      <c r="C9" s="19">
        <v>3696300000000000</v>
      </c>
      <c r="D9" s="3" t="s">
        <v>41</v>
      </c>
      <c r="E9" s="3" t="s">
        <v>48</v>
      </c>
      <c r="F9" s="5">
        <v>187</v>
      </c>
      <c r="G9" s="30" t="str">
        <f>IF(F9&lt;$F$58, $E$58, IF(F9&gt;$F$59,$E$59,  ) )</f>
        <v>low</v>
      </c>
      <c r="H9" s="3">
        <v>4</v>
      </c>
    </row>
    <row r="10" spans="1:8" x14ac:dyDescent="0.2">
      <c r="A10">
        <v>8</v>
      </c>
      <c r="B10" s="4" t="s">
        <v>57</v>
      </c>
      <c r="C10" s="19">
        <v>3696300000000000</v>
      </c>
      <c r="D10" s="3" t="s">
        <v>41</v>
      </c>
      <c r="E10" s="3" t="s">
        <v>47</v>
      </c>
      <c r="F10" s="5">
        <v>200</v>
      </c>
      <c r="G10" s="30" t="str">
        <f>IF(F10&lt;$F$58, $E$58, IF(F10&gt;$F$59,$E$59,  ) )</f>
        <v>low</v>
      </c>
      <c r="H10" s="3">
        <v>5</v>
      </c>
    </row>
    <row r="11" spans="1:8" x14ac:dyDescent="0.2">
      <c r="A11">
        <v>32</v>
      </c>
      <c r="B11" s="7" t="s">
        <v>57</v>
      </c>
      <c r="C11" s="23">
        <v>3696300000000000</v>
      </c>
      <c r="D11" s="9" t="s">
        <v>41</v>
      </c>
      <c r="E11" s="9" t="s">
        <v>48</v>
      </c>
      <c r="F11" s="10">
        <v>201</v>
      </c>
      <c r="G11" s="30" t="str">
        <f>IF(F11&lt;$F$58, $E$58, IF(F11&gt;$F$59,$E$59,  ) )</f>
        <v>low</v>
      </c>
      <c r="H11" s="3">
        <v>6</v>
      </c>
    </row>
    <row r="12" spans="1:8" x14ac:dyDescent="0.2">
      <c r="A12">
        <v>2</v>
      </c>
      <c r="B12" s="24" t="s">
        <v>44</v>
      </c>
      <c r="C12" s="27">
        <v>3696300000000000</v>
      </c>
      <c r="D12" s="25" t="s">
        <v>41</v>
      </c>
      <c r="E12" s="25" t="s">
        <v>47</v>
      </c>
      <c r="F12" s="26">
        <v>297</v>
      </c>
      <c r="G12" s="30" t="str">
        <f>IF(F12&lt;$F$58, $E$58, IF(F12&gt;$F$59,$E$59,  ) )</f>
        <v>low</v>
      </c>
      <c r="H12" s="3">
        <v>7</v>
      </c>
    </row>
    <row r="13" spans="1:8" x14ac:dyDescent="0.2">
      <c r="A13">
        <v>26</v>
      </c>
      <c r="B13" s="4" t="s">
        <v>44</v>
      </c>
      <c r="C13" s="19">
        <v>3696300000000000</v>
      </c>
      <c r="D13" s="3" t="s">
        <v>41</v>
      </c>
      <c r="E13" s="3" t="s">
        <v>48</v>
      </c>
      <c r="F13" s="5">
        <v>301</v>
      </c>
      <c r="G13" s="30" t="str">
        <f>IF(F13&lt;$F$58, $E$58, IF(F13&gt;$F$59,$E$59,  ) )</f>
        <v>low</v>
      </c>
      <c r="H13" s="3">
        <v>8</v>
      </c>
    </row>
    <row r="14" spans="1:8" x14ac:dyDescent="0.2">
      <c r="A14">
        <v>19</v>
      </c>
      <c r="B14" s="4" t="s">
        <v>59</v>
      </c>
      <c r="C14" s="19">
        <v>3696300000000000</v>
      </c>
      <c r="D14" s="3" t="s">
        <v>46</v>
      </c>
      <c r="E14" s="3" t="s">
        <v>47</v>
      </c>
      <c r="F14" s="5">
        <v>320</v>
      </c>
      <c r="G14" s="30" t="str">
        <f>IF(F14&lt;$F$58, $E$58, IF(F14&gt;$F$59,$E$59,  ) )</f>
        <v>low</v>
      </c>
      <c r="H14" s="3">
        <v>9</v>
      </c>
    </row>
    <row r="15" spans="1:8" x14ac:dyDescent="0.2">
      <c r="A15">
        <v>43</v>
      </c>
      <c r="B15" s="4" t="s">
        <v>59</v>
      </c>
      <c r="C15" s="19">
        <v>3696300000000000</v>
      </c>
      <c r="D15" s="3" t="s">
        <v>46</v>
      </c>
      <c r="E15" s="3" t="s">
        <v>48</v>
      </c>
      <c r="F15" s="5">
        <v>323</v>
      </c>
      <c r="G15" s="30" t="str">
        <f>IF(F15&lt;$F$58, $E$58, IF(F15&gt;$F$59,$E$59,  ) )</f>
        <v>low</v>
      </c>
      <c r="H15" s="3">
        <v>10</v>
      </c>
    </row>
    <row r="16" spans="1:8" x14ac:dyDescent="0.2">
      <c r="A16">
        <v>13</v>
      </c>
      <c r="B16" s="4" t="s">
        <v>58</v>
      </c>
      <c r="C16" s="19">
        <v>3696300000000000</v>
      </c>
      <c r="D16" s="3" t="s">
        <v>46</v>
      </c>
      <c r="E16" s="3" t="s">
        <v>47</v>
      </c>
      <c r="F16" s="5">
        <v>446</v>
      </c>
      <c r="G16" s="30">
        <f>IF(F16&lt;$F$58, $E$58, IF(F16&gt;$F$59,$E$59,  ) )</f>
        <v>0</v>
      </c>
      <c r="H16" s="3">
        <v>11</v>
      </c>
    </row>
    <row r="17" spans="1:8" x14ac:dyDescent="0.2">
      <c r="A17">
        <v>37</v>
      </c>
      <c r="B17" s="4" t="s">
        <v>58</v>
      </c>
      <c r="C17" s="19">
        <v>3696300000000000</v>
      </c>
      <c r="D17" s="3" t="s">
        <v>46</v>
      </c>
      <c r="E17" s="3" t="s">
        <v>48</v>
      </c>
      <c r="F17" s="31">
        <v>446</v>
      </c>
      <c r="G17" s="30">
        <f>IF(F17&lt;$F$58, $E$58, IF(F17&gt;$F$59,$E$59,  ) )</f>
        <v>0</v>
      </c>
      <c r="H17" s="3">
        <v>12</v>
      </c>
    </row>
    <row r="18" spans="1:8" x14ac:dyDescent="0.2">
      <c r="A18">
        <v>7</v>
      </c>
      <c r="B18" s="24" t="s">
        <v>57</v>
      </c>
      <c r="C18" s="27">
        <v>3696300000000000</v>
      </c>
      <c r="D18" s="25" t="s">
        <v>46</v>
      </c>
      <c r="E18" s="25" t="s">
        <v>47</v>
      </c>
      <c r="F18" s="26">
        <v>522</v>
      </c>
      <c r="G18" s="30">
        <f>IF(F18&lt;$F$58, $E$58, IF(F18&gt;$F$59,$E$59,  ) )</f>
        <v>0</v>
      </c>
      <c r="H18" s="3">
        <v>13</v>
      </c>
    </row>
    <row r="19" spans="1:8" x14ac:dyDescent="0.2">
      <c r="A19">
        <v>31</v>
      </c>
      <c r="B19" s="4" t="s">
        <v>57</v>
      </c>
      <c r="C19" s="19">
        <v>3696300000000000</v>
      </c>
      <c r="D19" s="3" t="s">
        <v>46</v>
      </c>
      <c r="E19" s="3" t="s">
        <v>48</v>
      </c>
      <c r="F19" s="5">
        <v>522</v>
      </c>
      <c r="G19" s="30">
        <f>IF(F19&lt;$F$58, $E$58, IF(F19&gt;$F$59,$E$59,  ) )</f>
        <v>0</v>
      </c>
      <c r="H19" s="3">
        <v>14</v>
      </c>
    </row>
    <row r="20" spans="1:8" x14ac:dyDescent="0.2">
      <c r="A20">
        <v>12</v>
      </c>
      <c r="B20" s="4" t="s">
        <v>54</v>
      </c>
      <c r="C20" s="19">
        <v>755140000</v>
      </c>
      <c r="D20" s="3" t="s">
        <v>41</v>
      </c>
      <c r="E20" s="3" t="s">
        <v>47</v>
      </c>
      <c r="F20" s="5">
        <v>660</v>
      </c>
      <c r="G20" s="30">
        <f>IF(F20&lt;$F$58, $E$58, IF(F20&gt;$F$59,$E$59,  ) )</f>
        <v>0</v>
      </c>
      <c r="H20" s="3">
        <v>15</v>
      </c>
    </row>
    <row r="21" spans="1:8" x14ac:dyDescent="0.2">
      <c r="A21">
        <v>18</v>
      </c>
      <c r="B21" s="4" t="s">
        <v>53</v>
      </c>
      <c r="C21" s="19">
        <v>755140000</v>
      </c>
      <c r="D21" s="3" t="s">
        <v>41</v>
      </c>
      <c r="E21" s="3" t="s">
        <v>47</v>
      </c>
      <c r="F21" s="5">
        <v>660</v>
      </c>
      <c r="G21" s="30">
        <f>IF(F21&lt;$F$58, $E$58, IF(F21&gt;$F$59,$E$59,  ) )</f>
        <v>0</v>
      </c>
      <c r="H21" s="3">
        <v>16</v>
      </c>
    </row>
    <row r="22" spans="1:8" x14ac:dyDescent="0.2">
      <c r="A22">
        <v>24</v>
      </c>
      <c r="B22" s="28" t="s">
        <v>55</v>
      </c>
      <c r="C22" s="19">
        <v>755140000</v>
      </c>
      <c r="D22" s="3" t="s">
        <v>41</v>
      </c>
      <c r="E22" s="3" t="s">
        <v>47</v>
      </c>
      <c r="F22" s="5">
        <v>661</v>
      </c>
      <c r="G22" s="30">
        <f>IF(F22&lt;$F$58, $E$58, IF(F22&gt;$F$59,$E$59,  ) )</f>
        <v>0</v>
      </c>
      <c r="H22" s="3">
        <v>17</v>
      </c>
    </row>
    <row r="23" spans="1:8" x14ac:dyDescent="0.2">
      <c r="A23">
        <v>36</v>
      </c>
      <c r="B23" s="7" t="s">
        <v>54</v>
      </c>
      <c r="C23" s="23">
        <v>755140000</v>
      </c>
      <c r="D23" s="9" t="s">
        <v>41</v>
      </c>
      <c r="E23" s="9" t="s">
        <v>48</v>
      </c>
      <c r="F23" s="10">
        <v>662</v>
      </c>
      <c r="G23" s="30">
        <f>IF(F23&lt;$F$58, $E$58, IF(F23&gt;$F$59,$E$59,  ) )</f>
        <v>0</v>
      </c>
      <c r="H23" s="3">
        <v>18</v>
      </c>
    </row>
    <row r="24" spans="1:8" x14ac:dyDescent="0.2">
      <c r="A24">
        <v>42</v>
      </c>
      <c r="B24" s="24" t="s">
        <v>53</v>
      </c>
      <c r="C24" s="27">
        <v>755140000</v>
      </c>
      <c r="D24" s="25" t="s">
        <v>41</v>
      </c>
      <c r="E24" s="25" t="s">
        <v>48</v>
      </c>
      <c r="F24" s="26">
        <v>663</v>
      </c>
      <c r="G24" s="30">
        <f>IF(F24&lt;$F$58, $E$58, IF(F24&gt;$F$59,$E$59,  ) )</f>
        <v>0</v>
      </c>
      <c r="H24" s="3">
        <v>19</v>
      </c>
    </row>
    <row r="25" spans="1:8" x14ac:dyDescent="0.2">
      <c r="A25">
        <v>48</v>
      </c>
      <c r="B25" s="28" t="s">
        <v>55</v>
      </c>
      <c r="C25" s="19">
        <v>755140000</v>
      </c>
      <c r="D25" s="3" t="s">
        <v>41</v>
      </c>
      <c r="E25" s="3" t="s">
        <v>48</v>
      </c>
      <c r="F25" s="5">
        <v>663</v>
      </c>
      <c r="G25" s="30">
        <f>IF(F25&lt;$F$58, $E$58, IF(F25&gt;$F$59,$E$59,  ) )</f>
        <v>0</v>
      </c>
      <c r="H25" s="3">
        <v>20</v>
      </c>
    </row>
    <row r="26" spans="1:8" x14ac:dyDescent="0.2">
      <c r="A26">
        <v>4</v>
      </c>
      <c r="B26" s="4" t="s">
        <v>43</v>
      </c>
      <c r="C26" s="19">
        <v>7058600000</v>
      </c>
      <c r="D26" s="3" t="s">
        <v>41</v>
      </c>
      <c r="E26" s="3" t="s">
        <v>47</v>
      </c>
      <c r="F26" s="5">
        <v>691</v>
      </c>
      <c r="G26" s="30">
        <f>IF(F26&lt;$F$58, $E$58, IF(F26&gt;$F$59,$E$59,  ) )</f>
        <v>0</v>
      </c>
      <c r="H26" s="3">
        <v>21</v>
      </c>
    </row>
    <row r="27" spans="1:8" x14ac:dyDescent="0.2">
      <c r="A27">
        <v>10</v>
      </c>
      <c r="B27" s="4" t="s">
        <v>51</v>
      </c>
      <c r="C27" s="19">
        <v>7058600000</v>
      </c>
      <c r="D27" s="3" t="s">
        <v>41</v>
      </c>
      <c r="E27" s="3" t="s">
        <v>47</v>
      </c>
      <c r="F27" s="5">
        <v>691</v>
      </c>
      <c r="G27" s="30">
        <f>IF(F27&lt;$F$58, $E$58, IF(F27&gt;$F$59,$E$59,  ) )</f>
        <v>0</v>
      </c>
      <c r="H27" s="3">
        <v>22</v>
      </c>
    </row>
    <row r="28" spans="1:8" x14ac:dyDescent="0.2">
      <c r="A28">
        <v>16</v>
      </c>
      <c r="B28" s="4" t="s">
        <v>52</v>
      </c>
      <c r="C28" s="19">
        <v>7058600000</v>
      </c>
      <c r="D28" s="3" t="s">
        <v>41</v>
      </c>
      <c r="E28" s="3" t="s">
        <v>47</v>
      </c>
      <c r="F28" s="5">
        <v>691</v>
      </c>
      <c r="G28" s="30">
        <f>IF(F28&lt;$F$58, $E$58, IF(F28&gt;$F$59,$E$59,  ) )</f>
        <v>0</v>
      </c>
      <c r="H28" s="3">
        <v>23</v>
      </c>
    </row>
    <row r="29" spans="1:8" x14ac:dyDescent="0.2">
      <c r="A29">
        <v>22</v>
      </c>
      <c r="B29" s="7" t="s">
        <v>50</v>
      </c>
      <c r="C29" s="23">
        <v>7058600000</v>
      </c>
      <c r="D29" s="9" t="s">
        <v>41</v>
      </c>
      <c r="E29" s="9" t="s">
        <v>47</v>
      </c>
      <c r="F29" s="10">
        <v>691</v>
      </c>
      <c r="G29" s="30">
        <f>IF(F29&lt;$F$58, $E$58, IF(F29&gt;$F$59,$E$59,  ) )</f>
        <v>0</v>
      </c>
      <c r="H29" s="3">
        <v>24</v>
      </c>
    </row>
    <row r="30" spans="1:8" x14ac:dyDescent="0.2">
      <c r="A30">
        <v>28</v>
      </c>
      <c r="B30" s="4" t="s">
        <v>43</v>
      </c>
      <c r="C30" s="19">
        <v>7058600000</v>
      </c>
      <c r="D30" s="3" t="s">
        <v>41</v>
      </c>
      <c r="E30" s="3" t="s">
        <v>48</v>
      </c>
      <c r="F30" s="5">
        <v>695</v>
      </c>
      <c r="G30" s="30">
        <f>IF(F30&lt;$F$58, $E$58, IF(F30&gt;$F$59,$E$59,  ) )</f>
        <v>0</v>
      </c>
      <c r="H30" s="3">
        <v>25</v>
      </c>
    </row>
    <row r="31" spans="1:8" x14ac:dyDescent="0.2">
      <c r="A31">
        <v>40</v>
      </c>
      <c r="B31" s="4" t="s">
        <v>52</v>
      </c>
      <c r="C31" s="19">
        <v>7058600000</v>
      </c>
      <c r="D31" s="3" t="s">
        <v>41</v>
      </c>
      <c r="E31" s="3" t="s">
        <v>48</v>
      </c>
      <c r="F31" s="5">
        <v>695</v>
      </c>
      <c r="G31" s="30">
        <f>IF(F31&lt;$F$58, $E$58, IF(F31&gt;$F$59,$E$59,  ) )</f>
        <v>0</v>
      </c>
      <c r="H31" s="3">
        <v>26</v>
      </c>
    </row>
    <row r="32" spans="1:8" x14ac:dyDescent="0.2">
      <c r="A32">
        <v>34</v>
      </c>
      <c r="B32" s="4" t="s">
        <v>51</v>
      </c>
      <c r="C32" s="19">
        <v>7058600000</v>
      </c>
      <c r="D32" s="3" t="s">
        <v>41</v>
      </c>
      <c r="E32" s="3" t="s">
        <v>48</v>
      </c>
      <c r="F32" s="5">
        <v>696</v>
      </c>
      <c r="G32" s="30">
        <f>IF(F32&lt;$F$58, $E$58, IF(F32&gt;$F$59,$E$59,  ) )</f>
        <v>0</v>
      </c>
      <c r="H32" s="3">
        <v>27</v>
      </c>
    </row>
    <row r="33" spans="1:8" x14ac:dyDescent="0.2">
      <c r="A33">
        <v>46</v>
      </c>
      <c r="B33" s="4" t="s">
        <v>50</v>
      </c>
      <c r="C33" s="19">
        <v>7058600000</v>
      </c>
      <c r="D33" s="3" t="s">
        <v>41</v>
      </c>
      <c r="E33" s="3" t="s">
        <v>48</v>
      </c>
      <c r="F33" s="5">
        <v>696</v>
      </c>
      <c r="G33" s="30">
        <f>IF(F33&lt;$F$58, $E$58, IF(F33&gt;$F$59,$E$59,  ) )</f>
        <v>0</v>
      </c>
      <c r="H33" s="3">
        <v>28</v>
      </c>
    </row>
    <row r="34" spans="1:8" x14ac:dyDescent="0.2">
      <c r="A34">
        <v>27</v>
      </c>
      <c r="B34" s="4" t="s">
        <v>43</v>
      </c>
      <c r="C34" s="19">
        <v>7058600000</v>
      </c>
      <c r="D34" s="3" t="s">
        <v>46</v>
      </c>
      <c r="E34" s="3" t="s">
        <v>48</v>
      </c>
      <c r="F34" s="5">
        <v>699</v>
      </c>
      <c r="G34" s="30">
        <f>IF(F34&lt;$F$58, $E$58, IF(F34&gt;$F$59,$E$59,  ) )</f>
        <v>0</v>
      </c>
      <c r="H34" s="3">
        <v>29</v>
      </c>
    </row>
    <row r="35" spans="1:8" x14ac:dyDescent="0.2">
      <c r="A35">
        <v>1</v>
      </c>
      <c r="B35" s="7" t="s">
        <v>44</v>
      </c>
      <c r="C35" s="23">
        <v>3696300000000000</v>
      </c>
      <c r="D35" s="9" t="s">
        <v>46</v>
      </c>
      <c r="E35" s="9" t="s">
        <v>47</v>
      </c>
      <c r="F35" s="10">
        <v>839</v>
      </c>
      <c r="G35" s="30">
        <f>IF(F35&lt;$F$58, $E$58, IF(F35&gt;$F$59,$E$59,  ) )</f>
        <v>0</v>
      </c>
      <c r="H35" s="3">
        <v>30</v>
      </c>
    </row>
    <row r="36" spans="1:8" x14ac:dyDescent="0.2">
      <c r="A36">
        <v>25</v>
      </c>
      <c r="B36" s="24" t="s">
        <v>44</v>
      </c>
      <c r="C36" s="27">
        <v>3696300000000000</v>
      </c>
      <c r="D36" s="25" t="s">
        <v>46</v>
      </c>
      <c r="E36" s="25" t="s">
        <v>48</v>
      </c>
      <c r="F36" s="26">
        <v>839</v>
      </c>
      <c r="G36" s="30">
        <f>IF(F36&lt;$F$58, $E$58, IF(F36&gt;$F$59,$E$59,  ) )</f>
        <v>0</v>
      </c>
      <c r="H36" s="3">
        <v>31</v>
      </c>
    </row>
    <row r="37" spans="1:8" x14ac:dyDescent="0.2">
      <c r="A37">
        <v>3</v>
      </c>
      <c r="B37" s="4" t="s">
        <v>43</v>
      </c>
      <c r="C37" s="19">
        <v>7058600000</v>
      </c>
      <c r="D37" s="3" t="s">
        <v>46</v>
      </c>
      <c r="E37" s="3" t="s">
        <v>47</v>
      </c>
      <c r="F37" s="5">
        <v>860</v>
      </c>
      <c r="G37" s="30">
        <f>IF(F37&lt;$F$58, $E$58, IF(F37&gt;$F$59,$E$59,  ) )</f>
        <v>0</v>
      </c>
      <c r="H37" s="3">
        <v>32</v>
      </c>
    </row>
    <row r="38" spans="1:8" x14ac:dyDescent="0.2">
      <c r="A38">
        <v>6</v>
      </c>
      <c r="B38" s="4" t="s">
        <v>45</v>
      </c>
      <c r="C38" s="19">
        <v>755140000</v>
      </c>
      <c r="D38" s="3" t="s">
        <v>41</v>
      </c>
      <c r="E38" s="3" t="s">
        <v>47</v>
      </c>
      <c r="F38" s="5">
        <v>861</v>
      </c>
      <c r="G38" s="30">
        <f>IF(F38&lt;$F$58, $E$58, IF(F38&gt;$F$59,$E$59,  ) )</f>
        <v>0</v>
      </c>
      <c r="H38" s="3">
        <v>33</v>
      </c>
    </row>
    <row r="39" spans="1:8" x14ac:dyDescent="0.2">
      <c r="A39">
        <v>30</v>
      </c>
      <c r="B39" s="4" t="s">
        <v>45</v>
      </c>
      <c r="C39" s="19">
        <v>755140000</v>
      </c>
      <c r="D39" s="3" t="s">
        <v>41</v>
      </c>
      <c r="E39" s="3" t="s">
        <v>48</v>
      </c>
      <c r="F39" s="5">
        <v>862</v>
      </c>
      <c r="G39" s="30">
        <f>IF(F39&lt;$F$58, $E$58, IF(F39&gt;$F$59,$E$59,  ) )</f>
        <v>0</v>
      </c>
      <c r="H39" s="3">
        <v>34</v>
      </c>
    </row>
    <row r="40" spans="1:8" x14ac:dyDescent="0.2">
      <c r="A40">
        <v>5</v>
      </c>
      <c r="B40" s="4" t="s">
        <v>45</v>
      </c>
      <c r="C40" s="19">
        <v>755140000</v>
      </c>
      <c r="D40" s="3" t="s">
        <v>46</v>
      </c>
      <c r="E40" s="3" t="s">
        <v>47</v>
      </c>
      <c r="F40" s="5">
        <v>1467</v>
      </c>
      <c r="G40" s="30" t="str">
        <f>IF(F40&lt;$F$58, $E$58, IF(F40&gt;$F$59,$E$59,  ) )</f>
        <v>high</v>
      </c>
      <c r="H40" s="3">
        <v>35</v>
      </c>
    </row>
    <row r="41" spans="1:8" x14ac:dyDescent="0.2">
      <c r="A41">
        <v>11</v>
      </c>
      <c r="B41" s="7" t="s">
        <v>54</v>
      </c>
      <c r="C41" s="23">
        <v>755140000</v>
      </c>
      <c r="D41" s="9" t="s">
        <v>46</v>
      </c>
      <c r="E41" s="9" t="s">
        <v>47</v>
      </c>
      <c r="F41" s="10">
        <v>1468</v>
      </c>
      <c r="G41" s="30" t="str">
        <f>IF(F41&lt;$F$58, $E$58, IF(F41&gt;$F$59,$E$59,  ) )</f>
        <v>high</v>
      </c>
      <c r="H41" s="3">
        <v>36</v>
      </c>
    </row>
    <row r="42" spans="1:8" x14ac:dyDescent="0.2">
      <c r="A42">
        <v>17</v>
      </c>
      <c r="B42" s="24" t="s">
        <v>53</v>
      </c>
      <c r="C42" s="27">
        <v>755140000</v>
      </c>
      <c r="D42" s="25" t="s">
        <v>46</v>
      </c>
      <c r="E42" s="25" t="s">
        <v>47</v>
      </c>
      <c r="F42" s="26">
        <v>1468</v>
      </c>
      <c r="G42" s="30" t="str">
        <f>IF(F42&lt;$F$58, $E$58, IF(F42&gt;$F$59,$E$59,  ) )</f>
        <v>high</v>
      </c>
      <c r="H42" s="3">
        <v>37</v>
      </c>
    </row>
    <row r="43" spans="1:8" x14ac:dyDescent="0.2">
      <c r="A43">
        <v>23</v>
      </c>
      <c r="B43" s="28" t="s">
        <v>55</v>
      </c>
      <c r="C43" s="19">
        <v>755140000</v>
      </c>
      <c r="D43" s="3" t="s">
        <v>46</v>
      </c>
      <c r="E43" s="3" t="s">
        <v>47</v>
      </c>
      <c r="F43" s="5">
        <v>1468</v>
      </c>
      <c r="G43" s="30" t="str">
        <f>IF(F43&lt;$F$58, $E$58, IF(F43&gt;$F$59,$E$59,  ) )</f>
        <v>high</v>
      </c>
      <c r="H43" s="3">
        <v>38</v>
      </c>
    </row>
    <row r="44" spans="1:8" x14ac:dyDescent="0.2">
      <c r="A44">
        <v>35</v>
      </c>
      <c r="B44" s="4" t="s">
        <v>54</v>
      </c>
      <c r="C44" s="19">
        <v>755140000</v>
      </c>
      <c r="D44" s="3" t="s">
        <v>46</v>
      </c>
      <c r="E44" s="3" t="s">
        <v>48</v>
      </c>
      <c r="F44" s="5">
        <v>1469</v>
      </c>
      <c r="G44" s="30" t="str">
        <f>IF(F44&lt;$F$58, $E$58, IF(F44&gt;$F$59,$E$59,  ) )</f>
        <v>high</v>
      </c>
      <c r="H44" s="3">
        <v>39</v>
      </c>
    </row>
    <row r="45" spans="1:8" x14ac:dyDescent="0.2">
      <c r="A45">
        <v>29</v>
      </c>
      <c r="B45" s="4" t="s">
        <v>45</v>
      </c>
      <c r="C45" s="19">
        <v>755140000</v>
      </c>
      <c r="D45" s="3" t="s">
        <v>46</v>
      </c>
      <c r="E45" s="3" t="s">
        <v>48</v>
      </c>
      <c r="F45" s="5">
        <v>1470</v>
      </c>
      <c r="G45" s="30" t="str">
        <f>IF(F45&lt;$F$58, $E$58, IF(F45&gt;$F$59,$E$59,  ) )</f>
        <v>high</v>
      </c>
      <c r="H45" s="3">
        <v>40</v>
      </c>
    </row>
    <row r="46" spans="1:8" x14ac:dyDescent="0.2">
      <c r="A46">
        <v>41</v>
      </c>
      <c r="B46" s="4" t="s">
        <v>53</v>
      </c>
      <c r="C46" s="19">
        <v>755140000</v>
      </c>
      <c r="D46" s="3" t="s">
        <v>46</v>
      </c>
      <c r="E46" s="3" t="s">
        <v>48</v>
      </c>
      <c r="F46" s="5">
        <v>1470</v>
      </c>
      <c r="G46" s="30" t="str">
        <f>IF(F46&lt;$F$58, $E$58, IF(F46&gt;$F$59,$E$59,  ) )</f>
        <v>high</v>
      </c>
      <c r="H46" s="3">
        <v>41</v>
      </c>
    </row>
    <row r="47" spans="1:8" x14ac:dyDescent="0.2">
      <c r="A47">
        <v>47</v>
      </c>
      <c r="B47" s="29" t="s">
        <v>55</v>
      </c>
      <c r="C47" s="23">
        <v>755140000</v>
      </c>
      <c r="D47" s="9" t="s">
        <v>46</v>
      </c>
      <c r="E47" s="9" t="s">
        <v>48</v>
      </c>
      <c r="F47" s="10">
        <v>1470</v>
      </c>
      <c r="G47" s="30" t="str">
        <f>IF(F47&lt;$F$58, $E$58, IF(F47&gt;$F$59,$E$59,  ) )</f>
        <v>high</v>
      </c>
      <c r="H47" s="3">
        <v>42</v>
      </c>
    </row>
    <row r="48" spans="1:8" x14ac:dyDescent="0.2">
      <c r="A48">
        <v>9</v>
      </c>
      <c r="B48" s="24" t="s">
        <v>51</v>
      </c>
      <c r="C48" s="27">
        <v>7058600000</v>
      </c>
      <c r="D48" s="25" t="s">
        <v>46</v>
      </c>
      <c r="E48" s="25" t="s">
        <v>47</v>
      </c>
      <c r="F48" s="26">
        <v>1496</v>
      </c>
      <c r="G48" s="30" t="str">
        <f>IF(F48&lt;$F$58, $E$58, IF(F48&gt;$F$59,$E$59,  ) )</f>
        <v>high</v>
      </c>
      <c r="H48" s="3">
        <v>43</v>
      </c>
    </row>
    <row r="49" spans="1:8" x14ac:dyDescent="0.2">
      <c r="A49">
        <v>15</v>
      </c>
      <c r="B49" s="4" t="s">
        <v>52</v>
      </c>
      <c r="C49" s="19">
        <v>7058600000</v>
      </c>
      <c r="D49" s="3" t="s">
        <v>46</v>
      </c>
      <c r="E49" s="3" t="s">
        <v>47</v>
      </c>
      <c r="F49" s="5">
        <v>1496</v>
      </c>
      <c r="G49" s="30" t="str">
        <f>IF(F49&lt;$F$58, $E$58, IF(F49&gt;$F$59,$E$59,  ) )</f>
        <v>high</v>
      </c>
      <c r="H49" s="3">
        <v>44</v>
      </c>
    </row>
    <row r="50" spans="1:8" x14ac:dyDescent="0.2">
      <c r="A50">
        <v>21</v>
      </c>
      <c r="B50" s="4" t="s">
        <v>50</v>
      </c>
      <c r="C50" s="19">
        <v>7058600000</v>
      </c>
      <c r="D50" s="3" t="s">
        <v>46</v>
      </c>
      <c r="E50" s="3" t="s">
        <v>47</v>
      </c>
      <c r="F50" s="5">
        <v>1496</v>
      </c>
      <c r="G50" s="30" t="str">
        <f>IF(F50&lt;$F$58, $E$58, IF(F50&gt;$F$59,$E$59,  ) )</f>
        <v>high</v>
      </c>
      <c r="H50" s="3">
        <v>45</v>
      </c>
    </row>
    <row r="51" spans="1:8" x14ac:dyDescent="0.2">
      <c r="A51">
        <v>45</v>
      </c>
      <c r="B51" s="4" t="s">
        <v>50</v>
      </c>
      <c r="C51" s="19">
        <v>7058600000</v>
      </c>
      <c r="D51" s="3" t="s">
        <v>46</v>
      </c>
      <c r="E51" s="3" t="s">
        <v>48</v>
      </c>
      <c r="F51" s="5">
        <v>1497</v>
      </c>
      <c r="G51" s="30" t="str">
        <f>IF(F51&lt;$F$58, $E$58, IF(F51&gt;$F$59,$E$59,  ) )</f>
        <v>high</v>
      </c>
      <c r="H51" s="3">
        <v>46</v>
      </c>
    </row>
    <row r="52" spans="1:8" x14ac:dyDescent="0.2">
      <c r="A52">
        <v>39</v>
      </c>
      <c r="B52" s="4" t="s">
        <v>52</v>
      </c>
      <c r="C52" s="19">
        <v>7058600000</v>
      </c>
      <c r="D52" s="3" t="s">
        <v>46</v>
      </c>
      <c r="E52" s="3" t="s">
        <v>48</v>
      </c>
      <c r="F52" s="5">
        <v>1719</v>
      </c>
      <c r="G52" s="30" t="str">
        <f>IF(F52&lt;$F$58, $E$58, IF(F52&gt;$F$59,$E$59,  ) )</f>
        <v>high</v>
      </c>
      <c r="H52" s="3">
        <v>47</v>
      </c>
    </row>
    <row r="53" spans="1:8" x14ac:dyDescent="0.2">
      <c r="A53">
        <v>33</v>
      </c>
      <c r="B53" s="7" t="s">
        <v>51</v>
      </c>
      <c r="C53" s="23">
        <v>7058600000</v>
      </c>
      <c r="D53" s="9" t="s">
        <v>46</v>
      </c>
      <c r="E53" s="9" t="s">
        <v>48</v>
      </c>
      <c r="F53" s="10">
        <v>1731</v>
      </c>
      <c r="G53" s="30" t="str">
        <f>IF(F53&lt;$F$58, $E$58, IF(F53&gt;$F$59,$E$59,  ) )</f>
        <v>high</v>
      </c>
      <c r="H53" s="3">
        <v>48</v>
      </c>
    </row>
    <row r="55" spans="1:8" x14ac:dyDescent="0.2">
      <c r="E55" t="s">
        <v>60</v>
      </c>
      <c r="F55">
        <f>MIN(F6:F53)</f>
        <v>169</v>
      </c>
    </row>
    <row r="58" spans="1:8" x14ac:dyDescent="0.2">
      <c r="E58" t="s">
        <v>62</v>
      </c>
      <c r="F58">
        <v>400</v>
      </c>
    </row>
    <row r="59" spans="1:8" x14ac:dyDescent="0.2">
      <c r="E59" t="s">
        <v>63</v>
      </c>
      <c r="F59">
        <v>1000</v>
      </c>
    </row>
  </sheetData>
  <sortState ref="A6:H53">
    <sortCondition ref="H6:H53"/>
  </sortState>
  <conditionalFormatting sqref="B6:G53">
    <cfRule type="colorScale" priority="1">
      <colorScale>
        <cfvo type="formula" val="$F$6:$F$53&lt;=200"/>
        <cfvo type="formula" val="$F$6:$F$53&gt;=100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2017-07-05T11:23:47Z</dcterms:created>
  <dcterms:modified xsi:type="dcterms:W3CDTF">2017-07-11T20:58:06Z</dcterms:modified>
</cp:coreProperties>
</file>