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customXml/itemProps5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falk\Documents\BookdownPT\data\"/>
    </mc:Choice>
  </mc:AlternateContent>
  <bookViews>
    <workbookView xWindow="0" yWindow="0" windowWidth="28800" windowHeight="13575"/>
  </bookViews>
  <sheets>
    <sheet name="fb-0" sheetId="9" r:id="rId1"/>
    <sheet name="fb-1" sheetId="11" r:id="rId2"/>
    <sheet name="fb-2" sheetId="10" r:id="rId3"/>
  </sheets>
  <definedNames>
    <definedName name="ExternalData_1" localSheetId="0" hidden="1">'fb-0'!$A$1:$I$24</definedName>
    <definedName name="ExternalData_1" localSheetId="1" hidden="1">'fb-1'!$A$1:$I$24</definedName>
  </definedNames>
  <calcPr calcId="162913"/>
</workbook>
</file>

<file path=xl/calcChain.xml><?xml version="1.0" encoding="utf-8"?>
<calcChain xmlns="http://schemas.openxmlformats.org/spreadsheetml/2006/main">
  <c r="J2" i="9" l="1"/>
  <c r="J3" i="9" l="1"/>
  <c r="J4" i="9"/>
  <c r="J5" i="9"/>
  <c r="J6" i="9"/>
  <c r="J7" i="9"/>
  <c r="J8" i="9"/>
  <c r="J9" i="9"/>
  <c r="J10" i="9"/>
  <c r="J11" i="9"/>
  <c r="J12" i="9"/>
  <c r="J13" i="9"/>
  <c r="J14" i="9"/>
  <c r="J15" i="9"/>
  <c r="J16" i="9"/>
  <c r="J17" i="9"/>
  <c r="J18" i="9"/>
  <c r="J19" i="9"/>
  <c r="J20" i="9"/>
  <c r="J21" i="9"/>
  <c r="J22" i="9"/>
  <c r="J23" i="9"/>
  <c r="J24" i="9"/>
  <c r="K2" i="9"/>
  <c r="K3" i="11"/>
  <c r="K4" i="11"/>
  <c r="K5" i="11"/>
  <c r="K6" i="11"/>
  <c r="K7" i="11"/>
  <c r="K8" i="11"/>
  <c r="K9" i="11"/>
  <c r="K10" i="11"/>
  <c r="K11" i="11"/>
  <c r="K12" i="11"/>
  <c r="K13" i="11"/>
  <c r="K14" i="11"/>
  <c r="K15" i="11"/>
  <c r="K16" i="11"/>
  <c r="K17" i="11"/>
  <c r="K18" i="11"/>
  <c r="K19" i="11"/>
  <c r="K20" i="11"/>
  <c r="K21" i="11"/>
  <c r="K22" i="11"/>
  <c r="K23" i="11"/>
  <c r="K24" i="11"/>
  <c r="K2" i="11"/>
  <c r="J3" i="11"/>
  <c r="J4" i="11"/>
  <c r="J5" i="11"/>
  <c r="J6" i="11"/>
  <c r="J7" i="11"/>
  <c r="J8" i="11"/>
  <c r="J9" i="11"/>
  <c r="J10" i="11"/>
  <c r="J11" i="11"/>
  <c r="J12" i="11"/>
  <c r="J13" i="11"/>
  <c r="J14" i="11"/>
  <c r="J15" i="11"/>
  <c r="J16" i="11"/>
  <c r="J17" i="11"/>
  <c r="J18" i="11"/>
  <c r="J19" i="11"/>
  <c r="J20" i="11"/>
  <c r="J21" i="11"/>
  <c r="J22" i="11"/>
  <c r="J23" i="11"/>
  <c r="J24" i="11"/>
  <c r="J2" i="11"/>
  <c r="G20" i="9" l="1"/>
  <c r="H20" i="9"/>
  <c r="I20" i="9"/>
  <c r="I22" i="9" s="1"/>
  <c r="F20" i="9"/>
  <c r="I13" i="9"/>
  <c r="H13" i="9"/>
  <c r="H22" i="9" s="1"/>
  <c r="G13" i="9"/>
  <c r="F13" i="9"/>
  <c r="F22" i="9" s="1"/>
  <c r="G22" i="9" l="1"/>
  <c r="K22" i="9" s="1"/>
  <c r="K3" i="9"/>
  <c r="K4" i="9"/>
  <c r="K5" i="9"/>
  <c r="K6" i="9"/>
  <c r="K7" i="9"/>
  <c r="K8" i="9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3" i="9"/>
  <c r="K24" i="9"/>
</calcChain>
</file>

<file path=xl/connections.xml><?xml version="1.0" encoding="utf-8"?>
<connections xmlns="http://schemas.openxmlformats.org/spreadsheetml/2006/main">
  <connection id="1" keepAlive="1" name="Query - Factbook" description="Connection to the 'Factbook' query in the workbook." type="5" refreshedVersion="6" background="1" saveData="1">
    <dbPr connection="Provider=Microsoft.Mashup.OleDb.1;Data Source=$Workbook$;Location=Factbook;Extended Properties=&quot;&quot;" command="SELECT * FROM [Factbook]"/>
  </connection>
  <connection id="2" keepAlive="1" name="Query - Factbook (2)" description="Connection to the 'Factbook (2)' query in the workbook." type="5" refreshedVersion="6" background="1" saveData="1">
    <dbPr connection="Provider=Microsoft.Mashup.OleDb.1;Data Source=$Workbook$;Location=&quot;Factbook (2)&quot;;Extended Properties=&quot;&quot;" command="SELECT * FROM [Factbook (2)]"/>
  </connection>
  <connection id="3" keepAlive="1" name="Query - Factbook (3)" description="Connection to the 'Factbook (3)' query in the workbook." type="5" refreshedVersion="6" background="1" saveData="1">
    <dbPr connection="Provider=Microsoft.Mashup.OleDb.1;Data Source=$Workbook$;Location=&quot;Factbook (3)&quot;;Extended Properties=&quot;&quot;" command="SELECT * FROM [Factbook (3)]"/>
  </connection>
</connections>
</file>

<file path=xl/sharedStrings.xml><?xml version="1.0" encoding="utf-8"?>
<sst xmlns="http://schemas.openxmlformats.org/spreadsheetml/2006/main" count="238" uniqueCount="50">
  <si>
    <t>Loans</t>
  </si>
  <si>
    <t>Federal Perkins Loan</t>
  </si>
  <si>
    <t>Athletic Scholarships</t>
  </si>
  <si>
    <t>HOPE Scholarships</t>
  </si>
  <si>
    <t>Federal Pell Grants</t>
  </si>
  <si>
    <t>Year</t>
  </si>
  <si>
    <t>Source</t>
  </si>
  <si>
    <t>SubSource</t>
  </si>
  <si>
    <t>Student Aid Programs</t>
  </si>
  <si>
    <t>UG Number of Awards</t>
  </si>
  <si>
    <t>UG Amount Awarded</t>
  </si>
  <si>
    <t>Grad Number of Awards</t>
  </si>
  <si>
    <t>Grad Amount Awarded</t>
  </si>
  <si>
    <t>Factbook</t>
  </si>
  <si>
    <t>GrantsSchWaiver</t>
  </si>
  <si>
    <t>Federal Supplemental Educational Opportunity Grants</t>
  </si>
  <si>
    <t>Federal (Other) Grants/Scholarships</t>
  </si>
  <si>
    <t xml:space="preserve">Zell Miller Scholarship </t>
  </si>
  <si>
    <t>State (Other) Grants/Scholarships</t>
  </si>
  <si>
    <t>Institutional Grants/Scholarships</t>
  </si>
  <si>
    <t>Graduate Assistantship Tuition Waivers</t>
  </si>
  <si>
    <t>Miscellaneous Tuition/Fee Payments/Waivers</t>
  </si>
  <si>
    <t>Other (External) Grants/Scholarships</t>
  </si>
  <si>
    <t>Subtotal</t>
  </si>
  <si>
    <t>Federal PLUS Loans</t>
  </si>
  <si>
    <t>Federal Direct Loans - Subsidized</t>
  </si>
  <si>
    <t>Federal Direct Loans - Unsubsidized</t>
  </si>
  <si>
    <t>State (Other) Loans</t>
  </si>
  <si>
    <t>Other Loans</t>
  </si>
  <si>
    <t>StudentEmp</t>
  </si>
  <si>
    <t>Federal Work-Study Programs</t>
  </si>
  <si>
    <t>GrandTotal</t>
  </si>
  <si>
    <t>Totals</t>
  </si>
  <si>
    <t>Unduplicated</t>
  </si>
  <si>
    <t>Unduplicated Number of Student Aid Recipients</t>
  </si>
  <si>
    <t>Key</t>
  </si>
  <si>
    <t>Zell Miller Scholarship</t>
  </si>
  <si>
    <t>OIR</t>
  </si>
  <si>
    <t>Enrollment</t>
  </si>
  <si>
    <t>Enrollment By Class</t>
  </si>
  <si>
    <t>ay</t>
  </si>
  <si>
    <t>source</t>
  </si>
  <si>
    <t>student_aid_programs</t>
  </si>
  <si>
    <t>ug_awd_amt</t>
  </si>
  <si>
    <t>ug_awd_num</t>
  </si>
  <si>
    <t>grad_awd_num</t>
  </si>
  <si>
    <t>grad_awd_amt</t>
  </si>
  <si>
    <t>key</t>
  </si>
  <si>
    <t>awd_tot_amt</t>
  </si>
  <si>
    <t>awd_tot_num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</si>
</sst>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2" formatCode="_(&quot;$&quot;* #,##0_);_(&quot;$&quot;* \(#,##0\);_(&quot;$&quot;* &quot;-&quot;_);_(@_)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0" fillId="0" borderId="0" xfId="0" applyNumberFormat="1"/>
    <xf numFmtId="3" fontId="0" fillId="0" borderId="0" xfId="0" applyNumberFormat="1"/>
    <xf numFmtId="0" fontId="1" fillId="0" borderId="0" xfId="1" applyNumberFormat="1"/>
    <xf numFmtId="42" fontId="0" fillId="0" borderId="0" xfId="0" applyNumberFormat="1"/>
    <xf numFmtId="37" fontId="0" fillId="0" borderId="0" xfId="0" applyNumberFormat="1"/>
  </cellXfs>
  <cellStyles count="2">
    <cellStyle name="Hyperlink" xfId="1" builtinId="8"/>
    <cellStyle name="Normal" xfId="0" builtinId="0"/>
  </cellStyles>
  <dxfs count="22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32" formatCode="_(&quot;$&quot;* #,##0_);_(&quot;$&quot;* \(#,##0\);_(&quot;$&quot;* &quot;-&quot;_);_(@_)"/>
    </dxf>
    <dxf>
      <numFmt numFmtId="5" formatCode="#,##0_);\(#,##0\)"/>
    </dxf>
    <dxf>
      <numFmt numFmtId="32" formatCode="_(&quot;$&quot;* #,##0_);_(&quot;$&quot;* \(#,##0\);_(&quot;$&quot;* &quot;-&quot;_);_(@_)"/>
    </dxf>
    <dxf>
      <numFmt numFmtId="3" formatCode="#,##0"/>
    </dxf>
    <dxf>
      <numFmt numFmtId="32" formatCode="_(&quot;$&quot;* #,##0_);_(&quot;$&quot;* \(#,##0\);_(&quot;$&quot;* &quot;-&quot;_);_(@_)"/>
    </dxf>
    <dxf>
      <numFmt numFmtId="3" formatCode="#,##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21"/>
      <tableStyleElement type="headerRow" dxfId="20"/>
    </tableStyle>
  </tableStyles>
  <colors>
    <mruColors>
      <color rgb="FF5DFC04"/>
      <color rgb="FF3FAE02"/>
      <color rgb="FF309E1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13" Type="http://schemas.openxmlformats.org/officeDocument/2006/relationships/customXml" Target="../customXml/item5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queryTables/queryTable1.xml><?xml version="1.0" encoding="utf-8"?>
<queryTable xmlns="http://schemas.openxmlformats.org/spreadsheetml/2006/main" name="ExternalData_1" connectionId="1" autoFormatId="0" applyNumberFormats="0" applyBorderFormats="0" applyFontFormats="1" applyPatternFormats="1" applyAlignmentFormats="0" applyWidthHeightFormats="0">
  <queryTableRefresh preserveSortFilterLayout="0" nextId="13" unboundColumnsRight="2">
    <queryTableFields count="11">
      <queryTableField id="1" name="Year" tableColumnId="19"/>
      <queryTableField id="2" name="Key" tableColumnId="20"/>
      <queryTableField id="3" name="Source" tableColumnId="21"/>
      <queryTableField id="4" name="SubSource" tableColumnId="22"/>
      <queryTableField id="5" name="Student Aid Programs" tableColumnId="23"/>
      <queryTableField id="6" name="UG Number of Awards" tableColumnId="24"/>
      <queryTableField id="7" name="UG Amount Awarded" tableColumnId="25"/>
      <queryTableField id="8" name="Grad Number of Awards" tableColumnId="26"/>
      <queryTableField id="9" name="Grad Amount Awarded" tableColumnId="27"/>
      <queryTableField id="11" dataBound="0" tableColumnId="2"/>
      <queryTableField id="10" dataBound="0" tableColumnId="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id="3" name="Factbook" displayName="Factbook" ref="A1:K24" tableType="queryTable" totalsRowShown="0">
  <tableColumns count="11">
    <tableColumn id="19" uniqueName="19" name="ay" queryTableFieldId="1" dataDxfId="19"/>
    <tableColumn id="20" uniqueName="20" name="key" queryTableFieldId="2" dataDxfId="18"/>
    <tableColumn id="21" uniqueName="21" name="source" queryTableFieldId="3" dataDxfId="17"/>
    <tableColumn id="22" uniqueName="22" name="SubSource" queryTableFieldId="4" dataDxfId="16"/>
    <tableColumn id="23" uniqueName="23" name="student_aid_programs" queryTableFieldId="5" dataDxfId="15"/>
    <tableColumn id="24" uniqueName="24" name="ug_awd_num" queryTableFieldId="6" dataDxfId="14"/>
    <tableColumn id="25" uniqueName="25" name="ug_awd_amt" queryTableFieldId="7" dataDxfId="13"/>
    <tableColumn id="26" uniqueName="26" name="grad_awd_num" queryTableFieldId="8" dataDxfId="12"/>
    <tableColumn id="27" uniqueName="27" name="grad_awd_amt" queryTableFieldId="9" dataDxfId="11"/>
    <tableColumn id="2" uniqueName="2" name="awd_tot_num" queryTableFieldId="11" dataDxfId="10">
      <calculatedColumnFormula>Factbook[[#This Row],[ug_awd_num]]+Factbook[[#This Row],[grad_awd_num]]</calculatedColumnFormula>
    </tableColumn>
    <tableColumn id="1" uniqueName="1" name="awd_tot_amt" queryTableFieldId="10" dataDxfId="9">
      <calculatedColumnFormula>SUM(Factbook[[#This Row],[ug_awd_amt]])+Factbook[[#This Row],[grad_awd_amt]]</calculatedColumnFormula>
    </tableColumn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id="1" name="Factbook2" displayName="Factbook2" ref="A1:I24" totalsRowShown="0">
  <autoFilter ref="A1:I24"/>
  <tableColumns count="9">
    <tableColumn id="19" name="Year" dataDxfId="8"/>
    <tableColumn id="20" name="Key" dataDxfId="7"/>
    <tableColumn id="21" name="Source" dataDxfId="6"/>
    <tableColumn id="22" name="SubSource" dataDxfId="5"/>
    <tableColumn id="23" name="Student Aid Programs" dataDxfId="4"/>
    <tableColumn id="24" name="UG Number of Awards" dataDxfId="3"/>
    <tableColumn id="25" name="UG Amount Awarded" dataDxfId="2"/>
    <tableColumn id="26" name="Grad Number of Awards" dataDxfId="1"/>
    <tableColumn id="27" name="Grad Amount Awarded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oir.uga.edu/factbook/enrollment/S04EnrP20/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oir.uga.edu/factbook/enrollment/S04EnrP20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hyperlink" Target="https://oir.uga.edu/factbook/enrollment/S04EnrP20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tabSelected="1" workbookViewId="0">
      <selection activeCell="J3" sqref="J2:J3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  <col min="10" max="11" width="13.7109375" bestFit="1" customWidth="1"/>
  </cols>
  <sheetData>
    <row r="1" spans="1:11" x14ac:dyDescent="0.25">
      <c r="A1" t="s">
        <v>40</v>
      </c>
      <c r="B1" t="s">
        <v>47</v>
      </c>
      <c r="C1" t="s">
        <v>41</v>
      </c>
      <c r="D1" t="s">
        <v>7</v>
      </c>
      <c r="E1" t="s">
        <v>42</v>
      </c>
      <c r="F1" t="s">
        <v>44</v>
      </c>
      <c r="G1" t="s">
        <v>43</v>
      </c>
      <c r="H1" t="s">
        <v>45</v>
      </c>
      <c r="I1" t="s">
        <v>46</v>
      </c>
      <c r="J1" t="s">
        <v>49</v>
      </c>
      <c r="K1" t="s">
        <v>48</v>
      </c>
    </row>
    <row r="2" spans="1:11" x14ac:dyDescent="0.25">
      <c r="A2" s="1">
        <v>1819</v>
      </c>
      <c r="B2" s="1">
        <v>1</v>
      </c>
      <c r="C2" s="1" t="s">
        <v>13</v>
      </c>
      <c r="D2" s="1" t="s">
        <v>14</v>
      </c>
      <c r="E2" s="1" t="s">
        <v>4</v>
      </c>
      <c r="F2" s="2">
        <v>6674</v>
      </c>
      <c r="G2" s="4">
        <v>31463054</v>
      </c>
      <c r="H2" s="2"/>
      <c r="I2" s="4"/>
      <c r="J2" s="5">
        <f>Factbook[[#This Row],[ug_awd_num]]+Factbook[[#This Row],[grad_awd_num]]</f>
        <v>6674</v>
      </c>
      <c r="K2" s="4">
        <f>SUM(Factbook[[#This Row],[ug_awd_amt]])+Factbook[[#This Row],[grad_awd_amt]]</f>
        <v>31463054</v>
      </c>
    </row>
    <row r="3" spans="1:11" x14ac:dyDescent="0.25">
      <c r="A3" s="1">
        <v>1819</v>
      </c>
      <c r="B3" s="1">
        <v>2</v>
      </c>
      <c r="C3" s="1" t="s">
        <v>13</v>
      </c>
      <c r="D3" s="1" t="s">
        <v>14</v>
      </c>
      <c r="E3" s="1" t="s">
        <v>15</v>
      </c>
      <c r="F3" s="2">
        <v>1044</v>
      </c>
      <c r="G3" s="4">
        <v>961706</v>
      </c>
      <c r="H3" s="2"/>
      <c r="I3" s="4"/>
      <c r="J3" s="5">
        <f>Factbook[[#This Row],[ug_awd_num]]+Factbook[[#This Row],[grad_awd_num]]</f>
        <v>1044</v>
      </c>
      <c r="K3" s="4">
        <f>SUM(Factbook[[#This Row],[ug_awd_amt]])+Factbook[[#This Row],[grad_awd_amt]]</f>
        <v>961706</v>
      </c>
    </row>
    <row r="4" spans="1:11" x14ac:dyDescent="0.25">
      <c r="A4" s="1">
        <v>1819</v>
      </c>
      <c r="B4" s="1">
        <v>3</v>
      </c>
      <c r="C4" s="1" t="s">
        <v>13</v>
      </c>
      <c r="D4" s="1" t="s">
        <v>14</v>
      </c>
      <c r="E4" s="1" t="s">
        <v>16</v>
      </c>
      <c r="F4" s="2">
        <v>0</v>
      </c>
      <c r="G4" s="4">
        <v>0</v>
      </c>
      <c r="H4" s="2"/>
      <c r="I4" s="4"/>
      <c r="J4" s="5">
        <f>Factbook[[#This Row],[ug_awd_num]]+Factbook[[#This Row],[grad_awd_num]]</f>
        <v>0</v>
      </c>
      <c r="K4" s="4">
        <f>SUM(Factbook[[#This Row],[ug_awd_amt]])+Factbook[[#This Row],[grad_awd_amt]]</f>
        <v>0</v>
      </c>
    </row>
    <row r="5" spans="1:11" x14ac:dyDescent="0.25">
      <c r="A5" s="1">
        <v>1819</v>
      </c>
      <c r="B5" s="1">
        <v>4</v>
      </c>
      <c r="C5" s="1" t="s">
        <v>13</v>
      </c>
      <c r="D5" s="1" t="s">
        <v>14</v>
      </c>
      <c r="E5" s="1" t="s">
        <v>3</v>
      </c>
      <c r="F5" s="2">
        <v>12157</v>
      </c>
      <c r="G5" s="4">
        <v>73967546</v>
      </c>
      <c r="H5" s="2">
        <v>92</v>
      </c>
      <c r="I5" s="4">
        <v>437026</v>
      </c>
      <c r="J5" s="5">
        <f>Factbook[[#This Row],[ug_awd_num]]+Factbook[[#This Row],[grad_awd_num]]</f>
        <v>12249</v>
      </c>
      <c r="K5" s="4">
        <f>SUM(Factbook[[#This Row],[ug_awd_amt]])+Factbook[[#This Row],[grad_awd_amt]]</f>
        <v>74404572</v>
      </c>
    </row>
    <row r="6" spans="1:11" x14ac:dyDescent="0.25">
      <c r="A6" s="1">
        <v>1819</v>
      </c>
      <c r="B6" s="1">
        <v>5</v>
      </c>
      <c r="C6" s="1" t="s">
        <v>13</v>
      </c>
      <c r="D6" s="1" t="s">
        <v>14</v>
      </c>
      <c r="E6" s="1" t="s">
        <v>36</v>
      </c>
      <c r="F6" s="2">
        <v>11883</v>
      </c>
      <c r="G6" s="4">
        <v>113892503</v>
      </c>
      <c r="H6" s="2">
        <v>169</v>
      </c>
      <c r="I6" s="4">
        <v>1246605</v>
      </c>
      <c r="J6" s="5">
        <f>Factbook[[#This Row],[ug_awd_num]]+Factbook[[#This Row],[grad_awd_num]]</f>
        <v>12052</v>
      </c>
      <c r="K6" s="4">
        <f>SUM(Factbook[[#This Row],[ug_awd_amt]])+Factbook[[#This Row],[grad_awd_amt]]</f>
        <v>115139108</v>
      </c>
    </row>
    <row r="7" spans="1:11" x14ac:dyDescent="0.25">
      <c r="A7" s="1">
        <v>1819</v>
      </c>
      <c r="B7" s="1">
        <v>6</v>
      </c>
      <c r="C7" s="1" t="s">
        <v>13</v>
      </c>
      <c r="D7" s="1" t="s">
        <v>14</v>
      </c>
      <c r="E7" s="1" t="s">
        <v>18</v>
      </c>
      <c r="F7" s="2">
        <v>66</v>
      </c>
      <c r="G7" s="4">
        <v>229170</v>
      </c>
      <c r="H7" s="2">
        <v>1</v>
      </c>
      <c r="I7" s="4">
        <v>3000</v>
      </c>
      <c r="J7" s="5">
        <f>Factbook[[#This Row],[ug_awd_num]]+Factbook[[#This Row],[grad_awd_num]]</f>
        <v>67</v>
      </c>
      <c r="K7" s="4">
        <f>SUM(Factbook[[#This Row],[ug_awd_amt]])+Factbook[[#This Row],[grad_awd_amt]]</f>
        <v>232170</v>
      </c>
    </row>
    <row r="8" spans="1:11" x14ac:dyDescent="0.25">
      <c r="A8" s="1">
        <v>1819</v>
      </c>
      <c r="B8" s="1">
        <v>7</v>
      </c>
      <c r="C8" s="1" t="s">
        <v>13</v>
      </c>
      <c r="D8" s="1" t="s">
        <v>14</v>
      </c>
      <c r="E8" s="1" t="s">
        <v>19</v>
      </c>
      <c r="F8" s="2">
        <v>6613</v>
      </c>
      <c r="G8" s="4">
        <v>28402687</v>
      </c>
      <c r="H8" s="2">
        <v>1620</v>
      </c>
      <c r="I8" s="4">
        <v>9310157</v>
      </c>
      <c r="J8" s="5">
        <f>Factbook[[#This Row],[ug_awd_num]]+Factbook[[#This Row],[grad_awd_num]]</f>
        <v>8233</v>
      </c>
      <c r="K8" s="4">
        <f>SUM(Factbook[[#This Row],[ug_awd_amt]])+Factbook[[#This Row],[grad_awd_amt]]</f>
        <v>37712844</v>
      </c>
    </row>
    <row r="9" spans="1:11" x14ac:dyDescent="0.25">
      <c r="A9" s="1">
        <v>1819</v>
      </c>
      <c r="B9" s="1">
        <v>8</v>
      </c>
      <c r="C9" s="1" t="s">
        <v>13</v>
      </c>
      <c r="D9" s="1" t="s">
        <v>14</v>
      </c>
      <c r="E9" s="1" t="s">
        <v>2</v>
      </c>
      <c r="F9" s="2">
        <v>560</v>
      </c>
      <c r="G9" s="4">
        <v>12738081</v>
      </c>
      <c r="H9" s="2">
        <v>15</v>
      </c>
      <c r="I9" s="4">
        <v>466465</v>
      </c>
      <c r="J9" s="5">
        <f>Factbook[[#This Row],[ug_awd_num]]+Factbook[[#This Row],[grad_awd_num]]</f>
        <v>575</v>
      </c>
      <c r="K9" s="4">
        <f>SUM(Factbook[[#This Row],[ug_awd_amt]])+Factbook[[#This Row],[grad_awd_amt]]</f>
        <v>13204546</v>
      </c>
    </row>
    <row r="10" spans="1:11" x14ac:dyDescent="0.25">
      <c r="A10" s="1">
        <v>1819</v>
      </c>
      <c r="B10" s="1">
        <v>9</v>
      </c>
      <c r="C10" s="1" t="s">
        <v>13</v>
      </c>
      <c r="D10" s="1" t="s">
        <v>14</v>
      </c>
      <c r="E10" s="1" t="s">
        <v>20</v>
      </c>
      <c r="F10" s="2"/>
      <c r="G10" s="4"/>
      <c r="H10" s="2">
        <v>4062</v>
      </c>
      <c r="I10" s="4">
        <v>95284892</v>
      </c>
      <c r="J10" s="5">
        <f>Factbook[[#This Row],[ug_awd_num]]+Factbook[[#This Row],[grad_awd_num]]</f>
        <v>4062</v>
      </c>
      <c r="K10" s="4">
        <f>SUM(Factbook[[#This Row],[ug_awd_amt]])+Factbook[[#This Row],[grad_awd_amt]]</f>
        <v>95284892</v>
      </c>
    </row>
    <row r="11" spans="1:11" x14ac:dyDescent="0.25">
      <c r="A11" s="1">
        <v>1819</v>
      </c>
      <c r="B11" s="1">
        <v>10</v>
      </c>
      <c r="C11" s="1" t="s">
        <v>13</v>
      </c>
      <c r="D11" s="1" t="s">
        <v>14</v>
      </c>
      <c r="E11" s="1" t="s">
        <v>21</v>
      </c>
      <c r="F11" s="2">
        <v>983</v>
      </c>
      <c r="G11" s="4">
        <v>10340664</v>
      </c>
      <c r="H11" s="2">
        <v>1557</v>
      </c>
      <c r="I11" s="4">
        <v>12322599</v>
      </c>
      <c r="J11" s="5">
        <f>Factbook[[#This Row],[ug_awd_num]]+Factbook[[#This Row],[grad_awd_num]]</f>
        <v>2540</v>
      </c>
      <c r="K11" s="4">
        <f>SUM(Factbook[[#This Row],[ug_awd_amt]])+Factbook[[#This Row],[grad_awd_amt]]</f>
        <v>22663263</v>
      </c>
    </row>
    <row r="12" spans="1:11" x14ac:dyDescent="0.25">
      <c r="A12" s="1">
        <v>1819</v>
      </c>
      <c r="B12" s="1">
        <v>11</v>
      </c>
      <c r="C12" s="1" t="s">
        <v>13</v>
      </c>
      <c r="D12" s="1" t="s">
        <v>14</v>
      </c>
      <c r="E12" s="1" t="s">
        <v>22</v>
      </c>
      <c r="F12" s="2">
        <v>2643</v>
      </c>
      <c r="G12" s="4">
        <v>7407572</v>
      </c>
      <c r="H12" s="2">
        <v>151</v>
      </c>
      <c r="I12" s="4">
        <v>765845</v>
      </c>
      <c r="J12" s="5">
        <f>Factbook[[#This Row],[ug_awd_num]]+Factbook[[#This Row],[grad_awd_num]]</f>
        <v>2794</v>
      </c>
      <c r="K12" s="4">
        <f>SUM(Factbook[[#This Row],[ug_awd_amt]])+Factbook[[#This Row],[grad_awd_amt]]</f>
        <v>8173417</v>
      </c>
    </row>
    <row r="13" spans="1:11" x14ac:dyDescent="0.25">
      <c r="A13" s="1">
        <v>1819</v>
      </c>
      <c r="B13" s="1">
        <v>12</v>
      </c>
      <c r="C13" s="1" t="s">
        <v>13</v>
      </c>
      <c r="D13" s="1" t="s">
        <v>14</v>
      </c>
      <c r="E13" s="1" t="s">
        <v>23</v>
      </c>
      <c r="F13" s="2">
        <f>SUBTOTAL(109,F2:F12)</f>
        <v>42623</v>
      </c>
      <c r="G13" s="4">
        <f>SUBTOTAL(109,G2:G12)</f>
        <v>279402983</v>
      </c>
      <c r="H13" s="2">
        <f>SUBTOTAL(109,H2:H12)</f>
        <v>7667</v>
      </c>
      <c r="I13" s="4">
        <f>SUBTOTAL(109,I2:I12)</f>
        <v>119836589</v>
      </c>
      <c r="J13" s="5">
        <f>Factbook[[#This Row],[ug_awd_num]]+Factbook[[#This Row],[grad_awd_num]]</f>
        <v>50290</v>
      </c>
      <c r="K13" s="4">
        <f>SUM(Factbook[[#This Row],[ug_awd_amt]])+Factbook[[#This Row],[grad_awd_amt]]</f>
        <v>399239572</v>
      </c>
    </row>
    <row r="14" spans="1:11" x14ac:dyDescent="0.25">
      <c r="A14" s="1">
        <v>1819</v>
      </c>
      <c r="B14" s="1">
        <v>13</v>
      </c>
      <c r="C14" s="1" t="s">
        <v>13</v>
      </c>
      <c r="D14" s="1" t="s">
        <v>0</v>
      </c>
      <c r="E14" s="1" t="s">
        <v>1</v>
      </c>
      <c r="F14" s="2">
        <v>0</v>
      </c>
      <c r="G14" s="4">
        <v>0</v>
      </c>
      <c r="H14" s="2"/>
      <c r="I14" s="4"/>
      <c r="J14" s="5">
        <f>Factbook[[#This Row],[ug_awd_num]]+Factbook[[#This Row],[grad_awd_num]]</f>
        <v>0</v>
      </c>
      <c r="K14" s="4">
        <f>SUM(Factbook[[#This Row],[ug_awd_amt]])+Factbook[[#This Row],[grad_awd_amt]]</f>
        <v>0</v>
      </c>
    </row>
    <row r="15" spans="1:11" x14ac:dyDescent="0.25">
      <c r="A15" s="1">
        <v>1819</v>
      </c>
      <c r="B15" s="1">
        <v>14</v>
      </c>
      <c r="C15" s="1" t="s">
        <v>13</v>
      </c>
      <c r="D15" s="1" t="s">
        <v>0</v>
      </c>
      <c r="E15" s="1" t="s">
        <v>24</v>
      </c>
      <c r="F15" s="2">
        <v>3049</v>
      </c>
      <c r="G15" s="4">
        <v>37431486</v>
      </c>
      <c r="H15" s="2">
        <v>1340</v>
      </c>
      <c r="I15" s="4">
        <v>16178651</v>
      </c>
      <c r="J15" s="5">
        <f>Factbook[[#This Row],[ug_awd_num]]+Factbook[[#This Row],[grad_awd_num]]</f>
        <v>4389</v>
      </c>
      <c r="K15" s="4">
        <f>SUM(Factbook[[#This Row],[ug_awd_amt]])+Factbook[[#This Row],[grad_awd_amt]]</f>
        <v>53610137</v>
      </c>
    </row>
    <row r="16" spans="1:11" x14ac:dyDescent="0.25">
      <c r="A16" s="1">
        <v>1819</v>
      </c>
      <c r="B16" s="1">
        <v>15</v>
      </c>
      <c r="C16" s="1" t="s">
        <v>13</v>
      </c>
      <c r="D16" s="1" t="s">
        <v>0</v>
      </c>
      <c r="E16" s="1" t="s">
        <v>25</v>
      </c>
      <c r="F16" s="2">
        <v>6826</v>
      </c>
      <c r="G16" s="4">
        <v>28251944</v>
      </c>
      <c r="H16" s="2"/>
      <c r="I16" s="4"/>
      <c r="J16" s="5">
        <f>Factbook[[#This Row],[ug_awd_num]]+Factbook[[#This Row],[grad_awd_num]]</f>
        <v>6826</v>
      </c>
      <c r="K16" s="4">
        <f>SUM(Factbook[[#This Row],[ug_awd_amt]])+Factbook[[#This Row],[grad_awd_amt]]</f>
        <v>28251944</v>
      </c>
    </row>
    <row r="17" spans="1:11" x14ac:dyDescent="0.25">
      <c r="A17" s="1">
        <v>1819</v>
      </c>
      <c r="B17" s="1">
        <v>16</v>
      </c>
      <c r="C17" s="1" t="s">
        <v>13</v>
      </c>
      <c r="D17" s="1" t="s">
        <v>0</v>
      </c>
      <c r="E17" s="1" t="s">
        <v>26</v>
      </c>
      <c r="F17" s="2">
        <v>8625</v>
      </c>
      <c r="G17" s="4">
        <v>34287686</v>
      </c>
      <c r="H17" s="2">
        <v>3288</v>
      </c>
      <c r="I17" s="4">
        <v>62291405</v>
      </c>
      <c r="J17" s="5">
        <f>Factbook[[#This Row],[ug_awd_num]]+Factbook[[#This Row],[grad_awd_num]]</f>
        <v>11913</v>
      </c>
      <c r="K17" s="4">
        <f>SUM(Factbook[[#This Row],[ug_awd_amt]])+Factbook[[#This Row],[grad_awd_amt]]</f>
        <v>96579091</v>
      </c>
    </row>
    <row r="18" spans="1:11" x14ac:dyDescent="0.25">
      <c r="A18" s="1">
        <v>1819</v>
      </c>
      <c r="B18" s="1">
        <v>17</v>
      </c>
      <c r="C18" s="1" t="s">
        <v>13</v>
      </c>
      <c r="D18" s="1" t="s">
        <v>0</v>
      </c>
      <c r="E18" s="1" t="s">
        <v>27</v>
      </c>
      <c r="F18" s="2">
        <v>164</v>
      </c>
      <c r="G18" s="4">
        <v>847951</v>
      </c>
      <c r="H18" s="2"/>
      <c r="I18" s="4"/>
      <c r="J18" s="5">
        <f>Factbook[[#This Row],[ug_awd_num]]+Factbook[[#This Row],[grad_awd_num]]</f>
        <v>164</v>
      </c>
      <c r="K18" s="4">
        <f>SUM(Factbook[[#This Row],[ug_awd_amt]])+Factbook[[#This Row],[grad_awd_amt]]</f>
        <v>847951</v>
      </c>
    </row>
    <row r="19" spans="1:11" x14ac:dyDescent="0.25">
      <c r="A19" s="1">
        <v>1819</v>
      </c>
      <c r="B19" s="1">
        <v>18</v>
      </c>
      <c r="C19" s="1" t="s">
        <v>13</v>
      </c>
      <c r="D19" s="1" t="s">
        <v>0</v>
      </c>
      <c r="E19" s="1" t="s">
        <v>28</v>
      </c>
      <c r="F19" s="2">
        <v>953</v>
      </c>
      <c r="G19" s="4">
        <v>10725794</v>
      </c>
      <c r="H19" s="2">
        <v>106</v>
      </c>
      <c r="I19" s="4">
        <v>1418855</v>
      </c>
      <c r="J19" s="5">
        <f>Factbook[[#This Row],[ug_awd_num]]+Factbook[[#This Row],[grad_awd_num]]</f>
        <v>1059</v>
      </c>
      <c r="K19" s="4">
        <f>SUM(Factbook[[#This Row],[ug_awd_amt]])+Factbook[[#This Row],[grad_awd_amt]]</f>
        <v>12144649</v>
      </c>
    </row>
    <row r="20" spans="1:11" x14ac:dyDescent="0.25">
      <c r="A20" s="1">
        <v>1819</v>
      </c>
      <c r="B20" s="1">
        <v>19</v>
      </c>
      <c r="C20" s="1" t="s">
        <v>13</v>
      </c>
      <c r="D20" s="1" t="s">
        <v>0</v>
      </c>
      <c r="E20" s="1" t="s">
        <v>23</v>
      </c>
      <c r="F20" s="2">
        <f>SUBTOTAL(109,F14:F19)</f>
        <v>19617</v>
      </c>
      <c r="G20" s="4">
        <f t="shared" ref="G20:I20" si="0">SUBTOTAL(109,G14:G19)</f>
        <v>111544861</v>
      </c>
      <c r="H20" s="2">
        <f t="shared" si="0"/>
        <v>4734</v>
      </c>
      <c r="I20" s="4">
        <f t="shared" si="0"/>
        <v>79888911</v>
      </c>
      <c r="J20" s="5">
        <f>Factbook[[#This Row],[ug_awd_num]]+Factbook[[#This Row],[grad_awd_num]]</f>
        <v>24351</v>
      </c>
      <c r="K20" s="4">
        <f>SUM(Factbook[[#This Row],[ug_awd_amt]])+Factbook[[#This Row],[grad_awd_amt]]</f>
        <v>191433772</v>
      </c>
    </row>
    <row r="21" spans="1:11" x14ac:dyDescent="0.25">
      <c r="A21" s="1">
        <v>1819</v>
      </c>
      <c r="B21" s="1">
        <v>20</v>
      </c>
      <c r="C21" s="1" t="s">
        <v>13</v>
      </c>
      <c r="D21" s="1" t="s">
        <v>29</v>
      </c>
      <c r="E21" s="1" t="s">
        <v>30</v>
      </c>
      <c r="F21" s="2">
        <v>404</v>
      </c>
      <c r="G21" s="4">
        <v>787569</v>
      </c>
      <c r="H21" s="2">
        <v>9</v>
      </c>
      <c r="I21" s="4">
        <v>17187</v>
      </c>
      <c r="J21" s="5">
        <f>Factbook[[#This Row],[ug_awd_num]]+Factbook[[#This Row],[grad_awd_num]]</f>
        <v>413</v>
      </c>
      <c r="K21" s="4">
        <f>SUM(Factbook[[#This Row],[ug_awd_amt]])+Factbook[[#This Row],[grad_awd_amt]]</f>
        <v>804756</v>
      </c>
    </row>
    <row r="22" spans="1:11" x14ac:dyDescent="0.25">
      <c r="A22" s="1">
        <v>1819</v>
      </c>
      <c r="B22" s="1">
        <v>21</v>
      </c>
      <c r="C22" s="1" t="s">
        <v>13</v>
      </c>
      <c r="D22" s="1" t="s">
        <v>31</v>
      </c>
      <c r="E22" s="1" t="s">
        <v>32</v>
      </c>
      <c r="F22" s="2">
        <f>F13+F20+F21</f>
        <v>62644</v>
      </c>
      <c r="G22" s="4">
        <f t="shared" ref="G22:I22" si="1">G13+G20+G21</f>
        <v>391735413</v>
      </c>
      <c r="H22" s="2">
        <f t="shared" si="1"/>
        <v>12410</v>
      </c>
      <c r="I22" s="4">
        <f t="shared" si="1"/>
        <v>199742687</v>
      </c>
      <c r="J22" s="5">
        <f>Factbook[[#This Row],[ug_awd_num]]+Factbook[[#This Row],[grad_awd_num]]</f>
        <v>75054</v>
      </c>
      <c r="K22" s="4">
        <f>SUM(Factbook[[#This Row],[ug_awd_amt]])+Factbook[[#This Row],[grad_awd_amt]]</f>
        <v>591478100</v>
      </c>
    </row>
    <row r="23" spans="1:11" x14ac:dyDescent="0.25">
      <c r="A23" s="1">
        <v>1819</v>
      </c>
      <c r="B23" s="1">
        <v>22</v>
      </c>
      <c r="C23" s="1" t="s">
        <v>13</v>
      </c>
      <c r="D23" s="1" t="s">
        <v>33</v>
      </c>
      <c r="E23" s="1" t="s">
        <v>34</v>
      </c>
      <c r="F23" s="2">
        <v>29276</v>
      </c>
      <c r="G23" s="4">
        <v>0</v>
      </c>
      <c r="H23" s="2">
        <v>8192</v>
      </c>
      <c r="I23" s="4">
        <v>0</v>
      </c>
      <c r="J23" s="5">
        <f>Factbook[[#This Row],[ug_awd_num]]+Factbook[[#This Row],[grad_awd_num]]</f>
        <v>37468</v>
      </c>
      <c r="K23" s="4">
        <f>SUM(Factbook[[#This Row],[ug_awd_amt]])+Factbook[[#This Row],[grad_awd_amt]]</f>
        <v>0</v>
      </c>
    </row>
    <row r="24" spans="1:11" x14ac:dyDescent="0.25">
      <c r="A24" s="1">
        <v>1819</v>
      </c>
      <c r="B24" s="1">
        <v>23</v>
      </c>
      <c r="C24" s="1" t="s">
        <v>37</v>
      </c>
      <c r="D24" s="1" t="s">
        <v>38</v>
      </c>
      <c r="E24" s="3" t="s">
        <v>39</v>
      </c>
      <c r="F24" s="2">
        <v>29611</v>
      </c>
      <c r="G24" s="4">
        <v>0</v>
      </c>
      <c r="H24" s="2">
        <v>9041</v>
      </c>
      <c r="I24" s="4">
        <v>0</v>
      </c>
      <c r="J24" s="5">
        <f>Factbook[[#This Row],[ug_awd_num]]+Factbook[[#This Row],[grad_awd_num]]</f>
        <v>38652</v>
      </c>
      <c r="K24" s="4">
        <f>SUM(Factbook[[#This Row],[ug_awd_amt]])+Factbook[[#This Row],[grad_awd_amt]]</f>
        <v>0</v>
      </c>
    </row>
  </sheetData>
  <hyperlinks>
    <hyperlink ref="E24" r:id="rId1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workbookViewId="0">
      <selection activeCell="K1" sqref="A1:K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  <col min="10" max="10" width="13.42578125" bestFit="1" customWidth="1"/>
  </cols>
  <sheetData>
    <row r="1" spans="1:11" x14ac:dyDescent="0.25">
      <c r="A1" t="s">
        <v>40</v>
      </c>
      <c r="B1" t="s">
        <v>47</v>
      </c>
      <c r="C1" t="s">
        <v>41</v>
      </c>
      <c r="D1" t="s">
        <v>7</v>
      </c>
      <c r="E1" t="s">
        <v>42</v>
      </c>
      <c r="F1" t="s">
        <v>44</v>
      </c>
      <c r="G1" t="s">
        <v>43</v>
      </c>
      <c r="H1" t="s">
        <v>45</v>
      </c>
      <c r="I1" t="s">
        <v>46</v>
      </c>
      <c r="J1" t="s">
        <v>49</v>
      </c>
      <c r="K1" t="s">
        <v>48</v>
      </c>
    </row>
    <row r="2" spans="1:11" x14ac:dyDescent="0.25">
      <c r="A2" s="1">
        <v>1718</v>
      </c>
      <c r="B2" s="1">
        <v>1</v>
      </c>
      <c r="C2" s="1" t="s">
        <v>13</v>
      </c>
      <c r="D2" s="1" t="s">
        <v>14</v>
      </c>
      <c r="E2" s="1" t="s">
        <v>4</v>
      </c>
      <c r="F2" s="1">
        <v>6800</v>
      </c>
      <c r="G2" s="1">
        <v>31167104</v>
      </c>
      <c r="H2" s="1"/>
      <c r="I2" s="1"/>
      <c r="J2" s="1">
        <f>F2+H2</f>
        <v>6800</v>
      </c>
      <c r="K2">
        <f>G2+I2</f>
        <v>31167104</v>
      </c>
    </row>
    <row r="3" spans="1:11" x14ac:dyDescent="0.25">
      <c r="A3" s="1">
        <v>1718</v>
      </c>
      <c r="B3" s="1">
        <v>2</v>
      </c>
      <c r="C3" s="1" t="s">
        <v>13</v>
      </c>
      <c r="D3" s="1" t="s">
        <v>14</v>
      </c>
      <c r="E3" s="1" t="s">
        <v>15</v>
      </c>
      <c r="F3" s="1">
        <v>876</v>
      </c>
      <c r="G3" s="1">
        <v>770359</v>
      </c>
      <c r="H3" s="1"/>
      <c r="I3" s="1"/>
      <c r="J3" s="1">
        <f t="shared" ref="J3:J24" si="0">F3+H3</f>
        <v>876</v>
      </c>
      <c r="K3">
        <f t="shared" ref="K3:K24" si="1">G3+I3</f>
        <v>770359</v>
      </c>
    </row>
    <row r="4" spans="1:11" x14ac:dyDescent="0.25">
      <c r="A4" s="1">
        <v>1718</v>
      </c>
      <c r="B4" s="1">
        <v>3</v>
      </c>
      <c r="C4" s="1" t="s">
        <v>13</v>
      </c>
      <c r="D4" s="1" t="s">
        <v>14</v>
      </c>
      <c r="E4" s="1" t="s">
        <v>16</v>
      </c>
      <c r="F4" s="1">
        <v>45</v>
      </c>
      <c r="G4" s="1">
        <v>17965</v>
      </c>
      <c r="H4" s="1"/>
      <c r="I4" s="1"/>
      <c r="J4" s="1">
        <f t="shared" si="0"/>
        <v>45</v>
      </c>
      <c r="K4">
        <f t="shared" si="1"/>
        <v>17965</v>
      </c>
    </row>
    <row r="5" spans="1:11" x14ac:dyDescent="0.25">
      <c r="A5" s="1">
        <v>1718</v>
      </c>
      <c r="B5" s="1">
        <v>4</v>
      </c>
      <c r="C5" s="1" t="s">
        <v>13</v>
      </c>
      <c r="D5" s="1" t="s">
        <v>14</v>
      </c>
      <c r="E5" s="1" t="s">
        <v>3</v>
      </c>
      <c r="F5" s="1">
        <v>12771</v>
      </c>
      <c r="G5" s="1">
        <v>75103915</v>
      </c>
      <c r="H5" s="1">
        <v>136</v>
      </c>
      <c r="I5" s="1">
        <v>518287</v>
      </c>
      <c r="J5" s="1">
        <f t="shared" si="0"/>
        <v>12907</v>
      </c>
      <c r="K5">
        <f t="shared" si="1"/>
        <v>75622202</v>
      </c>
    </row>
    <row r="6" spans="1:11" x14ac:dyDescent="0.25">
      <c r="A6" s="1">
        <v>1718</v>
      </c>
      <c r="B6" s="1">
        <v>5</v>
      </c>
      <c r="C6" s="1" t="s">
        <v>13</v>
      </c>
      <c r="D6" s="1" t="s">
        <v>14</v>
      </c>
      <c r="E6" s="1" t="s">
        <v>36</v>
      </c>
      <c r="F6" s="1">
        <v>10504</v>
      </c>
      <c r="G6" s="1">
        <v>99918676</v>
      </c>
      <c r="H6" s="1">
        <v>210</v>
      </c>
      <c r="I6" s="1">
        <v>1374745</v>
      </c>
      <c r="J6" s="1">
        <f t="shared" si="0"/>
        <v>10714</v>
      </c>
      <c r="K6">
        <f t="shared" si="1"/>
        <v>101293421</v>
      </c>
    </row>
    <row r="7" spans="1:11" x14ac:dyDescent="0.25">
      <c r="A7" s="1">
        <v>1718</v>
      </c>
      <c r="B7" s="1">
        <v>6</v>
      </c>
      <c r="C7" s="1" t="s">
        <v>13</v>
      </c>
      <c r="D7" s="1" t="s">
        <v>14</v>
      </c>
      <c r="E7" s="1" t="s">
        <v>18</v>
      </c>
      <c r="F7" s="1">
        <v>65</v>
      </c>
      <c r="G7" s="1">
        <v>243168</v>
      </c>
      <c r="H7" s="1">
        <v>3</v>
      </c>
      <c r="I7" s="1">
        <v>3667</v>
      </c>
      <c r="J7" s="1">
        <f t="shared" si="0"/>
        <v>68</v>
      </c>
      <c r="K7">
        <f t="shared" si="1"/>
        <v>246835</v>
      </c>
    </row>
    <row r="8" spans="1:11" x14ac:dyDescent="0.25">
      <c r="A8" s="1">
        <v>1718</v>
      </c>
      <c r="B8" s="1">
        <v>7</v>
      </c>
      <c r="C8" s="1" t="s">
        <v>13</v>
      </c>
      <c r="D8" s="1" t="s">
        <v>14</v>
      </c>
      <c r="E8" s="1" t="s">
        <v>19</v>
      </c>
      <c r="F8" s="1">
        <v>5850</v>
      </c>
      <c r="G8" s="1">
        <v>24003272</v>
      </c>
      <c r="H8" s="1">
        <v>1565</v>
      </c>
      <c r="I8" s="1">
        <v>8203065</v>
      </c>
      <c r="J8" s="1">
        <f t="shared" si="0"/>
        <v>7415</v>
      </c>
      <c r="K8">
        <f t="shared" si="1"/>
        <v>32206337</v>
      </c>
    </row>
    <row r="9" spans="1:11" x14ac:dyDescent="0.25">
      <c r="A9" s="1">
        <v>1718</v>
      </c>
      <c r="B9" s="1">
        <v>8</v>
      </c>
      <c r="C9" s="1" t="s">
        <v>13</v>
      </c>
      <c r="D9" s="1" t="s">
        <v>14</v>
      </c>
      <c r="E9" s="1" t="s">
        <v>2</v>
      </c>
      <c r="F9" s="1">
        <v>541</v>
      </c>
      <c r="G9" s="1">
        <v>12055894</v>
      </c>
      <c r="H9" s="1">
        <v>19</v>
      </c>
      <c r="I9" s="1">
        <v>454310</v>
      </c>
      <c r="J9" s="1">
        <f t="shared" si="0"/>
        <v>560</v>
      </c>
      <c r="K9">
        <f t="shared" si="1"/>
        <v>12510204</v>
      </c>
    </row>
    <row r="10" spans="1:11" x14ac:dyDescent="0.25">
      <c r="A10" s="1">
        <v>1718</v>
      </c>
      <c r="B10" s="1">
        <v>9</v>
      </c>
      <c r="C10" s="1" t="s">
        <v>13</v>
      </c>
      <c r="D10" s="1" t="s">
        <v>14</v>
      </c>
      <c r="E10" s="1" t="s">
        <v>20</v>
      </c>
      <c r="F10" s="1"/>
      <c r="G10" s="1"/>
      <c r="H10" s="1">
        <v>3884</v>
      </c>
      <c r="I10" s="1">
        <v>92320996</v>
      </c>
      <c r="J10" s="1">
        <f t="shared" si="0"/>
        <v>3884</v>
      </c>
      <c r="K10">
        <f t="shared" si="1"/>
        <v>92320996</v>
      </c>
    </row>
    <row r="11" spans="1:11" x14ac:dyDescent="0.25">
      <c r="A11" s="1">
        <v>1718</v>
      </c>
      <c r="B11" s="1">
        <v>10</v>
      </c>
      <c r="C11" s="1" t="s">
        <v>13</v>
      </c>
      <c r="D11" s="1" t="s">
        <v>14</v>
      </c>
      <c r="E11" s="1" t="s">
        <v>21</v>
      </c>
      <c r="F11" s="1">
        <v>1325</v>
      </c>
      <c r="G11" s="1">
        <v>11341394</v>
      </c>
      <c r="H11" s="1">
        <v>1582</v>
      </c>
      <c r="I11" s="1">
        <v>12963795</v>
      </c>
      <c r="J11" s="1">
        <f t="shared" si="0"/>
        <v>2907</v>
      </c>
      <c r="K11">
        <f t="shared" si="1"/>
        <v>24305189</v>
      </c>
    </row>
    <row r="12" spans="1:11" x14ac:dyDescent="0.25">
      <c r="A12" s="1">
        <v>1718</v>
      </c>
      <c r="B12" s="1">
        <v>11</v>
      </c>
      <c r="C12" s="1" t="s">
        <v>13</v>
      </c>
      <c r="D12" s="1" t="s">
        <v>14</v>
      </c>
      <c r="E12" s="1" t="s">
        <v>22</v>
      </c>
      <c r="F12" s="1">
        <v>2520</v>
      </c>
      <c r="G12" s="1">
        <v>6869277</v>
      </c>
      <c r="H12" s="1">
        <v>176</v>
      </c>
      <c r="I12" s="1">
        <v>957448</v>
      </c>
      <c r="J12" s="1">
        <f t="shared" si="0"/>
        <v>2696</v>
      </c>
      <c r="K12">
        <f t="shared" si="1"/>
        <v>7826725</v>
      </c>
    </row>
    <row r="13" spans="1:11" x14ac:dyDescent="0.25">
      <c r="A13" s="1">
        <v>1718</v>
      </c>
      <c r="B13" s="1">
        <v>12</v>
      </c>
      <c r="C13" s="1" t="s">
        <v>13</v>
      </c>
      <c r="D13" s="1" t="s">
        <v>14</v>
      </c>
      <c r="E13" s="1" t="s">
        <v>23</v>
      </c>
      <c r="F13" s="1">
        <v>41297</v>
      </c>
      <c r="G13" s="1">
        <v>261491024</v>
      </c>
      <c r="H13" s="1">
        <v>7575</v>
      </c>
      <c r="I13" s="1">
        <v>116796313</v>
      </c>
      <c r="J13" s="1">
        <f t="shared" si="0"/>
        <v>48872</v>
      </c>
      <c r="K13">
        <f t="shared" si="1"/>
        <v>378287337</v>
      </c>
    </row>
    <row r="14" spans="1:11" x14ac:dyDescent="0.25">
      <c r="A14" s="1">
        <v>1718</v>
      </c>
      <c r="B14" s="1">
        <v>13</v>
      </c>
      <c r="C14" s="1" t="s">
        <v>13</v>
      </c>
      <c r="D14" s="1" t="s">
        <v>0</v>
      </c>
      <c r="E14" s="1" t="s">
        <v>1</v>
      </c>
      <c r="F14" s="1">
        <v>279</v>
      </c>
      <c r="G14" s="1">
        <v>1225203</v>
      </c>
      <c r="H14" s="1"/>
      <c r="I14" s="1"/>
      <c r="J14" s="1">
        <f t="shared" si="0"/>
        <v>279</v>
      </c>
      <c r="K14">
        <f t="shared" si="1"/>
        <v>1225203</v>
      </c>
    </row>
    <row r="15" spans="1:11" x14ac:dyDescent="0.25">
      <c r="A15" s="1">
        <v>1718</v>
      </c>
      <c r="B15" s="1">
        <v>14</v>
      </c>
      <c r="C15" s="1" t="s">
        <v>13</v>
      </c>
      <c r="D15" s="1" t="s">
        <v>0</v>
      </c>
      <c r="E15" s="1" t="s">
        <v>24</v>
      </c>
      <c r="F15" s="1">
        <v>3283</v>
      </c>
      <c r="G15" s="1">
        <v>39104965</v>
      </c>
      <c r="H15" s="1">
        <v>1379</v>
      </c>
      <c r="I15" s="1">
        <v>17141176</v>
      </c>
      <c r="J15" s="1">
        <f t="shared" si="0"/>
        <v>4662</v>
      </c>
      <c r="K15">
        <f t="shared" si="1"/>
        <v>56246141</v>
      </c>
    </row>
    <row r="16" spans="1:11" x14ac:dyDescent="0.25">
      <c r="A16" s="1">
        <v>1718</v>
      </c>
      <c r="B16" s="1">
        <v>15</v>
      </c>
      <c r="C16" s="1" t="s">
        <v>13</v>
      </c>
      <c r="D16" s="1" t="s">
        <v>0</v>
      </c>
      <c r="E16" s="1" t="s">
        <v>25</v>
      </c>
      <c r="F16" s="1">
        <v>7380</v>
      </c>
      <c r="G16" s="1">
        <v>29769204</v>
      </c>
      <c r="H16" s="1"/>
      <c r="I16" s="1"/>
      <c r="J16" s="1">
        <f t="shared" si="0"/>
        <v>7380</v>
      </c>
      <c r="K16">
        <f t="shared" si="1"/>
        <v>29769204</v>
      </c>
    </row>
    <row r="17" spans="1:11" x14ac:dyDescent="0.25">
      <c r="A17" s="1">
        <v>1718</v>
      </c>
      <c r="B17" s="1">
        <v>16</v>
      </c>
      <c r="C17" s="1" t="s">
        <v>13</v>
      </c>
      <c r="D17" s="1" t="s">
        <v>0</v>
      </c>
      <c r="E17" s="1" t="s">
        <v>26</v>
      </c>
      <c r="F17" s="1">
        <v>9307</v>
      </c>
      <c r="G17" s="1">
        <v>37181779</v>
      </c>
      <c r="H17" s="1">
        <v>3428</v>
      </c>
      <c r="I17" s="1">
        <v>64034516</v>
      </c>
      <c r="J17" s="1">
        <f t="shared" si="0"/>
        <v>12735</v>
      </c>
      <c r="K17">
        <f t="shared" si="1"/>
        <v>101216295</v>
      </c>
    </row>
    <row r="18" spans="1:11" x14ac:dyDescent="0.25">
      <c r="A18" s="1">
        <v>1718</v>
      </c>
      <c r="B18" s="1">
        <v>17</v>
      </c>
      <c r="C18" s="1" t="s">
        <v>13</v>
      </c>
      <c r="D18" s="1" t="s">
        <v>0</v>
      </c>
      <c r="E18" s="1" t="s">
        <v>27</v>
      </c>
      <c r="F18" s="1">
        <v>141</v>
      </c>
      <c r="G18" s="1">
        <v>689730</v>
      </c>
      <c r="H18" s="1"/>
      <c r="I18" s="1"/>
      <c r="J18" s="1">
        <f t="shared" si="0"/>
        <v>141</v>
      </c>
      <c r="K18">
        <f t="shared" si="1"/>
        <v>689730</v>
      </c>
    </row>
    <row r="19" spans="1:11" x14ac:dyDescent="0.25">
      <c r="A19" s="1">
        <v>1718</v>
      </c>
      <c r="B19" s="1">
        <v>18</v>
      </c>
      <c r="C19" s="1" t="s">
        <v>13</v>
      </c>
      <c r="D19" s="1" t="s">
        <v>0</v>
      </c>
      <c r="E19" s="1" t="s">
        <v>28</v>
      </c>
      <c r="F19" s="1">
        <v>831</v>
      </c>
      <c r="G19" s="1">
        <v>8588862</v>
      </c>
      <c r="H19" s="1">
        <v>85</v>
      </c>
      <c r="I19" s="1">
        <v>1171772</v>
      </c>
      <c r="J19" s="1">
        <f t="shared" si="0"/>
        <v>916</v>
      </c>
      <c r="K19">
        <f t="shared" si="1"/>
        <v>9760634</v>
      </c>
    </row>
    <row r="20" spans="1:11" x14ac:dyDescent="0.25">
      <c r="A20" s="1">
        <v>1718</v>
      </c>
      <c r="B20" s="1">
        <v>19</v>
      </c>
      <c r="C20" s="1" t="s">
        <v>13</v>
      </c>
      <c r="D20" s="1" t="s">
        <v>0</v>
      </c>
      <c r="E20" s="1" t="s">
        <v>23</v>
      </c>
      <c r="F20" s="1">
        <v>21221</v>
      </c>
      <c r="G20" s="1">
        <v>116559743</v>
      </c>
      <c r="H20" s="1">
        <v>4892</v>
      </c>
      <c r="I20" s="1">
        <v>82347464</v>
      </c>
      <c r="J20" s="1">
        <f t="shared" si="0"/>
        <v>26113</v>
      </c>
      <c r="K20">
        <f t="shared" si="1"/>
        <v>198907207</v>
      </c>
    </row>
    <row r="21" spans="1:11" x14ac:dyDescent="0.25">
      <c r="A21" s="1">
        <v>1718</v>
      </c>
      <c r="B21" s="1">
        <v>20</v>
      </c>
      <c r="C21" s="1" t="s">
        <v>13</v>
      </c>
      <c r="D21" s="1" t="s">
        <v>29</v>
      </c>
      <c r="E21" s="1" t="s">
        <v>30</v>
      </c>
      <c r="F21" s="1">
        <v>373</v>
      </c>
      <c r="G21" s="1">
        <v>750405</v>
      </c>
      <c r="H21" s="1">
        <v>7</v>
      </c>
      <c r="I21" s="1">
        <v>12115</v>
      </c>
      <c r="J21" s="1">
        <f t="shared" si="0"/>
        <v>380</v>
      </c>
      <c r="K21">
        <f t="shared" si="1"/>
        <v>762520</v>
      </c>
    </row>
    <row r="22" spans="1:11" x14ac:dyDescent="0.25">
      <c r="A22" s="1">
        <v>1718</v>
      </c>
      <c r="B22" s="1">
        <v>21</v>
      </c>
      <c r="C22" s="1" t="s">
        <v>13</v>
      </c>
      <c r="D22" s="1" t="s">
        <v>31</v>
      </c>
      <c r="E22" s="1" t="s">
        <v>32</v>
      </c>
      <c r="F22" s="1">
        <v>60736</v>
      </c>
      <c r="G22" s="1">
        <v>352728679</v>
      </c>
      <c r="H22" s="1">
        <v>11858</v>
      </c>
      <c r="I22" s="1">
        <v>193839746</v>
      </c>
      <c r="J22" s="1">
        <f t="shared" si="0"/>
        <v>72594</v>
      </c>
      <c r="K22">
        <f t="shared" si="1"/>
        <v>546568425</v>
      </c>
    </row>
    <row r="23" spans="1:11" x14ac:dyDescent="0.25">
      <c r="A23" s="1">
        <v>1718</v>
      </c>
      <c r="B23" s="1">
        <v>22</v>
      </c>
      <c r="C23" s="1" t="s">
        <v>13</v>
      </c>
      <c r="D23" s="1" t="s">
        <v>33</v>
      </c>
      <c r="E23" s="1" t="s">
        <v>34</v>
      </c>
      <c r="F23" s="1">
        <v>28559</v>
      </c>
      <c r="G23" s="1">
        <v>0</v>
      </c>
      <c r="H23" s="1">
        <v>8350</v>
      </c>
      <c r="I23" s="1">
        <v>0</v>
      </c>
      <c r="J23" s="1">
        <f t="shared" si="0"/>
        <v>36909</v>
      </c>
      <c r="K23">
        <f t="shared" si="1"/>
        <v>0</v>
      </c>
    </row>
    <row r="24" spans="1:11" x14ac:dyDescent="0.25">
      <c r="A24" s="1">
        <v>1718</v>
      </c>
      <c r="B24" s="1">
        <v>23</v>
      </c>
      <c r="C24" s="1" t="s">
        <v>37</v>
      </c>
      <c r="D24" s="1" t="s">
        <v>38</v>
      </c>
      <c r="E24" s="3" t="s">
        <v>39</v>
      </c>
      <c r="F24" s="1">
        <v>28848</v>
      </c>
      <c r="G24" s="1">
        <v>0</v>
      </c>
      <c r="H24" s="1">
        <v>8758</v>
      </c>
      <c r="I24" s="1">
        <v>0</v>
      </c>
      <c r="J24" s="1">
        <f t="shared" si="0"/>
        <v>37606</v>
      </c>
      <c r="K24">
        <f t="shared" si="1"/>
        <v>0</v>
      </c>
    </row>
  </sheetData>
  <hyperlinks>
    <hyperlink ref="E24" r:id="rId1"/>
  </hyperlinks>
  <pageMargins left="0.7" right="0.7" top="0.75" bottom="0.75" header="0.3" footer="0.3"/>
  <pageSetup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4"/>
  <sheetViews>
    <sheetView workbookViewId="0">
      <selection activeCell="H31" sqref="H31"/>
    </sheetView>
  </sheetViews>
  <sheetFormatPr defaultRowHeight="15" x14ac:dyDescent="0.25"/>
  <cols>
    <col min="1" max="1" width="7.28515625" bestFit="1" customWidth="1"/>
    <col min="2" max="2" width="6.5703125" bestFit="1" customWidth="1"/>
    <col min="3" max="3" width="9.28515625" bestFit="1" customWidth="1"/>
    <col min="4" max="4" width="16.140625" bestFit="1" customWidth="1"/>
    <col min="5" max="5" width="50" bestFit="1" customWidth="1"/>
    <col min="6" max="6" width="23.42578125" bestFit="1" customWidth="1"/>
    <col min="7" max="7" width="22.42578125" bestFit="1" customWidth="1"/>
    <col min="8" max="8" width="25" bestFit="1" customWidth="1"/>
    <col min="9" max="9" width="24" bestFit="1" customWidth="1"/>
  </cols>
  <sheetData>
    <row r="1" spans="1:9" x14ac:dyDescent="0.25">
      <c r="A1" s="1" t="s">
        <v>5</v>
      </c>
      <c r="B1" s="1" t="s">
        <v>35</v>
      </c>
      <c r="C1" s="1" t="s">
        <v>6</v>
      </c>
      <c r="D1" s="1" t="s">
        <v>7</v>
      </c>
      <c r="E1" s="1" t="s">
        <v>8</v>
      </c>
      <c r="F1" s="1" t="s">
        <v>9</v>
      </c>
      <c r="G1" s="1" t="s">
        <v>10</v>
      </c>
      <c r="H1" s="1" t="s">
        <v>11</v>
      </c>
      <c r="I1" s="1" t="s">
        <v>12</v>
      </c>
    </row>
    <row r="2" spans="1:9" x14ac:dyDescent="0.25">
      <c r="A2" s="1">
        <v>1617</v>
      </c>
      <c r="B2" s="1">
        <v>1</v>
      </c>
      <c r="C2" s="1" t="s">
        <v>13</v>
      </c>
      <c r="D2" s="1" t="s">
        <v>14</v>
      </c>
      <c r="E2" s="1" t="s">
        <v>4</v>
      </c>
      <c r="F2" s="1">
        <v>6569</v>
      </c>
      <c r="G2" s="1">
        <v>27107550</v>
      </c>
      <c r="H2" s="1">
        <v>0</v>
      </c>
      <c r="I2" s="1">
        <v>0</v>
      </c>
    </row>
    <row r="3" spans="1:9" x14ac:dyDescent="0.25">
      <c r="A3" s="1">
        <v>1617</v>
      </c>
      <c r="B3" s="1">
        <v>2</v>
      </c>
      <c r="C3" s="1" t="s">
        <v>13</v>
      </c>
      <c r="D3" s="1" t="s">
        <v>14</v>
      </c>
      <c r="E3" s="1" t="s">
        <v>15</v>
      </c>
      <c r="F3" s="1">
        <v>726</v>
      </c>
      <c r="G3" s="1">
        <v>717502</v>
      </c>
      <c r="H3" s="1">
        <v>0</v>
      </c>
      <c r="I3" s="1">
        <v>0</v>
      </c>
    </row>
    <row r="4" spans="1:9" x14ac:dyDescent="0.25">
      <c r="A4" s="1">
        <v>1617</v>
      </c>
      <c r="B4" s="1">
        <v>3</v>
      </c>
      <c r="C4" s="1" t="s">
        <v>13</v>
      </c>
      <c r="D4" s="1" t="s">
        <v>14</v>
      </c>
      <c r="E4" s="1" t="s">
        <v>16</v>
      </c>
      <c r="F4" s="1">
        <v>70</v>
      </c>
      <c r="G4" s="1">
        <v>46378</v>
      </c>
      <c r="H4" s="1">
        <v>0</v>
      </c>
      <c r="I4" s="1">
        <v>0</v>
      </c>
    </row>
    <row r="5" spans="1:9" x14ac:dyDescent="0.25">
      <c r="A5" s="1">
        <v>1617</v>
      </c>
      <c r="B5" s="1">
        <v>4</v>
      </c>
      <c r="C5" s="1" t="s">
        <v>13</v>
      </c>
      <c r="D5" s="1" t="s">
        <v>14</v>
      </c>
      <c r="E5" s="1" t="s">
        <v>3</v>
      </c>
      <c r="F5" s="1">
        <v>12925</v>
      </c>
      <c r="G5" s="1">
        <v>73982810</v>
      </c>
      <c r="H5" s="1">
        <v>94</v>
      </c>
      <c r="I5" s="1">
        <v>395476</v>
      </c>
    </row>
    <row r="6" spans="1:9" x14ac:dyDescent="0.25">
      <c r="A6" s="1">
        <v>1617</v>
      </c>
      <c r="B6" s="1">
        <v>5</v>
      </c>
      <c r="C6" s="1" t="s">
        <v>13</v>
      </c>
      <c r="D6" s="1" t="s">
        <v>14</v>
      </c>
      <c r="E6" s="1" t="s">
        <v>17</v>
      </c>
      <c r="F6" s="1">
        <v>9493</v>
      </c>
      <c r="G6" s="1">
        <v>88115904</v>
      </c>
      <c r="H6" s="1">
        <v>190</v>
      </c>
      <c r="I6" s="1">
        <v>1297893</v>
      </c>
    </row>
    <row r="7" spans="1:9" x14ac:dyDescent="0.25">
      <c r="A7" s="1">
        <v>1617</v>
      </c>
      <c r="B7" s="1">
        <v>6</v>
      </c>
      <c r="C7" s="1" t="s">
        <v>13</v>
      </c>
      <c r="D7" s="1" t="s">
        <v>14</v>
      </c>
      <c r="E7" s="1" t="s">
        <v>18</v>
      </c>
      <c r="F7" s="1">
        <v>58</v>
      </c>
      <c r="G7" s="1">
        <v>237947</v>
      </c>
      <c r="H7" s="1">
        <v>2</v>
      </c>
      <c r="I7" s="1">
        <v>667</v>
      </c>
    </row>
    <row r="8" spans="1:9" x14ac:dyDescent="0.25">
      <c r="A8" s="1">
        <v>1617</v>
      </c>
      <c r="B8" s="1">
        <v>7</v>
      </c>
      <c r="C8" s="1" t="s">
        <v>13</v>
      </c>
      <c r="D8" s="1" t="s">
        <v>14</v>
      </c>
      <c r="E8" s="1" t="s">
        <v>19</v>
      </c>
      <c r="F8" s="1">
        <v>5168</v>
      </c>
      <c r="G8" s="1">
        <v>20352329</v>
      </c>
      <c r="H8" s="1">
        <v>1499</v>
      </c>
      <c r="I8" s="1">
        <v>7994259</v>
      </c>
    </row>
    <row r="9" spans="1:9" x14ac:dyDescent="0.25">
      <c r="A9" s="1">
        <v>1617</v>
      </c>
      <c r="B9" s="1">
        <v>8</v>
      </c>
      <c r="C9" s="1" t="s">
        <v>13</v>
      </c>
      <c r="D9" s="1" t="s">
        <v>14</v>
      </c>
      <c r="E9" s="1" t="s">
        <v>2</v>
      </c>
      <c r="F9" s="1">
        <v>643</v>
      </c>
      <c r="G9" s="1">
        <v>11098809</v>
      </c>
      <c r="H9" s="1">
        <v>17</v>
      </c>
      <c r="I9" s="1">
        <v>380856</v>
      </c>
    </row>
    <row r="10" spans="1:9" x14ac:dyDescent="0.25">
      <c r="A10" s="1">
        <v>1617</v>
      </c>
      <c r="B10" s="1">
        <v>9</v>
      </c>
      <c r="C10" s="1" t="s">
        <v>13</v>
      </c>
      <c r="D10" s="1" t="s">
        <v>14</v>
      </c>
      <c r="E10" s="1" t="s">
        <v>20</v>
      </c>
      <c r="F10" s="1">
        <v>0</v>
      </c>
      <c r="G10" s="1">
        <v>0</v>
      </c>
      <c r="H10" s="1">
        <v>3815</v>
      </c>
      <c r="I10" s="1">
        <v>89016945</v>
      </c>
    </row>
    <row r="11" spans="1:9" x14ac:dyDescent="0.25">
      <c r="A11" s="1">
        <v>1617</v>
      </c>
      <c r="B11" s="1">
        <v>10</v>
      </c>
      <c r="C11" s="1" t="s">
        <v>13</v>
      </c>
      <c r="D11" s="1" t="s">
        <v>14</v>
      </c>
      <c r="E11" s="1" t="s">
        <v>21</v>
      </c>
      <c r="F11" s="1">
        <v>1248</v>
      </c>
      <c r="G11" s="1">
        <v>9602480</v>
      </c>
      <c r="H11" s="1">
        <v>1073</v>
      </c>
      <c r="I11" s="1">
        <v>9810707</v>
      </c>
    </row>
    <row r="12" spans="1:9" x14ac:dyDescent="0.25">
      <c r="A12" s="1">
        <v>1617</v>
      </c>
      <c r="B12" s="1">
        <v>11</v>
      </c>
      <c r="C12" s="1" t="s">
        <v>13</v>
      </c>
      <c r="D12" s="1" t="s">
        <v>14</v>
      </c>
      <c r="E12" s="1" t="s">
        <v>22</v>
      </c>
      <c r="F12" s="1">
        <v>2356</v>
      </c>
      <c r="G12" s="1">
        <v>6524576</v>
      </c>
      <c r="H12" s="1">
        <v>166</v>
      </c>
      <c r="I12" s="1">
        <v>1003259</v>
      </c>
    </row>
    <row r="13" spans="1:9" x14ac:dyDescent="0.25">
      <c r="A13" s="1">
        <v>1617</v>
      </c>
      <c r="B13" s="1">
        <v>12</v>
      </c>
      <c r="C13" s="1" t="s">
        <v>13</v>
      </c>
      <c r="D13" s="1" t="s">
        <v>14</v>
      </c>
      <c r="E13" s="1" t="s">
        <v>23</v>
      </c>
      <c r="F13" s="1">
        <v>39256</v>
      </c>
      <c r="G13" s="1">
        <v>237786285</v>
      </c>
      <c r="H13" s="1">
        <v>6856</v>
      </c>
      <c r="I13" s="1">
        <v>109900062</v>
      </c>
    </row>
    <row r="14" spans="1:9" x14ac:dyDescent="0.25">
      <c r="A14" s="1">
        <v>1617</v>
      </c>
      <c r="B14" s="1">
        <v>13</v>
      </c>
      <c r="C14" s="1" t="s">
        <v>13</v>
      </c>
      <c r="D14" s="1" t="s">
        <v>0</v>
      </c>
      <c r="E14" s="1" t="s">
        <v>1</v>
      </c>
      <c r="F14" s="1">
        <v>338</v>
      </c>
      <c r="G14" s="1">
        <v>1306165</v>
      </c>
      <c r="H14" s="1">
        <v>15</v>
      </c>
      <c r="I14" s="1">
        <v>112602</v>
      </c>
    </row>
    <row r="15" spans="1:9" x14ac:dyDescent="0.25">
      <c r="A15" s="1">
        <v>1617</v>
      </c>
      <c r="B15" s="1">
        <v>14</v>
      </c>
      <c r="C15" s="1" t="s">
        <v>13</v>
      </c>
      <c r="D15" s="1" t="s">
        <v>0</v>
      </c>
      <c r="E15" s="1" t="s">
        <v>24</v>
      </c>
      <c r="F15" s="1">
        <v>3072</v>
      </c>
      <c r="G15" s="1">
        <v>35614956</v>
      </c>
      <c r="H15" s="1">
        <v>1429</v>
      </c>
      <c r="I15" s="1">
        <v>17162884</v>
      </c>
    </row>
    <row r="16" spans="1:9" x14ac:dyDescent="0.25">
      <c r="A16" s="1">
        <v>1617</v>
      </c>
      <c r="B16" s="1">
        <v>15</v>
      </c>
      <c r="C16" s="1" t="s">
        <v>13</v>
      </c>
      <c r="D16" s="1" t="s">
        <v>0</v>
      </c>
      <c r="E16" s="1" t="s">
        <v>25</v>
      </c>
      <c r="F16" s="1">
        <v>7465</v>
      </c>
      <c r="G16" s="1">
        <v>29965891</v>
      </c>
      <c r="H16" s="1">
        <v>0</v>
      </c>
      <c r="I16" s="1">
        <v>0</v>
      </c>
    </row>
    <row r="17" spans="1:9" x14ac:dyDescent="0.25">
      <c r="A17" s="1">
        <v>1617</v>
      </c>
      <c r="B17" s="1">
        <v>16</v>
      </c>
      <c r="C17" s="1" t="s">
        <v>13</v>
      </c>
      <c r="D17" s="1" t="s">
        <v>0</v>
      </c>
      <c r="E17" s="1" t="s">
        <v>26</v>
      </c>
      <c r="F17" s="1">
        <v>9305</v>
      </c>
      <c r="G17" s="1">
        <v>37996943</v>
      </c>
      <c r="H17" s="1">
        <v>3453</v>
      </c>
      <c r="I17" s="1">
        <v>65293544</v>
      </c>
    </row>
    <row r="18" spans="1:9" x14ac:dyDescent="0.25">
      <c r="A18" s="1">
        <v>1617</v>
      </c>
      <c r="B18" s="1">
        <v>17</v>
      </c>
      <c r="C18" s="1" t="s">
        <v>13</v>
      </c>
      <c r="D18" s="1" t="s">
        <v>0</v>
      </c>
      <c r="E18" s="1" t="s">
        <v>27</v>
      </c>
      <c r="F18" s="1">
        <v>97</v>
      </c>
      <c r="G18" s="1">
        <v>464870</v>
      </c>
      <c r="H18" s="1">
        <v>0</v>
      </c>
      <c r="I18" s="1">
        <v>0</v>
      </c>
    </row>
    <row r="19" spans="1:9" x14ac:dyDescent="0.25">
      <c r="A19" s="1">
        <v>1617</v>
      </c>
      <c r="B19" s="1">
        <v>18</v>
      </c>
      <c r="C19" s="1" t="s">
        <v>13</v>
      </c>
      <c r="D19" s="1" t="s">
        <v>0</v>
      </c>
      <c r="E19" s="1" t="s">
        <v>28</v>
      </c>
      <c r="F19" s="1">
        <v>839</v>
      </c>
      <c r="G19" s="1">
        <v>8838365</v>
      </c>
      <c r="H19" s="1">
        <v>96</v>
      </c>
      <c r="I19" s="1">
        <v>1357055</v>
      </c>
    </row>
    <row r="20" spans="1:9" x14ac:dyDescent="0.25">
      <c r="A20" s="1">
        <v>1617</v>
      </c>
      <c r="B20" s="1">
        <v>19</v>
      </c>
      <c r="C20" s="1" t="s">
        <v>13</v>
      </c>
      <c r="D20" s="1" t="s">
        <v>0</v>
      </c>
      <c r="E20" s="1" t="s">
        <v>23</v>
      </c>
      <c r="F20" s="1">
        <v>21116</v>
      </c>
      <c r="G20" s="1">
        <v>114187190</v>
      </c>
      <c r="H20" s="1">
        <v>4993</v>
      </c>
      <c r="I20" s="1">
        <v>83926085</v>
      </c>
    </row>
    <row r="21" spans="1:9" x14ac:dyDescent="0.25">
      <c r="A21" s="1">
        <v>1617</v>
      </c>
      <c r="B21" s="1">
        <v>20</v>
      </c>
      <c r="C21" s="1" t="s">
        <v>13</v>
      </c>
      <c r="D21" s="1" t="s">
        <v>29</v>
      </c>
      <c r="E21" s="1" t="s">
        <v>30</v>
      </c>
      <c r="F21" s="1">
        <v>364</v>
      </c>
      <c r="G21" s="1">
        <v>755204</v>
      </c>
      <c r="H21" s="1">
        <v>9</v>
      </c>
      <c r="I21" s="1">
        <v>13599</v>
      </c>
    </row>
    <row r="22" spans="1:9" x14ac:dyDescent="0.25">
      <c r="A22" s="1">
        <v>1617</v>
      </c>
      <c r="B22" s="1">
        <v>21</v>
      </c>
      <c r="C22" s="1" t="s">
        <v>13</v>
      </c>
      <c r="D22" s="1" t="s">
        <v>31</v>
      </c>
      <c r="E22" s="1" t="s">
        <v>32</v>
      </c>
      <c r="F22" s="1">
        <v>60736</v>
      </c>
      <c r="G22" s="1">
        <v>352728679</v>
      </c>
      <c r="H22" s="1">
        <v>11858</v>
      </c>
      <c r="I22" s="1">
        <v>193839746</v>
      </c>
    </row>
    <row r="23" spans="1:9" x14ac:dyDescent="0.25">
      <c r="A23" s="1">
        <v>1617</v>
      </c>
      <c r="B23" s="1">
        <v>22</v>
      </c>
      <c r="C23" s="1" t="s">
        <v>13</v>
      </c>
      <c r="D23" s="1" t="s">
        <v>33</v>
      </c>
      <c r="E23" s="1" t="s">
        <v>34</v>
      </c>
      <c r="F23" s="1">
        <v>27553</v>
      </c>
      <c r="G23" s="1">
        <v>0</v>
      </c>
      <c r="H23" s="1">
        <v>8107</v>
      </c>
      <c r="I23" s="1">
        <v>0</v>
      </c>
    </row>
    <row r="24" spans="1:9" x14ac:dyDescent="0.25">
      <c r="A24" s="1">
        <v>1617</v>
      </c>
      <c r="B24" s="1">
        <v>23</v>
      </c>
      <c r="C24" s="1" t="s">
        <v>37</v>
      </c>
      <c r="D24" s="1" t="s">
        <v>38</v>
      </c>
      <c r="E24" s="3" t="s">
        <v>39</v>
      </c>
      <c r="F24" s="1">
        <v>27951</v>
      </c>
      <c r="G24" s="1">
        <v>0</v>
      </c>
      <c r="H24" s="1">
        <v>8623</v>
      </c>
      <c r="I24" s="1">
        <v>0</v>
      </c>
    </row>
  </sheetData>
  <hyperlinks>
    <hyperlink ref="E24" r:id="rId1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_rels/item5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5.xml"/></Relationships>
</file>

<file path=customXml/item1.xml>��< ? x m l   v e r s i o n = " 1 . 0 "   e n c o d i n g = " U T F - 1 6 " ? > < G e m i n i   x m l n s = " h t t p : / / g e m i n i / p i v o t c u s t o m i z a t i o n / F o r m u l a B a r S t a t e " > < C u s t o m C o n t e n t > < ! [ C D A T A [ < S a n d b o x E d i t o r . F o r m u l a B a r S t a t e   x m l n s = " h t t p : / / s c h e m a s . d a t a c o n t r a c t . o r g / 2 0 0 4 / 0 7 / M i c r o s o f t . A n a l y s i s S e r v i c e s . C o m m o n "   x m l n s : i = " h t t p : / / w w w . w 3 . o r g / 2 0 0 1 / X M L S c h e m a - i n s t a n c e " > < H e i g h t > 2 2 < / H e i g h t > < / S a n d b o x E d i t o r . F o r m u l a B a r S t a t e > ] ] > < / C u s t o m C o n t e n t > < / G e m i n i > 
</file>

<file path=customXml/item2.xml>��< ? x m l   v e r s i o n = " 1 . 0 "   e n c o d i n g = " U T F - 1 6 " ? > < G e m i n i   x m l n s = " h t t p : / / g e m i n i / p i v o t c u s t o m i z a t i o n / T a b l e X M L _ F a c t b o o k " > < C u s t o m C o n t e n t > < ! [ C D A T A [ < T a b l e W i d g e t G r i d S e r i a l i z a t i o n   x m l n s : x s d = " h t t p : / / w w w . w 3 . o r g / 2 0 0 1 / X M L S c h e m a "   x m l n s : x s i = " h t t p : / / w w w . w 3 . o r g / 2 0 0 1 / X M L S c h e m a - i n s t a n c e " > < C o l u m n S u g g e s t e d T y p e   / > < C o l u m n F o r m a t   / > < C o l u m n A c c u r a c y   / > < C o l u m n C u r r e n c y S y m b o l   / > < C o l u m n P o s i t i v e P a t t e r n   / > < C o l u m n N e g a t i v e P a t t e r n   / > < C o l u m n W i d t h s > < i t e m > < k e y > < s t r i n g > Y e a r < / s t r i n g > < / k e y > < v a l u e > < i n t > 6 2 < / i n t > < / v a l u e > < / i t e m > < i t e m > < k e y > < s t r i n g > S o u r c e < / s t r i n g > < / k e y > < v a l u e > < i n t > 7 8 < / i n t > < / v a l u e > < / i t e m > < i t e m > < k e y > < s t r i n g > S u b S o u r c e < / s t r i n g > < / k e y > < v a l u e > < i n t > 1 0 1 < / i n t > < / v a l u e > < / i t e m > < i t e m > < k e y > < s t r i n g > S t u d e n t   A i d   P r o g r a m s < / s t r i n g > < / k e y > < v a l u e > < i n t > 1 7 0 < / i n t > < / v a l u e > < / i t e m > < i t e m > < k e y > < s t r i n g > U G   N u m b e r   o f   A w a r d s < / s t r i n g > < / k e y > < v a l u e > < i n t > 1 7 3 < / i n t > < / v a l u e > < / i t e m > < i t e m > < k e y > < s t r i n g > U G   A m o u n t   A w a r d e d < / s t r i n g > < / k e y > < v a l u e > < i n t > 1 6 6 < / i n t > < / v a l u e > < / i t e m > < i t e m > < k e y > < s t r i n g > G r a d   N u m b e r   o f   A w a r d s < / s t r i n g > < / k e y > < v a l u e > < i n t > 1 8 4 < / i n t > < / v a l u e > < / i t e m > < i t e m > < k e y > < s t r i n g > G r a d   A m o u n t   A w a r d e d < / s t r i n g > < / k e y > < v a l u e > < i n t > 1 7 7 < / i n t > < / v a l u e > < / i t e m > < / C o l u m n W i d t h s > < C o l u m n D i s p l a y I n d e x > < i t e m > < k e y > < s t r i n g > Y e a r < / s t r i n g > < / k e y > < v a l u e > < i n t > 0 < / i n t > < / v a l u e > < / i t e m > < i t e m > < k e y > < s t r i n g > S o u r c e < / s t r i n g > < / k e y > < v a l u e > < i n t > 1 < / i n t > < / v a l u e > < / i t e m > < i t e m > < k e y > < s t r i n g > S u b S o u r c e < / s t r i n g > < / k e y > < v a l u e > < i n t > 2 < / i n t > < / v a l u e > < / i t e m > < i t e m > < k e y > < s t r i n g > S t u d e n t   A i d   P r o g r a m s < / s t r i n g > < / k e y > < v a l u e > < i n t > 3 < / i n t > < / v a l u e > < / i t e m > < i t e m > < k e y > < s t r i n g > U G   N u m b e r   o f   A w a r d s < / s t r i n g > < / k e y > < v a l u e > < i n t > 4 < / i n t > < / v a l u e > < / i t e m > < i t e m > < k e y > < s t r i n g > U G   A m o u n t   A w a r d e d < / s t r i n g > < / k e y > < v a l u e > < i n t > 5 < / i n t > < / v a l u e > < / i t e m > < i t e m > < k e y > < s t r i n g > G r a d   N u m b e r   o f   A w a r d s < / s t r i n g > < / k e y > < v a l u e > < i n t > 6 < / i n t > < / v a l u e > < / i t e m > < i t e m > < k e y > < s t r i n g > G r a d   A m o u n t   A w a r d e d < / s t r i n g > < / k e y > < v a l u e > < i n t > 7 < / i n t > < / v a l u e > < / i t e m > < / C o l u m n D i s p l a y I n d e x > < C o l u m n F r o z e n   / > < C o l u m n C h e c k e d   / > < C o l u m n F i l t e r   / > < S e l e c t i o n F i l t e r   / > < F i l t e r P a r a m e t e r s   / > < I s S o r t D e s c e n d i n g > f a l s e < / I s S o r t D e s c e n d i n g > < / T a b l e W i d g e t G r i d S e r i a l i z a t i o n > ] ] > < / C u s t o m C o n t e n t > < / G e m i n i > 
</file>

<file path=customXml/item3.xml>��< ? x m l   v e r s i o n = " 1 . 0 "   e n c o d i n g = " u t f - 1 6 " ? > < W o r k b o o k S t a t e   x m l n s : i = " h t t p : / / w w w . w 3 . o r g / 2 0 0 1 / X M L S c h e m a - i n s t a n c e "   x m l n s = " h t t p : / / s c h e m a s . m i c r o s o f t . c o m / P o w e r B I A d d I n " > < L a s t P r o v i d e d R a n g e N a m e I d > 0 < / L a s t P r o v i d e d R a n g e N a m e I d > < L a s t U s e d G r o u p O b j e c t I d > < / L a s t U s e d G r o u p O b j e c t I d > < T i l e s L i s t > < T i l e s / > < / T i l e s L i s t > < / W o r k b o o k S t a t e > 
</file>

<file path=customXml/item4.xml>��< ? x m l   v e r s i o n = " 1 . 0 "   e n c o d i n g = " U T F - 1 6 " ? > < G e m i n i   x m l n s = " h t t p : / / g e m i n i / p i v o t c u s t o m i z a t i o n / T a b l e W i d g e t " > < C u s t o m C o n t e n t > < ! [ C D A T A [ < A r r a y O f D i a g r a m M a n a g e r . S e r i a l i z a b l e D i a g r a m   x m l n s = " h t t p : / / s c h e m a s . d a t a c o n t r a c t . o r g / 2 0 0 4 / 0 7 / M i c r o s o f t . A n a l y s i s S e r v i c e s . C o m m o n "   x m l n s : i = " h t t p : / / w w w . w 3 . o r g / 2 0 0 1 / X M L S c h e m a - i n s t a n c e " > < D i a g r a m M a n a g e r . S e r i a l i z a b l e D i a g r a m > < A d a p t e r   i : t y p e = " T a b l e W i d g e t V i e w M o d e l S a n d b o x A d a p t e r " > < T a b l e N a m e > F a c t b o o k < / T a b l e N a m e > < / A d a p t e r > < D i a g r a m T y p e > T a b l e W i d g e t V i e w M o d e l < / D i a g r a m T y p e > < D i s p l a y C o n t e x t   i : t y p e = " T a b l e W i d g e t D i s p l a y C o n t e x t " > < I s F i l t e r e d T a g K e y > < K e y > S t a t i c   T a g s \ H a s   F i l t e r < / K e y > < / I s F i l t e r e d T a g K e y > < I s I n T y p e B o o l e a n K e y > < K e y > S t a t i c   T a g s \ I s   B o o l e a n < / K e y > < / I s I n T y p e B o o l e a n K e y > < I s I n T y p e N u m b e r K e y > < K e y > S t a t i c   T a g s \ I s   N u m b e r < / K e y > < / I s I n T y p e N u m b e r K e y > < I s I n T y p e T e x t K e y > < K e y > S t a t i c   T a g s \ I s   T e x t < / K e y > < / I s I n T y p e T e x t K e y > < I s I n T y p e T i m e K e y > < K e y > S t a t i c   T a g s \ I s   T i m e < / K e y > < / I s I n T y p e T i m e K e y > < I s S o r t A s c e n d i n g T a g K e y > < K e y > S t a t i c   T a g s \ I s   S o r t e d   A s c e n d i n g < / K e y > < / I s S o r t A s c e n d i n g T a g K e y > < I s S o r t D e s c e n d i n g T a g K e y > < K e y > S t a t i c   T a g s \ I s   S o r t e d   D e s c e n d i n g < / K e y > < / I s S o r t D e s c e n d i n g T a g K e y > < I s S o r t a b l e T a g K e y > < K e y > S t a t i c   T a g s \ c a n   b e   s o r t e d < / K e y > < / I s S o r t a b l e T a g K e y > < / D i s p l a y C o n t e x t > < D i s p l a y T y p e > T a b l e W i d g e t P a n e l < / D i s p l a y T y p e > < K e y   i : t y p e = " S a n d b o x E d i t o r T a b l e W i d g e t V i e w M o d e l K e y " > < T a b l e N a m e > F a c t b o o k < / T a b l e N a m e > < / K e y > < M a i n t a i n e r   i : t y p e = " T a b l e W i d g e t V i e w M o d e l . T a b l e W i d g e t V i e w M o d e l M a i n t a i n e r " / > < V i e w S t a t e F a c t o r y T y p e > M i c r o s o f t . A n a l y s i s S e r v i c e s . C o m m o n . T a b l e W i d g e t V i e w S t a t e F a c t o r y < / V i e w S t a t e F a c t o r y T y p e > < V i e w S t a t e s   x m l n s : a = " h t t p : / / s c h e m a s . m i c r o s o f t . c o m / 2 0 0 3 / 1 0 / S e r i a l i z a t i o n / A r r a y s " > < a : K e y V a l u e O f D i a g r a m O b j e c t K e y a n y T y p e z b w N T n L X > < a : K e y > < K e y > T a b l e W i d g e t G r i d   M o d e l 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 A c t i o n s \ S o r t 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 A c t i o n s \ C l e a r   S o r t   f r o m   t h i s   T a b l e 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 A c t i o n s \ L o a d   T o p   N   D i s t i n c t   V a l u e s 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 T a g G r o u p s \ N o d e   T y p e s 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 T a g G r o u p s \ D a t a   T y p e 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 T a g G r o u p s \ S t a t e 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 T a g s \ C o l u m n 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 B o o l e a n 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 N u m b e r 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 T e x t 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 T i m e 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 T a g s \ c a n   b e   s o r t e d 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 A s c e n d i n g 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 S o r t e d   D e s c e n d i n g 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 T a g s \ H a s   F i l t e r 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   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 S t a t i c   T a g s \ I s   P r i v a t e 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 C o l u m n s \ Y e a r 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 C o l u m n s \ S u b S o u r c e 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 C o l u m n s \ S t u d e n t   A i d   P r o g r a m s 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 N u m b e r   o f   A w a r d s 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 C o l u m n s \ U G   A m o u n t   A w a r d e d 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  N u m b e r   o f   A w a r d s 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 C o l u m n s \ G r a d   A m o u n t   A w a r d e d < / K e y > < / a : K e y > < a : V a l u e   i : t y p e = " T a b l e W i d g e t B a s e V i e w S t a t e " / > < / a : K e y V a l u e O f D i a g r a m O b j e c t K e y a n y T y p e z b w N T n L X > < a : K e y V a l u e O f D i a g r a m O b j e c t K e y a n y T y p e z b w N T n L X > < a : K e y > < K e y > C o l u m n s \     < / K e y > < / a : K e y > < a : V a l u e   i : t y p e = " T a b l e W i d g e t B a s e V i e w S t a t e " / > < / a : K e y V a l u e O f D i a g r a m O b j e c t K e y a n y T y p e z b w N T n L X > < / V i e w S t a t e s > < / D i a g r a m M a n a g e r . S e r i a l i z a b l e D i a g r a m > < / A r r a y O f D i a g r a m M a n a g e r . S e r i a l i z a b l e D i a g r a m > ] ] > < / C u s t o m C o n t e n t > < / G e m i n i > 
</file>

<file path=customXml/item5.xml>��< ? x m l   v e r s i o n = " 1 . 0 "   e n c o d i n g = " u t f - 1 6 " ? > < D a t a M a s h u p   s q m i d = " 8 b 4 f 1 4 4 0 - 0 3 0 8 - 4 d 7 f - b 4 a 5 - 7 2 b 0 c d 0 1 a c b a "   x m l n s = " h t t p : / / s c h e m a s . m i c r o s o f t . c o m / D a t a M a s h u p " > A A A A A C 0 F A A B Q S w M E F A A C A A g A k 2 6 B U N H d V o y m A A A A + A A A A B I A H A B D b 2 5 m a W c v U G F j a 2 F n Z S 5 4 b W w g o h g A K K A U A A A A A A A A A A A A A A A A A A A A A A A A A A A A h Y + 9 D o I w G E V f h X S n f y p R 8 l E G V 0 l M i M a 1 g Q q N U A w t 1 n d z 8 J F 8 B U k U d X O 8 J 2 c 4 9 3 G 7 Q 3 p t m + C i e q s 7 k y C G K Q q U K b p S m y p B g z u G S 5 Q K 2 M r i J C s V j L K x 8 d W W C a q d O 8 e E e O + x n + G u r w i n l J F D t s m L W r U S f W T 9 X w 6 1 s U 6 a Q i E B + 1 e M 4 D h i e M F W H M 8 j B m T C k G n z V f h Y j C m Q H w j r o X F D r 4 Q y 4 S 4 H M k 0 g 7 x f i C V B L A w Q U A A I A C A C T b o F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2 6 B U P K J Z / U l A g A A v g s A A B M A H A B G b 3 J t d W x h c y 9 T Z W N 0 a W 9 u M S 5 t I K I Y A C i g F A A A A A A A A A A A A A A A A A A A A A A A A A A A A O 1 V X W s a Q R R 9 F / w P w + Z F Y V m w L S m 0 + L A x 1 Y Z A U r K G U F y R u 7 M 3 u m R 2 Z p m Z T R X x v 2 f G d d X G j 0 1 p I V D 0 R b z n f p 6 5 5 6 q Q 6 k R w E h T f r a / 1 W r 2 m J i A x J m d O 6 7 z 1 u Q t U X w j x 1 J P A t Q r o R D C Q a p J k 6 s E h b c J Q 1 2 v E f A K R S 4 r G 8 m 1 K k X k P Q j 5 F J q z R T R h 6 H c E 1 m v C G c / s l v M Q M p E 7 t 7 / A O F Y K k k 9 D n P A d G 7 j A T U p O O 6 c C g 9 z 2 f B D q P j S v x k 5 j 4 H N h M o Q o v Q U N Y 0 R 0 k z y i V N 2 U q d Z o u 4 T l j L t E y x 6 Z b d F w 5 3 y i Y I G o 7 Z T H c f H C l M W 1 X 0 u J e J z x u O 0 X 0 c D G w 3 Q 7 X R X 9 I k Q p t + P 2 O E J s O b f 4 + R I a l F b K y N 9 7 a n 0 s G q 0 i f s Y C C x d t 2 0 O F m U k M o H 5 u a / V m G m 4 J 9 k 1 M 9 C p l 2 B M t T b k F b d q d D d z 5 3 f p p 3 M q W u u D 7 / 5 F n P h U v m T k G M s W t j I R q n u j D n 0 S F k 6 z l N n b G E V O 0 4 3 f f I T Z 5 G K I l 4 J P 4 v k P H a B / i s d P F T k d t M F s f 4 t Y P h K 6 7 M s n Q 6 n G f R r N c S v p f D b a H o i B 1 5 p b 0 i 8 S l F p T y 7 G R E o / C u V x N F t 0 P V H B V Z A q o A 8 o D S O 7 P Y P O h J B 4 w 0 8 J 2 O w S j f c Z y h 1 g q 9 W Z V Q 5 T K k F Y 8 c U 2 o 7 j F q o 4 H r j W w Y b R i l L b D F s 3 e 0 3 e 9 + C U z R 6 5 K W W j o 6 X A d i 5 H C Z c n Y u m 1 e y L + Q K 2 / F z w s 1 G u c n d S 7 V 7 1 n 6 1 c h j Q / N d / 5 P O 6 3 Y / 7 5 i H 0 8 r d l q x f 7 R i L 1 B L A Q I t A B Q A A g A I A J N u g V D R 3 V a M p g A A A P g A A A A S A A A A A A A A A A A A A A A A A A A A A A B D b 2 5 m a W c v U G F j a 2 F n Z S 5 4 b W x Q S w E C L Q A U A A I A C A C T b o F Q D 8 r p q 6 Q A A A D p A A A A E w A A A A A A A A A A A A A A A A D y A A A A W 0 N v b n R l b n R f V H l w Z X N d L n h t b F B L A Q I t A B Q A A g A I A J N u g V D y i W f 1 J Q I A A L 4 L A A A T A A A A A A A A A A A A A A A A A O M B A A B G b 3 J t d W x h c y 9 T Z W N 0 a W 9 u M S 5 t U E s F B g A A A A A D A A M A w g A A A F U E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R H A A A A A A A A U k c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E l 0 Z W 0 + P E l 0 Z W 1 M b 2 N h d G l v b j 4 8 S X R l b V R 5 c G U + R m 9 y b X V s Y T w v S X R l b V R 5 c G U + P E l 0 Z W 1 Q Y X R o P l N l Y 3 R p b 2 4 x L z E 2 M T d G Y W N 0 Q m 9 v a 0 d y Y W 5 0 c 1 N j a G 9 s Y X J z a G l w c 1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M T Y x N 0 Z h Y 3 R C b 2 9 r R 3 J h b n R z U 2 N o b 2 x h c n N o a X B z V y 9 D a G F u Z 2 V k I F R 5 c G U u e 1 l l Y X I s M H 0 m c X V v d D s s J n F 1 b 3 Q 7 U 2 V j d G l v b j E v M T Y x N 0 Z h Y 3 R C b 2 9 r R 3 J h b n R z U 2 N o b 2 x h c n N o a X B z V y 9 D a G F u Z 2 V k I F R 5 c G U u e 1 N v d X J j Z S w x f S Z x d W 9 0 O y w m c X V v d D t T Z W N 0 a W 9 u M S 8 x N j E 3 R m F j d E J v b 2 t H c m F u d H N T Y 2 h v b G F y c 2 h p c H N X L 0 N o Y W 5 n Z W Q g V H l w Z S 5 7 U 3 V i U 2 9 1 c m N l L D J 9 J n F 1 b 3 Q 7 L C Z x d W 9 0 O 1 N l Y 3 R p b 2 4 x L z E 2 M T d G Y W N 0 Q m 9 v a 0 d y Y W 5 0 c 1 N j a G 9 s Y X J z a G l w c 1 c v Q 2 h h b m d l Z C B U e X B l L n t T d H V k Z W 5 0 I E F p Z C B Q c m 9 n c m F t c y w z f S Z x d W 9 0 O y w m c X V v d D t T Z W N 0 a W 9 u M S 8 x N j E 3 R m F j d E J v b 2 t H c m F u d H N T Y 2 h v b G F y c 2 h p c H N X L 0 N o Y W 5 n Z W Q g V H l w Z S 5 7 V U c g T n V t Y m V y I G 9 m I E F 3 Y X J k c y w 0 f S Z x d W 9 0 O y w m c X V v d D t T Z W N 0 a W 9 u M S 8 x N j E 3 R m F j d E J v b 2 t H c m F u d H N T Y 2 h v b G F y c 2 h p c H N X L 0 N o Y W 5 n Z W Q g V H l w Z S 5 7 V U c g Q W 1 v d W 5 0 I E F 3 Y X J k Z W Q s N X 0 m c X V v d D s s J n F 1 b 3 Q 7 U 2 V j d G l v b j E v M T Y x N 0 Z h Y 3 R C b 2 9 r R 3 J h b n R z U 2 N o b 2 x h c n N o a X B z V y 9 D a G F u Z 2 V k I F R 5 c G U u e 0 d y Y W Q g T n V t Y m V y I G 9 m I E F 3 Y X J k c y w 2 f S Z x d W 9 0 O y w m c X V v d D t T Z W N 0 a W 9 u M S 8 x N j E 3 R m F j d E J v b 2 t H c m F u d H N T Y 2 h v b G F y c 2 h p c H N X L 0 N o Y W 5 n Z W Q g V H l w Z S 5 7 R 3 J h Z C B B b W 9 1 b n Q g Q X d h c m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8 x N j E 3 R m F j d E J v b 2 t H c m F u d H N T Y 2 h v b G F y c 2 h p c H N X L 0 N o Y W 5 n Z W Q g V H l w Z S 5 7 W W V h c i w w f S Z x d W 9 0 O y w m c X V v d D t T Z W N 0 a W 9 u M S 8 x N j E 3 R m F j d E J v b 2 t H c m F u d H N T Y 2 h v b G F y c 2 h p c H N X L 0 N o Y W 5 n Z W Q g V H l w Z S 5 7 U 2 9 1 c m N l L D F 9 J n F 1 b 3 Q 7 L C Z x d W 9 0 O 1 N l Y 3 R p b 2 4 x L z E 2 M T d G Y W N 0 Q m 9 v a 0 d y Y W 5 0 c 1 N j a G 9 s Y X J z a G l w c 1 c v Q 2 h h b m d l Z C B U e X B l L n t T d W J T b 3 V y Y 2 U s M n 0 m c X V v d D s s J n F 1 b 3 Q 7 U 2 V j d G l v b j E v M T Y x N 0 Z h Y 3 R C b 2 9 r R 3 J h b n R z U 2 N o b 2 x h c n N o a X B z V y 9 D a G F u Z 2 V k I F R 5 c G U u e 1 N 0 d W R l b n Q g Q W l k I F B y b 2 d y Y W 1 z L D N 9 J n F 1 b 3 Q 7 L C Z x d W 9 0 O 1 N l Y 3 R p b 2 4 x L z E 2 M T d G Y W N 0 Q m 9 v a 0 d y Y W 5 0 c 1 N j a G 9 s Y X J z a G l w c 1 c v Q 2 h h b m d l Z C B U e X B l L n t V R y B O d W 1 i Z X I g b 2 Y g Q X d h c m R z L D R 9 J n F 1 b 3 Q 7 L C Z x d W 9 0 O 1 N l Y 3 R p b 2 4 x L z E 2 M T d G Y W N 0 Q m 9 v a 0 d y Y W 5 0 c 1 N j a G 9 s Y X J z a G l w c 1 c v Q 2 h h b m d l Z C B U e X B l L n t V R y B B b W 9 1 b n Q g Q X d h c m R l Z C w 1 f S Z x d W 9 0 O y w m c X V v d D t T Z W N 0 a W 9 u M S 8 x N j E 3 R m F j d E J v b 2 t H c m F u d H N T Y 2 h v b G F y c 2 h p c H N X L 0 N o Y W 5 n Z W Q g V H l w Z S 5 7 R 3 J h Z C B O d W 1 i Z X I g b 2 Y g Q X d h c m R z L D Z 9 J n F 1 b 3 Q 7 L C Z x d W 9 0 O 1 N l Y 3 R p b 2 4 x L z E 2 M T d G Y W N 0 Q m 9 v a 0 d y Y W 5 0 c 1 N j a G 9 s Y X J z a G l w c 1 c v Q 2 h h b m d l Z C B U e X B l L n t H c m F k I E F t b 3 V u d C B B d 2 F y Z G V k L D d 9 J n F 1 b 3 Q 7 X S w m c X V v d D t S Z W x h d G l v b n N o a X B J b m Z v J n F 1 b 3 Q 7 O l t d f S I g L z 4 8 R W 5 0 c n k g V H l w Z T 0 i R m l s b E x h c 3 R V c G R h d G V k I i B W Y W x 1 Z T 0 i Z D I w M T c t M T A t M D V U M T Q 6 N D Q 6 N D Q u M z E 4 M D k 0 N F o i I C 8 + P E V u d H J 5 I F R 5 c G U 9 I k Z p b G x F c n J v c k N v Z G U i I F Z h b H V l P S J z V W 5 r b m 9 3 b i I g L z 4 8 R W 5 0 c n k g V H l w Z T 0 i R m l s b E N v b H V t b k 5 h b W V z I i B W Y W x 1 Z T 0 i c 1 s m c X V v d D t Z Z W F y J n F 1 b 3 Q 7 L C Z x d W 9 0 O 1 N v d X J j Z S Z x d W 9 0 O y w m c X V v d D t T d W J T b 3 V y Y 2 U m c X V v d D s s J n F 1 b 3 Q 7 U 3 R 1 Z G V u d C B B a W Q g U H J v Z 3 J h b X M m c X V v d D s s J n F 1 b 3 Q 7 V U c g T n V t Y m V y I G 9 m I E F 3 Y X J k c y Z x d W 9 0 O y w m c X V v d D t V R y B B b W 9 1 b n Q g Q X d h c m R l Z C Z x d W 9 0 O y w m c X V v d D t H c m F k I E 5 1 b W J l c i B v Z i B B d 2 F y Z H M m c X V v d D s s J n F 1 b 3 Q 7 R 3 J h Z C B B b W 9 1 b n Q g Q X d h c m R l Z C Z x d W 9 0 O 1 0 i I C 8 + P E V u d H J 5 I F R 5 c G U 9 I k Z p b G x D b 2 x 1 b W 5 U e X B l c y I g V m F s d W U 9 I n N B d 1 l H Q m d B Q U F B Q T 0 i I C 8 + P E V u d H J 5 I F R 5 c G U 9 I k Z p b G x F c n J v c k N v d W 5 0 I i B W Y W x 1 Z T 0 i b D A i I C 8 + P E V u d H J 5 I F R 5 c G U 9 I k Z p b G x D b 3 V u d C I g V m F s d W U 9 I m w w I i A v P j x F b n R y e S B U e X B l P S J G a W x s U 3 R h d H V z I i B W Y W x 1 Z T 0 i c 1 d h a X R p b m d G b 3 J F e G N l b F J l Z n J l c 2 g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S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X V l c n l J R C I g V m F s d W U 9 I n M 5 O W N h Y 2 Z j N C 1 j Y T J i L T Q 0 M T E t O T N m M C 1 l M j Y z Z j E x Z G F k O W U i I C 8 + P C 9 T d G F i b G V F b n R y a W V z P j w v S X R l b T 4 8 S X R l b T 4 8 S X R l b U x v Y 2 F 0 a W 9 u P j x J d G V t V H l w Z T 5 G b 3 J t d W x h P C 9 J d G V t V H l w Z T 4 8 S X R l b V B h d G g + U 2 V j d G l v b j E v M T Y x N 0 Z h Y 3 R C b 2 9 r R 3 J h b n R z U 2 N o b 2 x h c n N o a X B z V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3 R m F j d E J v b 2 t H c m F u d H N T Y 2 h v b G F y c 2 h p c H N X L z E 2 M T d G Y W N 0 Q m 9 v a 0 d y Y W 5 0 c 1 N j a G 9 s Y X J z a G l w c 1 d f U 2 h l Z X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x N j E 3 R m F j d E J v b 2 t H c m F u d H N T Y 2 h v b G F y c 2 h p c H N X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z E 2 M T d G Y W N 0 Q m 9 v a 0 d y Y W 5 0 c 1 N j a G 9 s Y X J z a G l w c 1 c v Q 2 h h b m d l Z C U y M F R 5 c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0 Y m x G Y W N 0 Q m 9 v a 0 d y Y W 5 0 c 1 N j a G 9 s Y X J z a G l w c 1 c 8 L 0 l 0 Z W 1 Q Y X R o P j w v S X R l b U x v Y 2 F 0 a W 9 u P j x T d G F i b G V F b n R y a W V z P j x F b n R y e S B U e X B l P S J J c 1 B y a X Z h d G U i I F Z h b H V l P S J s M C I g L z 4 8 R W 5 0 c n k g V H l w Z T 0 i T m F t Z V V w Z G F 0 Z W R B Z n R l c k Z p b G w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R m l s b F N 0 Y X R 1 c y I g V m F s d W U 9 I n N X Y W l 0 a W 5 n R m 9 y R X h j Z W x S Z W Z y Z X N o I i A v P j x F b n R y e S B U e X B l P S J G a W x s Q 2 9 1 b n Q i I F Z h b H V l P S J s M C I g L z 4 8 R W 5 0 c n k g V H l w Z T 0 i R m l s b E V y c m 9 y Q 2 9 1 b n Q i I F Z h b H V l P S J s M C I g L z 4 8 R W 5 0 c n k g V H l w Z T 0 i R m l s b E N v b H V t b l R 5 c G V z I i B W Y W x 1 Z T 0 i c 0 J R W U d C Z 1 V S Q l J F P S I g L z 4 8 R W 5 0 c n k g V H l w Z T 0 i R m l s b E N v b H V t b k 5 h b W V z I i B W Y W x 1 Z T 0 i c 1 s m c X V v d D t Z Z W F y J n F 1 b 3 Q 7 L C Z x d W 9 0 O 1 N v d X J j Z S Z x d W 9 0 O y w m c X V v d D t T d W J T b 3 V y Y 2 U m c X V v d D s s J n F 1 b 3 Q 7 U 3 R 1 Z G V u d C B B a W Q g U H J v Z 3 J h b X M m c X V v d D s s J n F 1 b 3 Q 7 V U c g T n V t Y m V y I G 9 m I E F 3 Y X J k c y Z x d W 9 0 O y w m c X V v d D t V R y B B b W 9 1 b n Q g Q X d h c m R l Z C Z x d W 9 0 O y w m c X V v d D t H c m F k I E 5 1 b W J l c i B v Z i B B d 2 F y Z H M m c X V v d D s s J n F 1 b 3 Q 7 R 3 J h Z C B B b W 9 1 b n Q g Q X d h c m R l Z C Z x d W 9 0 O 1 0 i I C 8 + P E V u d H J 5 I F R 5 c G U 9 I k Z p b G x F c n J v c k N v Z G U i I F Z h b H V l P S J z V W 5 r b m 9 3 b i I g L z 4 8 R W 5 0 c n k g V H l w Z T 0 i R m l s b E x h c 3 R V c G R h d G V k I i B W Y W x 1 Z T 0 i Z D I w M T c t M T A t M D V U M T Q 6 N D Q 6 N D Q u M z g y N z Y 4 N F o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S Z W N v d m V y e V R h c m d l d F N o Z W V 0 I i B W Y W x 1 Z T 0 i c 1 N o Z W V 0 M i I g L z 4 8 R W 5 0 c n k g V H l w Z T 0 i U m V j b 3 Z l c n l U Y X J n Z X R D b 2 x 1 b W 4 i I F Z h b H V l P S J s M S I g L z 4 8 R W 5 0 c n k g V H l w Z T 0 i U m V j b 3 Z l c n l U Y X J n Z X R S b 3 c i I F Z h b H V l P S J s M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l l Y X I s M H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N v d X J j Z S w x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U 3 V i U 2 9 1 c m N l L D J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T d H V k Z W 5 0 I E F p Z C B Q c m 9 n c m F t c y w z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V U c g T n V t Y m V y I G 9 m I E F 3 Y X J k c y w 0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V U c g Q W 1 v d W 5 0 I E F 3 Y X J k Z W Q s N X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0 d y Y W Q g T n V t Y m V y I G 9 m I E F 3 Y X J k c y w 2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R 3 J h Z C B B b W 9 1 b n Q g Q X d h c m R l Z C w 3 f S Z x d W 9 0 O 1 0 s J n F 1 b 3 Q 7 Q 2 9 s d W 1 u Q 2 9 1 b n Q m c X V v d D s 6 O C w m c X V v d D t L Z X l D b 2 x 1 b W 5 O Y W 1 l c y Z x d W 9 0 O z p b X S w m c X V v d D t D b 2 x 1 b W 5 J Z G V u d G l 0 a W V z J n F 1 b 3 Q 7 O l s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W W V h c i w w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U 2 9 1 c m N l L D F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T d W J T b 3 V y Y 2 U s M n 0 m c X V v d D s s J n F 1 b 3 Q 7 U 2 V y d m V y L k R h d G F i Y X N l X F w v M i 9 G a W x l L 2 8 6 X F x c X G R l c G F y d G 1 l b n R z X F x c X H J l c 2 V h c m N o X F x c X G F u b n V h b C B y Z X B v c n Q g Y 2 h h c n R z X F x c X G R i b 3 N m Y V 9 h b m 5 1 Y W x y Z X B v c n R z Y 2 h h c n R z L m F j Y 2 R i L y 9 0 Y m x G Y W N 0 Q m 9 v a 0 d y Y W 5 0 c 1 N j a G 9 s Y X J z a G l w c 1 c u e 1 N 0 d W R l b n Q g Q W l k I F B y b 2 d y Y W 1 z L D N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V R y B O d W 1 i Z X I g b 2 Y g Q X d h c m R z L D R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V R y B B b W 9 1 b n Q g Q X d h c m R l Z C w 1 f S Z x d W 9 0 O y w m c X V v d D t T Z X J 2 Z X I u R G F 0 Y W J h c 2 V c X C 8 y L 0 Z p b G U v b z p c X F x c Z G V w Y X J 0 b W V u d H N c X F x c c m V z Z W F y Y 2 h c X F x c Y W 5 u d W F s I H J l c G 9 y d C B j a G F y d H N c X F x c Z G J v c 2 Z h X 2 F u b n V h b H J l c G 9 y d H N j a G F y d H M u Y W N j Z G I v L 3 R i b E Z h Y 3 R C b 2 9 r R 3 J h b n R z U 2 N o b 2 x h c n N o a X B z V y 5 7 R 3 J h Z C B O d W 1 i Z X I g b 2 Y g Q X d h c m R z L D Z 9 J n F 1 b 3 Q 7 L C Z x d W 9 0 O 1 N l c n Z l c i 5 E Y X R h Y m F z Z V x c L z I v R m l s Z S 9 v O l x c X F x k Z X B h c n R t Z W 5 0 c 1 x c X F x y Z X N l Y X J j a F x c X F x h b m 5 1 Y W w g c m V w b 3 J 0 I G N o Y X J 0 c 1 x c X F x k Y m 9 z Z m F f Y W 5 u d W F s c m V w b 3 J 0 c 2 N o Y X J 0 c y 5 h Y 2 N k Y i 8 v d G J s R m F j d E J v b 2 t H c m F u d H N T Y 2 h v b G F y c 2 h p c H N X L n t H c m F k I E F t b 3 V u d C B B d 2 F y Z G V k L D d 9 J n F 1 b 3 Q 7 X S w m c X V v d D t S Z W x h d G l v b n N o a X B J b m Z v J n F 1 b 3 Q 7 O l t d f S I g L z 4 8 R W 5 0 c n k g V H l w Z T 0 i Q n V m Z m V y T m V 4 d F J l Z n J l c 2 g i I F Z h b H V l P S J s M S I g L z 4 8 R W 5 0 c n k g V H l w Z T 0 i U m V z d W x 0 V H l w Z S I g V m F s d W U 9 I n N U Y W J s Z S I g L z 4 8 L 1 N 0 Y W J s Z U V u d H J p Z X M + P C 9 J d G V t P j x J d G V t P j x J d G V t T G 9 j Y X R p b 2 4 + P E l 0 Z W 1 U e X B l P k Z v c m 1 1 b G E 8 L 0 l 0 Z W 1 U e X B l P j x J d G V t U G F 0 a D 5 T Z W N 0 a W 9 u M S 9 0 Y m x G Y W N 0 Q m 9 v a 0 d y Y W 5 0 c 1 N j a G 9 s Y X J z a G l w c 1 c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d G J s R m F j d E J v b 2 t H c m F u d H N T Y 2 h v b G F y c 2 h p c H N X L 1 9 0 Y m x G Y W N 0 Q m 9 v a 0 d y Y W 5 0 c 1 N j a G 9 s Y X J z a G l w c 1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z w v S X R l b V B h d G g + P C 9 J d G V t T G 9 j Y X R p b 2 4 + P F N 0 Y W J s Z U V u d H J p Z X M + P E V u d H J 5 I F R 5 c G U 9 I k l z U H J p d m F 0 Z S I g V m F s d W U 9 I m w w I i A v P j x F b n R y e S B U e X B l P S J O Y W 1 l V X B k Y X R l Z E F m d G V y R m l s b C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0 Z h Y 3 R i b 2 9 r I i A v P j x F b n R y e S B U e X B l P S J G a W x s U 3 R h d H V z I i B W Y W x 1 Z T 0 i c 0 N v b X B s Z X R l I i A v P j x F b n R y e S B U e X B l P S J G a W x s Q 2 9 1 b n Q i I F Z h b H V l P S J s M j I i I C 8 + P E V u d H J 5 I F R 5 c G U 9 I k Z p b G x F c n J v c k N v d W 5 0 I i B W Y W x 1 Z T 0 i b D A i I C 8 + P E V u d H J 5 I F R 5 c G U 9 I k Z p b G x D b 2 x 1 b W 5 U e X B l c y I g V m F s d W U 9 I n N B d 0 1 H Q m d Z Q U F B Q U E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E V y c m 9 y Q 2 9 k Z S I g V m F s d W U 9 I n N V b m t u b 3 d u I i A v P j x F b n R y e S B U e X B l P S J G a W x s T G F z d F V w Z G F 0 Z W Q i I F Z h b H V l P S J k M j A x N y 0 x M C 0 w N V Q x N D o 1 N T o z N i 4 w O D A 0 M T M y W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G Y W N 0 Y m 9 v a y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J v b 2 s l M j A o M i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G Y W N 0 Y m 9 v a z M i I C 8 + P E V u d H J 5 I F R 5 c G U 9 I k Z p b G x D b 3 V u d C I g V m F s d W U 9 I m w y M i I g L z 4 8 R W 5 0 c n k g V H l w Z T 0 i R m l s b E V y c m 9 y Q 2 9 1 b n Q i I F Z h b H V l P S J s M C I g L z 4 8 R W 5 0 c n k g V H l w Z T 0 i R m l s b E x h c 3 R V c G R h d G V k I i B W Y W x 1 Z T 0 i Z D I w M T c t M T A t M D V U M T Q 6 N T U 6 M z Y u M D g w N D E z M l o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F N 0 Y X R 1 c y I g V m F s d W U 9 I n N D b 2 1 w b G V 0 Z S I g L z 4 8 R W 5 0 c n k g V H l w Z T 0 i R m l s b E N v b H V t b l R 5 c G V z I i B W Y W x 1 Z T 0 i c 0 F 3 T U d C Z 1 l B Q U F B Q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Y m 9 v a y U y M C g y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U y M C g y K S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J T I w K D I p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F j d G J v b 2 s l M j A o M y k 8 L 0 l 0 Z W 1 Q Y X R o P j w v S X R l b U x v Y 2 F 0 a W 9 u P j x T d G F i b G V F b n R y a W V z P j x F b n R y e S B U e X B l P S J J c 1 B y a X Z h d G U i I F Z h b H V l P S J s M C I g L z 4 8 R W 5 0 c n k g V H l w Z T 0 i Q n V m Z m V y T m V 4 d F J l Z n J l c 2 g i I F Z h b H V l P S J s M S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m V z d W x 0 V H l w Z S I g V m F s d W U 9 I n N U Y W J s Z S I g L z 4 8 R W 5 0 c n k g V H l w Z T 0 i R m l s b F R h c m d l d C I g V m F s d W U 9 I n N G Y W N 0 Y m 9 v a z M i I C 8 + P E V u d H J 5 I F R 5 c G U 9 I k Z p b G x D b 3 V u d C I g V m F s d W U 9 I m w y M i I g L z 4 8 R W 5 0 c n k g V H l w Z T 0 i R m l s b E V y c m 9 y Q 2 9 1 b n Q i I F Z h b H V l P S J s M C I g L z 4 8 R W 5 0 c n k g V H l w Z T 0 i R m l s b E x h c 3 R V c G R h d G V k I i B W Y W x 1 Z T 0 i Z D I w M T c t M T A t M D V U M T Q 6 N T U 6 M z Y u M D g w N D E z M l o i I C 8 + P E V u d H J 5 I F R 5 c G U 9 I k Z p b G x D b 2 x 1 b W 5 O Y W 1 l c y I g V m F s d W U 9 I n N b J n F 1 b 3 Q 7 W W V h c i Z x d W 9 0 O y w m c X V v d D t L Z X k m c X V v d D s s J n F 1 b 3 Q 7 U 2 9 1 c m N l J n F 1 b 3 Q 7 L C Z x d W 9 0 O 1 N 1 Y l N v d X J j Z S Z x d W 9 0 O y w m c X V v d D t T d H V k Z W 5 0 I E F p Z C B Q c m 9 n c m F t c y Z x d W 9 0 O y w m c X V v d D t V R y B O d W 1 i Z X I g b 2 Y g Q X d h c m R z J n F 1 b 3 Q 7 L C Z x d W 9 0 O 1 V H I E F t b 3 V u d C B B d 2 F y Z G V k J n F 1 b 3 Q 7 L C Z x d W 9 0 O 0 d y Y W Q g T n V t Y m V y I G 9 m I E F 3 Y X J k c y Z x d W 9 0 O y w m c X V v d D t H c m F k I E F t b 3 V u d C B B d 2 F y Z G V k J n F 1 b 3 Q 7 X S I g L z 4 8 R W 5 0 c n k g V H l w Z T 0 i R m l s b F N 0 Y X R 1 c y I g V m F s d W U 9 I n N D b 2 1 w b G V 0 Z S I g L z 4 8 R W 5 0 c n k g V H l w Z T 0 i R m l s b E N v b H V t b l R 5 c G V z I i B W Y W x 1 Z T 0 i c 0 F 3 T U d C Z 1 l B Q U F B Q S I g L z 4 8 R W 5 0 c n k g V H l w Z T 0 i R m l s b G V k Q 2 9 t c G x l d G V S Z X N 1 b H R U b 1 d v c m t z a G V l d C I g V m F s d W U 9 I m w x I i A v P j x F b n R y e S B U e X B l P S J G a W x s R X J y b 3 J D b 2 R l I i B W Y W x 1 Z T 0 i c 1 V u a 2 5 v d 2 4 i I C 8 + P E V u d H J 5 I F R 5 c G U 9 I l J l Y 2 9 2 Z X J 5 V G F y Z 2 V 0 U 2 h l Z X Q i I F Z h b H V l P S J z U 2 h l Z X Q 0 I i A v P j x F b n R y e S B U e X B l P S J S Z W N v d m V y e V R h c m d l d E N v b H V t b i I g V m F s d W U 9 I m w x I i A v P j x F b n R y e S B U e X B l P S J S Z W N v d m V y e V R h c m d l d F J v d y I g V m F s d W U 9 I m w x I i A v P j x F b n R y e S B U e X B l P S J S Z W x h d G l v b n N o a X B J b m Z v Q 2 9 u d G F p b m V y I i B W Y W x 1 Z T 0 i c 3 s m c X V v d D t j b 2 x 1 b W 5 D b 3 V u d C Z x d W 9 0 O z o 5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9 G Y W N 0 Y m 9 v a y 9 D a G F u Z 2 V k I F R 5 c G U u e 1 l l Y X I s M H 0 m c X V v d D s s J n F 1 b 3 Q 7 U 2 V j d G l v b j E v R m F j d G J v b 2 s v Q 2 h h b m d l Z C B U e X B l L n t L Z X k s M X 0 m c X V v d D s s J n F 1 b 3 Q 7 U 2 V j d G l v b j E v R m F j d G J v b 2 s v Q 2 h h b m d l Z C B U e X B l L n t T b 3 V y Y 2 U s M n 0 m c X V v d D s s J n F 1 b 3 Q 7 U 2 V j d G l v b j E v R m F j d G J v b 2 s v Q 2 h h b m d l Z C B U e X B l L n t T d W J T b 3 V y Y 2 U s M 3 0 m c X V v d D s s J n F 1 b 3 Q 7 U 2 V j d G l v b j E v R m F j d G J v b 2 s v Q 2 h h b m d l Z C B U e X B l L n t T d H V k Z W 5 0 I E F p Z C B Q c m 9 n c m F t c y w 0 f S Z x d W 9 0 O y w m c X V v d D t T Z W N 0 a W 9 u M S 9 G Y W N 0 Y m 9 v a y 9 D a G F u Z 2 V k I F R 5 c G U u e 1 V H I E 5 1 b W J l c i B v Z i B B d 2 F y Z H M s N X 0 m c X V v d D s s J n F 1 b 3 Q 7 U 2 V j d G l v b j E v R m F j d G J v b 2 s v Q 2 h h b m d l Z C B U e X B l L n t V R y B B b W 9 1 b n Q g Q X d h c m R l Z C w 2 f S Z x d W 9 0 O y w m c X V v d D t T Z W N 0 a W 9 u M S 9 G Y W N 0 Y m 9 v a y 9 D a G F u Z 2 V k I F R 5 c G U u e 0 d y Y W Q g T n V t Y m V y I G 9 m I E F 3 Y X J k c y w 3 f S Z x d W 9 0 O y w m c X V v d D t T Z W N 0 a W 9 u M S 9 G Y W N 0 Y m 9 v a y 9 D a G F u Z 2 V k I F R 5 c G U u e 0 d y Y W Q g Q W 1 v d W 5 0 I E F 3 Y X J k Z W Q s O H 0 m c X V v d D t d L C Z x d W 9 0 O 0 N v b H V t b k N v d W 5 0 J n F 1 b 3 Q 7 O j k s J n F 1 b 3 Q 7 S 2 V 5 Q 2 9 s d W 1 u T m F t Z X M m c X V v d D s 6 W 1 0 s J n F 1 b 3 Q 7 Q 2 9 s d W 1 u S W R l b n R p d G l l c y Z x d W 9 0 O z p b J n F 1 b 3 Q 7 U 2 V j d G l v b j E v R m F j d G J v b 2 s v Q 2 h h b m d l Z C B U e X B l L n t Z Z W F y L D B 9 J n F 1 b 3 Q 7 L C Z x d W 9 0 O 1 N l Y 3 R p b 2 4 x L 0 Z h Y 3 R i b 2 9 r L 0 N o Y W 5 n Z W Q g V H l w Z S 5 7 S 2 V 5 L D F 9 J n F 1 b 3 Q 7 L C Z x d W 9 0 O 1 N l Y 3 R p b 2 4 x L 0 Z h Y 3 R i b 2 9 r L 0 N o Y W 5 n Z W Q g V H l w Z S 5 7 U 2 9 1 c m N l L D J 9 J n F 1 b 3 Q 7 L C Z x d W 9 0 O 1 N l Y 3 R p b 2 4 x L 0 Z h Y 3 R i b 2 9 r L 0 N o Y W 5 n Z W Q g V H l w Z S 5 7 U 3 V i U 2 9 1 c m N l L D N 9 J n F 1 b 3 Q 7 L C Z x d W 9 0 O 1 N l Y 3 R p b 2 4 x L 0 Z h Y 3 R i b 2 9 r L 0 N o Y W 5 n Z W Q g V H l w Z S 5 7 U 3 R 1 Z G V u d C B B a W Q g U H J v Z 3 J h b X M s N H 0 m c X V v d D s s J n F 1 b 3 Q 7 U 2 V j d G l v b j E v R m F j d G J v b 2 s v Q 2 h h b m d l Z C B U e X B l L n t V R y B O d W 1 i Z X I g b 2 Y g Q X d h c m R z L D V 9 J n F 1 b 3 Q 7 L C Z x d W 9 0 O 1 N l Y 3 R p b 2 4 x L 0 Z h Y 3 R i b 2 9 r L 0 N o Y W 5 n Z W Q g V H l w Z S 5 7 V U c g Q W 1 v d W 5 0 I E F 3 Y X J k Z W Q s N n 0 m c X V v d D s s J n F 1 b 3 Q 7 U 2 V j d G l v b j E v R m F j d G J v b 2 s v Q 2 h h b m d l Z C B U e X B l L n t H c m F k I E 5 1 b W J l c i B v Z i B B d 2 F y Z H M s N 3 0 m c X V v d D s s J n F 1 b 3 Q 7 U 2 V j d G l v b j E v R m F j d G J v b 2 s v Q 2 h h b m d l Z C B U e X B l L n t H c m F k I E F t b 3 V u d C B B d 2 F y Z G V k L D h 9 J n F 1 b 3 Q 7 X S w m c X V v d D t S Z W x h d G l v b n N o a X B J b m Z v J n F 1 b 3 Q 7 O l t d f S I g L z 4 8 R W 5 0 c n k g V H l w Z T 0 i T G 9 h Z G V k V G 9 B b m F s e X N p c 1 N l c n Z p Y 2 V z I i B W Y W x 1 Z T 0 i b D A i I C 8 + P E V u d H J 5 I F R 5 c G U 9 I k F k Z G V k V G 9 E Y X R h T W 9 k Z W w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Y W N 0 Y m 9 v a y U y M C g z K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Y W N 0 Y m 9 v a y U y M C g z K S 9 G Y W N 0 Y m 9 v a 1 9 U Y W J s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h Y 3 R i b 2 9 r J T I w K D M p L 0 N o Y W 5 n Z W Q l M j B U e X B l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J s s M b D c Y n J G l e P A Z + T a x L I A A A A A A g A A A A A A A 2 Y A A M A A A A A Q A A A A X D 2 3 F b V M l U X s g k Y q 6 B s e u w A A A A A E g A A A o A A A A B A A A A B x W B U l m n Q a S m A E j p 4 o x W V R U A A A A I y P L O c U C P S 9 U m q R t a l 1 l y R 4 z 1 9 R 2 5 c 8 + x 1 n f J Q 6 L C 9 k R Y F H k w b i c 0 c P H R F b U 5 G V T r T b b Z V 1 i z i l x V g B 2 w l d P p E P E M Z t + k F E s + 9 z E 1 w o D 4 1 J F A A A A B Q A 0 8 h T b L k U + 1 b H c Z H W T x z w V K y m < / D a t a M a s h u p > 
</file>

<file path=customXml/itemProps1.xml><?xml version="1.0" encoding="utf-8"?>
<ds:datastoreItem xmlns:ds="http://schemas.openxmlformats.org/officeDocument/2006/customXml" ds:itemID="{02478452-9E6E-4ED7-90B5-3AF04C893053}">
  <ds:schemaRefs/>
</ds:datastoreItem>
</file>

<file path=customXml/itemProps2.xml><?xml version="1.0" encoding="utf-8"?>
<ds:datastoreItem xmlns:ds="http://schemas.openxmlformats.org/officeDocument/2006/customXml" ds:itemID="{DCE0525B-866A-4B76-A193-00B7D1448AAA}">
  <ds:schemaRefs/>
</ds:datastoreItem>
</file>

<file path=customXml/itemProps3.xml><?xml version="1.0" encoding="utf-8"?>
<ds:datastoreItem xmlns:ds="http://schemas.openxmlformats.org/officeDocument/2006/customXml" ds:itemID="{A6D81CF5-85A3-4252-ADFB-BCA2BD462387}">
  <ds:schemaRefs>
    <ds:schemaRef ds:uri="http://schemas.microsoft.com/PowerBIAddIn"/>
  </ds:schemaRefs>
</ds:datastoreItem>
</file>

<file path=customXml/itemProps4.xml><?xml version="1.0" encoding="utf-8"?>
<ds:datastoreItem xmlns:ds="http://schemas.openxmlformats.org/officeDocument/2006/customXml" ds:itemID="{33BD392D-FA60-4FA7-804C-A5C64C4C9EBA}">
  <ds:schemaRefs/>
</ds:datastoreItem>
</file>

<file path=customXml/itemProps5.xml><?xml version="1.0" encoding="utf-8"?>
<ds:datastoreItem xmlns:ds="http://schemas.openxmlformats.org/officeDocument/2006/customXml" ds:itemID="{C90DB167-AD6E-4AC8-8450-E3B5665A9325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fb-0</vt:lpstr>
      <vt:lpstr>fb-1</vt:lpstr>
      <vt:lpstr>fb-2</vt:lpstr>
    </vt:vector>
  </TitlesOfParts>
  <Company>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bonniej</dc:creator>
  <cp:keywords>OSFA; Annual; Report; 05; 1516</cp:keywords>
  <cp:lastModifiedBy>Glen C Falk</cp:lastModifiedBy>
  <cp:lastPrinted>2018-11-08T16:38:23Z</cp:lastPrinted>
  <dcterms:created xsi:type="dcterms:W3CDTF">2009-06-26T18:08:57Z</dcterms:created>
  <dcterms:modified xsi:type="dcterms:W3CDTF">2020-04-02T14:26:55Z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e9c058ab-1a1f-49d1-91ad-a3ebabd069b9</vt:lpwstr>
  </property>
</Properties>
</file>