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Departments\Research\Annual Report Charts\UGA Student Aid Analyses\2018-19\Data\"/>
    </mc:Choice>
  </mc:AlternateContent>
  <bookViews>
    <workbookView xWindow="0" yWindow="0" windowWidth="28800" windowHeight="13575"/>
  </bookViews>
  <sheets>
    <sheet name="inStateOff" sheetId="2" r:id="rId1"/>
    <sheet name="inStateOn" sheetId="4" r:id="rId2"/>
    <sheet name="InStateParent" sheetId="5" r:id="rId3"/>
    <sheet name="outStateOff" sheetId="3" r:id="rId4"/>
    <sheet name="outStateOn" sheetId="6" r:id="rId5"/>
    <sheet name="OutStateParent" sheetId="7" r:id="rId6"/>
  </sheets>
  <externalReferences>
    <externalReference r:id="rId7"/>
  </externalReferences>
  <definedNames>
    <definedName name="_xlnm.Print_Area" localSheetId="0">inStateOff!$B$1:$L$4</definedName>
    <definedName name="_xlnm.Print_Area" localSheetId="1">inStateOn!$B$1:$L$4</definedName>
    <definedName name="_xlnm.Print_Area" localSheetId="2">InStateParent!$B$1:$L$4</definedName>
    <definedName name="_xlnm.Print_Area" localSheetId="3">outStateOff!$B$1:$L$4</definedName>
    <definedName name="_xlnm.Print_Area" localSheetId="4">outStateOn!$B$1:$L$4</definedName>
    <definedName name="_xlnm.Print_Area" localSheetId="5">OutStateParent!$B$1:$L$4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C3" i="5"/>
  <c r="D3" i="5"/>
  <c r="E3" i="5"/>
  <c r="F3" i="5"/>
  <c r="G3" i="5"/>
  <c r="H3" i="5"/>
  <c r="I3" i="5"/>
  <c r="J3" i="5"/>
  <c r="K3" i="5"/>
  <c r="C4" i="5"/>
  <c r="D4" i="5"/>
  <c r="E4" i="5"/>
  <c r="F4" i="5"/>
  <c r="G4" i="5"/>
  <c r="H4" i="5"/>
  <c r="I4" i="5"/>
  <c r="J4" i="5"/>
  <c r="K4" i="5"/>
  <c r="K4" i="7"/>
  <c r="J4" i="7"/>
  <c r="I4" i="7"/>
  <c r="H4" i="7"/>
  <c r="G4" i="7"/>
  <c r="F4" i="7"/>
  <c r="E4" i="7"/>
  <c r="D4" i="7"/>
  <c r="C4" i="7"/>
  <c r="K3" i="7"/>
  <c r="J3" i="7"/>
  <c r="I3" i="7"/>
  <c r="H3" i="7"/>
  <c r="G3" i="7"/>
  <c r="F3" i="7"/>
  <c r="E3" i="7"/>
  <c r="D3" i="7"/>
  <c r="C3" i="7"/>
  <c r="K2" i="7"/>
  <c r="J2" i="7"/>
  <c r="I2" i="7"/>
  <c r="H2" i="7"/>
  <c r="G2" i="7"/>
  <c r="F2" i="7"/>
  <c r="E2" i="7"/>
  <c r="D2" i="7"/>
  <c r="C2" i="7"/>
  <c r="K4" i="6"/>
  <c r="J4" i="6"/>
  <c r="I4" i="6"/>
  <c r="H4" i="6"/>
  <c r="G4" i="6"/>
  <c r="F4" i="6"/>
  <c r="E4" i="6"/>
  <c r="D4" i="6"/>
  <c r="C4" i="6"/>
  <c r="K3" i="6"/>
  <c r="J3" i="6"/>
  <c r="I3" i="6"/>
  <c r="H3" i="6"/>
  <c r="G3" i="6"/>
  <c r="F3" i="6"/>
  <c r="E3" i="6"/>
  <c r="D3" i="6"/>
  <c r="C3" i="6"/>
  <c r="K2" i="6"/>
  <c r="J2" i="6"/>
  <c r="I2" i="6"/>
  <c r="H2" i="6"/>
  <c r="G2" i="6"/>
  <c r="F2" i="6"/>
  <c r="E2" i="6"/>
  <c r="D2" i="6"/>
  <c r="C2" i="6"/>
  <c r="K4" i="4"/>
  <c r="J4" i="4"/>
  <c r="I4" i="4"/>
  <c r="H4" i="4"/>
  <c r="G4" i="4"/>
  <c r="F4" i="4"/>
  <c r="E4" i="4"/>
  <c r="D4" i="4"/>
  <c r="C4" i="4"/>
  <c r="K3" i="4"/>
  <c r="J3" i="4"/>
  <c r="I3" i="4"/>
  <c r="H3" i="4"/>
  <c r="G3" i="4"/>
  <c r="F3" i="4"/>
  <c r="E3" i="4"/>
  <c r="D3" i="4"/>
  <c r="C3" i="4"/>
  <c r="K2" i="4"/>
  <c r="J2" i="4"/>
  <c r="I2" i="4"/>
  <c r="H2" i="4"/>
  <c r="G2" i="4"/>
  <c r="F2" i="4"/>
  <c r="E2" i="4"/>
  <c r="D2" i="4"/>
  <c r="C2" i="4"/>
  <c r="K4" i="3"/>
  <c r="J4" i="3"/>
  <c r="I4" i="3"/>
  <c r="H4" i="3"/>
  <c r="G4" i="3"/>
  <c r="F4" i="3"/>
  <c r="E4" i="3"/>
  <c r="D4" i="3"/>
  <c r="C4" i="3"/>
  <c r="K3" i="3"/>
  <c r="J3" i="3"/>
  <c r="I3" i="3"/>
  <c r="H3" i="3"/>
  <c r="G3" i="3"/>
  <c r="F3" i="3"/>
  <c r="E3" i="3"/>
  <c r="D3" i="3"/>
  <c r="C3" i="3"/>
  <c r="K2" i="3"/>
  <c r="J2" i="3"/>
  <c r="I2" i="3"/>
  <c r="H2" i="3"/>
  <c r="G2" i="3"/>
  <c r="F2" i="3"/>
  <c r="E2" i="3"/>
  <c r="D2" i="3"/>
  <c r="C2" i="3"/>
  <c r="K4" i="2"/>
  <c r="J4" i="2"/>
  <c r="I4" i="2"/>
  <c r="H4" i="2"/>
  <c r="G4" i="2"/>
  <c r="F4" i="2"/>
  <c r="E4" i="2"/>
  <c r="D4" i="2"/>
  <c r="C4" i="2"/>
  <c r="K3" i="2"/>
  <c r="J3" i="2"/>
  <c r="I3" i="2"/>
  <c r="H3" i="2"/>
  <c r="G3" i="2"/>
  <c r="F3" i="2"/>
  <c r="E3" i="2"/>
  <c r="D3" i="2"/>
  <c r="C3" i="2"/>
  <c r="K2" i="2"/>
  <c r="J2" i="2"/>
  <c r="I2" i="2"/>
  <c r="H2" i="2"/>
  <c r="G2" i="2"/>
  <c r="F2" i="2"/>
  <c r="E2" i="2"/>
  <c r="D2" i="2"/>
  <c r="C2" i="2"/>
  <c r="L2" i="7" l="1"/>
  <c r="L3" i="7"/>
  <c r="L4" i="7"/>
  <c r="L2" i="6"/>
  <c r="L3" i="6"/>
  <c r="L4" i="6"/>
  <c r="L3" i="3"/>
  <c r="L2" i="3"/>
  <c r="L4" i="3"/>
  <c r="L4" i="5"/>
  <c r="L2" i="5"/>
  <c r="L3" i="5"/>
  <c r="L3" i="4"/>
  <c r="L4" i="4"/>
  <c r="L2" i="4"/>
  <c r="L2" i="2"/>
  <c r="L3" i="2"/>
  <c r="L4" i="2"/>
</calcChain>
</file>

<file path=xl/sharedStrings.xml><?xml version="1.0" encoding="utf-8"?>
<sst xmlns="http://schemas.openxmlformats.org/spreadsheetml/2006/main" count="108" uniqueCount="16">
  <si>
    <t>Tuition</t>
  </si>
  <si>
    <t>Fees</t>
  </si>
  <si>
    <t xml:space="preserve">Room </t>
  </si>
  <si>
    <t>Board</t>
  </si>
  <si>
    <t>Books</t>
  </si>
  <si>
    <t>Misc</t>
  </si>
  <si>
    <t>Trans</t>
  </si>
  <si>
    <t>Sub/Uns</t>
  </si>
  <si>
    <t>PLUS</t>
  </si>
  <si>
    <t>TOTAL</t>
  </si>
  <si>
    <t>Undergraduate</t>
  </si>
  <si>
    <t>BLA</t>
  </si>
  <si>
    <t>program</t>
  </si>
  <si>
    <t>ay</t>
  </si>
  <si>
    <t>1819</t>
  </si>
  <si>
    <t>BSFR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</si>
</sst>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3" fontId="0" fillId="0" borderId="0" xfId="0" applyNumberFormat="1" applyAlignment="1"/>
    <xf numFmtId="1" fontId="0" fillId="0" borderId="0" xfId="0" applyNumberForma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partments/Compliance/COA/1819/Cost%20of%20Attendance%20Charts%202018-19%20%20-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ition"/>
      <sheetName val="1 Term Living Expense Component"/>
      <sheetName val="Fees"/>
      <sheetName val="Books &amp; Supplies"/>
      <sheetName val="Loan Fees"/>
      <sheetName val="Resident Undergrad"/>
      <sheetName val="Non-Resident Undergrad"/>
      <sheetName val="Resident Grad"/>
      <sheetName val="Non-Resident Grad"/>
      <sheetName val="Gwinnett"/>
      <sheetName val="Buckhead"/>
      <sheetName val="Tifton and Griffin"/>
      <sheetName val="Teacher Certification"/>
      <sheetName val="ERate"/>
    </sheetNames>
    <sheetDataSet>
      <sheetData sheetId="0">
        <row r="5">
          <cell r="C5">
            <v>4776</v>
          </cell>
          <cell r="D5">
            <v>14063</v>
          </cell>
          <cell r="E5">
            <v>5287</v>
          </cell>
          <cell r="F5">
            <v>15280</v>
          </cell>
          <cell r="G5">
            <v>5263</v>
          </cell>
          <cell r="H5">
            <v>16136</v>
          </cell>
        </row>
      </sheetData>
      <sheetData sheetId="1">
        <row r="10">
          <cell r="D10">
            <v>3021</v>
          </cell>
        </row>
        <row r="11">
          <cell r="D11">
            <v>1998</v>
          </cell>
        </row>
        <row r="12">
          <cell r="D12">
            <v>1322</v>
          </cell>
        </row>
        <row r="13">
          <cell r="D13">
            <v>595</v>
          </cell>
          <cell r="M13">
            <v>250</v>
          </cell>
        </row>
        <row r="15">
          <cell r="D15">
            <v>1970</v>
          </cell>
        </row>
        <row r="16">
          <cell r="D16">
            <v>1998</v>
          </cell>
        </row>
        <row r="17">
          <cell r="D17">
            <v>1592</v>
          </cell>
        </row>
        <row r="18">
          <cell r="D18">
            <v>595</v>
          </cell>
        </row>
        <row r="20">
          <cell r="D20">
            <v>1195</v>
          </cell>
        </row>
        <row r="21">
          <cell r="D21">
            <v>503</v>
          </cell>
        </row>
        <row r="23">
          <cell r="D23">
            <v>595</v>
          </cell>
        </row>
      </sheetData>
      <sheetData sheetId="2">
        <row r="3">
          <cell r="B3">
            <v>1139</v>
          </cell>
        </row>
      </sheetData>
      <sheetData sheetId="3">
        <row r="3">
          <cell r="B3">
            <v>493</v>
          </cell>
        </row>
      </sheetData>
      <sheetData sheetId="4">
        <row r="2">
          <cell r="B2">
            <v>64</v>
          </cell>
          <cell r="C2">
            <v>32</v>
          </cell>
        </row>
        <row r="3">
          <cell r="B3">
            <v>500</v>
          </cell>
          <cell r="C3">
            <v>250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2" max="2" width="14.5703125" bestFit="1" customWidth="1"/>
    <col min="3" max="12" width="10.7109375" customWidth="1"/>
  </cols>
  <sheetData>
    <row r="1" spans="1:12" x14ac:dyDescent="0.25">
      <c r="A1" t="s">
        <v>13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x14ac:dyDescent="0.25">
      <c r="A2" s="1" t="s">
        <v>14</v>
      </c>
      <c r="B2" s="2" t="s">
        <v>10</v>
      </c>
      <c r="C2" s="3">
        <f>[1]Tuition!$C$5*2</f>
        <v>9552</v>
      </c>
      <c r="D2" s="3">
        <f>[1]Fees!$B$3*2</f>
        <v>2278</v>
      </c>
      <c r="E2" s="3">
        <f>'[1]1 Term Living Expense Component'!$D$15*2</f>
        <v>3940</v>
      </c>
      <c r="F2" s="3">
        <f>'[1]1 Term Living Expense Component'!$D$16*2</f>
        <v>3996</v>
      </c>
      <c r="G2" s="4">
        <f>'[1]Books &amp; Supplies'!$B$3*2</f>
        <v>986</v>
      </c>
      <c r="H2" s="3">
        <f>'[1]1 Term Living Expense Component'!$D$17*2</f>
        <v>3184</v>
      </c>
      <c r="I2" s="3">
        <f>'[1]1 Term Living Expense Component'!$D$18*2</f>
        <v>1190</v>
      </c>
      <c r="J2" s="4">
        <f>'[1]Loan Fees'!$B$2</f>
        <v>64</v>
      </c>
      <c r="K2" s="4">
        <f>'[1]Loan Fees'!$B$3</f>
        <v>500</v>
      </c>
      <c r="L2" s="3">
        <f>SUM(C2:K2)</f>
        <v>25690</v>
      </c>
    </row>
    <row r="3" spans="1:12" x14ac:dyDescent="0.25">
      <c r="A3" s="1" t="s">
        <v>14</v>
      </c>
      <c r="B3" s="2" t="s">
        <v>15</v>
      </c>
      <c r="C3" s="3">
        <f>[1]Tuition!$G$5*2</f>
        <v>10526</v>
      </c>
      <c r="D3" s="3">
        <f>[1]Fees!$B$3*2</f>
        <v>2278</v>
      </c>
      <c r="E3" s="3">
        <f>'[1]1 Term Living Expense Component'!$D$15*2</f>
        <v>3940</v>
      </c>
      <c r="F3" s="3">
        <f>'[1]1 Term Living Expense Component'!$D$16*2</f>
        <v>3996</v>
      </c>
      <c r="G3" s="4">
        <f>'[1]Books &amp; Supplies'!$B$3*2</f>
        <v>986</v>
      </c>
      <c r="H3" s="3">
        <f>'[1]1 Term Living Expense Component'!$D$17*2</f>
        <v>3184</v>
      </c>
      <c r="I3" s="3">
        <f>'[1]1 Term Living Expense Component'!$D$18*2</f>
        <v>1190</v>
      </c>
      <c r="J3" s="4">
        <f>'[1]Loan Fees'!$B$2</f>
        <v>64</v>
      </c>
      <c r="K3" s="4">
        <f>'[1]Loan Fees'!$B$3</f>
        <v>500</v>
      </c>
      <c r="L3" s="3">
        <f>SUM(C3:K3)</f>
        <v>26664</v>
      </c>
    </row>
    <row r="4" spans="1:12" x14ac:dyDescent="0.25">
      <c r="A4" s="1" t="s">
        <v>14</v>
      </c>
      <c r="B4" s="2" t="s">
        <v>11</v>
      </c>
      <c r="C4" s="3">
        <f>[1]Tuition!$E$5*2</f>
        <v>10574</v>
      </c>
      <c r="D4" s="3">
        <f>[1]Fees!$B$3*2</f>
        <v>2278</v>
      </c>
      <c r="E4" s="3">
        <f>'[1]1 Term Living Expense Component'!$D$15*2</f>
        <v>3940</v>
      </c>
      <c r="F4" s="3">
        <f>'[1]1 Term Living Expense Component'!$D$16*2</f>
        <v>3996</v>
      </c>
      <c r="G4" s="4">
        <f>'[1]Books &amp; Supplies'!$B$3*2</f>
        <v>986</v>
      </c>
      <c r="H4" s="3">
        <f>'[1]1 Term Living Expense Component'!$D$17*2</f>
        <v>3184</v>
      </c>
      <c r="I4" s="3">
        <f>'[1]1 Term Living Expense Component'!$D$18*2</f>
        <v>1190</v>
      </c>
      <c r="J4" s="4">
        <f>'[1]Loan Fees'!$B$2</f>
        <v>64</v>
      </c>
      <c r="K4" s="4">
        <f>'[1]Loan Fees'!$B$3</f>
        <v>500</v>
      </c>
      <c r="L4" s="3">
        <f>SUM(C4:K4)</f>
        <v>26712</v>
      </c>
    </row>
  </sheetData>
  <printOptions horizontalCentered="1" verticalCentered="1"/>
  <pageMargins left="0.5" right="0.5" top="0.25" bottom="0.2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2" max="2" width="14.5703125" bestFit="1" customWidth="1"/>
    <col min="3" max="12" width="10.7109375" customWidth="1"/>
  </cols>
  <sheetData>
    <row r="1" spans="1:12" x14ac:dyDescent="0.25">
      <c r="A1" t="s">
        <v>13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x14ac:dyDescent="0.25">
      <c r="A2" s="1" t="s">
        <v>14</v>
      </c>
      <c r="B2" s="2" t="s">
        <v>10</v>
      </c>
      <c r="C2" s="3">
        <f>[1]Tuition!$C$5*2</f>
        <v>9552</v>
      </c>
      <c r="D2" s="3">
        <f>[1]Fees!$B$3*2</f>
        <v>2278</v>
      </c>
      <c r="E2" s="3">
        <f>'[1]1 Term Living Expense Component'!$D$10*2</f>
        <v>6042</v>
      </c>
      <c r="F2" s="3">
        <f>'[1]1 Term Living Expense Component'!$D$11*2</f>
        <v>3996</v>
      </c>
      <c r="G2" s="4">
        <f>'[1]Books &amp; Supplies'!$B$3*2</f>
        <v>986</v>
      </c>
      <c r="H2" s="3">
        <f>'[1]1 Term Living Expense Component'!$D$12*2</f>
        <v>2644</v>
      </c>
      <c r="I2" s="3">
        <f>'[1]1 Term Living Expense Component'!$D$18*2</f>
        <v>1190</v>
      </c>
      <c r="J2" s="4">
        <f>'[1]Loan Fees'!$B$2</f>
        <v>64</v>
      </c>
      <c r="K2" s="4">
        <f>'[1]Loan Fees'!$B$3</f>
        <v>500</v>
      </c>
      <c r="L2" s="3">
        <f>SUM(C2:K2)</f>
        <v>27252</v>
      </c>
    </row>
    <row r="3" spans="1:12" x14ac:dyDescent="0.25">
      <c r="A3" s="1" t="s">
        <v>14</v>
      </c>
      <c r="B3" s="2" t="s">
        <v>15</v>
      </c>
      <c r="C3" s="3">
        <f>[1]Tuition!$G$5*2</f>
        <v>10526</v>
      </c>
      <c r="D3" s="3">
        <f>[1]Fees!$B$3*2</f>
        <v>2278</v>
      </c>
      <c r="E3" s="3">
        <f>'[1]1 Term Living Expense Component'!$D$10*2</f>
        <v>6042</v>
      </c>
      <c r="F3" s="3">
        <f>'[1]1 Term Living Expense Component'!$D$11*2</f>
        <v>3996</v>
      </c>
      <c r="G3" s="4">
        <f>'[1]Books &amp; Supplies'!$B$3*2</f>
        <v>986</v>
      </c>
      <c r="H3" s="3">
        <f>'[1]1 Term Living Expense Component'!$D$12*2</f>
        <v>2644</v>
      </c>
      <c r="I3" s="3">
        <f>'[1]1 Term Living Expense Component'!$D$18*2</f>
        <v>1190</v>
      </c>
      <c r="J3" s="4">
        <f>'[1]Loan Fees'!$B$2</f>
        <v>64</v>
      </c>
      <c r="K3" s="4">
        <f>'[1]Loan Fees'!$B$3</f>
        <v>500</v>
      </c>
      <c r="L3" s="3">
        <f>SUM(C3:K3)</f>
        <v>28226</v>
      </c>
    </row>
    <row r="4" spans="1:12" x14ac:dyDescent="0.25">
      <c r="A4" s="1" t="s">
        <v>14</v>
      </c>
      <c r="B4" s="2" t="s">
        <v>11</v>
      </c>
      <c r="C4" s="3">
        <f>([1]Tuition!$E$5)*2</f>
        <v>10574</v>
      </c>
      <c r="D4" s="3">
        <f>[1]Fees!$B$3*2</f>
        <v>2278</v>
      </c>
      <c r="E4" s="3">
        <f>'[1]1 Term Living Expense Component'!$D$10*2</f>
        <v>6042</v>
      </c>
      <c r="F4" s="3">
        <f>'[1]1 Term Living Expense Component'!$D$11*2</f>
        <v>3996</v>
      </c>
      <c r="G4" s="4">
        <f>'[1]Books &amp; Supplies'!$B$3*2</f>
        <v>986</v>
      </c>
      <c r="H4" s="3">
        <f>'[1]1 Term Living Expense Component'!$D$12*2</f>
        <v>2644</v>
      </c>
      <c r="I4" s="3">
        <f>'[1]1 Term Living Expense Component'!$D$18*2</f>
        <v>1190</v>
      </c>
      <c r="J4" s="4">
        <f>'[1]Loan Fees'!$B$2</f>
        <v>64</v>
      </c>
      <c r="K4" s="4">
        <f>'[1]Loan Fees'!$B$3</f>
        <v>500</v>
      </c>
      <c r="L4" s="3">
        <f>SUM(C4:K4)</f>
        <v>28274</v>
      </c>
    </row>
  </sheetData>
  <printOptions horizontalCentered="1" verticalCentered="1"/>
  <pageMargins left="0.5" right="0.5" top="0.25" bottom="0.2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2" max="2" width="14.5703125" bestFit="1" customWidth="1"/>
    <col min="3" max="12" width="10.7109375" customWidth="1"/>
  </cols>
  <sheetData>
    <row r="1" spans="1:12" x14ac:dyDescent="0.25">
      <c r="A1" t="s">
        <v>13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x14ac:dyDescent="0.25">
      <c r="A2" s="1" t="s">
        <v>14</v>
      </c>
      <c r="B2" s="2" t="s">
        <v>10</v>
      </c>
      <c r="C2" s="3">
        <f>[1]Tuition!$C$5*2</f>
        <v>9552</v>
      </c>
      <c r="D2" s="3">
        <f>[1]Fees!$B$3*2</f>
        <v>2278</v>
      </c>
      <c r="E2" s="3">
        <f>'[1]1 Term Living Expense Component'!$D$20*2</f>
        <v>2390</v>
      </c>
      <c r="F2" s="3">
        <f>'[1]1 Term Living Expense Component'!$D$21*2</f>
        <v>1006</v>
      </c>
      <c r="G2" s="4">
        <f>'[1]Books &amp; Supplies'!$B$3*2</f>
        <v>986</v>
      </c>
      <c r="H2" s="3">
        <f>'[1]1 Term Living Expense Component'!$D$17*2</f>
        <v>3184</v>
      </c>
      <c r="I2" s="3">
        <f>'[1]1 Term Living Expense Component'!$D$18*2</f>
        <v>1190</v>
      </c>
      <c r="J2" s="4">
        <f>'[1]Loan Fees'!$B$2</f>
        <v>64</v>
      </c>
      <c r="K2" s="4">
        <f>'[1]Loan Fees'!$B$3</f>
        <v>500</v>
      </c>
      <c r="L2" s="3">
        <f>SUM(C2:K2)</f>
        <v>21150</v>
      </c>
    </row>
    <row r="3" spans="1:12" x14ac:dyDescent="0.25">
      <c r="A3" s="1" t="s">
        <v>14</v>
      </c>
      <c r="B3" s="2" t="s">
        <v>15</v>
      </c>
      <c r="C3" s="3">
        <f>[1]Tuition!$G$5*2</f>
        <v>10526</v>
      </c>
      <c r="D3" s="3">
        <f>[1]Fees!$B$3*2</f>
        <v>2278</v>
      </c>
      <c r="E3" s="3">
        <f>'[1]1 Term Living Expense Component'!$D$20*2</f>
        <v>2390</v>
      </c>
      <c r="F3" s="3">
        <f>'[1]1 Term Living Expense Component'!$D$21*2</f>
        <v>1006</v>
      </c>
      <c r="G3" s="4">
        <f>'[1]Books &amp; Supplies'!$B$3*2</f>
        <v>986</v>
      </c>
      <c r="H3" s="3">
        <f>'[1]1 Term Living Expense Component'!$D$17*2</f>
        <v>3184</v>
      </c>
      <c r="I3" s="3">
        <f>'[1]1 Term Living Expense Component'!$D$18*2</f>
        <v>1190</v>
      </c>
      <c r="J3" s="4">
        <f>'[1]Loan Fees'!$B$2</f>
        <v>64</v>
      </c>
      <c r="K3" s="4">
        <f>'[1]Loan Fees'!$B$3</f>
        <v>500</v>
      </c>
      <c r="L3" s="3">
        <f>SUM(C3:K3)</f>
        <v>22124</v>
      </c>
    </row>
    <row r="4" spans="1:12" x14ac:dyDescent="0.25">
      <c r="A4" s="1" t="s">
        <v>14</v>
      </c>
      <c r="B4" s="2" t="s">
        <v>11</v>
      </c>
      <c r="C4" s="3">
        <f>([1]Tuition!$E$5)*2</f>
        <v>10574</v>
      </c>
      <c r="D4" s="3">
        <f>[1]Fees!$B$3*2</f>
        <v>2278</v>
      </c>
      <c r="E4" s="3">
        <f>'[1]1 Term Living Expense Component'!$D$20*2</f>
        <v>2390</v>
      </c>
      <c r="F4" s="3">
        <f>'[1]1 Term Living Expense Component'!$D$21*2</f>
        <v>1006</v>
      </c>
      <c r="G4" s="4">
        <f>'[1]Books &amp; Supplies'!$B$3*2</f>
        <v>986</v>
      </c>
      <c r="H4" s="3">
        <f>'[1]1 Term Living Expense Component'!$D$17*2</f>
        <v>3184</v>
      </c>
      <c r="I4" s="3">
        <f>'[1]1 Term Living Expense Component'!$D$18*2</f>
        <v>1190</v>
      </c>
      <c r="J4" s="4">
        <f>'[1]Loan Fees'!$B$2</f>
        <v>64</v>
      </c>
      <c r="K4" s="4">
        <f>'[1]Loan Fees'!$B$3</f>
        <v>500</v>
      </c>
      <c r="L4" s="3">
        <f>SUM(C4:K4)</f>
        <v>22172</v>
      </c>
    </row>
  </sheetData>
  <printOptions horizontalCentered="1" verticalCentered="1"/>
  <pageMargins left="0.5" right="0.5" top="0.25" bottom="0.2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2" max="2" width="14.5703125" bestFit="1" customWidth="1"/>
    <col min="3" max="12" width="10.7109375" customWidth="1"/>
  </cols>
  <sheetData>
    <row r="1" spans="1:12" x14ac:dyDescent="0.25">
      <c r="A1" t="s">
        <v>13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x14ac:dyDescent="0.25">
      <c r="A2" s="1" t="s">
        <v>14</v>
      </c>
      <c r="B2" s="2" t="s">
        <v>10</v>
      </c>
      <c r="C2" s="3">
        <f>[1]Tuition!$D$5</f>
        <v>14063</v>
      </c>
      <c r="D2" s="3">
        <f>[1]Fees!$B$3</f>
        <v>1139</v>
      </c>
      <c r="E2" s="3">
        <f>'[1]1 Term Living Expense Component'!$D$15</f>
        <v>1970</v>
      </c>
      <c r="F2" s="3">
        <f>'[1]1 Term Living Expense Component'!$D$16</f>
        <v>1998</v>
      </c>
      <c r="G2" s="4">
        <f>'[1]Books &amp; Supplies'!$B$3</f>
        <v>493</v>
      </c>
      <c r="H2" s="3">
        <f>'[1]1 Term Living Expense Component'!$D$17</f>
        <v>1592</v>
      </c>
      <c r="I2" s="3">
        <f>('[1]1 Term Living Expense Component'!$D$18+'[1]1 Term Living Expense Component'!$M$13)</f>
        <v>845</v>
      </c>
      <c r="J2" s="4">
        <f>'[1]Loan Fees'!$C$2</f>
        <v>32</v>
      </c>
      <c r="K2" s="4">
        <f>'[1]Loan Fees'!$C$3</f>
        <v>250</v>
      </c>
      <c r="L2" s="3">
        <f>SUM(C2:K2)</f>
        <v>22382</v>
      </c>
    </row>
    <row r="3" spans="1:12" x14ac:dyDescent="0.25">
      <c r="A3" s="1" t="s">
        <v>14</v>
      </c>
      <c r="B3" s="2" t="s">
        <v>15</v>
      </c>
      <c r="C3" s="3">
        <f>[1]Tuition!$H$5</f>
        <v>16136</v>
      </c>
      <c r="D3" s="3">
        <f>[1]Fees!$B$3</f>
        <v>1139</v>
      </c>
      <c r="E3" s="3">
        <f>'[1]1 Term Living Expense Component'!$D$15</f>
        <v>1970</v>
      </c>
      <c r="F3" s="3">
        <f>'[1]1 Term Living Expense Component'!$D$16</f>
        <v>1998</v>
      </c>
      <c r="G3" s="4">
        <f>'[1]Books &amp; Supplies'!$B$3</f>
        <v>493</v>
      </c>
      <c r="H3" s="3">
        <f>'[1]1 Term Living Expense Component'!$D$17</f>
        <v>1592</v>
      </c>
      <c r="I3" s="3">
        <f>('[1]1 Term Living Expense Component'!$D$18+'[1]1 Term Living Expense Component'!$M$13)</f>
        <v>845</v>
      </c>
      <c r="J3" s="4">
        <f>'[1]Loan Fees'!$C$2</f>
        <v>32</v>
      </c>
      <c r="K3" s="4">
        <f>'[1]Loan Fees'!$C$3</f>
        <v>250</v>
      </c>
      <c r="L3" s="3">
        <f>SUM(C3:K3)</f>
        <v>24455</v>
      </c>
    </row>
    <row r="4" spans="1:12" x14ac:dyDescent="0.25">
      <c r="A4" s="1" t="s">
        <v>14</v>
      </c>
      <c r="B4" s="2" t="s">
        <v>11</v>
      </c>
      <c r="C4" s="3">
        <f>[1]Tuition!$F$5</f>
        <v>15280</v>
      </c>
      <c r="D4" s="3">
        <f>[1]Fees!$B$3</f>
        <v>1139</v>
      </c>
      <c r="E4" s="3">
        <f>'[1]1 Term Living Expense Component'!$D$15</f>
        <v>1970</v>
      </c>
      <c r="F4" s="3">
        <f>'[1]1 Term Living Expense Component'!$D$16</f>
        <v>1998</v>
      </c>
      <c r="G4" s="4">
        <f>'[1]Books &amp; Supplies'!$B$3</f>
        <v>493</v>
      </c>
      <c r="H4" s="3">
        <f>'[1]1 Term Living Expense Component'!$D$17</f>
        <v>1592</v>
      </c>
      <c r="I4" s="3">
        <f>('[1]1 Term Living Expense Component'!$D$18+'[1]1 Term Living Expense Component'!$M$13)</f>
        <v>845</v>
      </c>
      <c r="J4" s="4">
        <f>'[1]Loan Fees'!$C$2</f>
        <v>32</v>
      </c>
      <c r="K4" s="4">
        <f>'[1]Loan Fees'!$C$3</f>
        <v>250</v>
      </c>
      <c r="L4" s="3">
        <f>SUM(C4:K4)</f>
        <v>23599</v>
      </c>
    </row>
  </sheetData>
  <printOptions horizontalCentered="1" verticalCentered="1"/>
  <pageMargins left="0.5" right="0.5" top="0.25" bottom="0.2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"/>
  <sheetViews>
    <sheetView workbookViewId="0">
      <selection sqref="A1:L4"/>
    </sheetView>
  </sheetViews>
  <sheetFormatPr defaultRowHeight="15" x14ac:dyDescent="0.25"/>
  <cols>
    <col min="2" max="2" width="14.5703125" bestFit="1" customWidth="1"/>
    <col min="3" max="12" width="10.7109375" customWidth="1"/>
  </cols>
  <sheetData>
    <row r="1" spans="1:12" x14ac:dyDescent="0.25">
      <c r="A1" t="s">
        <v>13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x14ac:dyDescent="0.25">
      <c r="A2" s="1" t="s">
        <v>14</v>
      </c>
      <c r="B2" s="2" t="s">
        <v>10</v>
      </c>
      <c r="C2" s="3">
        <f>[1]Tuition!$D$5</f>
        <v>14063</v>
      </c>
      <c r="D2" s="3">
        <f>[1]Fees!$B$3</f>
        <v>1139</v>
      </c>
      <c r="E2" s="3">
        <f>'[1]1 Term Living Expense Component'!$D$10</f>
        <v>3021</v>
      </c>
      <c r="F2" s="3">
        <f>'[1]1 Term Living Expense Component'!$D$11</f>
        <v>1998</v>
      </c>
      <c r="G2" s="4">
        <f>'[1]Books &amp; Supplies'!$B$3</f>
        <v>493</v>
      </c>
      <c r="H2" s="3">
        <f>'[1]1 Term Living Expense Component'!$D$12</f>
        <v>1322</v>
      </c>
      <c r="I2" s="3">
        <f>('[1]1 Term Living Expense Component'!$D$13+'[1]1 Term Living Expense Component'!$M$13)</f>
        <v>845</v>
      </c>
      <c r="J2" s="4">
        <f>'[1]Loan Fees'!$C$2</f>
        <v>32</v>
      </c>
      <c r="K2" s="4">
        <f>'[1]Loan Fees'!$C$3</f>
        <v>250</v>
      </c>
      <c r="L2" s="3">
        <f>SUM(C2:K2)</f>
        <v>23163</v>
      </c>
    </row>
    <row r="3" spans="1:12" x14ac:dyDescent="0.25">
      <c r="A3" s="1" t="s">
        <v>14</v>
      </c>
      <c r="B3" s="2" t="s">
        <v>15</v>
      </c>
      <c r="C3" s="3">
        <f>[1]Tuition!$H$5</f>
        <v>16136</v>
      </c>
      <c r="D3" s="3">
        <f>[1]Fees!$B$3</f>
        <v>1139</v>
      </c>
      <c r="E3" s="3">
        <f>'[1]1 Term Living Expense Component'!$D$10</f>
        <v>3021</v>
      </c>
      <c r="F3" s="3">
        <f>'[1]1 Term Living Expense Component'!$D$11</f>
        <v>1998</v>
      </c>
      <c r="G3" s="4">
        <f>'[1]Books &amp; Supplies'!$B$3</f>
        <v>493</v>
      </c>
      <c r="H3" s="3">
        <f>'[1]1 Term Living Expense Component'!$D$12</f>
        <v>1322</v>
      </c>
      <c r="I3" s="3">
        <f>('[1]1 Term Living Expense Component'!$D$13+'[1]1 Term Living Expense Component'!$M$13)</f>
        <v>845</v>
      </c>
      <c r="J3" s="4">
        <f>'[1]Loan Fees'!$C$2</f>
        <v>32</v>
      </c>
      <c r="K3" s="4">
        <f>'[1]Loan Fees'!$C$3</f>
        <v>250</v>
      </c>
      <c r="L3" s="3">
        <f>SUM(C3:K3)</f>
        <v>25236</v>
      </c>
    </row>
    <row r="4" spans="1:12" x14ac:dyDescent="0.25">
      <c r="A4" s="1" t="s">
        <v>14</v>
      </c>
      <c r="B4" s="2" t="s">
        <v>11</v>
      </c>
      <c r="C4" s="3">
        <f>[1]Tuition!$F$5</f>
        <v>15280</v>
      </c>
      <c r="D4" s="3">
        <f>[1]Fees!$B$3</f>
        <v>1139</v>
      </c>
      <c r="E4" s="3">
        <f>'[1]1 Term Living Expense Component'!$D$10</f>
        <v>3021</v>
      </c>
      <c r="F4" s="3">
        <f>'[1]1 Term Living Expense Component'!$D$11</f>
        <v>1998</v>
      </c>
      <c r="G4" s="4">
        <f>'[1]Books &amp; Supplies'!$B$3</f>
        <v>493</v>
      </c>
      <c r="H4" s="3">
        <f>'[1]1 Term Living Expense Component'!$D$12</f>
        <v>1322</v>
      </c>
      <c r="I4" s="3">
        <f>('[1]1 Term Living Expense Component'!$D$13+'[1]1 Term Living Expense Component'!$M$13)</f>
        <v>845</v>
      </c>
      <c r="J4" s="4">
        <f>'[1]Loan Fees'!$C$2</f>
        <v>32</v>
      </c>
      <c r="K4" s="4">
        <f>'[1]Loan Fees'!$C$3</f>
        <v>250</v>
      </c>
      <c r="L4" s="3">
        <f>SUM(C4:K4)</f>
        <v>24380</v>
      </c>
    </row>
  </sheetData>
  <printOptions horizontalCentered="1" verticalCentered="1"/>
  <pageMargins left="0.5" right="0.5" top="0.25" bottom="0.2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2" max="2" width="14.5703125" bestFit="1" customWidth="1"/>
    <col min="3" max="12" width="10.7109375" customWidth="1"/>
  </cols>
  <sheetData>
    <row r="1" spans="1:12" x14ac:dyDescent="0.25">
      <c r="A1" t="s">
        <v>13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x14ac:dyDescent="0.25">
      <c r="A2" s="1" t="s">
        <v>14</v>
      </c>
      <c r="B2" s="2" t="s">
        <v>10</v>
      </c>
      <c r="C2" s="3">
        <f>[1]Tuition!$D$5</f>
        <v>14063</v>
      </c>
      <c r="D2" s="3">
        <f>[1]Fees!$B$3</f>
        <v>1139</v>
      </c>
      <c r="E2" s="3">
        <f>'[1]1 Term Living Expense Component'!$D$20</f>
        <v>1195</v>
      </c>
      <c r="F2" s="3">
        <f>'[1]1 Term Living Expense Component'!$D$21</f>
        <v>503</v>
      </c>
      <c r="G2" s="4">
        <f>'[1]Books &amp; Supplies'!$B$3</f>
        <v>493</v>
      </c>
      <c r="H2" s="3">
        <f>'[1]1 Term Living Expense Component'!$D$17</f>
        <v>1592</v>
      </c>
      <c r="I2" s="3">
        <f>('[1]1 Term Living Expense Component'!$D$23+'[1]1 Term Living Expense Component'!$M$13)</f>
        <v>845</v>
      </c>
      <c r="J2" s="4">
        <f>'[1]Loan Fees'!$C$2</f>
        <v>32</v>
      </c>
      <c r="K2" s="4">
        <f>'[1]Loan Fees'!$C$3</f>
        <v>250</v>
      </c>
      <c r="L2" s="3">
        <f>SUM(C2:K2)</f>
        <v>20112</v>
      </c>
    </row>
    <row r="3" spans="1:12" x14ac:dyDescent="0.25">
      <c r="A3" s="1" t="s">
        <v>14</v>
      </c>
      <c r="B3" s="2" t="s">
        <v>15</v>
      </c>
      <c r="C3" s="3">
        <f>[1]Tuition!$H$5</f>
        <v>16136</v>
      </c>
      <c r="D3" s="3">
        <f>[1]Fees!$B$3</f>
        <v>1139</v>
      </c>
      <c r="E3" s="3">
        <f>'[1]1 Term Living Expense Component'!$D$20</f>
        <v>1195</v>
      </c>
      <c r="F3" s="3">
        <f>'[1]1 Term Living Expense Component'!$D$21</f>
        <v>503</v>
      </c>
      <c r="G3" s="4">
        <f>'[1]Books &amp; Supplies'!$B$3</f>
        <v>493</v>
      </c>
      <c r="H3" s="3">
        <f>'[1]1 Term Living Expense Component'!$D$17</f>
        <v>1592</v>
      </c>
      <c r="I3" s="3">
        <f>('[1]1 Term Living Expense Component'!$D$23+'[1]1 Term Living Expense Component'!$M$13)</f>
        <v>845</v>
      </c>
      <c r="J3" s="4">
        <f>'[1]Loan Fees'!$C$2</f>
        <v>32</v>
      </c>
      <c r="K3" s="4">
        <f>'[1]Loan Fees'!$C$3</f>
        <v>250</v>
      </c>
      <c r="L3" s="3">
        <f>SUM(C3:K3)</f>
        <v>22185</v>
      </c>
    </row>
    <row r="4" spans="1:12" x14ac:dyDescent="0.25">
      <c r="A4" s="1" t="s">
        <v>14</v>
      </c>
      <c r="B4" s="2" t="s">
        <v>11</v>
      </c>
      <c r="C4" s="3">
        <f>[1]Tuition!$F$5</f>
        <v>15280</v>
      </c>
      <c r="D4" s="3">
        <f>[1]Fees!$B$3</f>
        <v>1139</v>
      </c>
      <c r="E4" s="3">
        <f>'[1]1 Term Living Expense Component'!$D$20</f>
        <v>1195</v>
      </c>
      <c r="F4" s="3">
        <f>'[1]1 Term Living Expense Component'!$D$21</f>
        <v>503</v>
      </c>
      <c r="G4" s="4">
        <f>'[1]Books &amp; Supplies'!$B$3</f>
        <v>493</v>
      </c>
      <c r="H4" s="3">
        <f>'[1]1 Term Living Expense Component'!$D$17</f>
        <v>1592</v>
      </c>
      <c r="I4" s="3">
        <f>('[1]1 Term Living Expense Component'!$D$23+'[1]1 Term Living Expense Component'!$M$13)</f>
        <v>845</v>
      </c>
      <c r="J4" s="4">
        <f>'[1]Loan Fees'!$C$2</f>
        <v>32</v>
      </c>
      <c r="K4" s="4">
        <f>'[1]Loan Fees'!$C$3</f>
        <v>250</v>
      </c>
      <c r="L4" s="3">
        <f>SUM(C4:K4)</f>
        <v>21329</v>
      </c>
    </row>
  </sheetData>
  <printOptions horizontalCentered="1" verticalCentered="1"/>
  <pageMargins left="0.5" right="0.5" top="0.25" bottom="0.2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5A5FF50-7388-4C44-A125-A611B48CAB2D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inStateOff</vt:lpstr>
      <vt:lpstr>inStateOn</vt:lpstr>
      <vt:lpstr>InStateParent</vt:lpstr>
      <vt:lpstr>outStateOff</vt:lpstr>
      <vt:lpstr>outStateOn</vt:lpstr>
      <vt:lpstr>OutStateParent</vt:lpstr>
      <vt:lpstr>inStateOff!Print_Area</vt:lpstr>
      <vt:lpstr>inStateOn!Print_Area</vt:lpstr>
      <vt:lpstr>InStateParent!Print_Area</vt:lpstr>
      <vt:lpstr>outStateOff!Print_Area</vt:lpstr>
      <vt:lpstr>outStateOn!Print_Area</vt:lpstr>
      <vt:lpstr>OutStateParent!Print_Area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C Falk</dc:creator>
  <cp:lastModifiedBy>Glen C Falk</cp:lastModifiedBy>
  <dcterms:created xsi:type="dcterms:W3CDTF">2019-10-17T18:42:16Z</dcterms:created>
  <dcterms:modified xsi:type="dcterms:W3CDTF">2019-10-17T19:44:33Z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3f7a9bfb-b3d8-4c59-af46-f939f9801324</vt:lpwstr>
  </property>
</Properties>
</file>