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8-19\Done\"/>
    </mc:Choice>
  </mc:AlternateContent>
  <bookViews>
    <workbookView xWindow="0" yWindow="0" windowWidth="28800" windowHeight="13575"/>
  </bookViews>
  <sheets>
    <sheet name="SEC Schools" sheetId="1" r:id="rId1"/>
    <sheet name="UGA COMPARATOR PEER" sheetId="4" r:id="rId2"/>
    <sheet name="UGA ASPIRATIONAL PEERS" sheetId="5" r:id="rId3"/>
    <sheet name="CohortDefault" sheetId="6" r:id="rId4"/>
  </sheets>
  <definedNames>
    <definedName name="_xlnm.Print_Area" localSheetId="0">'SEC Schools'!$A$1:$P$42</definedName>
    <definedName name="_xlnm.Print_Area" localSheetId="2">'UGA ASPIRATIONAL PEERS'!$A$1:$O$36</definedName>
    <definedName name="_xlnm.Print_Area" localSheetId="1">'UGA COMPARATOR PEER'!$A$1:$R$42</definedName>
  </definedNames>
  <calcPr calcId="162913"/>
</workbook>
</file>

<file path=xl/calcChain.xml><?xml version="1.0" encoding="utf-8"?>
<calcChain xmlns="http://schemas.openxmlformats.org/spreadsheetml/2006/main">
  <c r="D11" i="5" l="1"/>
  <c r="A38" i="4" l="1"/>
  <c r="A39" i="4"/>
  <c r="A40" i="4"/>
  <c r="A42" i="4"/>
  <c r="A37" i="4"/>
  <c r="A36" i="5"/>
  <c r="A34" i="5"/>
  <c r="A33" i="5"/>
  <c r="A32" i="5"/>
  <c r="A31" i="5"/>
  <c r="T15" i="5"/>
  <c r="U15" i="5"/>
  <c r="V15" i="5"/>
  <c r="W15" i="5"/>
  <c r="X15" i="5"/>
  <c r="Y15" i="5"/>
  <c r="Z15" i="5"/>
  <c r="AA15" i="5"/>
  <c r="AB15" i="5"/>
  <c r="AC15" i="5"/>
  <c r="AD15" i="5"/>
  <c r="AE15" i="5"/>
  <c r="H11" i="5"/>
  <c r="I11" i="5"/>
  <c r="J11" i="5"/>
  <c r="K11" i="5"/>
  <c r="L11" i="5"/>
  <c r="M11" i="5"/>
  <c r="N11" i="5"/>
  <c r="C11" i="5"/>
  <c r="F11" i="5"/>
  <c r="G11" i="5"/>
  <c r="U14" i="4"/>
  <c r="AJ14" i="4"/>
  <c r="R10" i="4"/>
  <c r="AL14" i="4" s="1"/>
  <c r="Q10" i="4"/>
  <c r="AK14" i="4" s="1"/>
  <c r="P10" i="4"/>
  <c r="O10" i="4"/>
  <c r="AI14" i="4" s="1"/>
  <c r="N10" i="4"/>
  <c r="AH14" i="4" s="1"/>
  <c r="M10" i="4"/>
  <c r="AG14" i="4" s="1"/>
  <c r="L10" i="4"/>
  <c r="AF14" i="4" s="1"/>
  <c r="K10" i="4"/>
  <c r="AE14" i="4" s="1"/>
  <c r="J10" i="4"/>
  <c r="AD14" i="4" s="1"/>
  <c r="I10" i="4"/>
  <c r="AC14" i="4" s="1"/>
  <c r="H10" i="4"/>
  <c r="AB14" i="4" s="1"/>
  <c r="G10" i="4"/>
  <c r="AA14" i="4" s="1"/>
  <c r="F10" i="4"/>
  <c r="Z14" i="4" s="1"/>
  <c r="E10" i="4"/>
  <c r="Y14" i="4" s="1"/>
  <c r="D10" i="4"/>
  <c r="X14" i="4" s="1"/>
  <c r="B10" i="4"/>
  <c r="V14" i="4" s="1"/>
  <c r="R29" i="1"/>
  <c r="E13" i="1"/>
  <c r="U29" i="1" s="1"/>
  <c r="F13" i="1"/>
  <c r="V29" i="1" s="1"/>
  <c r="G13" i="1"/>
  <c r="W29" i="1" s="1"/>
  <c r="H13" i="1"/>
  <c r="X29" i="1" s="1"/>
  <c r="I13" i="1"/>
  <c r="Y29" i="1" s="1"/>
  <c r="J13" i="1"/>
  <c r="Z29" i="1" s="1"/>
  <c r="K13" i="1"/>
  <c r="AA29" i="1" s="1"/>
  <c r="L13" i="1"/>
  <c r="AB29" i="1" s="1"/>
  <c r="M13" i="1"/>
  <c r="AC29" i="1" s="1"/>
  <c r="N13" i="1"/>
  <c r="AD29" i="1" s="1"/>
  <c r="O13" i="1"/>
  <c r="AE29" i="1" s="1"/>
  <c r="P13" i="1"/>
  <c r="AF29" i="1" s="1"/>
  <c r="D13" i="1"/>
  <c r="T29" i="1" s="1"/>
  <c r="A13" i="1"/>
  <c r="Q29" i="1" s="1"/>
  <c r="O45" i="6"/>
  <c r="S45" i="6"/>
  <c r="R45" i="6"/>
  <c r="Q45" i="6"/>
  <c r="P45" i="6"/>
  <c r="N45" i="6"/>
  <c r="M45" i="6"/>
  <c r="K45" i="6"/>
  <c r="L45" i="6"/>
  <c r="J45" i="6"/>
  <c r="H41" i="6"/>
  <c r="H40" i="6"/>
  <c r="X26" i="6"/>
  <c r="H36" i="6"/>
  <c r="A36" i="6"/>
  <c r="W26" i="6"/>
  <c r="V26" i="6"/>
  <c r="T26" i="6"/>
  <c r="E34" i="6" l="1"/>
  <c r="F34" i="6"/>
  <c r="G34" i="6"/>
  <c r="H34" i="6"/>
  <c r="D34" i="6"/>
  <c r="A34" i="6"/>
  <c r="E32" i="6"/>
  <c r="F32" i="6"/>
  <c r="G32" i="6"/>
  <c r="H32" i="6"/>
  <c r="D32" i="6"/>
  <c r="A32" i="6"/>
  <c r="B41" i="6"/>
  <c r="D41" i="6"/>
  <c r="E41" i="6"/>
  <c r="F41" i="6"/>
  <c r="G41" i="6"/>
  <c r="A41" i="6"/>
  <c r="H22" i="6"/>
  <c r="H21" i="6"/>
  <c r="J26" i="6"/>
  <c r="I26" i="6"/>
  <c r="E22" i="6"/>
  <c r="F22" i="6"/>
  <c r="G22" i="6"/>
  <c r="D22" i="6"/>
  <c r="B22" i="6"/>
  <c r="A22" i="6"/>
  <c r="C13" i="1"/>
  <c r="E11" i="5" l="1"/>
  <c r="S29" i="1"/>
  <c r="C10" i="4"/>
  <c r="W14" i="4" s="1"/>
  <c r="F10" i="5"/>
  <c r="W14" i="5" s="1"/>
  <c r="G10" i="5"/>
  <c r="X14" i="5" s="1"/>
  <c r="H10" i="5"/>
  <c r="Y14" i="5" s="1"/>
  <c r="I10" i="5"/>
  <c r="Z14" i="5" s="1"/>
  <c r="J10" i="5"/>
  <c r="AA14" i="5" s="1"/>
  <c r="K10" i="5"/>
  <c r="AB14" i="5" s="1"/>
  <c r="L10" i="5"/>
  <c r="AC14" i="5" s="1"/>
  <c r="M10" i="5"/>
  <c r="AD14" i="5" s="1"/>
  <c r="N10" i="5"/>
  <c r="AE14" i="5" s="1"/>
  <c r="D10" i="5"/>
  <c r="U14" i="5" s="1"/>
  <c r="C10" i="5"/>
  <c r="T14" i="5" s="1"/>
  <c r="B47" i="4"/>
  <c r="U13" i="4"/>
  <c r="D9" i="4"/>
  <c r="X13" i="4" s="1"/>
  <c r="E9" i="4"/>
  <c r="Y13" i="4" s="1"/>
  <c r="F9" i="4"/>
  <c r="Z13" i="4" s="1"/>
  <c r="G9" i="4"/>
  <c r="AA13" i="4" s="1"/>
  <c r="H9" i="4"/>
  <c r="AB13" i="4" s="1"/>
  <c r="I9" i="4"/>
  <c r="AC13" i="4" s="1"/>
  <c r="J9" i="4"/>
  <c r="AD13" i="4" s="1"/>
  <c r="K9" i="4"/>
  <c r="AE13" i="4" s="1"/>
  <c r="L9" i="4"/>
  <c r="AF13" i="4" s="1"/>
  <c r="M9" i="4"/>
  <c r="AG13" i="4" s="1"/>
  <c r="N9" i="4"/>
  <c r="AH13" i="4" s="1"/>
  <c r="O9" i="4"/>
  <c r="AI13" i="4" s="1"/>
  <c r="P9" i="4"/>
  <c r="AJ13" i="4" s="1"/>
  <c r="Q9" i="4"/>
  <c r="AK13" i="4" s="1"/>
  <c r="R9" i="4"/>
  <c r="AL13" i="4" s="1"/>
  <c r="B9" i="4"/>
  <c r="V13" i="4" s="1"/>
  <c r="R28" i="1"/>
  <c r="C12" i="1"/>
  <c r="C9" i="4" s="1"/>
  <c r="W13" i="4" s="1"/>
  <c r="D12" i="1"/>
  <c r="T28" i="1" s="1"/>
  <c r="E12" i="1"/>
  <c r="U28" i="1" s="1"/>
  <c r="F12" i="1"/>
  <c r="V28" i="1" s="1"/>
  <c r="G12" i="1"/>
  <c r="W28" i="1" s="1"/>
  <c r="H12" i="1"/>
  <c r="X28" i="1" s="1"/>
  <c r="I12" i="1"/>
  <c r="Y28" i="1" s="1"/>
  <c r="J12" i="1"/>
  <c r="Z28" i="1" s="1"/>
  <c r="K12" i="1"/>
  <c r="AA28" i="1" s="1"/>
  <c r="L12" i="1"/>
  <c r="AB28" i="1" s="1"/>
  <c r="M12" i="1"/>
  <c r="AC28" i="1" s="1"/>
  <c r="N12" i="1"/>
  <c r="AD28" i="1" s="1"/>
  <c r="O12" i="1"/>
  <c r="AE28" i="1" s="1"/>
  <c r="P12" i="1"/>
  <c r="AF28" i="1" s="1"/>
  <c r="S28" i="1" l="1"/>
  <c r="E10" i="5"/>
  <c r="V14" i="5" s="1"/>
  <c r="C5" i="4"/>
  <c r="D5" i="4" l="1"/>
  <c r="X9" i="4" s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G7" i="5" l="1"/>
  <c r="X11" i="5" s="1"/>
  <c r="H7" i="5"/>
  <c r="Y11" i="5" s="1"/>
  <c r="I7" i="5"/>
  <c r="Z11" i="5" s="1"/>
  <c r="K7" i="5"/>
  <c r="AB11" i="5" s="1"/>
  <c r="L7" i="5"/>
  <c r="AC11" i="5" s="1"/>
  <c r="M7" i="5"/>
  <c r="AD11" i="5" s="1"/>
  <c r="N7" i="5"/>
  <c r="AE11" i="5" s="1"/>
  <c r="J7" i="5"/>
  <c r="AA11" i="5" s="1"/>
  <c r="G8" i="5"/>
  <c r="X12" i="5" s="1"/>
  <c r="H8" i="5"/>
  <c r="Y12" i="5" s="1"/>
  <c r="I8" i="5"/>
  <c r="Z12" i="5" s="1"/>
  <c r="K8" i="5"/>
  <c r="AB12" i="5" s="1"/>
  <c r="L8" i="5"/>
  <c r="AC12" i="5" s="1"/>
  <c r="M8" i="5"/>
  <c r="AD12" i="5" s="1"/>
  <c r="N8" i="5"/>
  <c r="AE12" i="5" s="1"/>
  <c r="J8" i="5"/>
  <c r="AA12" i="5" s="1"/>
  <c r="G9" i="5"/>
  <c r="X13" i="5" s="1"/>
  <c r="H9" i="5"/>
  <c r="Y13" i="5" s="1"/>
  <c r="I9" i="5"/>
  <c r="Z13" i="5" s="1"/>
  <c r="K9" i="5"/>
  <c r="AB13" i="5" s="1"/>
  <c r="L9" i="5"/>
  <c r="AC13" i="5" s="1"/>
  <c r="M9" i="5"/>
  <c r="AD13" i="5" s="1"/>
  <c r="N9" i="5"/>
  <c r="AE13" i="5" s="1"/>
  <c r="J9" i="5"/>
  <c r="AA13" i="5" s="1"/>
  <c r="F8" i="5"/>
  <c r="W12" i="5" s="1"/>
  <c r="F9" i="5"/>
  <c r="W13" i="5" s="1"/>
  <c r="F7" i="5"/>
  <c r="W11" i="5" s="1"/>
  <c r="E8" i="5"/>
  <c r="V12" i="5" s="1"/>
  <c r="E7" i="5"/>
  <c r="V11" i="5" s="1"/>
  <c r="C7" i="4"/>
  <c r="W11" i="4" s="1"/>
  <c r="D9" i="5"/>
  <c r="U13" i="5" s="1"/>
  <c r="D8" i="5"/>
  <c r="U12" i="5" s="1"/>
  <c r="D7" i="5"/>
  <c r="U11" i="5" s="1"/>
  <c r="C8" i="5"/>
  <c r="T12" i="5" s="1"/>
  <c r="C9" i="5"/>
  <c r="T13" i="5" s="1"/>
  <c r="C7" i="5"/>
  <c r="T11" i="5" s="1"/>
  <c r="G4" i="5"/>
  <c r="X10" i="5" s="1"/>
  <c r="H4" i="5"/>
  <c r="Y10" i="5" s="1"/>
  <c r="I4" i="5"/>
  <c r="Z10" i="5" s="1"/>
  <c r="K4" i="5"/>
  <c r="AB10" i="5" s="1"/>
  <c r="L4" i="5"/>
  <c r="AC10" i="5" s="1"/>
  <c r="M4" i="5"/>
  <c r="AD10" i="5" s="1"/>
  <c r="N4" i="5"/>
  <c r="AE10" i="5" s="1"/>
  <c r="J4" i="5"/>
  <c r="AA10" i="5" s="1"/>
  <c r="F4" i="5"/>
  <c r="W10" i="5" s="1"/>
  <c r="E4" i="5"/>
  <c r="V10" i="5" s="1"/>
  <c r="D4" i="5"/>
  <c r="U10" i="5" s="1"/>
  <c r="U12" i="4"/>
  <c r="U10" i="4"/>
  <c r="E6" i="4"/>
  <c r="Y10" i="4" s="1"/>
  <c r="F6" i="4"/>
  <c r="Z10" i="4" s="1"/>
  <c r="G6" i="4"/>
  <c r="AA10" i="4" s="1"/>
  <c r="H6" i="4"/>
  <c r="AB10" i="4" s="1"/>
  <c r="I6" i="4"/>
  <c r="AC10" i="4" s="1"/>
  <c r="J6" i="4"/>
  <c r="AD10" i="4" s="1"/>
  <c r="K6" i="4"/>
  <c r="AE10" i="4" s="1"/>
  <c r="L6" i="4"/>
  <c r="AF10" i="4" s="1"/>
  <c r="M6" i="4"/>
  <c r="AG10" i="4" s="1"/>
  <c r="N6" i="4"/>
  <c r="AH10" i="4" s="1"/>
  <c r="O6" i="4"/>
  <c r="AI10" i="4" s="1"/>
  <c r="P6" i="4"/>
  <c r="AJ10" i="4" s="1"/>
  <c r="Q6" i="4"/>
  <c r="AK10" i="4" s="1"/>
  <c r="R6" i="4"/>
  <c r="AL10" i="4" s="1"/>
  <c r="E7" i="4"/>
  <c r="Y11" i="4" s="1"/>
  <c r="F7" i="4"/>
  <c r="Z11" i="4" s="1"/>
  <c r="G7" i="4"/>
  <c r="AA11" i="4" s="1"/>
  <c r="H7" i="4"/>
  <c r="AB11" i="4" s="1"/>
  <c r="I7" i="4"/>
  <c r="AC11" i="4" s="1"/>
  <c r="J7" i="4"/>
  <c r="AD11" i="4" s="1"/>
  <c r="K7" i="4"/>
  <c r="AE11" i="4" s="1"/>
  <c r="L7" i="4"/>
  <c r="AF11" i="4" s="1"/>
  <c r="M7" i="4"/>
  <c r="AG11" i="4" s="1"/>
  <c r="N7" i="4"/>
  <c r="AH11" i="4" s="1"/>
  <c r="O7" i="4"/>
  <c r="AI11" i="4" s="1"/>
  <c r="P7" i="4"/>
  <c r="AJ11" i="4" s="1"/>
  <c r="Q7" i="4"/>
  <c r="AK11" i="4" s="1"/>
  <c r="R7" i="4"/>
  <c r="AL11" i="4" s="1"/>
  <c r="E8" i="4"/>
  <c r="Y12" i="4" s="1"/>
  <c r="F8" i="4"/>
  <c r="Z12" i="4" s="1"/>
  <c r="G8" i="4"/>
  <c r="AA12" i="4" s="1"/>
  <c r="H8" i="4"/>
  <c r="AB12" i="4" s="1"/>
  <c r="I8" i="4"/>
  <c r="AC12" i="4" s="1"/>
  <c r="J8" i="4"/>
  <c r="AD12" i="4" s="1"/>
  <c r="K8" i="4"/>
  <c r="AE12" i="4" s="1"/>
  <c r="L8" i="4"/>
  <c r="AF12" i="4" s="1"/>
  <c r="M8" i="4"/>
  <c r="AG12" i="4" s="1"/>
  <c r="N8" i="4"/>
  <c r="AH12" i="4" s="1"/>
  <c r="O8" i="4"/>
  <c r="AI12" i="4" s="1"/>
  <c r="P8" i="4"/>
  <c r="AJ12" i="4" s="1"/>
  <c r="Q8" i="4"/>
  <c r="AK12" i="4" s="1"/>
  <c r="R8" i="4"/>
  <c r="AL12" i="4" s="1"/>
  <c r="D7" i="4"/>
  <c r="X11" i="4" s="1"/>
  <c r="D8" i="4"/>
  <c r="X12" i="4" s="1"/>
  <c r="D6" i="4"/>
  <c r="X10" i="4" s="1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B8" i="4"/>
  <c r="V12" i="4" s="1"/>
  <c r="C6" i="4"/>
  <c r="W10" i="4" s="1"/>
  <c r="B6" i="4"/>
  <c r="V10" i="4" s="1"/>
  <c r="B7" i="4"/>
  <c r="V11" i="4" s="1"/>
  <c r="B5" i="4"/>
  <c r="W9" i="4"/>
  <c r="C11" i="1"/>
  <c r="E9" i="5" s="1"/>
  <c r="V13" i="5" s="1"/>
  <c r="C8" i="4" l="1"/>
  <c r="W12" i="4" s="1"/>
  <c r="R27" i="1"/>
  <c r="Q27" i="1"/>
  <c r="D11" i="1"/>
  <c r="T27" i="1" s="1"/>
  <c r="E11" i="1"/>
  <c r="U27" i="1" s="1"/>
  <c r="F11" i="1"/>
  <c r="V27" i="1" s="1"/>
  <c r="G11" i="1"/>
  <c r="W27" i="1" s="1"/>
  <c r="H11" i="1"/>
  <c r="X27" i="1" s="1"/>
  <c r="I11" i="1"/>
  <c r="Y27" i="1" s="1"/>
  <c r="J11" i="1"/>
  <c r="Z27" i="1" s="1"/>
  <c r="K11" i="1"/>
  <c r="AA27" i="1" s="1"/>
  <c r="L11" i="1"/>
  <c r="AB27" i="1" s="1"/>
  <c r="M11" i="1"/>
  <c r="AC27" i="1" s="1"/>
  <c r="N11" i="1"/>
  <c r="AD27" i="1" s="1"/>
  <c r="O11" i="1"/>
  <c r="AE27" i="1" s="1"/>
  <c r="P11" i="1"/>
  <c r="AF27" i="1" s="1"/>
  <c r="S27" i="1"/>
  <c r="R26" i="1"/>
  <c r="A47" i="4" l="1"/>
  <c r="A41" i="5" s="1"/>
  <c r="B41" i="5"/>
  <c r="B46" i="4"/>
  <c r="B40" i="5" s="1"/>
  <c r="A46" i="4"/>
  <c r="A40" i="5" s="1"/>
  <c r="A7" i="4" l="1"/>
  <c r="U11" i="4" s="1"/>
  <c r="S26" i="1" l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Q26" i="1"/>
</calcChain>
</file>

<file path=xl/sharedStrings.xml><?xml version="1.0" encoding="utf-8"?>
<sst xmlns="http://schemas.openxmlformats.org/spreadsheetml/2006/main" count="232" uniqueCount="134">
  <si>
    <t>National Rate</t>
  </si>
  <si>
    <t>Univ. of Georgia</t>
  </si>
  <si>
    <t>Univ. of Alabama</t>
  </si>
  <si>
    <t>Univ. of Arkansas</t>
  </si>
  <si>
    <t>Auburn Univ.</t>
  </si>
  <si>
    <t>Univ. of Florida</t>
  </si>
  <si>
    <t>Univ. of Kentucky</t>
  </si>
  <si>
    <t>Louisiana St. Univ.</t>
  </si>
  <si>
    <t>Univ. of Mississippi</t>
  </si>
  <si>
    <t>Mississippi St. Univ.</t>
  </si>
  <si>
    <t>Univ. of South Carolina</t>
  </si>
  <si>
    <t>Univ. of Tennessee</t>
  </si>
  <si>
    <t>Vanderbilt Univ.</t>
  </si>
  <si>
    <t>Univ. of S. Carolina</t>
  </si>
  <si>
    <t xml:space="preserve"> </t>
  </si>
  <si>
    <t xml:space="preserve">  </t>
  </si>
  <si>
    <t xml:space="preserve">NOTE: Indicated "Year of Repayment" represents the fiscal year in which Federal loan borrowers entered repayment. 3-year cohort default rate data reflect the percentage of Federal loan borrowers who defaulted before the end of the third fiscal  </t>
  </si>
  <si>
    <t>University of Missouri</t>
  </si>
  <si>
    <t>Texas A&amp;M Univ.</t>
  </si>
  <si>
    <t>Source: Office of Student Financial Aid; U.S. Department of Education IFAP website; Official Cohort Default Rates (www2.ed.gov/offices/OSFAP/defaultmanagement/cdr.html).</t>
  </si>
  <si>
    <t xml:space="preserve">   2009*</t>
  </si>
  <si>
    <t xml:space="preserve">year following the fiscal year in which they entered repayment.  Reporting of 2-year cohort default rates was discontinued after 2011 cohort year data was published in 2013. This change results in a broader time frame during which students  </t>
  </si>
  <si>
    <t xml:space="preserve">may default for reporting purposes, which is one factor to be considered between 2 and 3-year cohort default rates. </t>
  </si>
  <si>
    <t xml:space="preserve"> *3-year cohort default rates were first published by the U.S. Department of Education  in 2012 reporting 2009 cohort data, as reflected on this report chart. </t>
  </si>
  <si>
    <t>Name</t>
  </si>
  <si>
    <t xml:space="preserve">UNIVERSITY OF GEORGIA </t>
  </si>
  <si>
    <t xml:space="preserve">UNIVERSITY OF ALABAMA </t>
  </si>
  <si>
    <t xml:space="preserve">UNIVERSITY OF ARKANSAS </t>
  </si>
  <si>
    <t xml:space="preserve">AUBURN UNIVERSITY </t>
  </si>
  <si>
    <t xml:space="preserve">UNIVERSITY OF FLORIDA </t>
  </si>
  <si>
    <t xml:space="preserve">UNIVERSITY OF KENTUCKY </t>
  </si>
  <si>
    <t xml:space="preserve">LOUISIANA STATE UNIVERSITY &amp; AGRICULTURAL &amp; MECHANICAL COLLEGE </t>
  </si>
  <si>
    <t xml:space="preserve">UNIVERSITY OF MISSISSIPPI </t>
  </si>
  <si>
    <t xml:space="preserve">MISSISSIPPI STATE UNIVERSITY </t>
  </si>
  <si>
    <t xml:space="preserve">UNIVERSITY OF MISSOURI - COLUMBIA </t>
  </si>
  <si>
    <t xml:space="preserve">UNIVERSITY OF SOUTH CAROLINA - COLUMBIA </t>
  </si>
  <si>
    <t xml:space="preserve">UNIVERSITY OF TENNESSEE </t>
  </si>
  <si>
    <t xml:space="preserve">TEXAS A&amp;M UNIVERSITY </t>
  </si>
  <si>
    <t xml:space="preserve">VANDERBILT UNIVERSITY </t>
  </si>
  <si>
    <t>LSU</t>
  </si>
  <si>
    <t>Finish</t>
  </si>
  <si>
    <t>Database</t>
  </si>
  <si>
    <t>Spreadsheet</t>
  </si>
  <si>
    <t>peps300.xlsx</t>
  </si>
  <si>
    <t>dbCohortDefaultRates</t>
  </si>
  <si>
    <t>SEC</t>
  </si>
  <si>
    <t>Comparator</t>
  </si>
  <si>
    <t>Aspirational</t>
  </si>
  <si>
    <t>COHORT DEFAULT RATES (3-Year): COMPARISON OF UNIVERSITY OF GEORGIA TO S.E.C. PEER INSTITUTIONS</t>
  </si>
  <si>
    <t>COHORT DEFAULT RATES (3-Year): COMPARISON OF UNIVERSITY OF GEORGIA TO COMPARATOR PEER INSTITUTIONS</t>
  </si>
  <si>
    <t>COHORT DEFAULT RATES (3-Year): COMPARISON OF UNIVERSITY OF GEORGIA TO ASPIRATIONAL PEER INSTITUTIONS</t>
  </si>
  <si>
    <t>Start</t>
  </si>
  <si>
    <t xml:space="preserve">University Of Georgia </t>
  </si>
  <si>
    <t xml:space="preserve">Indiana University - Bloomington </t>
  </si>
  <si>
    <t xml:space="preserve">Michigan State University </t>
  </si>
  <si>
    <t xml:space="preserve">North Carolina State University </t>
  </si>
  <si>
    <t xml:space="preserve">Purdue University </t>
  </si>
  <si>
    <t xml:space="preserve">University Of California, Davis </t>
  </si>
  <si>
    <t xml:space="preserve">University Of Florida </t>
  </si>
  <si>
    <t xml:space="preserve">University Of Iowa </t>
  </si>
  <si>
    <t xml:space="preserve">University Of Kentucky </t>
  </si>
  <si>
    <t xml:space="preserve">University Of Missouri - Columbia </t>
  </si>
  <si>
    <t xml:space="preserve">Virginia Polytechnic Institute &amp; State University </t>
  </si>
  <si>
    <t>Iowa State University</t>
  </si>
  <si>
    <t>Stony Brook University</t>
  </si>
  <si>
    <t>University Of Arizona</t>
  </si>
  <si>
    <t xml:space="preserve">University Of Maryland - College Park </t>
  </si>
  <si>
    <t>Virginia Tech</t>
  </si>
  <si>
    <t>Ohio State University</t>
  </si>
  <si>
    <t xml:space="preserve">University Of California, Berkeley </t>
  </si>
  <si>
    <t xml:space="preserve">University Of California, Los Angeles </t>
  </si>
  <si>
    <t xml:space="preserve">University Of Illinois At Urbana-Champaign </t>
  </si>
  <si>
    <t xml:space="preserve">University Of Michigan - Ann Arbor </t>
  </si>
  <si>
    <t xml:space="preserve">Pennsylvania State University (The) </t>
  </si>
  <si>
    <t xml:space="preserve">University Of Texas At Austin </t>
  </si>
  <si>
    <t xml:space="preserve">University Of Virginia </t>
  </si>
  <si>
    <t xml:space="preserve">University Of Wisconsin - Madison </t>
  </si>
  <si>
    <t xml:space="preserve">University Of Minnesota - Twin Cities </t>
  </si>
  <si>
    <t>*Year of Repayment</t>
  </si>
  <si>
    <t>Pennsylvania State University</t>
  </si>
  <si>
    <t>SUNY at Stony Brook</t>
  </si>
  <si>
    <t>University of Arizona</t>
  </si>
  <si>
    <t xml:space="preserve">University of Florida </t>
  </si>
  <si>
    <t xml:space="preserve">University of Iowa </t>
  </si>
  <si>
    <t xml:space="preserve">University of Kentucky </t>
  </si>
  <si>
    <t xml:space="preserve">University of Maryland - College Park </t>
  </si>
  <si>
    <t xml:space="preserve">University of Missouri - Columbia </t>
  </si>
  <si>
    <t xml:space="preserve">University of Georgia </t>
  </si>
  <si>
    <t xml:space="preserve">University of California, Berkeley </t>
  </si>
  <si>
    <t xml:space="preserve">University of California, Los Angeles </t>
  </si>
  <si>
    <t xml:space="preserve">University of Illinois At Urbana-Champaign </t>
  </si>
  <si>
    <t xml:space="preserve">University of Michigan - Ann Arbor </t>
  </si>
  <si>
    <t xml:space="preserve">University of Texas At Austin </t>
  </si>
  <si>
    <t xml:space="preserve">University of Virginia </t>
  </si>
  <si>
    <t xml:space="preserve">University of Wisconsin - Madison </t>
  </si>
  <si>
    <t xml:space="preserve">University of Minnesota - Twin Cities </t>
  </si>
  <si>
    <t xml:space="preserve">University of California-Davis </t>
  </si>
  <si>
    <t> 5.1</t>
  </si>
  <si>
    <t xml:space="preserve">001009 </t>
  </si>
  <si>
    <t>001598 </t>
  </si>
  <si>
    <t>001051 </t>
  </si>
  <si>
    <t>001108 </t>
  </si>
  <si>
    <t>001535 </t>
  </si>
  <si>
    <t>OPE ID</t>
  </si>
  <si>
    <t>001989 </t>
  </si>
  <si>
    <t>002010 </t>
  </si>
  <si>
    <t>002440 </t>
  </si>
  <si>
    <t xml:space="preserve">002423 </t>
  </si>
  <si>
    <t xml:space="preserve">002516 </t>
  </si>
  <si>
    <t>003448 </t>
  </si>
  <si>
    <t>003530 </t>
  </si>
  <si>
    <t>003632 </t>
  </si>
  <si>
    <t>003535 </t>
  </si>
  <si>
    <t>001809 </t>
  </si>
  <si>
    <t>001869 </t>
  </si>
  <si>
    <t>002290 </t>
  </si>
  <si>
    <t>002972</t>
  </si>
  <si>
    <t>003090 </t>
  </si>
  <si>
    <t>001825 </t>
  </si>
  <si>
    <t>002838 </t>
  </si>
  <si>
    <t>001083 </t>
  </si>
  <si>
    <t>001313 </t>
  </si>
  <si>
    <t>001892 </t>
  </si>
  <si>
    <t>002103 </t>
  </si>
  <si>
    <t>003754 </t>
  </si>
  <si>
    <t>001312 </t>
  </si>
  <si>
    <t>001315 </t>
  </si>
  <si>
    <t>001775 </t>
  </si>
  <si>
    <t>002325 </t>
  </si>
  <si>
    <t>003329 </t>
  </si>
  <si>
    <t>003658 </t>
  </si>
  <si>
    <t>003745 </t>
  </si>
  <si>
    <t>003895 </t>
  </si>
  <si>
    <t>003969 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</si>
</sst>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m/d/yy;@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gradientFill degree="90">
        <stop position="0">
          <color theme="1"/>
        </stop>
        <stop position="1">
          <color rgb="FFC00000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theme="0"/>
      </right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17" fillId="0" borderId="0"/>
  </cellStyleXfs>
  <cellXfs count="8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1" fontId="1" fillId="0" borderId="0" xfId="0" applyNumberFormat="1" applyFont="1"/>
    <xf numFmtId="164" fontId="1" fillId="0" borderId="0" xfId="0" applyNumberFormat="1" applyFont="1" applyBorder="1" applyAlignment="1">
      <alignment horizontal="center" wrapText="1"/>
    </xf>
    <xf numFmtId="0" fontId="1" fillId="0" borderId="0" xfId="0" applyFont="1" applyBorder="1"/>
    <xf numFmtId="0" fontId="1" fillId="0" borderId="0" xfId="0" applyNumberFormat="1" applyFont="1"/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wrapText="1"/>
    </xf>
    <xf numFmtId="164" fontId="3" fillId="0" borderId="0" xfId="1" applyNumberFormat="1" applyFont="1" applyBorder="1"/>
    <xf numFmtId="164" fontId="3" fillId="0" borderId="0" xfId="0" applyNumberFormat="1" applyFont="1" applyFill="1" applyBorder="1"/>
    <xf numFmtId="0" fontId="0" fillId="0" borderId="0" xfId="0" applyBorder="1" applyAlignment="1"/>
    <xf numFmtId="164" fontId="2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right" wrapText="1"/>
    </xf>
    <xf numFmtId="164" fontId="1" fillId="0" borderId="0" xfId="0" applyNumberFormat="1" applyFont="1" applyFill="1"/>
    <xf numFmtId="0" fontId="3" fillId="0" borderId="0" xfId="0" applyFont="1" applyFill="1"/>
    <xf numFmtId="0" fontId="6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Continuous"/>
    </xf>
    <xf numFmtId="164" fontId="2" fillId="0" borderId="0" xfId="0" applyNumberFormat="1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9" fillId="4" borderId="2" xfId="0" applyNumberFormat="1" applyFont="1" applyFill="1" applyBorder="1" applyAlignment="1">
      <alignment horizontal="center" vertical="center" wrapText="1"/>
    </xf>
    <xf numFmtId="164" fontId="10" fillId="4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11" fillId="0" borderId="0" xfId="2"/>
    <xf numFmtId="164" fontId="0" fillId="0" borderId="0" xfId="0" applyNumberFormat="1"/>
    <xf numFmtId="0" fontId="3" fillId="0" borderId="0" xfId="0" applyNumberFormat="1" applyFont="1" applyAlignment="1">
      <alignment horizontal="center"/>
    </xf>
    <xf numFmtId="0" fontId="13" fillId="0" borderId="0" xfId="0" applyFont="1"/>
    <xf numFmtId="164" fontId="13" fillId="0" borderId="0" xfId="0" applyNumberFormat="1" applyFont="1"/>
    <xf numFmtId="0" fontId="10" fillId="0" borderId="0" xfId="0" applyFont="1"/>
    <xf numFmtId="165" fontId="15" fillId="0" borderId="0" xfId="0" applyNumberFormat="1" applyFont="1"/>
    <xf numFmtId="0" fontId="16" fillId="0" borderId="0" xfId="0" applyFont="1"/>
    <xf numFmtId="165" fontId="9" fillId="0" borderId="0" xfId="0" applyNumberFormat="1" applyFont="1"/>
    <xf numFmtId="164" fontId="10" fillId="0" borderId="0" xfId="0" applyNumberFormat="1" applyFont="1"/>
    <xf numFmtId="166" fontId="18" fillId="0" borderId="4" xfId="3" applyNumberFormat="1" applyFont="1" applyFill="1" applyBorder="1" applyAlignment="1">
      <alignment horizontal="right" wrapText="1"/>
    </xf>
    <xf numFmtId="0" fontId="6" fillId="0" borderId="0" xfId="0" applyFont="1" applyAlignment="1">
      <alignment horizontal="center" wrapText="1"/>
    </xf>
    <xf numFmtId="164" fontId="10" fillId="4" borderId="3" xfId="0" applyNumberFormat="1" applyFon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6" fillId="2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7" fillId="0" borderId="2" xfId="0" applyFont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164" fontId="7" fillId="3" borderId="2" xfId="0" applyNumberFormat="1" applyFont="1" applyFill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166" fontId="18" fillId="0" borderId="4" xfId="4" applyNumberFormat="1" applyFont="1" applyFill="1" applyBorder="1" applyAlignment="1">
      <alignment horizontal="right" wrapText="1"/>
    </xf>
    <xf numFmtId="1" fontId="0" fillId="0" borderId="0" xfId="0" applyNumberForma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0" fillId="0" borderId="0" xfId="0" quotePrefix="1"/>
    <xf numFmtId="0" fontId="20" fillId="0" borderId="0" xfId="0" applyFont="1"/>
    <xf numFmtId="0" fontId="0" fillId="0" borderId="0" xfId="0" quotePrefix="1" applyFont="1"/>
    <xf numFmtId="0" fontId="21" fillId="0" borderId="0" xfId="0" applyFont="1"/>
    <xf numFmtId="0" fontId="21" fillId="0" borderId="0" xfId="0" quotePrefix="1" applyFont="1"/>
    <xf numFmtId="166" fontId="0" fillId="0" borderId="0" xfId="0" applyNumberFormat="1" applyFill="1" applyBorder="1"/>
    <xf numFmtId="164" fontId="2" fillId="0" borderId="0" xfId="0" applyNumberFormat="1" applyFont="1" applyBorder="1" applyAlignment="1">
      <alignment horizontal="center"/>
    </xf>
    <xf numFmtId="0" fontId="0" fillId="0" borderId="0" xfId="0" applyAlignment="1"/>
    <xf numFmtId="164" fontId="14" fillId="0" borderId="0" xfId="0" applyNumberFormat="1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0" fillId="0" borderId="5" xfId="0" applyBorder="1" applyAlignment="1"/>
  </cellXfs>
  <cellStyles count="5">
    <cellStyle name="Hyperlink" xfId="2" builtinId="8"/>
    <cellStyle name="Normal" xfId="0" builtinId="0"/>
    <cellStyle name="Normal_2013Data_1" xfId="3"/>
    <cellStyle name="Normal_CohortDefault" xfId="4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14750241382247E-2"/>
          <c:y val="4.466314563412957E-2"/>
          <c:w val="0.86097634105051457"/>
          <c:h val="0.68165224375524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'SEC Schools'!$Q$27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'SEC Schools'!$R$21:$AF$21</c:f>
              <c:strCache>
                <c:ptCount val="15"/>
                <c:pt idx="0">
                  <c:v>National Rate</c:v>
                </c:pt>
                <c:pt idx="1">
                  <c:v>Univ. of Georgia</c:v>
                </c:pt>
                <c:pt idx="2">
                  <c:v>Univ. of Alabama</c:v>
                </c:pt>
                <c:pt idx="3">
                  <c:v>Univ. of Arkansas</c:v>
                </c:pt>
                <c:pt idx="4">
                  <c:v>Auburn Univ.</c:v>
                </c:pt>
                <c:pt idx="5">
                  <c:v>Univ. of Florida</c:v>
                </c:pt>
                <c:pt idx="6">
                  <c:v>Univ. of Kentucky</c:v>
                </c:pt>
                <c:pt idx="7">
                  <c:v>Louisiana St. Univ.</c:v>
                </c:pt>
                <c:pt idx="8">
                  <c:v>Univ. of Mississippi</c:v>
                </c:pt>
                <c:pt idx="9">
                  <c:v>Mississippi St. Univ.</c:v>
                </c:pt>
                <c:pt idx="10">
                  <c:v>University of Missouri</c:v>
                </c:pt>
                <c:pt idx="11">
                  <c:v>Univ. of S. Carolina</c:v>
                </c:pt>
                <c:pt idx="12">
                  <c:v>Univ. of Tennessee</c:v>
                </c:pt>
                <c:pt idx="13">
                  <c:v>Texas A&amp;M Univ.</c:v>
                </c:pt>
                <c:pt idx="14">
                  <c:v>Vanderbilt Univ.</c:v>
                </c:pt>
              </c:strCache>
            </c:strRef>
          </c:cat>
          <c:val>
            <c:numRef>
              <c:f>'SEC Schools'!$R$27:$AF$27</c:f>
              <c:numCache>
                <c:formatCode>0.0%</c:formatCode>
                <c:ptCount val="15"/>
                <c:pt idx="0">
                  <c:v>0.115</c:v>
                </c:pt>
                <c:pt idx="1">
                  <c:v>0.03</c:v>
                </c:pt>
                <c:pt idx="2">
                  <c:v>5.7000000000000002E-2</c:v>
                </c:pt>
                <c:pt idx="3">
                  <c:v>6.8000000000000005E-2</c:v>
                </c:pt>
                <c:pt idx="4">
                  <c:v>3.7000000000000005E-2</c:v>
                </c:pt>
                <c:pt idx="5">
                  <c:v>2.6000000000000002E-2</c:v>
                </c:pt>
                <c:pt idx="6">
                  <c:v>5.2999999999999999E-2</c:v>
                </c:pt>
                <c:pt idx="7">
                  <c:v>5.2000000000000005E-2</c:v>
                </c:pt>
                <c:pt idx="8">
                  <c:v>8.8000000000000009E-2</c:v>
                </c:pt>
                <c:pt idx="9">
                  <c:v>7.4999999999999997E-2</c:v>
                </c:pt>
                <c:pt idx="10">
                  <c:v>4.4999999999999998E-2</c:v>
                </c:pt>
                <c:pt idx="11">
                  <c:v>3.1E-2</c:v>
                </c:pt>
                <c:pt idx="12">
                  <c:v>4.5999999999999999E-2</c:v>
                </c:pt>
                <c:pt idx="13">
                  <c:v>2.3E-2</c:v>
                </c:pt>
                <c:pt idx="1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B-4599-A76D-0C8E965C0097}"/>
            </c:ext>
          </c:extLst>
        </c:ser>
        <c:ser>
          <c:idx val="1"/>
          <c:order val="1"/>
          <c:tx>
            <c:strRef>
              <c:f>'SEC Schools'!$Q$28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'SEC Schools'!$R$21:$AF$21</c:f>
              <c:strCache>
                <c:ptCount val="15"/>
                <c:pt idx="0">
                  <c:v>National Rate</c:v>
                </c:pt>
                <c:pt idx="1">
                  <c:v>Univ. of Georgia</c:v>
                </c:pt>
                <c:pt idx="2">
                  <c:v>Univ. of Alabama</c:v>
                </c:pt>
                <c:pt idx="3">
                  <c:v>Univ. of Arkansas</c:v>
                </c:pt>
                <c:pt idx="4">
                  <c:v>Auburn Univ.</c:v>
                </c:pt>
                <c:pt idx="5">
                  <c:v>Univ. of Florida</c:v>
                </c:pt>
                <c:pt idx="6">
                  <c:v>Univ. of Kentucky</c:v>
                </c:pt>
                <c:pt idx="7">
                  <c:v>Louisiana St. Univ.</c:v>
                </c:pt>
                <c:pt idx="8">
                  <c:v>Univ. of Mississippi</c:v>
                </c:pt>
                <c:pt idx="9">
                  <c:v>Mississippi St. Univ.</c:v>
                </c:pt>
                <c:pt idx="10">
                  <c:v>University of Missouri</c:v>
                </c:pt>
                <c:pt idx="11">
                  <c:v>Univ. of S. Carolina</c:v>
                </c:pt>
                <c:pt idx="12">
                  <c:v>Univ. of Tennessee</c:v>
                </c:pt>
                <c:pt idx="13">
                  <c:v>Texas A&amp;M Univ.</c:v>
                </c:pt>
                <c:pt idx="14">
                  <c:v>Vanderbilt Univ.</c:v>
                </c:pt>
              </c:strCache>
            </c:strRef>
          </c:cat>
          <c:val>
            <c:numRef>
              <c:f>'SEC Schools'!$R$28:$AF$28</c:f>
              <c:numCache>
                <c:formatCode>0.0%</c:formatCode>
                <c:ptCount val="15"/>
                <c:pt idx="0">
                  <c:v>0.108</c:v>
                </c:pt>
                <c:pt idx="1">
                  <c:v>2.4E-2</c:v>
                </c:pt>
                <c:pt idx="2">
                  <c:v>5.2000000000000005E-2</c:v>
                </c:pt>
                <c:pt idx="3">
                  <c:v>5.4000000000000006E-2</c:v>
                </c:pt>
                <c:pt idx="4">
                  <c:v>0.03</c:v>
                </c:pt>
                <c:pt idx="5">
                  <c:v>1.9E-2</c:v>
                </c:pt>
                <c:pt idx="6">
                  <c:v>4.4999999999999998E-2</c:v>
                </c:pt>
                <c:pt idx="7">
                  <c:v>3.9E-2</c:v>
                </c:pt>
                <c:pt idx="8">
                  <c:v>8.1000000000000003E-2</c:v>
                </c:pt>
                <c:pt idx="9">
                  <c:v>7.400000000000001E-2</c:v>
                </c:pt>
                <c:pt idx="10">
                  <c:v>4.0999999999999995E-2</c:v>
                </c:pt>
                <c:pt idx="11">
                  <c:v>2.3E-2</c:v>
                </c:pt>
                <c:pt idx="12">
                  <c:v>4.7E-2</c:v>
                </c:pt>
                <c:pt idx="13">
                  <c:v>2.1000000000000001E-2</c:v>
                </c:pt>
                <c:pt idx="14">
                  <c:v>6.9999999999999993E-3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B-4599-A76D-0C8E965C0097}"/>
            </c:ext>
          </c:extLst>
        </c:ser>
        <c:ser>
          <c:idx val="2"/>
          <c:order val="2"/>
          <c:tx>
            <c:strRef>
              <c:f>'SEC Schools'!$Q$29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'SEC Schools'!$R$21:$AF$21</c:f>
              <c:strCache>
                <c:ptCount val="15"/>
                <c:pt idx="0">
                  <c:v>National Rate</c:v>
                </c:pt>
                <c:pt idx="1">
                  <c:v>Univ. of Georgia</c:v>
                </c:pt>
                <c:pt idx="2">
                  <c:v>Univ. of Alabama</c:v>
                </c:pt>
                <c:pt idx="3">
                  <c:v>Univ. of Arkansas</c:v>
                </c:pt>
                <c:pt idx="4">
                  <c:v>Auburn Univ.</c:v>
                </c:pt>
                <c:pt idx="5">
                  <c:v>Univ. of Florida</c:v>
                </c:pt>
                <c:pt idx="6">
                  <c:v>Univ. of Kentucky</c:v>
                </c:pt>
                <c:pt idx="7">
                  <c:v>Louisiana St. Univ.</c:v>
                </c:pt>
                <c:pt idx="8">
                  <c:v>Univ. of Mississippi</c:v>
                </c:pt>
                <c:pt idx="9">
                  <c:v>Mississippi St. Univ.</c:v>
                </c:pt>
                <c:pt idx="10">
                  <c:v>University of Missouri</c:v>
                </c:pt>
                <c:pt idx="11">
                  <c:v>Univ. of S. Carolina</c:v>
                </c:pt>
                <c:pt idx="12">
                  <c:v>Univ. of Tennessee</c:v>
                </c:pt>
                <c:pt idx="13">
                  <c:v>Texas A&amp;M Univ.</c:v>
                </c:pt>
                <c:pt idx="14">
                  <c:v>Vanderbilt Univ.</c:v>
                </c:pt>
              </c:strCache>
            </c:strRef>
          </c:cat>
          <c:val>
            <c:numRef>
              <c:f>'SEC Schools'!$R$29:$AF$29</c:f>
              <c:numCache>
                <c:formatCode>0.0%</c:formatCode>
                <c:ptCount val="15"/>
                <c:pt idx="0">
                  <c:v>0.10100000000000001</c:v>
                </c:pt>
                <c:pt idx="1">
                  <c:v>2.3E-2</c:v>
                </c:pt>
                <c:pt idx="2">
                  <c:v>5.0999999999999997E-2</c:v>
                </c:pt>
                <c:pt idx="3">
                  <c:v>4.9000000000000002E-2</c:v>
                </c:pt>
                <c:pt idx="4">
                  <c:v>3.6000000000000004E-2</c:v>
                </c:pt>
                <c:pt idx="5">
                  <c:v>1.4999999999999999E-2</c:v>
                </c:pt>
                <c:pt idx="6">
                  <c:v>5.9000000000000004E-2</c:v>
                </c:pt>
                <c:pt idx="7">
                  <c:v>0.04</c:v>
                </c:pt>
                <c:pt idx="8">
                  <c:v>7.4999999999999997E-2</c:v>
                </c:pt>
                <c:pt idx="9">
                  <c:v>7.5999999999999998E-2</c:v>
                </c:pt>
                <c:pt idx="10">
                  <c:v>4.0999999999999995E-2</c:v>
                </c:pt>
                <c:pt idx="11">
                  <c:v>3.3000000000000002E-2</c:v>
                </c:pt>
                <c:pt idx="12">
                  <c:v>4.7E-2</c:v>
                </c:pt>
                <c:pt idx="13">
                  <c:v>2.1000000000000001E-2</c:v>
                </c:pt>
                <c:pt idx="1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B-4599-A76D-0C8E965C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52840"/>
        <c:axId val="567454408"/>
      </c:barChart>
      <c:catAx>
        <c:axId val="56745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567454408"/>
        <c:crosses val="autoZero"/>
        <c:auto val="1"/>
        <c:lblAlgn val="ctr"/>
        <c:lblOffset val="100"/>
        <c:noMultiLvlLbl val="0"/>
      </c:catAx>
      <c:valAx>
        <c:axId val="5674544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67452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91736204327702"/>
          <c:y val="1.6491109166061439E-2"/>
          <c:w val="5.5589599744874138E-2"/>
          <c:h val="0.2615027243069670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90969464236245E-2"/>
          <c:y val="5.9813240458417294E-2"/>
          <c:w val="0.93877298504145057"/>
          <c:h val="0.59268951337319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'UGA COMPARATOR PEER'!$U$12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'UGA COMPARATOR PEER'!$V$9:$AL$9</c:f>
              <c:strCache>
                <c:ptCount val="17"/>
                <c:pt idx="0">
                  <c:v>National Rate</c:v>
                </c:pt>
                <c:pt idx="1">
                  <c:v>Univ. of Georgia</c:v>
                </c:pt>
                <c:pt idx="2">
                  <c:v>Indiana University - Bloomington </c:v>
                </c:pt>
                <c:pt idx="3">
                  <c:v>Iowa State University</c:v>
                </c:pt>
                <c:pt idx="4">
                  <c:v>Michigan State University </c:v>
                </c:pt>
                <c:pt idx="5">
                  <c:v>North Carolina State University </c:v>
                </c:pt>
                <c:pt idx="6">
                  <c:v>Ohio State University</c:v>
                </c:pt>
                <c:pt idx="7">
                  <c:v>Purdue University </c:v>
                </c:pt>
                <c:pt idx="8">
                  <c:v>SUNY at Stony Brook</c:v>
                </c:pt>
                <c:pt idx="9">
                  <c:v>University of Arizona</c:v>
                </c:pt>
                <c:pt idx="10">
                  <c:v>University of California-Davis </c:v>
                </c:pt>
                <c:pt idx="11">
                  <c:v>University of Florida </c:v>
                </c:pt>
                <c:pt idx="12">
                  <c:v>University of Iowa </c:v>
                </c:pt>
                <c:pt idx="13">
                  <c:v>University of Kentucky </c:v>
                </c:pt>
                <c:pt idx="14">
                  <c:v>University of Maryland - College Park </c:v>
                </c:pt>
                <c:pt idx="15">
                  <c:v>University of Missouri - Columbia </c:v>
                </c:pt>
                <c:pt idx="16">
                  <c:v>Virginia Tech</c:v>
                </c:pt>
              </c:strCache>
            </c:strRef>
          </c:cat>
          <c:val>
            <c:numRef>
              <c:f>'UGA COMPARATOR PEER'!$V$12:$AL$12</c:f>
              <c:numCache>
                <c:formatCode>0.0%</c:formatCode>
                <c:ptCount val="17"/>
                <c:pt idx="0">
                  <c:v>0.115</c:v>
                </c:pt>
                <c:pt idx="1">
                  <c:v>0.03</c:v>
                </c:pt>
                <c:pt idx="2">
                  <c:v>3.6000000000000004E-2</c:v>
                </c:pt>
                <c:pt idx="3">
                  <c:v>2.8999999999999998E-2</c:v>
                </c:pt>
                <c:pt idx="4">
                  <c:v>3.5000000000000003E-2</c:v>
                </c:pt>
                <c:pt idx="5">
                  <c:v>3.2000000000000001E-2</c:v>
                </c:pt>
                <c:pt idx="6">
                  <c:v>4.9000000000000002E-2</c:v>
                </c:pt>
                <c:pt idx="7">
                  <c:v>2.5000000000000001E-2</c:v>
                </c:pt>
                <c:pt idx="8">
                  <c:v>3.2000000000000001E-2</c:v>
                </c:pt>
                <c:pt idx="9">
                  <c:v>6.7000000000000004E-2</c:v>
                </c:pt>
                <c:pt idx="10">
                  <c:v>2.2000000000000002E-2</c:v>
                </c:pt>
                <c:pt idx="11">
                  <c:v>2.6000000000000002E-2</c:v>
                </c:pt>
                <c:pt idx="12">
                  <c:v>2.7000000000000003E-2</c:v>
                </c:pt>
                <c:pt idx="13">
                  <c:v>5.2999999999999999E-2</c:v>
                </c:pt>
                <c:pt idx="14">
                  <c:v>2.4E-2</c:v>
                </c:pt>
                <c:pt idx="15">
                  <c:v>4.4999999999999998E-2</c:v>
                </c:pt>
                <c:pt idx="16">
                  <c:v>1.3999999999999999E-2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0-457C-9C33-3EF5798EB697}"/>
            </c:ext>
          </c:extLst>
        </c:ser>
        <c:ser>
          <c:idx val="1"/>
          <c:order val="1"/>
          <c:tx>
            <c:strRef>
              <c:f>'UGA COMPARATOR PEER'!$U$13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'UGA COMPARATOR PEER'!$V$9:$AL$9</c:f>
              <c:strCache>
                <c:ptCount val="17"/>
                <c:pt idx="0">
                  <c:v>National Rate</c:v>
                </c:pt>
                <c:pt idx="1">
                  <c:v>Univ. of Georgia</c:v>
                </c:pt>
                <c:pt idx="2">
                  <c:v>Indiana University - Bloomington </c:v>
                </c:pt>
                <c:pt idx="3">
                  <c:v>Iowa State University</c:v>
                </c:pt>
                <c:pt idx="4">
                  <c:v>Michigan State University </c:v>
                </c:pt>
                <c:pt idx="5">
                  <c:v>North Carolina State University </c:v>
                </c:pt>
                <c:pt idx="6">
                  <c:v>Ohio State University</c:v>
                </c:pt>
                <c:pt idx="7">
                  <c:v>Purdue University </c:v>
                </c:pt>
                <c:pt idx="8">
                  <c:v>SUNY at Stony Brook</c:v>
                </c:pt>
                <c:pt idx="9">
                  <c:v>University of Arizona</c:v>
                </c:pt>
                <c:pt idx="10">
                  <c:v>University of California-Davis </c:v>
                </c:pt>
                <c:pt idx="11">
                  <c:v>University of Florida </c:v>
                </c:pt>
                <c:pt idx="12">
                  <c:v>University of Iowa </c:v>
                </c:pt>
                <c:pt idx="13">
                  <c:v>University of Kentucky </c:v>
                </c:pt>
                <c:pt idx="14">
                  <c:v>University of Maryland - College Park </c:v>
                </c:pt>
                <c:pt idx="15">
                  <c:v>University of Missouri - Columbia </c:v>
                </c:pt>
                <c:pt idx="16">
                  <c:v>Virginia Tech</c:v>
                </c:pt>
              </c:strCache>
            </c:strRef>
          </c:cat>
          <c:val>
            <c:numRef>
              <c:f>'UGA COMPARATOR PEER'!$V$13:$AL$13</c:f>
              <c:numCache>
                <c:formatCode>0.0%</c:formatCode>
                <c:ptCount val="17"/>
                <c:pt idx="0">
                  <c:v>0.108</c:v>
                </c:pt>
                <c:pt idx="1">
                  <c:v>2.4E-2</c:v>
                </c:pt>
                <c:pt idx="2">
                  <c:v>3.9E-2</c:v>
                </c:pt>
                <c:pt idx="3">
                  <c:v>3.4000000000000002E-2</c:v>
                </c:pt>
                <c:pt idx="4">
                  <c:v>2.8999999999999998E-2</c:v>
                </c:pt>
                <c:pt idx="5">
                  <c:v>2.7999999999999997E-2</c:v>
                </c:pt>
                <c:pt idx="6">
                  <c:v>0.05</c:v>
                </c:pt>
                <c:pt idx="7">
                  <c:v>2.6000000000000002E-2</c:v>
                </c:pt>
                <c:pt idx="8">
                  <c:v>2.7000000000000003E-2</c:v>
                </c:pt>
                <c:pt idx="9">
                  <c:v>5.7999999999999996E-2</c:v>
                </c:pt>
                <c:pt idx="10">
                  <c:v>0.02</c:v>
                </c:pt>
                <c:pt idx="11">
                  <c:v>1.9E-2</c:v>
                </c:pt>
                <c:pt idx="12">
                  <c:v>2.6000000000000002E-2</c:v>
                </c:pt>
                <c:pt idx="13">
                  <c:v>4.4999999999999998E-2</c:v>
                </c:pt>
                <c:pt idx="14">
                  <c:v>2.1000000000000001E-2</c:v>
                </c:pt>
                <c:pt idx="15">
                  <c:v>4.0999999999999995E-2</c:v>
                </c:pt>
                <c:pt idx="16">
                  <c:v>1.8000000000000002E-2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0-457C-9C33-3EF5798EB697}"/>
            </c:ext>
          </c:extLst>
        </c:ser>
        <c:ser>
          <c:idx val="2"/>
          <c:order val="2"/>
          <c:tx>
            <c:strRef>
              <c:f>'UGA COMPARATOR PEER'!$U$14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'UGA COMPARATOR PEER'!$V$9:$AL$9</c:f>
              <c:strCache>
                <c:ptCount val="17"/>
                <c:pt idx="0">
                  <c:v>National Rate</c:v>
                </c:pt>
                <c:pt idx="1">
                  <c:v>Univ. of Georgia</c:v>
                </c:pt>
                <c:pt idx="2">
                  <c:v>Indiana University - Bloomington </c:v>
                </c:pt>
                <c:pt idx="3">
                  <c:v>Iowa State University</c:v>
                </c:pt>
                <c:pt idx="4">
                  <c:v>Michigan State University </c:v>
                </c:pt>
                <c:pt idx="5">
                  <c:v>North Carolina State University </c:v>
                </c:pt>
                <c:pt idx="6">
                  <c:v>Ohio State University</c:v>
                </c:pt>
                <c:pt idx="7">
                  <c:v>Purdue University </c:v>
                </c:pt>
                <c:pt idx="8">
                  <c:v>SUNY at Stony Brook</c:v>
                </c:pt>
                <c:pt idx="9">
                  <c:v>University of Arizona</c:v>
                </c:pt>
                <c:pt idx="10">
                  <c:v>University of California-Davis </c:v>
                </c:pt>
                <c:pt idx="11">
                  <c:v>University of Florida </c:v>
                </c:pt>
                <c:pt idx="12">
                  <c:v>University of Iowa </c:v>
                </c:pt>
                <c:pt idx="13">
                  <c:v>University of Kentucky </c:v>
                </c:pt>
                <c:pt idx="14">
                  <c:v>University of Maryland - College Park </c:v>
                </c:pt>
                <c:pt idx="15">
                  <c:v>University of Missouri - Columbia </c:v>
                </c:pt>
                <c:pt idx="16">
                  <c:v>Virginia Tech</c:v>
                </c:pt>
              </c:strCache>
            </c:strRef>
          </c:cat>
          <c:val>
            <c:numRef>
              <c:f>'UGA COMPARATOR PEER'!$V$14:$AL$14</c:f>
              <c:numCache>
                <c:formatCode>0.0%</c:formatCode>
                <c:ptCount val="17"/>
                <c:pt idx="0">
                  <c:v>0.10100000000000001</c:v>
                </c:pt>
                <c:pt idx="1">
                  <c:v>2.3E-2</c:v>
                </c:pt>
                <c:pt idx="2">
                  <c:v>3.6000000000000004E-2</c:v>
                </c:pt>
                <c:pt idx="3">
                  <c:v>3.2000000000000001E-2</c:v>
                </c:pt>
                <c:pt idx="4">
                  <c:v>3.4000000000000002E-2</c:v>
                </c:pt>
                <c:pt idx="5">
                  <c:v>2.7999999999999997E-2</c:v>
                </c:pt>
                <c:pt idx="6">
                  <c:v>4.4999999999999998E-2</c:v>
                </c:pt>
                <c:pt idx="7">
                  <c:v>2.3E-2</c:v>
                </c:pt>
                <c:pt idx="8">
                  <c:v>2.7000000000000003E-2</c:v>
                </c:pt>
                <c:pt idx="9">
                  <c:v>0.06</c:v>
                </c:pt>
                <c:pt idx="10">
                  <c:v>1.6E-2</c:v>
                </c:pt>
                <c:pt idx="11">
                  <c:v>1.4999999999999999E-2</c:v>
                </c:pt>
                <c:pt idx="12">
                  <c:v>2.5000000000000001E-2</c:v>
                </c:pt>
                <c:pt idx="13">
                  <c:v>5.9000000000000004E-2</c:v>
                </c:pt>
                <c:pt idx="14">
                  <c:v>2.3E-2</c:v>
                </c:pt>
                <c:pt idx="15">
                  <c:v>4.0999999999999995E-2</c:v>
                </c:pt>
                <c:pt idx="16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0-457C-9C33-3EF5798E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53232"/>
        <c:axId val="567455584"/>
      </c:barChart>
      <c:catAx>
        <c:axId val="56745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1500000" vert="horz"/>
          <a:lstStyle/>
          <a:p>
            <a:pPr>
              <a:defRPr sz="900"/>
            </a:pPr>
            <a:endParaRPr lang="en-US"/>
          </a:p>
        </c:txPr>
        <c:crossAx val="567455584"/>
        <c:crosses val="autoZero"/>
        <c:auto val="1"/>
        <c:lblAlgn val="ctr"/>
        <c:lblOffset val="100"/>
        <c:noMultiLvlLbl val="0"/>
      </c:catAx>
      <c:valAx>
        <c:axId val="5674555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6745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910657821048959"/>
          <c:y val="6.2325890037838026E-2"/>
          <c:w val="4.6262559691741298E-2"/>
          <c:h val="0.2454000775781097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15307654991955E-2"/>
          <c:y val="5.7652225947234188E-2"/>
          <c:w val="0.84516731444375082"/>
          <c:h val="0.67710314162382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'UGA ASPIRATIONAL PEERS'!$T$13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'UGA ASPIRATIONAL PEERS'!$U$10:$AE$10</c:f>
              <c:strCache>
                <c:ptCount val="11"/>
                <c:pt idx="0">
                  <c:v>National Rate</c:v>
                </c:pt>
                <c:pt idx="1">
                  <c:v>Univ. of Georgia</c:v>
                </c:pt>
                <c:pt idx="2">
                  <c:v>University of California, Berkeley </c:v>
                </c:pt>
                <c:pt idx="3">
                  <c:v>University of California, Los Angeles </c:v>
                </c:pt>
                <c:pt idx="4">
                  <c:v>University of Illinois At Urbana-Champaign </c:v>
                </c:pt>
                <c:pt idx="5">
                  <c:v>University of Michigan - Ann Arbor </c:v>
                </c:pt>
                <c:pt idx="6">
                  <c:v>University of Minnesota - Twin Cities </c:v>
                </c:pt>
                <c:pt idx="7">
                  <c:v>Pennsylvania State University</c:v>
                </c:pt>
                <c:pt idx="8">
                  <c:v>University of Texas At Austin </c:v>
                </c:pt>
                <c:pt idx="9">
                  <c:v>University of Virginia </c:v>
                </c:pt>
                <c:pt idx="10">
                  <c:v>University of Wisconsin - Madison </c:v>
                </c:pt>
              </c:strCache>
            </c:strRef>
          </c:cat>
          <c:val>
            <c:numRef>
              <c:f>'UGA ASPIRATIONAL PEERS'!$U$13:$AE$13</c:f>
              <c:numCache>
                <c:formatCode>0.0%</c:formatCode>
                <c:ptCount val="11"/>
                <c:pt idx="0">
                  <c:v>0.115</c:v>
                </c:pt>
                <c:pt idx="1">
                  <c:v>0.03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1.7000000000000001E-2</c:v>
                </c:pt>
                <c:pt idx="5">
                  <c:v>1.3000000000000001E-2</c:v>
                </c:pt>
                <c:pt idx="6">
                  <c:v>2.1000000000000001E-2</c:v>
                </c:pt>
                <c:pt idx="7">
                  <c:v>5.2000000000000005E-2</c:v>
                </c:pt>
                <c:pt idx="8">
                  <c:v>2.4E-2</c:v>
                </c:pt>
                <c:pt idx="9">
                  <c:v>1.3000000000000001E-2</c:v>
                </c:pt>
                <c:pt idx="10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C-41C1-8148-0E3B307AB898}"/>
            </c:ext>
          </c:extLst>
        </c:ser>
        <c:ser>
          <c:idx val="1"/>
          <c:order val="1"/>
          <c:tx>
            <c:strRef>
              <c:f>'UGA ASPIRATIONAL PEERS'!$T$14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'UGA ASPIRATIONAL PEERS'!$U$10:$AE$10</c:f>
              <c:strCache>
                <c:ptCount val="11"/>
                <c:pt idx="0">
                  <c:v>National Rate</c:v>
                </c:pt>
                <c:pt idx="1">
                  <c:v>Univ. of Georgia</c:v>
                </c:pt>
                <c:pt idx="2">
                  <c:v>University of California, Berkeley </c:v>
                </c:pt>
                <c:pt idx="3">
                  <c:v>University of California, Los Angeles </c:v>
                </c:pt>
                <c:pt idx="4">
                  <c:v>University of Illinois At Urbana-Champaign </c:v>
                </c:pt>
                <c:pt idx="5">
                  <c:v>University of Michigan - Ann Arbor </c:v>
                </c:pt>
                <c:pt idx="6">
                  <c:v>University of Minnesota - Twin Cities </c:v>
                </c:pt>
                <c:pt idx="7">
                  <c:v>Pennsylvania State University</c:v>
                </c:pt>
                <c:pt idx="8">
                  <c:v>University of Texas At Austin </c:v>
                </c:pt>
                <c:pt idx="9">
                  <c:v>University of Virginia </c:v>
                </c:pt>
                <c:pt idx="10">
                  <c:v>University of Wisconsin - Madison </c:v>
                </c:pt>
              </c:strCache>
            </c:strRef>
          </c:cat>
          <c:val>
            <c:numRef>
              <c:f>'UGA ASPIRATIONAL PEERS'!$U$14:$AE$14</c:f>
              <c:numCache>
                <c:formatCode>0.0%</c:formatCode>
                <c:ptCount val="11"/>
                <c:pt idx="0">
                  <c:v>0.108</c:v>
                </c:pt>
                <c:pt idx="1">
                  <c:v>2.4E-2</c:v>
                </c:pt>
                <c:pt idx="2">
                  <c:v>2.4E-2</c:v>
                </c:pt>
                <c:pt idx="3">
                  <c:v>1.8000000000000002E-2</c:v>
                </c:pt>
                <c:pt idx="4">
                  <c:v>2.2000000000000002E-2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5.0999999999999997E-2</c:v>
                </c:pt>
                <c:pt idx="8">
                  <c:v>2.6000000000000002E-2</c:v>
                </c:pt>
                <c:pt idx="9">
                  <c:v>9.0000000000000011E-3</c:v>
                </c:pt>
                <c:pt idx="10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C-41C1-8148-0E3B307AB898}"/>
            </c:ext>
          </c:extLst>
        </c:ser>
        <c:ser>
          <c:idx val="2"/>
          <c:order val="2"/>
          <c:tx>
            <c:strRef>
              <c:f>'UGA ASPIRATIONAL PEERS'!$T$15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'UGA ASPIRATIONAL PEERS'!$U$10:$AE$10</c:f>
              <c:strCache>
                <c:ptCount val="11"/>
                <c:pt idx="0">
                  <c:v>National Rate</c:v>
                </c:pt>
                <c:pt idx="1">
                  <c:v>Univ. of Georgia</c:v>
                </c:pt>
                <c:pt idx="2">
                  <c:v>University of California, Berkeley </c:v>
                </c:pt>
                <c:pt idx="3">
                  <c:v>University of California, Los Angeles </c:v>
                </c:pt>
                <c:pt idx="4">
                  <c:v>University of Illinois At Urbana-Champaign </c:v>
                </c:pt>
                <c:pt idx="5">
                  <c:v>University of Michigan - Ann Arbor </c:v>
                </c:pt>
                <c:pt idx="6">
                  <c:v>University of Minnesota - Twin Cities </c:v>
                </c:pt>
                <c:pt idx="7">
                  <c:v>Pennsylvania State University</c:v>
                </c:pt>
                <c:pt idx="8">
                  <c:v>University of Texas At Austin </c:v>
                </c:pt>
                <c:pt idx="9">
                  <c:v>University of Virginia </c:v>
                </c:pt>
                <c:pt idx="10">
                  <c:v>University of Wisconsin - Madison </c:v>
                </c:pt>
              </c:strCache>
            </c:strRef>
          </c:cat>
          <c:val>
            <c:numRef>
              <c:f>'UGA ASPIRATIONAL PEERS'!$U$15:$AE$15</c:f>
              <c:numCache>
                <c:formatCode>0.0%</c:formatCode>
                <c:ptCount val="11"/>
                <c:pt idx="0">
                  <c:v>0.10100000000000001</c:v>
                </c:pt>
                <c:pt idx="1">
                  <c:v>2.3E-2</c:v>
                </c:pt>
                <c:pt idx="2">
                  <c:v>0.02</c:v>
                </c:pt>
                <c:pt idx="3">
                  <c:v>1.3000000000000001E-2</c:v>
                </c:pt>
                <c:pt idx="4">
                  <c:v>1.9E-2</c:v>
                </c:pt>
                <c:pt idx="5">
                  <c:v>1.1000000000000001E-2</c:v>
                </c:pt>
                <c:pt idx="6">
                  <c:v>2.2000000000000002E-2</c:v>
                </c:pt>
                <c:pt idx="7">
                  <c:v>4.9000000000000002E-2</c:v>
                </c:pt>
                <c:pt idx="8">
                  <c:v>2.6000000000000002E-2</c:v>
                </c:pt>
                <c:pt idx="9">
                  <c:v>1.4999999999999999E-2</c:v>
                </c:pt>
                <c:pt idx="10">
                  <c:v>1.3000000000000001E-2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C-41C1-8148-0E3B307A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863064"/>
        <c:axId val="560864632"/>
      </c:barChart>
      <c:catAx>
        <c:axId val="56086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60864632"/>
        <c:crosses val="autoZero"/>
        <c:auto val="1"/>
        <c:lblAlgn val="ctr"/>
        <c:lblOffset val="100"/>
        <c:noMultiLvlLbl val="0"/>
      </c:catAx>
      <c:valAx>
        <c:axId val="560864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60863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557511378266033"/>
          <c:y val="4.4245020842982853E-2"/>
          <c:w val="4.9567023395818539E-2"/>
          <c:h val="0.339107361184121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oir.uga.edu/peers/aspirational/" TargetMode="Externa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14</xdr:row>
      <xdr:rowOff>13334</xdr:rowOff>
    </xdr:from>
    <xdr:to>
      <xdr:col>15</xdr:col>
      <xdr:colOff>518160</xdr:colOff>
      <xdr:row>34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38101</xdr:rowOff>
    </xdr:from>
    <xdr:to>
      <xdr:col>17</xdr:col>
      <xdr:colOff>523874</xdr:colOff>
      <xdr:row>35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53338</xdr:rowOff>
    </xdr:from>
    <xdr:to>
      <xdr:col>14</xdr:col>
      <xdr:colOff>451485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23</xdr:row>
      <xdr:rowOff>0</xdr:rowOff>
    </xdr:from>
    <xdr:to>
      <xdr:col>25</xdr:col>
      <xdr:colOff>66675</xdr:colOff>
      <xdr:row>40</xdr:row>
      <xdr:rowOff>73321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8425" y="4429125"/>
          <a:ext cx="2266950" cy="254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\..\..\..\..\..\Staff\Glen\OSFA\AnnualReport\tblOPEID.xlsx" TargetMode="External"/><Relationship Id="rId1" Type="http://schemas.openxmlformats.org/officeDocument/2006/relationships/hyperlink" Target="../../../../../../Staff/Glen/OSFA/AnnualReport/CohortDefaultRates/peps300.acc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46"/>
  <sheetViews>
    <sheetView showGridLines="0" tabSelected="1" zoomScaleNormal="100" zoomScalePageLayoutView="78" workbookViewId="0"/>
  </sheetViews>
  <sheetFormatPr defaultColWidth="9.140625" defaultRowHeight="12" x14ac:dyDescent="0.2"/>
  <cols>
    <col min="1" max="1" width="8.7109375" style="2" customWidth="1"/>
    <col min="2" max="2" width="7" style="3" customWidth="1"/>
    <col min="3" max="4" width="7.28515625" style="3" customWidth="1"/>
    <col min="5" max="5" width="7.85546875" style="3" customWidth="1"/>
    <col min="6" max="6" width="7.28515625" style="3" customWidth="1"/>
    <col min="7" max="7" width="7.42578125" style="3" customWidth="1"/>
    <col min="8" max="8" width="8.28515625" style="3" customWidth="1"/>
    <col min="9" max="9" width="8.42578125" style="3" customWidth="1"/>
    <col min="10" max="10" width="8.7109375" style="3" customWidth="1"/>
    <col min="11" max="11" width="9.140625" style="3" customWidth="1"/>
    <col min="12" max="12" width="8.42578125" style="3" customWidth="1"/>
    <col min="13" max="13" width="8.7109375" style="3" customWidth="1"/>
    <col min="14" max="14" width="8.140625" style="3" customWidth="1"/>
    <col min="15" max="15" width="8.5703125" style="3" customWidth="1"/>
    <col min="16" max="16" width="8.28515625" style="3" customWidth="1"/>
    <col min="17" max="17" width="8.7109375" style="2" customWidth="1"/>
    <col min="18" max="18" width="7.85546875" style="2" customWidth="1"/>
    <col min="19" max="19" width="7.7109375" style="2" customWidth="1"/>
    <col min="20" max="20" width="7.85546875" style="2" customWidth="1"/>
    <col min="21" max="21" width="8.140625" style="2" customWidth="1"/>
    <col min="22" max="22" width="6.28515625" style="2" customWidth="1"/>
    <col min="23" max="23" width="7" style="2" customWidth="1"/>
    <col min="24" max="24" width="8.28515625" style="2" customWidth="1"/>
    <col min="25" max="25" width="8.5703125" style="2" customWidth="1"/>
    <col min="26" max="26" width="10" style="2" customWidth="1"/>
    <col min="27" max="28" width="9.85546875" style="2" customWidth="1"/>
    <col min="29" max="29" width="8.140625" style="2" customWidth="1"/>
    <col min="30" max="31" width="9.28515625" style="2" customWidth="1"/>
    <col min="32" max="16384" width="9.140625" style="2"/>
  </cols>
  <sheetData>
    <row r="2" spans="1:32" ht="25.9" customHeight="1" x14ac:dyDescent="0.3">
      <c r="A2" s="76" t="s">
        <v>48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32" ht="10.9" customHeigh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32" ht="4.5" customHeight="1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32" ht="33.75" x14ac:dyDescent="0.25">
      <c r="A5" s="32" t="s">
        <v>78</v>
      </c>
      <c r="B5" s="39" t="s">
        <v>0</v>
      </c>
      <c r="C5" s="33" t="s">
        <v>1</v>
      </c>
      <c r="D5" s="34" t="s">
        <v>2</v>
      </c>
      <c r="E5" s="34" t="s">
        <v>3</v>
      </c>
      <c r="F5" s="34" t="s">
        <v>4</v>
      </c>
      <c r="G5" s="34" t="s">
        <v>5</v>
      </c>
      <c r="H5" s="34" t="s">
        <v>6</v>
      </c>
      <c r="I5" s="34" t="s">
        <v>7</v>
      </c>
      <c r="J5" s="34" t="s">
        <v>8</v>
      </c>
      <c r="K5" s="34" t="s">
        <v>9</v>
      </c>
      <c r="L5" s="34" t="s">
        <v>17</v>
      </c>
      <c r="M5" s="34" t="s">
        <v>10</v>
      </c>
      <c r="N5" s="34" t="s">
        <v>11</v>
      </c>
      <c r="O5" s="34" t="s">
        <v>18</v>
      </c>
      <c r="P5" s="34" t="s">
        <v>12</v>
      </c>
      <c r="Q5" s="1"/>
      <c r="R5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2" ht="12" hidden="1" customHeight="1" x14ac:dyDescent="0.2">
      <c r="A6" s="36" t="s">
        <v>20</v>
      </c>
      <c r="B6" s="40">
        <v>0.13400000000000001</v>
      </c>
      <c r="C6" s="38">
        <v>3.2000000000000001E-2</v>
      </c>
      <c r="D6" s="35">
        <v>5.6000000000000001E-2</v>
      </c>
      <c r="E6" s="35">
        <v>7.0000000000000007E-2</v>
      </c>
      <c r="F6" s="35">
        <v>6.8000000000000005E-2</v>
      </c>
      <c r="G6" s="35">
        <v>0.03</v>
      </c>
      <c r="H6" s="35">
        <v>4.2999999999999997E-2</v>
      </c>
      <c r="I6" s="35">
        <v>4.9000000000000002E-2</v>
      </c>
      <c r="J6" s="35">
        <v>9.0999999999999998E-2</v>
      </c>
      <c r="K6" s="35">
        <v>7.1999999999999995E-2</v>
      </c>
      <c r="L6" s="35">
        <v>3.9E-2</v>
      </c>
      <c r="M6" s="35">
        <v>0.03</v>
      </c>
      <c r="N6" s="35">
        <v>0.08</v>
      </c>
      <c r="O6" s="35">
        <v>0.05</v>
      </c>
      <c r="P6" s="35">
        <v>2.1000000000000001E-2</v>
      </c>
      <c r="Q6" s="1"/>
    </row>
    <row r="7" spans="1:32" ht="12" hidden="1" customHeight="1" x14ac:dyDescent="0.2">
      <c r="A7" s="36">
        <v>2010</v>
      </c>
      <c r="B7" s="40">
        <v>0.14699999999999999</v>
      </c>
      <c r="C7" s="38">
        <v>3.5000000000000003E-2</v>
      </c>
      <c r="D7" s="35">
        <v>8.2000000000000003E-2</v>
      </c>
      <c r="E7" s="35">
        <v>8.1000000000000003E-2</v>
      </c>
      <c r="F7" s="35">
        <v>6.4000000000000001E-2</v>
      </c>
      <c r="G7" s="35">
        <v>3.7999999999999999E-2</v>
      </c>
      <c r="H7" s="35">
        <v>6.2E-2</v>
      </c>
      <c r="I7" s="35">
        <v>4.9000000000000002E-2</v>
      </c>
      <c r="J7" s="35">
        <v>8.7999999999999995E-2</v>
      </c>
      <c r="K7" s="35">
        <v>9.6000000000000002E-2</v>
      </c>
      <c r="L7" s="35">
        <v>6.0999999999999999E-2</v>
      </c>
      <c r="M7" s="35">
        <v>3.7999999999999999E-2</v>
      </c>
      <c r="N7" s="35">
        <v>8.1000000000000003E-2</v>
      </c>
      <c r="O7" s="35">
        <v>5.8999999999999997E-2</v>
      </c>
      <c r="P7" s="35">
        <v>2.9000000000000001E-2</v>
      </c>
      <c r="Q7" s="1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2" hidden="1" customHeight="1" x14ac:dyDescent="0.25">
      <c r="A8" s="36">
        <v>2011</v>
      </c>
      <c r="B8" s="40">
        <v>0.13700000000000001</v>
      </c>
      <c r="C8" s="38">
        <v>3.7999999999999999E-2</v>
      </c>
      <c r="D8" s="35">
        <v>8.1000000000000003E-2</v>
      </c>
      <c r="E8" s="35">
        <v>6.7000000000000004E-2</v>
      </c>
      <c r="F8" s="35">
        <v>6.0999999999999999E-2</v>
      </c>
      <c r="G8" s="35">
        <v>3.5999999999999997E-2</v>
      </c>
      <c r="H8" s="35">
        <v>7.1999999999999995E-2</v>
      </c>
      <c r="I8" s="35">
        <v>4.2999999999999997E-2</v>
      </c>
      <c r="J8" s="35">
        <v>7.4999999999999997E-2</v>
      </c>
      <c r="K8" s="35">
        <v>8.3000000000000004E-2</v>
      </c>
      <c r="L8" s="35">
        <v>5.5E-2</v>
      </c>
      <c r="M8" s="35">
        <v>4.7E-2</v>
      </c>
      <c r="N8" s="35">
        <v>0.06</v>
      </c>
      <c r="O8" s="35">
        <v>4.8000000000000001E-2</v>
      </c>
      <c r="P8" s="35">
        <v>1.2999999999999999E-2</v>
      </c>
      <c r="Q8" s="1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2" hidden="1" customHeight="1" x14ac:dyDescent="0.25">
      <c r="A9" s="36">
        <v>2012</v>
      </c>
      <c r="B9" s="40">
        <v>0.11799999999999999</v>
      </c>
      <c r="C9" s="38">
        <v>2.9000000000000001E-2</v>
      </c>
      <c r="D9" s="35">
        <v>6.3E-2</v>
      </c>
      <c r="E9" s="35">
        <v>6.3E-2</v>
      </c>
      <c r="F9" s="35">
        <v>4.4999999999999998E-2</v>
      </c>
      <c r="G9" s="35">
        <v>0.03</v>
      </c>
      <c r="H9" s="35">
        <v>5.5E-2</v>
      </c>
      <c r="I9" s="35">
        <v>3.7999999999999999E-2</v>
      </c>
      <c r="J9" s="35">
        <v>0.08</v>
      </c>
      <c r="K9" s="35">
        <v>7.9000000000000001E-2</v>
      </c>
      <c r="L9" s="35">
        <v>4.2000000000000003E-2</v>
      </c>
      <c r="M9" s="35">
        <v>4.1000000000000002E-2</v>
      </c>
      <c r="N9" s="35">
        <v>5.5E-2</v>
      </c>
      <c r="O9" s="35">
        <v>4.2000000000000003E-2</v>
      </c>
      <c r="P9" s="35">
        <v>1.4E-2</v>
      </c>
      <c r="Q9" s="1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2" hidden="1" customHeight="1" x14ac:dyDescent="0.2">
      <c r="A10" s="36">
        <v>2013</v>
      </c>
      <c r="B10" s="40">
        <v>0.113</v>
      </c>
      <c r="C10" s="38">
        <v>2.2000000000000002E-2</v>
      </c>
      <c r="D10" s="35">
        <v>5.0999999999999997E-2</v>
      </c>
      <c r="E10" s="35">
        <v>6.6000000000000003E-2</v>
      </c>
      <c r="F10" s="35">
        <v>4.2000000000000003E-2</v>
      </c>
      <c r="G10" s="35">
        <v>2.1000000000000001E-2</v>
      </c>
      <c r="H10" s="35">
        <v>4.4000000000000004E-2</v>
      </c>
      <c r="I10" s="35">
        <v>4.9000000000000002E-2</v>
      </c>
      <c r="J10" s="35">
        <v>7.5999999999999998E-2</v>
      </c>
      <c r="K10" s="35">
        <v>8.199999999999999E-2</v>
      </c>
      <c r="L10" s="35">
        <v>4.2999999999999997E-2</v>
      </c>
      <c r="M10" s="35">
        <v>4.4999999999999998E-2</v>
      </c>
      <c r="N10" s="35">
        <v>4.7E-2</v>
      </c>
      <c r="O10" s="35">
        <v>4.0999999999999995E-2</v>
      </c>
      <c r="P10" s="35">
        <v>1.2E-2</v>
      </c>
      <c r="Q10" s="1"/>
    </row>
    <row r="11" spans="1:32" ht="12" customHeight="1" x14ac:dyDescent="0.2">
      <c r="A11" s="36">
        <v>2014</v>
      </c>
      <c r="B11" s="54">
        <v>0.115</v>
      </c>
      <c r="C11" s="38">
        <f>CohortDefault!J8/100</f>
        <v>0.03</v>
      </c>
      <c r="D11" s="35">
        <f>CohortDefault!K8/100</f>
        <v>5.7000000000000002E-2</v>
      </c>
      <c r="E11" s="35">
        <f>CohortDefault!L8/100</f>
        <v>6.8000000000000005E-2</v>
      </c>
      <c r="F11" s="35">
        <f>CohortDefault!M8/100</f>
        <v>3.7000000000000005E-2</v>
      </c>
      <c r="G11" s="35">
        <f>CohortDefault!N8/100</f>
        <v>2.6000000000000002E-2</v>
      </c>
      <c r="H11" s="35">
        <f>CohortDefault!O8/100</f>
        <v>5.2999999999999999E-2</v>
      </c>
      <c r="I11" s="35">
        <f>CohortDefault!P8/100</f>
        <v>5.2000000000000005E-2</v>
      </c>
      <c r="J11" s="35">
        <f>CohortDefault!Q8/100</f>
        <v>8.8000000000000009E-2</v>
      </c>
      <c r="K11" s="35">
        <f>CohortDefault!R8/100</f>
        <v>7.4999999999999997E-2</v>
      </c>
      <c r="L11" s="35">
        <f>CohortDefault!S8/100</f>
        <v>4.4999999999999998E-2</v>
      </c>
      <c r="M11" s="35">
        <f>CohortDefault!T8/100</f>
        <v>3.1E-2</v>
      </c>
      <c r="N11" s="35">
        <f>CohortDefault!U8/100</f>
        <v>4.5999999999999999E-2</v>
      </c>
      <c r="O11" s="35">
        <f>CohortDefault!V8/100</f>
        <v>2.3E-2</v>
      </c>
      <c r="P11" s="35">
        <f>CohortDefault!W8/100</f>
        <v>5.0000000000000001E-3</v>
      </c>
      <c r="Q11" s="1"/>
    </row>
    <row r="12" spans="1:32" ht="12" customHeight="1" x14ac:dyDescent="0.2">
      <c r="A12" s="36">
        <v>2015</v>
      </c>
      <c r="B12" s="54">
        <v>0.108</v>
      </c>
      <c r="C12" s="38">
        <f>CohortDefault!J9/100</f>
        <v>2.4E-2</v>
      </c>
      <c r="D12" s="35">
        <f>CohortDefault!K9/100</f>
        <v>5.2000000000000005E-2</v>
      </c>
      <c r="E12" s="35">
        <f>CohortDefault!L9/100</f>
        <v>5.4000000000000006E-2</v>
      </c>
      <c r="F12" s="35">
        <f>CohortDefault!M9/100</f>
        <v>0.03</v>
      </c>
      <c r="G12" s="35">
        <f>CohortDefault!N9/100</f>
        <v>1.9E-2</v>
      </c>
      <c r="H12" s="35">
        <f>CohortDefault!O9/100</f>
        <v>4.4999999999999998E-2</v>
      </c>
      <c r="I12" s="35">
        <f>CohortDefault!P9/100</f>
        <v>3.9E-2</v>
      </c>
      <c r="J12" s="35">
        <f>CohortDefault!Q9/100</f>
        <v>8.1000000000000003E-2</v>
      </c>
      <c r="K12" s="35">
        <f>CohortDefault!R9/100</f>
        <v>7.400000000000001E-2</v>
      </c>
      <c r="L12" s="35">
        <f>CohortDefault!S9/100</f>
        <v>4.0999999999999995E-2</v>
      </c>
      <c r="M12" s="35">
        <f>CohortDefault!T9/100</f>
        <v>2.3E-2</v>
      </c>
      <c r="N12" s="35">
        <f>CohortDefault!U9/100</f>
        <v>4.7E-2</v>
      </c>
      <c r="O12" s="35">
        <f>CohortDefault!V9/100</f>
        <v>2.1000000000000001E-2</v>
      </c>
      <c r="P12" s="35">
        <f>CohortDefault!W9/100</f>
        <v>6.9999999999999993E-3</v>
      </c>
      <c r="Q12" s="1"/>
    </row>
    <row r="13" spans="1:32" ht="12" customHeight="1" x14ac:dyDescent="0.2">
      <c r="A13" s="36">
        <f>CohortDefault!I10</f>
        <v>2016</v>
      </c>
      <c r="B13" s="54">
        <v>0.10100000000000001</v>
      </c>
      <c r="C13" s="38">
        <f>CohortDefault!J10/100</f>
        <v>2.3E-2</v>
      </c>
      <c r="D13" s="35">
        <f>CohortDefault!K10/100</f>
        <v>5.0999999999999997E-2</v>
      </c>
      <c r="E13" s="35">
        <f>CohortDefault!L10/100</f>
        <v>4.9000000000000002E-2</v>
      </c>
      <c r="F13" s="35">
        <f>CohortDefault!M10/100</f>
        <v>3.6000000000000004E-2</v>
      </c>
      <c r="G13" s="35">
        <f>CohortDefault!N10/100</f>
        <v>1.4999999999999999E-2</v>
      </c>
      <c r="H13" s="35">
        <f>CohortDefault!O10/100</f>
        <v>5.9000000000000004E-2</v>
      </c>
      <c r="I13" s="35">
        <f>CohortDefault!P10/100</f>
        <v>0.04</v>
      </c>
      <c r="J13" s="35">
        <f>CohortDefault!Q10/100</f>
        <v>7.4999999999999997E-2</v>
      </c>
      <c r="K13" s="35">
        <f>CohortDefault!R10/100</f>
        <v>7.5999999999999998E-2</v>
      </c>
      <c r="L13" s="35">
        <f>CohortDefault!S10/100</f>
        <v>4.0999999999999995E-2</v>
      </c>
      <c r="M13" s="35">
        <f>CohortDefault!T10/100</f>
        <v>3.3000000000000002E-2</v>
      </c>
      <c r="N13" s="35">
        <f>CohortDefault!U10/100</f>
        <v>4.7E-2</v>
      </c>
      <c r="O13" s="35">
        <f>CohortDefault!V10/100</f>
        <v>2.1000000000000001E-2</v>
      </c>
      <c r="P13" s="35">
        <f>CohortDefault!W10/100</f>
        <v>1.4999999999999999E-2</v>
      </c>
      <c r="Q13" s="1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2" customHeight="1" x14ac:dyDescent="0.2">
      <c r="A14" s="29"/>
      <c r="B14" s="31"/>
      <c r="C14" s="31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1"/>
      <c r="R14" s="4"/>
      <c r="S14" s="5"/>
      <c r="T14" s="5"/>
      <c r="U14" s="5"/>
    </row>
    <row r="15" spans="1:32" ht="12" customHeight="1" x14ac:dyDescent="0.2">
      <c r="A15" s="29"/>
      <c r="B15" s="31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1"/>
      <c r="R15" s="4"/>
      <c r="S15" s="5"/>
      <c r="T15" s="5"/>
      <c r="U15" s="5"/>
    </row>
    <row r="16" spans="1:32" ht="12" customHeight="1" x14ac:dyDescent="0.2">
      <c r="A16" s="29"/>
      <c r="B16" s="31"/>
      <c r="C16" s="31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1"/>
      <c r="R16" s="4"/>
      <c r="S16" s="5"/>
      <c r="T16" s="5"/>
      <c r="U16" s="5"/>
    </row>
    <row r="17" spans="1:32" ht="12" customHeight="1" x14ac:dyDescent="0.2">
      <c r="A17" s="29"/>
      <c r="B17" s="31"/>
      <c r="C17" s="31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1"/>
      <c r="R17" s="4"/>
      <c r="S17" s="5"/>
      <c r="T17" s="5"/>
      <c r="U17" s="5"/>
    </row>
    <row r="18" spans="1:32" ht="12" customHeight="1" x14ac:dyDescent="0.2">
      <c r="A18" s="29"/>
      <c r="B18" s="31"/>
      <c r="C18" s="31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1"/>
      <c r="R18" s="4"/>
      <c r="S18" s="5"/>
      <c r="T18" s="5"/>
      <c r="U18" s="5"/>
    </row>
    <row r="19" spans="1:32" ht="12" customHeight="1" x14ac:dyDescent="0.2">
      <c r="A19" s="29"/>
      <c r="B19" s="31"/>
      <c r="C19" s="31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1"/>
      <c r="R19" s="4"/>
      <c r="S19" s="5"/>
      <c r="T19" s="5"/>
      <c r="U19" s="5"/>
    </row>
    <row r="20" spans="1:32" ht="12" customHeight="1" x14ac:dyDescent="0.2"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3"/>
    </row>
    <row r="21" spans="1:32" ht="12" customHeight="1" x14ac:dyDescent="0.2">
      <c r="Q21" s="13"/>
      <c r="R21" s="9" t="s">
        <v>0</v>
      </c>
      <c r="S21" s="9" t="s">
        <v>1</v>
      </c>
      <c r="T21" s="9" t="s">
        <v>2</v>
      </c>
      <c r="U21" s="9" t="s">
        <v>3</v>
      </c>
      <c r="V21" s="9" t="s">
        <v>4</v>
      </c>
      <c r="W21" s="9" t="s">
        <v>5</v>
      </c>
      <c r="X21" s="9" t="s">
        <v>6</v>
      </c>
      <c r="Y21" s="9" t="s">
        <v>7</v>
      </c>
      <c r="Z21" s="9" t="s">
        <v>8</v>
      </c>
      <c r="AA21" s="9" t="s">
        <v>9</v>
      </c>
      <c r="AB21" s="9" t="s">
        <v>17</v>
      </c>
      <c r="AC21" s="9" t="s">
        <v>13</v>
      </c>
      <c r="AD21" s="9" t="s">
        <v>11</v>
      </c>
      <c r="AE21" s="9" t="s">
        <v>18</v>
      </c>
      <c r="AF21" s="9" t="s">
        <v>12</v>
      </c>
    </row>
    <row r="22" spans="1:32" ht="12" hidden="1" customHeight="1" x14ac:dyDescent="0.2">
      <c r="Q22" s="11">
        <v>2009</v>
      </c>
      <c r="R22" s="12">
        <v>0.13400000000000001</v>
      </c>
      <c r="S22" s="12">
        <v>3.2000000000000001E-2</v>
      </c>
      <c r="T22" s="12">
        <v>5.6000000000000001E-2</v>
      </c>
      <c r="U22" s="12">
        <v>7.0000000000000007E-2</v>
      </c>
      <c r="V22" s="12">
        <v>6.8000000000000005E-2</v>
      </c>
      <c r="W22" s="12">
        <v>0.03</v>
      </c>
      <c r="X22" s="12">
        <v>4.2999999999999997E-2</v>
      </c>
      <c r="Y22" s="12">
        <v>4.9000000000000002E-2</v>
      </c>
      <c r="Z22" s="12">
        <v>9.0999999999999998E-2</v>
      </c>
      <c r="AA22" s="12">
        <v>7.1999999999999995E-2</v>
      </c>
      <c r="AB22" s="12">
        <v>3.9E-2</v>
      </c>
      <c r="AC22" s="12">
        <v>0.03</v>
      </c>
      <c r="AD22" s="12">
        <v>0.08</v>
      </c>
      <c r="AE22" s="12">
        <v>0.05</v>
      </c>
      <c r="AF22" s="12">
        <v>2.1000000000000001E-2</v>
      </c>
    </row>
    <row r="23" spans="1:32" ht="12" hidden="1" customHeight="1" x14ac:dyDescent="0.2">
      <c r="Q23" s="11">
        <v>2010</v>
      </c>
      <c r="R23" s="12">
        <v>0.14699999999999999</v>
      </c>
      <c r="S23" s="12">
        <v>3.5000000000000003E-2</v>
      </c>
      <c r="T23" s="12">
        <v>8.2000000000000003E-2</v>
      </c>
      <c r="U23" s="12">
        <v>8.1000000000000003E-2</v>
      </c>
      <c r="V23" s="12">
        <v>6.4000000000000001E-2</v>
      </c>
      <c r="W23" s="12">
        <v>3.7999999999999999E-2</v>
      </c>
      <c r="X23" s="12">
        <v>6.2E-2</v>
      </c>
      <c r="Y23" s="12">
        <v>4.9000000000000002E-2</v>
      </c>
      <c r="Z23" s="12">
        <v>8.7999999999999995E-2</v>
      </c>
      <c r="AA23" s="12">
        <v>9.6000000000000002E-2</v>
      </c>
      <c r="AB23" s="12">
        <v>6.0999999999999999E-2</v>
      </c>
      <c r="AC23" s="12">
        <v>3.7999999999999999E-2</v>
      </c>
      <c r="AD23" s="12">
        <v>8.1000000000000003E-2</v>
      </c>
      <c r="AE23" s="12">
        <v>5.8999999999999997E-2</v>
      </c>
      <c r="AF23" s="12">
        <v>2.9000000000000001E-2</v>
      </c>
    </row>
    <row r="24" spans="1:32" ht="12" hidden="1" customHeight="1" x14ac:dyDescent="0.2">
      <c r="Q24" s="11">
        <v>2011</v>
      </c>
      <c r="R24" s="12">
        <v>0.13700000000000001</v>
      </c>
      <c r="S24" s="12">
        <v>3.7999999999999999E-2</v>
      </c>
      <c r="T24" s="12">
        <v>8.1000000000000003E-2</v>
      </c>
      <c r="U24" s="12">
        <v>6.7000000000000004E-2</v>
      </c>
      <c r="V24" s="12">
        <v>6.0999999999999999E-2</v>
      </c>
      <c r="W24" s="12">
        <v>3.5999999999999997E-2</v>
      </c>
      <c r="X24" s="12">
        <v>7.1999999999999995E-2</v>
      </c>
      <c r="Y24" s="12">
        <v>4.2999999999999997E-2</v>
      </c>
      <c r="Z24" s="12">
        <v>7.4999999999999997E-2</v>
      </c>
      <c r="AA24" s="12">
        <v>8.3000000000000004E-2</v>
      </c>
      <c r="AB24" s="12">
        <v>5.5E-2</v>
      </c>
      <c r="AC24" s="12">
        <v>4.7E-2</v>
      </c>
      <c r="AD24" s="12">
        <v>0.06</v>
      </c>
      <c r="AE24" s="12">
        <v>4.8000000000000001E-2</v>
      </c>
      <c r="AF24" s="12">
        <v>1.2999999999999999E-2</v>
      </c>
    </row>
    <row r="25" spans="1:32" ht="12" customHeight="1" x14ac:dyDescent="0.2">
      <c r="Q25" s="11">
        <v>2012</v>
      </c>
      <c r="R25" s="12">
        <v>0.11799999999999999</v>
      </c>
      <c r="S25" s="12">
        <v>2.9000000000000001E-2</v>
      </c>
      <c r="T25" s="12">
        <v>6.3E-2</v>
      </c>
      <c r="U25" s="12">
        <v>6.3E-2</v>
      </c>
      <c r="V25" s="12">
        <v>4.4999999999999998E-2</v>
      </c>
      <c r="W25" s="12">
        <v>0.03</v>
      </c>
      <c r="X25" s="12">
        <v>5.5E-2</v>
      </c>
      <c r="Y25" s="12">
        <v>3.7999999999999999E-2</v>
      </c>
      <c r="Z25" s="12">
        <v>0.08</v>
      </c>
      <c r="AA25" s="12">
        <v>7.9000000000000001E-2</v>
      </c>
      <c r="AB25" s="12">
        <v>4.2000000000000003E-2</v>
      </c>
      <c r="AC25" s="12">
        <v>4.1000000000000002E-2</v>
      </c>
      <c r="AD25" s="12">
        <v>5.5E-2</v>
      </c>
      <c r="AE25" s="12">
        <v>4.2000000000000003E-2</v>
      </c>
      <c r="AF25" s="12">
        <v>1.4E-2</v>
      </c>
    </row>
    <row r="26" spans="1:32" ht="12" customHeight="1" x14ac:dyDescent="0.2">
      <c r="Q26" s="10">
        <f>A10</f>
        <v>2013</v>
      </c>
      <c r="R26" s="12">
        <f>B10</f>
        <v>0.113</v>
      </c>
      <c r="S26" s="12">
        <f t="shared" ref="S26:AF26" si="0">C10</f>
        <v>2.2000000000000002E-2</v>
      </c>
      <c r="T26" s="12">
        <f t="shared" si="0"/>
        <v>5.0999999999999997E-2</v>
      </c>
      <c r="U26" s="12">
        <f t="shared" si="0"/>
        <v>6.6000000000000003E-2</v>
      </c>
      <c r="V26" s="12">
        <f t="shared" si="0"/>
        <v>4.2000000000000003E-2</v>
      </c>
      <c r="W26" s="12">
        <f t="shared" si="0"/>
        <v>2.1000000000000001E-2</v>
      </c>
      <c r="X26" s="12">
        <f t="shared" si="0"/>
        <v>4.4000000000000004E-2</v>
      </c>
      <c r="Y26" s="12">
        <f t="shared" si="0"/>
        <v>4.9000000000000002E-2</v>
      </c>
      <c r="Z26" s="12">
        <f t="shared" si="0"/>
        <v>7.5999999999999998E-2</v>
      </c>
      <c r="AA26" s="12">
        <f t="shared" si="0"/>
        <v>8.199999999999999E-2</v>
      </c>
      <c r="AB26" s="12">
        <f t="shared" si="0"/>
        <v>4.2999999999999997E-2</v>
      </c>
      <c r="AC26" s="12">
        <f t="shared" si="0"/>
        <v>4.4999999999999998E-2</v>
      </c>
      <c r="AD26" s="12">
        <f t="shared" si="0"/>
        <v>4.7E-2</v>
      </c>
      <c r="AE26" s="12">
        <f t="shared" si="0"/>
        <v>4.0999999999999995E-2</v>
      </c>
      <c r="AF26" s="12">
        <f t="shared" si="0"/>
        <v>1.2E-2</v>
      </c>
    </row>
    <row r="27" spans="1:32" x14ac:dyDescent="0.2">
      <c r="Q27" s="10">
        <f>A11</f>
        <v>2014</v>
      </c>
      <c r="R27" s="12">
        <f>B11</f>
        <v>0.115</v>
      </c>
      <c r="S27" s="12">
        <f t="shared" ref="S27:S28" si="1">C11</f>
        <v>0.03</v>
      </c>
      <c r="T27" s="12">
        <f t="shared" ref="T27:T28" si="2">D11</f>
        <v>5.7000000000000002E-2</v>
      </c>
      <c r="U27" s="12">
        <f t="shared" ref="U27:U28" si="3">E11</f>
        <v>6.8000000000000005E-2</v>
      </c>
      <c r="V27" s="12">
        <f t="shared" ref="V27:V28" si="4">F11</f>
        <v>3.7000000000000005E-2</v>
      </c>
      <c r="W27" s="12">
        <f t="shared" ref="W27:W28" si="5">G11</f>
        <v>2.6000000000000002E-2</v>
      </c>
      <c r="X27" s="12">
        <f t="shared" ref="X27:X28" si="6">H11</f>
        <v>5.2999999999999999E-2</v>
      </c>
      <c r="Y27" s="12">
        <f t="shared" ref="Y27:Y28" si="7">I11</f>
        <v>5.2000000000000005E-2</v>
      </c>
      <c r="Z27" s="12">
        <f t="shared" ref="Z27:Z28" si="8">J11</f>
        <v>8.8000000000000009E-2</v>
      </c>
      <c r="AA27" s="12">
        <f t="shared" ref="AA27:AA28" si="9">K11</f>
        <v>7.4999999999999997E-2</v>
      </c>
      <c r="AB27" s="12">
        <f t="shared" ref="AB27:AB28" si="10">L11</f>
        <v>4.4999999999999998E-2</v>
      </c>
      <c r="AC27" s="12">
        <f t="shared" ref="AC27:AC28" si="11">M11</f>
        <v>3.1E-2</v>
      </c>
      <c r="AD27" s="12">
        <f t="shared" ref="AD27:AD28" si="12">N11</f>
        <v>4.5999999999999999E-2</v>
      </c>
      <c r="AE27" s="12">
        <f t="shared" ref="AE27:AE28" si="13">O11</f>
        <v>2.3E-2</v>
      </c>
      <c r="AF27" s="12">
        <f t="shared" ref="AF27:AF28" si="14">P11</f>
        <v>5.0000000000000001E-3</v>
      </c>
    </row>
    <row r="28" spans="1:32" x14ac:dyDescent="0.2">
      <c r="Q28" s="11">
        <v>2015</v>
      </c>
      <c r="R28" s="12">
        <f>B12</f>
        <v>0.108</v>
      </c>
      <c r="S28" s="12">
        <f t="shared" si="1"/>
        <v>2.4E-2</v>
      </c>
      <c r="T28" s="12">
        <f t="shared" si="2"/>
        <v>5.2000000000000005E-2</v>
      </c>
      <c r="U28" s="12">
        <f t="shared" si="3"/>
        <v>5.4000000000000006E-2</v>
      </c>
      <c r="V28" s="12">
        <f t="shared" si="4"/>
        <v>0.03</v>
      </c>
      <c r="W28" s="12">
        <f t="shared" si="5"/>
        <v>1.9E-2</v>
      </c>
      <c r="X28" s="12">
        <f t="shared" si="6"/>
        <v>4.4999999999999998E-2</v>
      </c>
      <c r="Y28" s="12">
        <f t="shared" si="7"/>
        <v>3.9E-2</v>
      </c>
      <c r="Z28" s="12">
        <f t="shared" si="8"/>
        <v>8.1000000000000003E-2</v>
      </c>
      <c r="AA28" s="12">
        <f t="shared" si="9"/>
        <v>7.400000000000001E-2</v>
      </c>
      <c r="AB28" s="12">
        <f t="shared" si="10"/>
        <v>4.0999999999999995E-2</v>
      </c>
      <c r="AC28" s="12">
        <f t="shared" si="11"/>
        <v>2.3E-2</v>
      </c>
      <c r="AD28" s="12">
        <f t="shared" si="12"/>
        <v>4.7E-2</v>
      </c>
      <c r="AE28" s="12">
        <f t="shared" si="13"/>
        <v>2.1000000000000001E-2</v>
      </c>
      <c r="AF28" s="12">
        <f t="shared" si="14"/>
        <v>6.9999999999999993E-3</v>
      </c>
    </row>
    <row r="29" spans="1:32" x14ac:dyDescent="0.2">
      <c r="Q29" s="10">
        <f>A13</f>
        <v>2016</v>
      </c>
      <c r="R29" s="12">
        <f>B13</f>
        <v>0.10100000000000001</v>
      </c>
      <c r="S29" s="12">
        <f t="shared" ref="S29" si="15">C13</f>
        <v>2.3E-2</v>
      </c>
      <c r="T29" s="12">
        <f t="shared" ref="T29" si="16">D13</f>
        <v>5.0999999999999997E-2</v>
      </c>
      <c r="U29" s="12">
        <f t="shared" ref="U29" si="17">E13</f>
        <v>4.9000000000000002E-2</v>
      </c>
      <c r="V29" s="12">
        <f t="shared" ref="V29" si="18">F13</f>
        <v>3.6000000000000004E-2</v>
      </c>
      <c r="W29" s="12">
        <f t="shared" ref="W29" si="19">G13</f>
        <v>1.4999999999999999E-2</v>
      </c>
      <c r="X29" s="12">
        <f t="shared" ref="X29" si="20">H13</f>
        <v>5.9000000000000004E-2</v>
      </c>
      <c r="Y29" s="12">
        <f t="shared" ref="Y29" si="21">I13</f>
        <v>0.04</v>
      </c>
      <c r="Z29" s="12">
        <f t="shared" ref="Z29" si="22">J13</f>
        <v>7.4999999999999997E-2</v>
      </c>
      <c r="AA29" s="12">
        <f t="shared" ref="AA29" si="23">K13</f>
        <v>7.5999999999999998E-2</v>
      </c>
      <c r="AB29" s="12">
        <f t="shared" ref="AB29" si="24">L13</f>
        <v>4.0999999999999995E-2</v>
      </c>
      <c r="AC29" s="12">
        <f t="shared" ref="AC29" si="25">M13</f>
        <v>3.3000000000000002E-2</v>
      </c>
      <c r="AD29" s="12">
        <f t="shared" ref="AD29" si="26">N13</f>
        <v>4.7E-2</v>
      </c>
      <c r="AE29" s="12">
        <f t="shared" ref="AE29" si="27">O13</f>
        <v>2.1000000000000001E-2</v>
      </c>
      <c r="AF29" s="12">
        <f t="shared" ref="AF29" si="28">P13</f>
        <v>1.4999999999999999E-2</v>
      </c>
    </row>
    <row r="30" spans="1:32" x14ac:dyDescent="0.2">
      <c r="Q30" s="1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x14ac:dyDescent="0.2">
      <c r="Q31" s="10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x14ac:dyDescent="0.2">
      <c r="Q32" s="10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x14ac:dyDescent="0.2">
      <c r="Q33" s="10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9.6" customHeight="1" x14ac:dyDescent="0.2"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2" ht="13.9" customHeight="1" x14ac:dyDescent="0.2"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2" ht="9.6" customHeight="1" x14ac:dyDescent="0.2"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2" ht="9.6" customHeight="1" x14ac:dyDescent="0.2">
      <c r="A37" s="10" t="s">
        <v>19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2" ht="9.6" customHeight="1" x14ac:dyDescent="0.2">
      <c r="A38" s="24" t="s">
        <v>16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2" x14ac:dyDescent="0.2">
      <c r="A39" s="24" t="s">
        <v>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2" x14ac:dyDescent="0.2">
      <c r="A40" s="24" t="s">
        <v>22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2" x14ac:dyDescent="0.2">
      <c r="A41" s="10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2" x14ac:dyDescent="0.2">
      <c r="A42" s="10" t="s">
        <v>23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2" x14ac:dyDescent="0.2"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2" x14ac:dyDescent="0.2">
      <c r="A44" s="47" t="s">
        <v>51</v>
      </c>
      <c r="B44" s="48">
        <v>43767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2" x14ac:dyDescent="0.2">
      <c r="A45" s="47" t="s">
        <v>40</v>
      </c>
      <c r="B45" s="48">
        <v>43411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2" x14ac:dyDescent="0.2"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</sheetData>
  <mergeCells count="1">
    <mergeCell ref="A2:P2"/>
  </mergeCells>
  <pageMargins left="0.51" right="0.2" top="0.38" bottom="1.0416666666666666E-2" header="0.57999999999999996" footer="0.2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U47"/>
  <sheetViews>
    <sheetView showGridLines="0" zoomScaleNormal="100" zoomScalePageLayoutView="77" workbookViewId="0"/>
  </sheetViews>
  <sheetFormatPr defaultColWidth="9.140625" defaultRowHeight="12" x14ac:dyDescent="0.2"/>
  <cols>
    <col min="1" max="1" width="9.28515625" style="2" customWidth="1"/>
    <col min="2" max="2" width="7" style="3" customWidth="1"/>
    <col min="3" max="3" width="7.28515625" style="3" customWidth="1"/>
    <col min="4" max="4" width="10.85546875" style="3" customWidth="1"/>
    <col min="5" max="6" width="8.5703125" style="3" customWidth="1"/>
    <col min="7" max="7" width="8.7109375" style="3" customWidth="1"/>
    <col min="8" max="8" width="8.28515625" style="3" customWidth="1"/>
    <col min="9" max="9" width="8.42578125" style="3" customWidth="1"/>
    <col min="10" max="10" width="8.7109375" style="3" customWidth="1"/>
    <col min="11" max="11" width="9.140625" style="3" customWidth="1"/>
    <col min="12" max="12" width="8.42578125" style="3" customWidth="1"/>
    <col min="13" max="13" width="8.7109375" style="3" customWidth="1"/>
    <col min="14" max="14" width="8.140625" style="3" customWidth="1"/>
    <col min="15" max="15" width="8.5703125" style="2" customWidth="1"/>
    <col min="16" max="16" width="8.28515625" style="2" customWidth="1"/>
    <col min="17" max="17" width="8.5703125" style="2" customWidth="1"/>
    <col min="18" max="18" width="7.85546875" style="2" customWidth="1"/>
    <col min="19" max="19" width="8.140625" style="2" customWidth="1"/>
    <col min="20" max="21" width="3.85546875" style="2" customWidth="1"/>
    <col min="22" max="22" width="5.42578125" style="2" customWidth="1"/>
    <col min="23" max="23" width="5" style="2" customWidth="1"/>
    <col min="24" max="24" width="5.5703125" style="2" customWidth="1"/>
    <col min="25" max="25" width="6.7109375" style="2" customWidth="1"/>
    <col min="26" max="26" width="6.42578125" style="2" customWidth="1"/>
    <col min="27" max="27" width="5" style="2" customWidth="1"/>
    <col min="28" max="28" width="5.140625" style="2" customWidth="1"/>
    <col min="29" max="29" width="4.85546875" style="2" customWidth="1"/>
    <col min="30" max="30" width="5.7109375" style="2" customWidth="1"/>
    <col min="31" max="32" width="6" style="2" customWidth="1"/>
    <col min="33" max="33" width="5.5703125" style="2" customWidth="1"/>
    <col min="34" max="34" width="6.5703125" style="2" customWidth="1"/>
    <col min="35" max="35" width="6.140625" style="2" customWidth="1"/>
    <col min="36" max="36" width="5" style="2" customWidth="1"/>
    <col min="37" max="37" width="7" style="2" bestFit="1" customWidth="1"/>
    <col min="38" max="38" width="7.140625" style="2" bestFit="1" customWidth="1"/>
    <col min="39" max="16384" width="9.140625" style="2"/>
  </cols>
  <sheetData>
    <row r="2" spans="1:47" ht="25.15" customHeight="1" x14ac:dyDescent="0.3">
      <c r="A2" s="76" t="s">
        <v>49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47" ht="10.9" customHeight="1" x14ac:dyDescent="0.3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19"/>
      <c r="Q3" s="19"/>
      <c r="R3" s="19"/>
    </row>
    <row r="4" spans="1:47" ht="4.5" customHeight="1" x14ac:dyDescent="0.3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9"/>
      <c r="Q4" s="19"/>
      <c r="R4" s="19"/>
    </row>
    <row r="5" spans="1:47" ht="36" customHeight="1" x14ac:dyDescent="0.2">
      <c r="A5" s="25" t="s">
        <v>78</v>
      </c>
      <c r="B5" s="58" t="str">
        <f>'SEC Schools'!B5</f>
        <v>National Rate</v>
      </c>
      <c r="C5" s="59" t="str">
        <f>'SEC Schools'!C5</f>
        <v>Univ. of Georgia</v>
      </c>
      <c r="D5" s="60" t="str">
        <f>CohortDefault!K21</f>
        <v xml:space="preserve">Indiana University - Bloomington </v>
      </c>
      <c r="E5" s="60" t="str">
        <f>CohortDefault!L21</f>
        <v>Iowa State University</v>
      </c>
      <c r="F5" s="60" t="str">
        <f>CohortDefault!M21</f>
        <v xml:space="preserve">Michigan State University </v>
      </c>
      <c r="G5" s="60" t="str">
        <f>CohortDefault!N21</f>
        <v xml:space="preserve">North Carolina State University </v>
      </c>
      <c r="H5" s="60" t="str">
        <f>CohortDefault!O21</f>
        <v>Ohio State University</v>
      </c>
      <c r="I5" s="60" t="str">
        <f>CohortDefault!P21</f>
        <v xml:space="preserve">Purdue University </v>
      </c>
      <c r="J5" s="60" t="str">
        <f>CohortDefault!Q21</f>
        <v>SUNY at Stony Brook</v>
      </c>
      <c r="K5" s="60" t="str">
        <f>CohortDefault!R21</f>
        <v>University of Arizona</v>
      </c>
      <c r="L5" s="60" t="str">
        <f>CohortDefault!S21</f>
        <v xml:space="preserve">University of California-Davis </v>
      </c>
      <c r="M5" s="60" t="str">
        <f>CohortDefault!T21</f>
        <v xml:space="preserve">University of Florida </v>
      </c>
      <c r="N5" s="60" t="str">
        <f>CohortDefault!U21</f>
        <v xml:space="preserve">University of Iowa </v>
      </c>
      <c r="O5" s="60" t="str">
        <f>CohortDefault!V21</f>
        <v xml:space="preserve">University of Kentucky </v>
      </c>
      <c r="P5" s="60" t="str">
        <f>CohortDefault!W21</f>
        <v xml:space="preserve">University of Maryland - College Park </v>
      </c>
      <c r="Q5" s="60" t="str">
        <f>CohortDefault!X21</f>
        <v xml:space="preserve">University of Missouri - Columbia </v>
      </c>
      <c r="R5" s="60" t="str">
        <f>CohortDefault!Y21</f>
        <v>Virginia Tech</v>
      </c>
    </row>
    <row r="6" spans="1:47" ht="12" hidden="1" customHeight="1" x14ac:dyDescent="0.2">
      <c r="A6" s="36">
        <v>2012</v>
      </c>
      <c r="B6" s="37">
        <f>'SEC Schools'!B9</f>
        <v>0.11799999999999999</v>
      </c>
      <c r="C6" s="38">
        <f>'SEC Schools'!C9</f>
        <v>2.9000000000000001E-2</v>
      </c>
      <c r="D6" s="35">
        <f>CohortDefault!K22/100</f>
        <v>3.9E-2</v>
      </c>
      <c r="E6" s="35">
        <f>CohortDefault!L22/100</f>
        <v>3.9E-2</v>
      </c>
      <c r="F6" s="35">
        <f>CohortDefault!M22/100</f>
        <v>0.04</v>
      </c>
      <c r="G6" s="35">
        <f>CohortDefault!N22/100</f>
        <v>3.4000000000000002E-2</v>
      </c>
      <c r="H6" s="35">
        <f>CohortDefault!O22/100</f>
        <v>5.0999999999999997E-2</v>
      </c>
      <c r="I6" s="35">
        <f>CohortDefault!P22/100</f>
        <v>3.4000000000000002E-2</v>
      </c>
      <c r="J6" s="35">
        <f>CohortDefault!Q22/100</f>
        <v>2.8999999999999998E-2</v>
      </c>
      <c r="K6" s="35">
        <f>CohortDefault!R22/100</f>
        <v>0.06</v>
      </c>
      <c r="L6" s="35">
        <f>CohortDefault!S22/100</f>
        <v>2.7000000000000003E-2</v>
      </c>
      <c r="M6" s="35">
        <f>CohortDefault!T22/100</f>
        <v>0.03</v>
      </c>
      <c r="N6" s="35">
        <f>CohortDefault!U22/100</f>
        <v>3.2000000000000001E-2</v>
      </c>
      <c r="O6" s="35">
        <f>CohortDefault!V22/100</f>
        <v>5.5E-2</v>
      </c>
      <c r="P6" s="35">
        <f>CohortDefault!W22/100</f>
        <v>0.02</v>
      </c>
      <c r="Q6" s="35">
        <f>CohortDefault!X22/100</f>
        <v>4.2000000000000003E-2</v>
      </c>
      <c r="R6" s="35">
        <f>CohortDefault!Y22/100</f>
        <v>2.1000000000000001E-2</v>
      </c>
      <c r="S6" s="6"/>
      <c r="T6" s="6"/>
      <c r="U6" s="6"/>
      <c r="V6" s="6"/>
      <c r="W6" s="6"/>
      <c r="X6" s="6"/>
      <c r="Y6" s="6"/>
      <c r="Z6" s="3"/>
    </row>
    <row r="7" spans="1:47" ht="12" hidden="1" customHeight="1" x14ac:dyDescent="0.2">
      <c r="A7" s="36">
        <f>'SEC Schools'!$A$10</f>
        <v>2013</v>
      </c>
      <c r="B7" s="37">
        <f>'SEC Schools'!B10</f>
        <v>0.113</v>
      </c>
      <c r="C7" s="38">
        <f>'SEC Schools'!C10</f>
        <v>2.2000000000000002E-2</v>
      </c>
      <c r="D7" s="35">
        <f>CohortDefault!K23/100</f>
        <v>0.03</v>
      </c>
      <c r="E7" s="35">
        <f>CohortDefault!L23/100</f>
        <v>3.5000000000000003E-2</v>
      </c>
      <c r="F7" s="35">
        <f>CohortDefault!M23/100</f>
        <v>3.6000000000000004E-2</v>
      </c>
      <c r="G7" s="35">
        <f>CohortDefault!N23/100</f>
        <v>2.7000000000000003E-2</v>
      </c>
      <c r="H7" s="35">
        <f>CohortDefault!O23/100</f>
        <v>0.05</v>
      </c>
      <c r="I7" s="35">
        <f>CohortDefault!P23/100</f>
        <v>2.7000000000000003E-2</v>
      </c>
      <c r="J7" s="35">
        <f>CohortDefault!Q23/100</f>
        <v>3.2000000000000001E-2</v>
      </c>
      <c r="K7" s="35">
        <f>CohortDefault!R23/100</f>
        <v>5.5999999999999994E-2</v>
      </c>
      <c r="L7" s="35">
        <f>CohortDefault!S23/100</f>
        <v>2.6000000000000002E-2</v>
      </c>
      <c r="M7" s="35">
        <f>CohortDefault!T23/100</f>
        <v>2.1000000000000001E-2</v>
      </c>
      <c r="N7" s="35">
        <f>CohortDefault!U23/100</f>
        <v>2.7000000000000003E-2</v>
      </c>
      <c r="O7" s="35">
        <f>CohortDefault!V23/100</f>
        <v>4.4000000000000004E-2</v>
      </c>
      <c r="P7" s="35">
        <f>CohortDefault!W23/100</f>
        <v>0.02</v>
      </c>
      <c r="Q7" s="35">
        <f>CohortDefault!X23/100</f>
        <v>4.2999999999999997E-2</v>
      </c>
      <c r="R7" s="35">
        <f>CohortDefault!Y23/100</f>
        <v>1.6E-2</v>
      </c>
      <c r="S7" s="6"/>
      <c r="T7" s="6"/>
      <c r="U7" s="6"/>
      <c r="V7" s="6"/>
      <c r="W7" s="6"/>
      <c r="X7" s="6"/>
      <c r="Y7" s="6"/>
      <c r="Z7" s="3"/>
    </row>
    <row r="8" spans="1:47" ht="12" customHeight="1" x14ac:dyDescent="0.2">
      <c r="A8" s="36">
        <v>2014</v>
      </c>
      <c r="B8" s="37">
        <f>'SEC Schools'!B11</f>
        <v>0.115</v>
      </c>
      <c r="C8" s="38">
        <f>'SEC Schools'!C11</f>
        <v>0.03</v>
      </c>
      <c r="D8" s="35">
        <f>CohortDefault!K24/100</f>
        <v>3.6000000000000004E-2</v>
      </c>
      <c r="E8" s="35">
        <f>CohortDefault!L24/100</f>
        <v>2.8999999999999998E-2</v>
      </c>
      <c r="F8" s="35">
        <f>CohortDefault!M24/100</f>
        <v>3.5000000000000003E-2</v>
      </c>
      <c r="G8" s="35">
        <f>CohortDefault!N24/100</f>
        <v>3.2000000000000001E-2</v>
      </c>
      <c r="H8" s="35">
        <f>CohortDefault!O24/100</f>
        <v>4.9000000000000002E-2</v>
      </c>
      <c r="I8" s="35">
        <f>CohortDefault!P24/100</f>
        <v>2.5000000000000001E-2</v>
      </c>
      <c r="J8" s="35">
        <f>CohortDefault!Q24/100</f>
        <v>3.2000000000000001E-2</v>
      </c>
      <c r="K8" s="35">
        <f>CohortDefault!R24/100</f>
        <v>6.7000000000000004E-2</v>
      </c>
      <c r="L8" s="35">
        <f>CohortDefault!S24/100</f>
        <v>2.2000000000000002E-2</v>
      </c>
      <c r="M8" s="35">
        <f>CohortDefault!T24/100</f>
        <v>2.6000000000000002E-2</v>
      </c>
      <c r="N8" s="35">
        <f>CohortDefault!U24/100</f>
        <v>2.7000000000000003E-2</v>
      </c>
      <c r="O8" s="35">
        <f>CohortDefault!V24/100</f>
        <v>5.2999999999999999E-2</v>
      </c>
      <c r="P8" s="35">
        <f>CohortDefault!W24/100</f>
        <v>2.4E-2</v>
      </c>
      <c r="Q8" s="35">
        <f>CohortDefault!X24/100</f>
        <v>4.4999999999999998E-2</v>
      </c>
      <c r="R8" s="35">
        <f>CohortDefault!Y24/100</f>
        <v>1.3999999999999999E-2</v>
      </c>
      <c r="S8" s="6"/>
      <c r="T8" s="13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12" customHeight="1" x14ac:dyDescent="0.2">
      <c r="A9" s="36">
        <v>2015</v>
      </c>
      <c r="B9" s="37">
        <f>'SEC Schools'!B12</f>
        <v>0.108</v>
      </c>
      <c r="C9" s="38">
        <f>'SEC Schools'!C12</f>
        <v>2.4E-2</v>
      </c>
      <c r="D9" s="35">
        <f>CohortDefault!K25/100</f>
        <v>3.9E-2</v>
      </c>
      <c r="E9" s="35">
        <f>CohortDefault!L25/100</f>
        <v>3.4000000000000002E-2</v>
      </c>
      <c r="F9" s="35">
        <f>CohortDefault!M25/100</f>
        <v>2.8999999999999998E-2</v>
      </c>
      <c r="G9" s="35">
        <f>CohortDefault!N25/100</f>
        <v>2.7999999999999997E-2</v>
      </c>
      <c r="H9" s="35">
        <f>CohortDefault!O25/100</f>
        <v>0.05</v>
      </c>
      <c r="I9" s="35">
        <f>CohortDefault!P25/100</f>
        <v>2.6000000000000002E-2</v>
      </c>
      <c r="J9" s="35">
        <f>CohortDefault!Q25/100</f>
        <v>2.7000000000000003E-2</v>
      </c>
      <c r="K9" s="35">
        <f>CohortDefault!R25/100</f>
        <v>5.7999999999999996E-2</v>
      </c>
      <c r="L9" s="35">
        <f>CohortDefault!S25/100</f>
        <v>0.02</v>
      </c>
      <c r="M9" s="35">
        <f>CohortDefault!T25/100</f>
        <v>1.9E-2</v>
      </c>
      <c r="N9" s="35">
        <f>CohortDefault!U25/100</f>
        <v>2.6000000000000002E-2</v>
      </c>
      <c r="O9" s="35">
        <f>CohortDefault!V25/100</f>
        <v>4.4999999999999998E-2</v>
      </c>
      <c r="P9" s="35">
        <f>CohortDefault!W25/100</f>
        <v>2.1000000000000001E-2</v>
      </c>
      <c r="Q9" s="35">
        <f>CohortDefault!X25/100</f>
        <v>4.0999999999999995E-2</v>
      </c>
      <c r="R9" s="35">
        <f>CohortDefault!Y25/100</f>
        <v>1.8000000000000002E-2</v>
      </c>
      <c r="S9" s="3"/>
      <c r="U9" s="9"/>
      <c r="V9" s="9" t="s">
        <v>0</v>
      </c>
      <c r="W9" s="9" t="str">
        <f t="shared" ref="W9:AL9" si="0">C5</f>
        <v>Univ. of Georgia</v>
      </c>
      <c r="X9" s="9" t="str">
        <f>D5</f>
        <v xml:space="preserve">Indiana University - Bloomington </v>
      </c>
      <c r="Y9" s="9" t="str">
        <f t="shared" si="0"/>
        <v>Iowa State University</v>
      </c>
      <c r="Z9" s="9" t="str">
        <f t="shared" si="0"/>
        <v xml:space="preserve">Michigan State University </v>
      </c>
      <c r="AA9" s="9" t="str">
        <f t="shared" si="0"/>
        <v xml:space="preserve">North Carolina State University </v>
      </c>
      <c r="AB9" s="9" t="str">
        <f t="shared" si="0"/>
        <v>Ohio State University</v>
      </c>
      <c r="AC9" s="9" t="str">
        <f t="shared" si="0"/>
        <v xml:space="preserve">Purdue University </v>
      </c>
      <c r="AD9" s="9" t="str">
        <f t="shared" si="0"/>
        <v>SUNY at Stony Brook</v>
      </c>
      <c r="AE9" s="9" t="str">
        <f t="shared" si="0"/>
        <v>University of Arizona</v>
      </c>
      <c r="AF9" s="9" t="str">
        <f t="shared" si="0"/>
        <v xml:space="preserve">University of California-Davis </v>
      </c>
      <c r="AG9" s="9" t="str">
        <f t="shared" si="0"/>
        <v xml:space="preserve">University of Florida </v>
      </c>
      <c r="AH9" s="9" t="str">
        <f t="shared" si="0"/>
        <v xml:space="preserve">University of Iowa </v>
      </c>
      <c r="AI9" s="9" t="str">
        <f t="shared" si="0"/>
        <v xml:space="preserve">University of Kentucky </v>
      </c>
      <c r="AJ9" s="9" t="str">
        <f t="shared" si="0"/>
        <v xml:space="preserve">University of Maryland - College Park </v>
      </c>
      <c r="AK9" s="9" t="str">
        <f t="shared" si="0"/>
        <v xml:space="preserve">University of Missouri - Columbia </v>
      </c>
      <c r="AL9" s="9" t="str">
        <f t="shared" si="0"/>
        <v>Virginia Tech</v>
      </c>
    </row>
    <row r="10" spans="1:47" x14ac:dyDescent="0.2">
      <c r="A10" s="36">
        <v>2016</v>
      </c>
      <c r="B10" s="37">
        <f>'SEC Schools'!B13</f>
        <v>0.10100000000000001</v>
      </c>
      <c r="C10" s="38">
        <f>'SEC Schools'!C13</f>
        <v>2.3E-2</v>
      </c>
      <c r="D10" s="35">
        <f>CohortDefault!K26/100</f>
        <v>3.6000000000000004E-2</v>
      </c>
      <c r="E10" s="35">
        <f>CohortDefault!L26/100</f>
        <v>3.2000000000000001E-2</v>
      </c>
      <c r="F10" s="35">
        <f>CohortDefault!M26/100</f>
        <v>3.4000000000000002E-2</v>
      </c>
      <c r="G10" s="35">
        <f>CohortDefault!N26/100</f>
        <v>2.7999999999999997E-2</v>
      </c>
      <c r="H10" s="35">
        <f>CohortDefault!O26/100</f>
        <v>4.4999999999999998E-2</v>
      </c>
      <c r="I10" s="35">
        <f>CohortDefault!P26/100</f>
        <v>2.3E-2</v>
      </c>
      <c r="J10" s="35">
        <f>CohortDefault!Q26/100</f>
        <v>2.7000000000000003E-2</v>
      </c>
      <c r="K10" s="35">
        <f>CohortDefault!R26/100</f>
        <v>0.06</v>
      </c>
      <c r="L10" s="35">
        <f>CohortDefault!S26/100</f>
        <v>1.6E-2</v>
      </c>
      <c r="M10" s="35">
        <f>CohortDefault!T26/100</f>
        <v>1.4999999999999999E-2</v>
      </c>
      <c r="N10" s="35">
        <f>CohortDefault!U26/100</f>
        <v>2.5000000000000001E-2</v>
      </c>
      <c r="O10" s="35">
        <f>CohortDefault!V26/100</f>
        <v>5.9000000000000004E-2</v>
      </c>
      <c r="P10" s="35">
        <f>CohortDefault!W26/100</f>
        <v>2.3E-2</v>
      </c>
      <c r="Q10" s="35">
        <f>CohortDefault!X26/100</f>
        <v>4.0999999999999995E-2</v>
      </c>
      <c r="R10" s="35">
        <f>CohortDefault!Y26/100</f>
        <v>1.6E-2</v>
      </c>
      <c r="S10" s="3"/>
      <c r="U10" s="44">
        <f>A6</f>
        <v>2012</v>
      </c>
      <c r="V10" s="12">
        <f>B6</f>
        <v>0.11799999999999999</v>
      </c>
      <c r="W10" s="12">
        <f t="shared" ref="W10:AL12" si="1">C6</f>
        <v>2.9000000000000001E-2</v>
      </c>
      <c r="X10" s="12">
        <f t="shared" si="1"/>
        <v>3.9E-2</v>
      </c>
      <c r="Y10" s="12">
        <f t="shared" si="1"/>
        <v>3.9E-2</v>
      </c>
      <c r="Z10" s="12">
        <f t="shared" si="1"/>
        <v>0.04</v>
      </c>
      <c r="AA10" s="12">
        <f t="shared" si="1"/>
        <v>3.4000000000000002E-2</v>
      </c>
      <c r="AB10" s="12">
        <f t="shared" si="1"/>
        <v>5.0999999999999997E-2</v>
      </c>
      <c r="AC10" s="12">
        <f t="shared" si="1"/>
        <v>3.4000000000000002E-2</v>
      </c>
      <c r="AD10" s="12">
        <f t="shared" si="1"/>
        <v>2.8999999999999998E-2</v>
      </c>
      <c r="AE10" s="12">
        <f t="shared" si="1"/>
        <v>0.06</v>
      </c>
      <c r="AF10" s="12">
        <f t="shared" si="1"/>
        <v>2.7000000000000003E-2</v>
      </c>
      <c r="AG10" s="12">
        <f t="shared" si="1"/>
        <v>0.03</v>
      </c>
      <c r="AH10" s="12">
        <f t="shared" si="1"/>
        <v>3.2000000000000001E-2</v>
      </c>
      <c r="AI10" s="12">
        <f t="shared" si="1"/>
        <v>5.5E-2</v>
      </c>
      <c r="AJ10" s="12">
        <f t="shared" si="1"/>
        <v>0.02</v>
      </c>
      <c r="AK10" s="12">
        <f t="shared" si="1"/>
        <v>4.2000000000000003E-2</v>
      </c>
      <c r="AL10" s="12">
        <f t="shared" si="1"/>
        <v>2.1000000000000001E-2</v>
      </c>
    </row>
    <row r="11" spans="1:47" x14ac:dyDescent="0.2">
      <c r="O11" s="8"/>
      <c r="P11" s="3"/>
      <c r="Q11" s="3"/>
      <c r="R11" s="3"/>
      <c r="S11" s="3"/>
      <c r="U11" s="44">
        <f t="shared" ref="U11:U12" si="2">A7</f>
        <v>2013</v>
      </c>
      <c r="V11" s="12">
        <f t="shared" ref="V11:V12" si="3">B7</f>
        <v>0.113</v>
      </c>
      <c r="W11" s="12">
        <f t="shared" si="1"/>
        <v>2.2000000000000002E-2</v>
      </c>
      <c r="X11" s="12">
        <f t="shared" si="1"/>
        <v>0.03</v>
      </c>
      <c r="Y11" s="12">
        <f t="shared" si="1"/>
        <v>3.5000000000000003E-2</v>
      </c>
      <c r="Z11" s="12">
        <f t="shared" si="1"/>
        <v>3.6000000000000004E-2</v>
      </c>
      <c r="AA11" s="12">
        <f t="shared" si="1"/>
        <v>2.7000000000000003E-2</v>
      </c>
      <c r="AB11" s="12">
        <f t="shared" si="1"/>
        <v>0.05</v>
      </c>
      <c r="AC11" s="12">
        <f t="shared" si="1"/>
        <v>2.7000000000000003E-2</v>
      </c>
      <c r="AD11" s="12">
        <f t="shared" si="1"/>
        <v>3.2000000000000001E-2</v>
      </c>
      <c r="AE11" s="12">
        <f t="shared" si="1"/>
        <v>5.5999999999999994E-2</v>
      </c>
      <c r="AF11" s="12">
        <f t="shared" si="1"/>
        <v>2.6000000000000002E-2</v>
      </c>
      <c r="AG11" s="12">
        <f t="shared" si="1"/>
        <v>2.1000000000000001E-2</v>
      </c>
      <c r="AH11" s="12">
        <f t="shared" si="1"/>
        <v>2.7000000000000003E-2</v>
      </c>
      <c r="AI11" s="12">
        <f t="shared" si="1"/>
        <v>4.4000000000000004E-2</v>
      </c>
      <c r="AJ11" s="12">
        <f t="shared" si="1"/>
        <v>0.02</v>
      </c>
      <c r="AK11" s="12">
        <f t="shared" si="1"/>
        <v>4.2999999999999997E-2</v>
      </c>
      <c r="AL11" s="12">
        <f t="shared" si="1"/>
        <v>1.6E-2</v>
      </c>
    </row>
    <row r="12" spans="1:47" x14ac:dyDescent="0.2">
      <c r="O12" s="8"/>
      <c r="P12" s="3"/>
      <c r="Q12" s="3"/>
      <c r="R12" s="3"/>
      <c r="U12" s="44">
        <f t="shared" si="2"/>
        <v>2014</v>
      </c>
      <c r="V12" s="12">
        <f t="shared" si="3"/>
        <v>0.115</v>
      </c>
      <c r="W12" s="12">
        <f t="shared" si="1"/>
        <v>0.03</v>
      </c>
      <c r="X12" s="12">
        <f t="shared" si="1"/>
        <v>3.6000000000000004E-2</v>
      </c>
      <c r="Y12" s="12">
        <f t="shared" si="1"/>
        <v>2.8999999999999998E-2</v>
      </c>
      <c r="Z12" s="12">
        <f t="shared" si="1"/>
        <v>3.5000000000000003E-2</v>
      </c>
      <c r="AA12" s="12">
        <f t="shared" si="1"/>
        <v>3.2000000000000001E-2</v>
      </c>
      <c r="AB12" s="12">
        <f t="shared" si="1"/>
        <v>4.9000000000000002E-2</v>
      </c>
      <c r="AC12" s="12">
        <f t="shared" si="1"/>
        <v>2.5000000000000001E-2</v>
      </c>
      <c r="AD12" s="12">
        <f t="shared" si="1"/>
        <v>3.2000000000000001E-2</v>
      </c>
      <c r="AE12" s="12">
        <f t="shared" si="1"/>
        <v>6.7000000000000004E-2</v>
      </c>
      <c r="AF12" s="12">
        <f t="shared" si="1"/>
        <v>2.2000000000000002E-2</v>
      </c>
      <c r="AG12" s="12">
        <f t="shared" si="1"/>
        <v>2.6000000000000002E-2</v>
      </c>
      <c r="AH12" s="12">
        <f t="shared" si="1"/>
        <v>2.7000000000000003E-2</v>
      </c>
      <c r="AI12" s="12">
        <f t="shared" si="1"/>
        <v>5.2999999999999999E-2</v>
      </c>
      <c r="AJ12" s="12">
        <f t="shared" si="1"/>
        <v>2.4E-2</v>
      </c>
      <c r="AK12" s="12">
        <f t="shared" si="1"/>
        <v>4.4999999999999998E-2</v>
      </c>
      <c r="AL12" s="12">
        <f t="shared" si="1"/>
        <v>1.3999999999999999E-2</v>
      </c>
    </row>
    <row r="13" spans="1:47" x14ac:dyDescent="0.2">
      <c r="S13" s="6"/>
      <c r="T13" s="6"/>
      <c r="U13" s="44">
        <f>A9</f>
        <v>2015</v>
      </c>
      <c r="V13" s="12">
        <f>B9</f>
        <v>0.108</v>
      </c>
      <c r="W13" s="12">
        <f t="shared" ref="W13" si="4">C9</f>
        <v>2.4E-2</v>
      </c>
      <c r="X13" s="12">
        <f t="shared" ref="X13" si="5">D9</f>
        <v>3.9E-2</v>
      </c>
      <c r="Y13" s="12">
        <f t="shared" ref="Y13" si="6">E9</f>
        <v>3.4000000000000002E-2</v>
      </c>
      <c r="Z13" s="12">
        <f t="shared" ref="Z13" si="7">F9</f>
        <v>2.8999999999999998E-2</v>
      </c>
      <c r="AA13" s="12">
        <f t="shared" ref="AA13" si="8">G9</f>
        <v>2.7999999999999997E-2</v>
      </c>
      <c r="AB13" s="12">
        <f t="shared" ref="AB13" si="9">H9</f>
        <v>0.05</v>
      </c>
      <c r="AC13" s="12">
        <f t="shared" ref="AC13" si="10">I9</f>
        <v>2.6000000000000002E-2</v>
      </c>
      <c r="AD13" s="12">
        <f t="shared" ref="AD13" si="11">J9</f>
        <v>2.7000000000000003E-2</v>
      </c>
      <c r="AE13" s="12">
        <f t="shared" ref="AE13" si="12">K9</f>
        <v>5.7999999999999996E-2</v>
      </c>
      <c r="AF13" s="12">
        <f t="shared" ref="AF13" si="13">L9</f>
        <v>0.02</v>
      </c>
      <c r="AG13" s="12">
        <f t="shared" ref="AG13" si="14">M9</f>
        <v>1.9E-2</v>
      </c>
      <c r="AH13" s="12">
        <f t="shared" ref="AH13" si="15">N9</f>
        <v>2.6000000000000002E-2</v>
      </c>
      <c r="AI13" s="12">
        <f t="shared" ref="AI13" si="16">O9</f>
        <v>4.4999999999999998E-2</v>
      </c>
      <c r="AJ13" s="12">
        <f t="shared" ref="AJ13" si="17">P9</f>
        <v>2.1000000000000001E-2</v>
      </c>
      <c r="AK13" s="12">
        <f t="shared" ref="AK13" si="18">Q9</f>
        <v>4.0999999999999995E-2</v>
      </c>
      <c r="AL13" s="12">
        <f t="shared" ref="AL13" si="19">R9</f>
        <v>1.8000000000000002E-2</v>
      </c>
    </row>
    <row r="14" spans="1:47" x14ac:dyDescent="0.2">
      <c r="O14" s="6"/>
      <c r="P14" s="6"/>
      <c r="Q14" s="6"/>
      <c r="R14" s="6"/>
      <c r="S14" s="6"/>
      <c r="T14" s="6"/>
      <c r="U14" s="44">
        <f>A10</f>
        <v>2016</v>
      </c>
      <c r="V14" s="12">
        <f>B10</f>
        <v>0.10100000000000001</v>
      </c>
      <c r="W14" s="12">
        <f t="shared" ref="W14" si="20">C10</f>
        <v>2.3E-2</v>
      </c>
      <c r="X14" s="12">
        <f t="shared" ref="X14" si="21">D10</f>
        <v>3.6000000000000004E-2</v>
      </c>
      <c r="Y14" s="12">
        <f t="shared" ref="Y14" si="22">E10</f>
        <v>3.2000000000000001E-2</v>
      </c>
      <c r="Z14" s="12">
        <f t="shared" ref="Z14" si="23">F10</f>
        <v>3.4000000000000002E-2</v>
      </c>
      <c r="AA14" s="12">
        <f t="shared" ref="AA14" si="24">G10</f>
        <v>2.7999999999999997E-2</v>
      </c>
      <c r="AB14" s="12">
        <f t="shared" ref="AB14" si="25">H10</f>
        <v>4.4999999999999998E-2</v>
      </c>
      <c r="AC14" s="12">
        <f t="shared" ref="AC14" si="26">I10</f>
        <v>2.3E-2</v>
      </c>
      <c r="AD14" s="12">
        <f t="shared" ref="AD14" si="27">J10</f>
        <v>2.7000000000000003E-2</v>
      </c>
      <c r="AE14" s="12">
        <f t="shared" ref="AE14" si="28">K10</f>
        <v>0.06</v>
      </c>
      <c r="AF14" s="12">
        <f t="shared" ref="AF14" si="29">L10</f>
        <v>1.6E-2</v>
      </c>
      <c r="AG14" s="12">
        <f t="shared" ref="AG14" si="30">M10</f>
        <v>1.4999999999999999E-2</v>
      </c>
      <c r="AH14" s="12">
        <f t="shared" ref="AH14" si="31">N10</f>
        <v>2.5000000000000001E-2</v>
      </c>
      <c r="AI14" s="12">
        <f t="shared" ref="AI14" si="32">O10</f>
        <v>5.9000000000000004E-2</v>
      </c>
      <c r="AJ14" s="12">
        <f t="shared" ref="AJ14" si="33">P10</f>
        <v>2.3E-2</v>
      </c>
      <c r="AK14" s="12">
        <f t="shared" ref="AK14" si="34">Q10</f>
        <v>4.0999999999999995E-2</v>
      </c>
      <c r="AL14" s="12">
        <f t="shared" ref="AL14" si="35">R10</f>
        <v>1.6E-2</v>
      </c>
    </row>
    <row r="15" spans="1:47" x14ac:dyDescent="0.2">
      <c r="O15" s="6"/>
      <c r="P15" s="6"/>
      <c r="Q15" s="6"/>
      <c r="R15" s="6"/>
      <c r="S15" s="6"/>
      <c r="T15" s="6"/>
      <c r="U15" s="21" t="s">
        <v>14</v>
      </c>
      <c r="V15" s="22" t="s">
        <v>14</v>
      </c>
      <c r="W15" s="22" t="s">
        <v>14</v>
      </c>
      <c r="X15" s="22" t="s">
        <v>14</v>
      </c>
      <c r="Y15" s="22" t="s">
        <v>14</v>
      </c>
      <c r="Z15" s="22" t="s">
        <v>14</v>
      </c>
      <c r="AA15" s="13" t="s">
        <v>14</v>
      </c>
      <c r="AB15" s="13" t="s">
        <v>14</v>
      </c>
      <c r="AC15" s="12" t="s">
        <v>14</v>
      </c>
      <c r="AD15" s="12" t="s">
        <v>14</v>
      </c>
      <c r="AE15" s="12" t="s">
        <v>14</v>
      </c>
      <c r="AF15" s="12" t="s">
        <v>14</v>
      </c>
      <c r="AG15" s="12" t="s">
        <v>14</v>
      </c>
      <c r="AH15" s="12" t="s">
        <v>14</v>
      </c>
      <c r="AI15" s="12" t="s">
        <v>14</v>
      </c>
    </row>
    <row r="16" spans="1:47" x14ac:dyDescent="0.2"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5:28" x14ac:dyDescent="0.2"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5:28" x14ac:dyDescent="0.2"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5:28" x14ac:dyDescent="0.2"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5:28" x14ac:dyDescent="0.2"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5:28" x14ac:dyDescent="0.2"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5:28" x14ac:dyDescent="0.2"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5:28" x14ac:dyDescent="0.2"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5:28" x14ac:dyDescent="0.2"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5:28" x14ac:dyDescent="0.2"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5:28" x14ac:dyDescent="0.2"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5:28" x14ac:dyDescent="0.2"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5:28" x14ac:dyDescent="0.2"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5:28" x14ac:dyDescent="0.2"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5:28" x14ac:dyDescent="0.2"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5:28" x14ac:dyDescent="0.2"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5:28" x14ac:dyDescent="0.2"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2"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2"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" customHeight="1" x14ac:dyDescent="0.2"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6" customHeight="1" x14ac:dyDescent="0.2"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9.6" customHeight="1" x14ac:dyDescent="0.2">
      <c r="A37" s="10" t="str">
        <f>'SEC Schools'!A37</f>
        <v>Source: Office of Student Financial Aid; U.S. Department of Education IFAP website; Official Cohort Default Rates (www2.ed.gov/offices/OSFAP/defaultmanagement/cdr.html).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9.6" customHeight="1" x14ac:dyDescent="0.2">
      <c r="A38" s="10" t="str">
        <f>'SEC Schools'!A38</f>
        <v xml:space="preserve">NOTE: Indicated "Year of Repayment" represents the fiscal year in which Federal loan borrowers entered repayment. 3-year cohort default rate data reflect the percentage of Federal loan borrowers who defaulted before the end of the third fiscal  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9.6" customHeight="1" x14ac:dyDescent="0.2">
      <c r="A39" s="10" t="str">
        <f>'SEC Schools'!A39</f>
        <v xml:space="preserve">year following the fiscal year in which they entered repayment.  Reporting of 2-year cohort default rates was discontinued after 2011 cohort year data was published in 2013. This change results in a broader time frame during which students  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2">
      <c r="A40" s="10" t="str">
        <f>'SEC Schools'!A40</f>
        <v xml:space="preserve">may default for reporting purposes, which is one factor to be considered between 2 and 3-year cohort default rates. 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x14ac:dyDescent="0.2">
      <c r="A41" s="10"/>
      <c r="O41" s="6"/>
      <c r="P41" s="6"/>
      <c r="Q41" s="6"/>
      <c r="R41" s="6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2">
      <c r="A42" s="10" t="str">
        <f>'SEC Schools'!A42</f>
        <v xml:space="preserve"> *3-year cohort default rates were first published by the U.S. Department of Education  in 2012 reporting 2009 cohort data, as reflected on this report chart. 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2">
      <c r="A43" s="24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"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2"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2">
      <c r="A46" s="47" t="str">
        <f>'SEC Schools'!A44</f>
        <v>Start</v>
      </c>
      <c r="B46" s="48">
        <f>'SEC Schools'!B44</f>
        <v>43767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">
      <c r="A47" s="47" t="str">
        <f>'SEC Schools'!A45</f>
        <v>Finish</v>
      </c>
      <c r="B47" s="48">
        <f>'SEC Schools'!B45</f>
        <v>43411</v>
      </c>
      <c r="O47" s="7"/>
      <c r="P47" s="7"/>
      <c r="Q47" s="7"/>
      <c r="R47" s="7"/>
    </row>
  </sheetData>
  <mergeCells count="1">
    <mergeCell ref="A2:R2"/>
  </mergeCells>
  <pageMargins left="0.6" right="0.2" top="0.75" bottom="0.28000000000000003" header="0.3" footer="0.3"/>
  <pageSetup scale="8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41"/>
  <sheetViews>
    <sheetView showGridLines="0" zoomScaleNormal="100" zoomScaleSheetLayoutView="100" zoomScalePageLayoutView="80" workbookViewId="0"/>
  </sheetViews>
  <sheetFormatPr defaultColWidth="9.140625" defaultRowHeight="12" x14ac:dyDescent="0.2"/>
  <cols>
    <col min="1" max="1" width="7.42578125" style="2" customWidth="1"/>
    <col min="2" max="2" width="7.5703125" style="3" bestFit="1" customWidth="1"/>
    <col min="3" max="3" width="9" style="3" customWidth="1"/>
    <col min="4" max="4" width="9.42578125" style="3" customWidth="1"/>
    <col min="5" max="5" width="10.42578125" style="3" customWidth="1"/>
    <col min="6" max="6" width="9.85546875" style="3" customWidth="1"/>
    <col min="7" max="7" width="10" style="3" customWidth="1"/>
    <col min="8" max="8" width="10.85546875" style="3" customWidth="1"/>
    <col min="9" max="9" width="10.5703125" style="3" customWidth="1"/>
    <col min="10" max="10" width="10.7109375" style="3" customWidth="1"/>
    <col min="11" max="11" width="11" style="3" customWidth="1"/>
    <col min="12" max="13" width="9.5703125" style="3" customWidth="1"/>
    <col min="14" max="14" width="10.42578125" style="3" customWidth="1"/>
    <col min="15" max="15" width="10.7109375" style="2" customWidth="1"/>
    <col min="16" max="16" width="6.140625" style="2" customWidth="1"/>
    <col min="17" max="17" width="6.28515625" style="2" customWidth="1"/>
    <col min="18" max="18" width="8.140625" style="2" customWidth="1"/>
    <col min="19" max="20" width="3.85546875" style="2" customWidth="1"/>
    <col min="21" max="21" width="5.42578125" style="2" customWidth="1"/>
    <col min="22" max="22" width="5" style="2" customWidth="1"/>
    <col min="23" max="23" width="5.5703125" style="2" customWidth="1"/>
    <col min="24" max="24" width="6.7109375" style="2" customWidth="1"/>
    <col min="25" max="25" width="6.42578125" style="2" customWidth="1"/>
    <col min="26" max="26" width="5.5703125" style="2" customWidth="1"/>
    <col min="27" max="27" width="5.85546875" style="2" customWidth="1"/>
    <col min="28" max="28" width="6.42578125" style="2" customWidth="1"/>
    <col min="29" max="29" width="5.7109375" style="2" customWidth="1"/>
    <col min="30" max="31" width="6" style="2" customWidth="1"/>
    <col min="32" max="32" width="7.28515625" style="2" customWidth="1"/>
    <col min="33" max="33" width="6.5703125" style="2" customWidth="1"/>
    <col min="34" max="34" width="7.85546875" style="2" customWidth="1"/>
    <col min="35" max="35" width="5" style="2" customWidth="1"/>
    <col min="36" max="36" width="4.5703125" style="2" customWidth="1"/>
    <col min="37" max="16384" width="9.140625" style="2"/>
  </cols>
  <sheetData>
    <row r="2" spans="1:46" ht="20.45" customHeight="1" x14ac:dyDescent="0.3">
      <c r="A2" s="78" t="s">
        <v>50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61"/>
      <c r="Q2" s="19"/>
    </row>
    <row r="3" spans="1:46" ht="20.45" customHeight="1" x14ac:dyDescent="0.3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19"/>
      <c r="Q3" s="19"/>
    </row>
    <row r="4" spans="1:46" ht="36" customHeight="1" x14ac:dyDescent="0.2">
      <c r="C4" s="62" t="s">
        <v>78</v>
      </c>
      <c r="D4" s="63" t="str">
        <f>'SEC Schools'!$B$5</f>
        <v>National Rate</v>
      </c>
      <c r="E4" s="64" t="str">
        <f>'SEC Schools'!$C$5</f>
        <v>Univ. of Georgia</v>
      </c>
      <c r="F4" s="65" t="str">
        <f>CohortDefault!K40</f>
        <v xml:space="preserve">University of California, Berkeley </v>
      </c>
      <c r="G4" s="65" t="str">
        <f>CohortDefault!L40</f>
        <v xml:space="preserve">University of California, Los Angeles </v>
      </c>
      <c r="H4" s="65" t="str">
        <f>CohortDefault!M40</f>
        <v xml:space="preserve">University of Illinois At Urbana-Champaign </v>
      </c>
      <c r="I4" s="65" t="str">
        <f>CohortDefault!N40</f>
        <v xml:space="preserve">University of Michigan - Ann Arbor </v>
      </c>
      <c r="J4" s="65" t="str">
        <f>CohortDefault!O40</f>
        <v xml:space="preserve">University of Minnesota - Twin Cities </v>
      </c>
      <c r="K4" s="65" t="str">
        <f>CohortDefault!P40</f>
        <v>Pennsylvania State University</v>
      </c>
      <c r="L4" s="65" t="str">
        <f>CohortDefault!Q40</f>
        <v xml:space="preserve">University of Texas At Austin </v>
      </c>
      <c r="M4" s="65" t="str">
        <f>CohortDefault!R40</f>
        <v xml:space="preserve">University of Virginia </v>
      </c>
      <c r="N4" s="65" t="str">
        <f>CohortDefault!S40</f>
        <v xml:space="preserve">University of Wisconsin - Madison </v>
      </c>
      <c r="O4" s="7"/>
      <c r="P4" s="7"/>
      <c r="Q4" s="7"/>
    </row>
    <row r="5" spans="1:46" ht="15" hidden="1" customHeight="1" x14ac:dyDescent="0.2">
      <c r="C5" s="36" t="s">
        <v>20</v>
      </c>
      <c r="D5" s="37">
        <v>0.13400000000000001</v>
      </c>
      <c r="E5" s="38">
        <v>3.2000000000000001E-2</v>
      </c>
      <c r="F5" s="35">
        <v>2.5999999999999999E-2</v>
      </c>
      <c r="G5" s="35">
        <v>3.4000000000000002E-2</v>
      </c>
      <c r="H5" s="35">
        <v>2.5000000000000001E-2</v>
      </c>
      <c r="I5" s="35">
        <v>1.6E-2</v>
      </c>
      <c r="J5" s="35">
        <v>3.1E-2</v>
      </c>
      <c r="K5" s="35">
        <v>2.5000000000000001E-2</v>
      </c>
      <c r="L5" s="35">
        <v>8.0000000000000002E-3</v>
      </c>
      <c r="M5" s="35">
        <v>4.7E-2</v>
      </c>
      <c r="N5" s="35">
        <v>2.3E-2</v>
      </c>
      <c r="O5" s="5"/>
      <c r="P5" s="5"/>
    </row>
    <row r="6" spans="1:46" ht="15" hidden="1" customHeight="1" x14ac:dyDescent="0.2">
      <c r="C6" s="36">
        <v>2010</v>
      </c>
      <c r="D6" s="37">
        <v>0.14699999999999999</v>
      </c>
      <c r="E6" s="38">
        <v>3.5000000000000003E-2</v>
      </c>
      <c r="F6" s="35">
        <v>3.3000000000000002E-2</v>
      </c>
      <c r="G6" s="35">
        <v>3.1E-2</v>
      </c>
      <c r="H6" s="35">
        <v>3.4000000000000002E-2</v>
      </c>
      <c r="I6" s="35">
        <v>2.9000000000000001E-2</v>
      </c>
      <c r="J6" s="35">
        <v>3.9E-2</v>
      </c>
      <c r="K6" s="35">
        <v>3.7999999999999999E-2</v>
      </c>
      <c r="L6" s="35">
        <v>1.6E-2</v>
      </c>
      <c r="M6" s="35">
        <v>5.5E-2</v>
      </c>
      <c r="N6" s="35">
        <v>2.9000000000000001E-2</v>
      </c>
      <c r="O6" s="5"/>
      <c r="P6" s="5"/>
    </row>
    <row r="7" spans="1:46" ht="15" hidden="1" customHeight="1" x14ac:dyDescent="0.2">
      <c r="C7" s="36">
        <f>CohortDefault!I41</f>
        <v>2012</v>
      </c>
      <c r="D7" s="37">
        <f>'SEC Schools'!$B$9</f>
        <v>0.11799999999999999</v>
      </c>
      <c r="E7" s="38">
        <f>'SEC Schools'!$C$9</f>
        <v>2.9000000000000001E-2</v>
      </c>
      <c r="F7" s="35">
        <f>CohortDefault!K41/100</f>
        <v>2.8999999999999998E-2</v>
      </c>
      <c r="G7" s="35">
        <f>CohortDefault!L41/100</f>
        <v>1.4999999999999999E-2</v>
      </c>
      <c r="H7" s="35">
        <f>CohortDefault!M41/100</f>
        <v>2.1000000000000001E-2</v>
      </c>
      <c r="I7" s="35">
        <f>CohortDefault!N41/100</f>
        <v>1.6E-2</v>
      </c>
      <c r="J7" s="35">
        <f>CohortDefault!O41/100</f>
        <v>2.6000000000000002E-2</v>
      </c>
      <c r="K7" s="35">
        <f>CohortDefault!P41/100</f>
        <v>5.7000000000000002E-2</v>
      </c>
      <c r="L7" s="35">
        <f>CohortDefault!Q41/100</f>
        <v>3.6000000000000004E-2</v>
      </c>
      <c r="M7" s="35">
        <f>CohortDefault!R41/100</f>
        <v>1.7000000000000001E-2</v>
      </c>
      <c r="N7" s="35">
        <f>CohortDefault!S41/100</f>
        <v>1.4999999999999999E-2</v>
      </c>
      <c r="O7" s="5"/>
      <c r="P7" s="5"/>
    </row>
    <row r="8" spans="1:46" hidden="1" x14ac:dyDescent="0.2">
      <c r="C8" s="36">
        <f>CohortDefault!I42</f>
        <v>2013</v>
      </c>
      <c r="D8" s="37">
        <f>'SEC Schools'!$B$10</f>
        <v>0.113</v>
      </c>
      <c r="E8" s="38">
        <f>'SEC Schools'!$C$10</f>
        <v>2.2000000000000002E-2</v>
      </c>
      <c r="F8" s="35">
        <f>CohortDefault!K42/100</f>
        <v>0.02</v>
      </c>
      <c r="G8" s="35">
        <f>CohortDefault!L42/100</f>
        <v>0.02</v>
      </c>
      <c r="H8" s="35">
        <f>CohortDefault!M42/100</f>
        <v>1.7000000000000001E-2</v>
      </c>
      <c r="I8" s="35">
        <f>CohortDefault!N42/100</f>
        <v>1.2E-2</v>
      </c>
      <c r="J8" s="35">
        <f>CohortDefault!O42/100</f>
        <v>2.2000000000000002E-2</v>
      </c>
      <c r="K8" s="35">
        <f>CohortDefault!P42/100</f>
        <v>4.9000000000000002E-2</v>
      </c>
      <c r="L8" s="35">
        <f>CohortDefault!Q42/100</f>
        <v>3.3000000000000002E-2</v>
      </c>
      <c r="M8" s="35">
        <f>CohortDefault!R42/100</f>
        <v>9.0000000000000011E-3</v>
      </c>
      <c r="N8" s="35">
        <f>CohortDefault!S42/100</f>
        <v>1.2E-2</v>
      </c>
      <c r="O8" s="5"/>
      <c r="P8" s="5"/>
    </row>
    <row r="9" spans="1:46" x14ac:dyDescent="0.2">
      <c r="C9" s="36">
        <f>CohortDefault!I43</f>
        <v>2014</v>
      </c>
      <c r="D9" s="37">
        <f>'SEC Schools'!$B$11</f>
        <v>0.115</v>
      </c>
      <c r="E9" s="38">
        <f>'SEC Schools'!$C$11</f>
        <v>0.03</v>
      </c>
      <c r="F9" s="35">
        <f>CohortDefault!K43/100</f>
        <v>2.1000000000000001E-2</v>
      </c>
      <c r="G9" s="35">
        <f>CohortDefault!L43/100</f>
        <v>2.1000000000000001E-2</v>
      </c>
      <c r="H9" s="35">
        <f>CohortDefault!M43/100</f>
        <v>1.7000000000000001E-2</v>
      </c>
      <c r="I9" s="35">
        <f>CohortDefault!N43/100</f>
        <v>1.3000000000000001E-2</v>
      </c>
      <c r="J9" s="35">
        <f>CohortDefault!O43/100</f>
        <v>2.1000000000000001E-2</v>
      </c>
      <c r="K9" s="35">
        <f>CohortDefault!P43/100</f>
        <v>5.2000000000000005E-2</v>
      </c>
      <c r="L9" s="35">
        <f>CohortDefault!Q43/100</f>
        <v>2.4E-2</v>
      </c>
      <c r="M9" s="35">
        <f>CohortDefault!R43/100</f>
        <v>1.3000000000000001E-2</v>
      </c>
      <c r="N9" s="35">
        <f>CohortDefault!S43/100</f>
        <v>1.4999999999999999E-2</v>
      </c>
      <c r="O9" s="5"/>
      <c r="P9" s="5"/>
    </row>
    <row r="10" spans="1:46" ht="12" customHeight="1" x14ac:dyDescent="0.2">
      <c r="C10" s="36">
        <f>CohortDefault!I44</f>
        <v>2015</v>
      </c>
      <c r="D10" s="37">
        <f>'SEC Schools'!$B$12</f>
        <v>0.108</v>
      </c>
      <c r="E10" s="38">
        <f>'SEC Schools'!$C$12</f>
        <v>2.4E-2</v>
      </c>
      <c r="F10" s="35">
        <f>CohortDefault!K44/100</f>
        <v>2.4E-2</v>
      </c>
      <c r="G10" s="35">
        <f>CohortDefault!L44/100</f>
        <v>1.8000000000000002E-2</v>
      </c>
      <c r="H10" s="35">
        <f>CohortDefault!M44/100</f>
        <v>2.2000000000000002E-2</v>
      </c>
      <c r="I10" s="35">
        <f>CohortDefault!N44/100</f>
        <v>1.4999999999999999E-2</v>
      </c>
      <c r="J10" s="35">
        <f>CohortDefault!O44/100</f>
        <v>0.02</v>
      </c>
      <c r="K10" s="35">
        <f>CohortDefault!P44/100</f>
        <v>5.0999999999999997E-2</v>
      </c>
      <c r="L10" s="35">
        <f>CohortDefault!Q44/100</f>
        <v>2.6000000000000002E-2</v>
      </c>
      <c r="M10" s="35">
        <f>CohortDefault!R44/100</f>
        <v>9.0000000000000011E-3</v>
      </c>
      <c r="N10" s="35">
        <f>CohortDefault!S44/100</f>
        <v>1.7000000000000001E-2</v>
      </c>
      <c r="O10" s="6"/>
      <c r="P10" s="6"/>
      <c r="Q10" s="6"/>
      <c r="R10" s="6"/>
      <c r="S10" s="13"/>
      <c r="T10" s="9"/>
      <c r="U10" s="9" t="str">
        <f t="shared" ref="U10:AE10" si="0">D4</f>
        <v>National Rate</v>
      </c>
      <c r="V10" s="9" t="str">
        <f t="shared" si="0"/>
        <v>Univ. of Georgia</v>
      </c>
      <c r="W10" s="9" t="str">
        <f t="shared" si="0"/>
        <v xml:space="preserve">University of California, Berkeley </v>
      </c>
      <c r="X10" s="9" t="str">
        <f t="shared" si="0"/>
        <v xml:space="preserve">University of California, Los Angeles </v>
      </c>
      <c r="Y10" s="9" t="str">
        <f t="shared" si="0"/>
        <v xml:space="preserve">University of Illinois At Urbana-Champaign </v>
      </c>
      <c r="Z10" s="9" t="str">
        <f t="shared" si="0"/>
        <v xml:space="preserve">University of Michigan - Ann Arbor </v>
      </c>
      <c r="AA10" s="9" t="str">
        <f t="shared" si="0"/>
        <v xml:space="preserve">University of Minnesota - Twin Cities </v>
      </c>
      <c r="AB10" s="9" t="str">
        <f t="shared" si="0"/>
        <v>Pennsylvania State University</v>
      </c>
      <c r="AC10" s="9" t="str">
        <f t="shared" si="0"/>
        <v xml:space="preserve">University of Texas At Austin </v>
      </c>
      <c r="AD10" s="9" t="str">
        <f t="shared" si="0"/>
        <v xml:space="preserve">University of Virginia </v>
      </c>
      <c r="AE10" s="9" t="str">
        <f t="shared" si="0"/>
        <v xml:space="preserve">University of Wisconsin - Madison 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</row>
    <row r="11" spans="1:46" ht="12" customHeight="1" x14ac:dyDescent="0.2">
      <c r="C11" s="36">
        <f>CohortDefault!I45</f>
        <v>2016</v>
      </c>
      <c r="D11" s="37">
        <f>'SEC Schools'!$B$13</f>
        <v>0.10100000000000001</v>
      </c>
      <c r="E11" s="38">
        <f>'SEC Schools'!$C$13</f>
        <v>2.3E-2</v>
      </c>
      <c r="F11" s="35">
        <f>CohortDefault!K45/100</f>
        <v>0.02</v>
      </c>
      <c r="G11" s="35">
        <f>CohortDefault!L45/100</f>
        <v>1.3000000000000001E-2</v>
      </c>
      <c r="H11" s="35">
        <f>CohortDefault!M45/100</f>
        <v>1.9E-2</v>
      </c>
      <c r="I11" s="35">
        <f>CohortDefault!N45/100</f>
        <v>1.1000000000000001E-2</v>
      </c>
      <c r="J11" s="35">
        <f>CohortDefault!O45/100</f>
        <v>2.2000000000000002E-2</v>
      </c>
      <c r="K11" s="35">
        <f>CohortDefault!P45/100</f>
        <v>4.9000000000000002E-2</v>
      </c>
      <c r="L11" s="35">
        <f>CohortDefault!Q45/100</f>
        <v>2.6000000000000002E-2</v>
      </c>
      <c r="M11" s="35">
        <f>CohortDefault!R45/100</f>
        <v>1.4999999999999999E-2</v>
      </c>
      <c r="N11" s="35">
        <f>CohortDefault!S45/100</f>
        <v>1.3000000000000001E-2</v>
      </c>
      <c r="O11" s="8"/>
      <c r="P11" s="3"/>
      <c r="Q11" s="3"/>
      <c r="R11" s="3"/>
      <c r="T11" s="15">
        <f t="shared" ref="T11:AE13" si="1">C7</f>
        <v>2012</v>
      </c>
      <c r="U11" s="57">
        <f t="shared" si="1"/>
        <v>0.11799999999999999</v>
      </c>
      <c r="V11" s="57">
        <f t="shared" si="1"/>
        <v>2.9000000000000001E-2</v>
      </c>
      <c r="W11" s="57">
        <f t="shared" si="1"/>
        <v>2.8999999999999998E-2</v>
      </c>
      <c r="X11" s="57">
        <f t="shared" si="1"/>
        <v>1.4999999999999999E-2</v>
      </c>
      <c r="Y11" s="57">
        <f t="shared" si="1"/>
        <v>2.1000000000000001E-2</v>
      </c>
      <c r="Z11" s="57">
        <f t="shared" si="1"/>
        <v>1.6E-2</v>
      </c>
      <c r="AA11" s="57">
        <f t="shared" si="1"/>
        <v>2.6000000000000002E-2</v>
      </c>
      <c r="AB11" s="57">
        <f t="shared" si="1"/>
        <v>5.7000000000000002E-2</v>
      </c>
      <c r="AC11" s="57">
        <f t="shared" si="1"/>
        <v>3.6000000000000004E-2</v>
      </c>
      <c r="AD11" s="57">
        <f t="shared" si="1"/>
        <v>1.7000000000000001E-2</v>
      </c>
      <c r="AE11" s="57">
        <f t="shared" si="1"/>
        <v>1.4999999999999999E-2</v>
      </c>
      <c r="AF11" s="14" t="s">
        <v>14</v>
      </c>
      <c r="AG11" s="10"/>
      <c r="AH11" s="17" t="s">
        <v>15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</row>
    <row r="12" spans="1:46" x14ac:dyDescent="0.2">
      <c r="O12" s="8"/>
      <c r="P12" s="3"/>
      <c r="Q12" s="3"/>
      <c r="R12" s="3"/>
      <c r="T12" s="15">
        <f t="shared" si="1"/>
        <v>2013</v>
      </c>
      <c r="U12" s="57">
        <f t="shared" si="1"/>
        <v>0.113</v>
      </c>
      <c r="V12" s="57">
        <f t="shared" si="1"/>
        <v>2.2000000000000002E-2</v>
      </c>
      <c r="W12" s="57">
        <f t="shared" si="1"/>
        <v>0.02</v>
      </c>
      <c r="X12" s="57">
        <f t="shared" si="1"/>
        <v>0.02</v>
      </c>
      <c r="Y12" s="57">
        <f t="shared" si="1"/>
        <v>1.7000000000000001E-2</v>
      </c>
      <c r="Z12" s="57">
        <f t="shared" si="1"/>
        <v>1.2E-2</v>
      </c>
      <c r="AA12" s="57">
        <f t="shared" si="1"/>
        <v>2.2000000000000002E-2</v>
      </c>
      <c r="AB12" s="57">
        <f t="shared" si="1"/>
        <v>4.9000000000000002E-2</v>
      </c>
      <c r="AC12" s="57">
        <f t="shared" si="1"/>
        <v>3.3000000000000002E-2</v>
      </c>
      <c r="AD12" s="57">
        <f t="shared" si="1"/>
        <v>9.0000000000000011E-3</v>
      </c>
      <c r="AE12" s="57">
        <f t="shared" si="1"/>
        <v>1.2E-2</v>
      </c>
      <c r="AF12" s="14" t="s">
        <v>14</v>
      </c>
      <c r="AG12" s="16" t="s">
        <v>14</v>
      </c>
      <c r="AH12" s="17" t="s">
        <v>15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</row>
    <row r="13" spans="1:46" x14ac:dyDescent="0.2">
      <c r="O13" s="8"/>
      <c r="P13" s="3"/>
      <c r="Q13" s="3"/>
      <c r="R13" s="3"/>
      <c r="T13" s="15">
        <f t="shared" si="1"/>
        <v>2014</v>
      </c>
      <c r="U13" s="57">
        <f t="shared" si="1"/>
        <v>0.115</v>
      </c>
      <c r="V13" s="57">
        <f t="shared" si="1"/>
        <v>0.03</v>
      </c>
      <c r="W13" s="57">
        <f t="shared" si="1"/>
        <v>2.1000000000000001E-2</v>
      </c>
      <c r="X13" s="57">
        <f t="shared" si="1"/>
        <v>2.1000000000000001E-2</v>
      </c>
      <c r="Y13" s="57">
        <f t="shared" si="1"/>
        <v>1.7000000000000001E-2</v>
      </c>
      <c r="Z13" s="57">
        <f t="shared" si="1"/>
        <v>1.3000000000000001E-2</v>
      </c>
      <c r="AA13" s="57">
        <f t="shared" si="1"/>
        <v>2.1000000000000001E-2</v>
      </c>
      <c r="AB13" s="57">
        <f t="shared" si="1"/>
        <v>5.2000000000000005E-2</v>
      </c>
      <c r="AC13" s="57">
        <f t="shared" si="1"/>
        <v>2.4E-2</v>
      </c>
      <c r="AD13" s="57">
        <f t="shared" si="1"/>
        <v>1.3000000000000001E-2</v>
      </c>
      <c r="AE13" s="57">
        <f t="shared" si="1"/>
        <v>1.4999999999999999E-2</v>
      </c>
      <c r="AF13" s="14" t="s">
        <v>14</v>
      </c>
      <c r="AG13" s="16" t="s">
        <v>14</v>
      </c>
      <c r="AH13" s="17" t="s">
        <v>15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</row>
    <row r="14" spans="1:46" x14ac:dyDescent="0.2">
      <c r="T14" s="15">
        <f t="shared" ref="T14" si="2">C10</f>
        <v>2015</v>
      </c>
      <c r="U14" s="57">
        <f t="shared" ref="U14" si="3">D10</f>
        <v>0.108</v>
      </c>
      <c r="V14" s="57">
        <f t="shared" ref="V14" si="4">E10</f>
        <v>2.4E-2</v>
      </c>
      <c r="W14" s="57">
        <f t="shared" ref="W14" si="5">F10</f>
        <v>2.4E-2</v>
      </c>
      <c r="X14" s="57">
        <f t="shared" ref="X14" si="6">G10</f>
        <v>1.8000000000000002E-2</v>
      </c>
      <c r="Y14" s="57">
        <f t="shared" ref="Y14" si="7">H10</f>
        <v>2.2000000000000002E-2</v>
      </c>
      <c r="Z14" s="57">
        <f t="shared" ref="Z14" si="8">I10</f>
        <v>1.4999999999999999E-2</v>
      </c>
      <c r="AA14" s="57">
        <f t="shared" ref="AA14" si="9">J10</f>
        <v>0.02</v>
      </c>
      <c r="AB14" s="57">
        <f t="shared" ref="AB14" si="10">K10</f>
        <v>5.0999999999999997E-2</v>
      </c>
      <c r="AC14" s="57">
        <f t="shared" ref="AC14" si="11">L10</f>
        <v>2.6000000000000002E-2</v>
      </c>
      <c r="AD14" s="57">
        <f t="shared" ref="AD14" si="12">M10</f>
        <v>9.0000000000000011E-3</v>
      </c>
      <c r="AE14" s="57">
        <f t="shared" ref="AE14" si="13">N10</f>
        <v>1.7000000000000001E-2</v>
      </c>
      <c r="AF14" s="14" t="s">
        <v>14</v>
      </c>
      <c r="AG14" s="16" t="s">
        <v>14</v>
      </c>
      <c r="AH14" s="17" t="s">
        <v>15</v>
      </c>
    </row>
    <row r="15" spans="1:46" x14ac:dyDescent="0.2">
      <c r="O15" s="6"/>
      <c r="P15" s="6"/>
      <c r="Q15" s="6"/>
      <c r="R15" s="6"/>
      <c r="S15" s="6"/>
      <c r="T15" s="15">
        <f t="shared" ref="T15" si="14">C11</f>
        <v>2016</v>
      </c>
      <c r="U15" s="57">
        <f t="shared" ref="U15" si="15">D11</f>
        <v>0.10100000000000001</v>
      </c>
      <c r="V15" s="57">
        <f t="shared" ref="V15" si="16">E11</f>
        <v>2.3E-2</v>
      </c>
      <c r="W15" s="57">
        <f t="shared" ref="W15" si="17">F11</f>
        <v>0.02</v>
      </c>
      <c r="X15" s="57">
        <f t="shared" ref="X15" si="18">G11</f>
        <v>1.3000000000000001E-2</v>
      </c>
      <c r="Y15" s="57">
        <f t="shared" ref="Y15" si="19">H11</f>
        <v>1.9E-2</v>
      </c>
      <c r="Z15" s="57">
        <f t="shared" ref="Z15" si="20">I11</f>
        <v>1.1000000000000001E-2</v>
      </c>
      <c r="AA15" s="57">
        <f t="shared" ref="AA15" si="21">J11</f>
        <v>2.2000000000000002E-2</v>
      </c>
      <c r="AB15" s="57">
        <f t="shared" ref="AB15" si="22">K11</f>
        <v>4.9000000000000002E-2</v>
      </c>
      <c r="AC15" s="57">
        <f t="shared" ref="AC15" si="23">L11</f>
        <v>2.6000000000000002E-2</v>
      </c>
      <c r="AD15" s="57">
        <f t="shared" ref="AD15" si="24">M11</f>
        <v>1.4999999999999999E-2</v>
      </c>
      <c r="AE15" s="57">
        <f t="shared" ref="AE15" si="25">N11</f>
        <v>1.3000000000000001E-2</v>
      </c>
      <c r="AF15" s="14" t="s">
        <v>14</v>
      </c>
      <c r="AG15" s="16" t="s">
        <v>14</v>
      </c>
      <c r="AH15" s="17" t="s">
        <v>15</v>
      </c>
    </row>
    <row r="16" spans="1:46" x14ac:dyDescent="0.2">
      <c r="O16" s="6"/>
      <c r="P16" s="6"/>
      <c r="Q16" s="6"/>
      <c r="R16" s="6"/>
      <c r="S16" s="6"/>
      <c r="T16" s="15" t="s">
        <v>14</v>
      </c>
      <c r="U16" s="18" t="s">
        <v>14</v>
      </c>
      <c r="V16" s="18" t="s">
        <v>14</v>
      </c>
      <c r="W16" s="14" t="s">
        <v>14</v>
      </c>
      <c r="X16" s="14" t="s">
        <v>14</v>
      </c>
      <c r="Y16" s="14" t="s">
        <v>14</v>
      </c>
      <c r="Z16" s="14" t="s">
        <v>14</v>
      </c>
      <c r="AA16" s="14" t="s">
        <v>14</v>
      </c>
      <c r="AB16" s="14" t="s">
        <v>14</v>
      </c>
      <c r="AC16" s="14" t="s">
        <v>14</v>
      </c>
      <c r="AD16" s="14" t="s">
        <v>14</v>
      </c>
      <c r="AE16" s="14" t="s">
        <v>14</v>
      </c>
      <c r="AF16" s="14" t="s">
        <v>14</v>
      </c>
      <c r="AG16" s="16" t="s">
        <v>14</v>
      </c>
      <c r="AH16" s="17" t="s">
        <v>15</v>
      </c>
    </row>
    <row r="17" spans="1:34" x14ac:dyDescent="0.2">
      <c r="O17" s="6"/>
      <c r="P17" s="6"/>
      <c r="Q17" s="6"/>
      <c r="R17" s="6"/>
      <c r="S17" s="6"/>
      <c r="T17" s="21" t="s">
        <v>14</v>
      </c>
      <c r="U17" s="22" t="s">
        <v>14</v>
      </c>
      <c r="V17" s="22" t="s">
        <v>14</v>
      </c>
      <c r="W17" s="22" t="s">
        <v>14</v>
      </c>
      <c r="X17" s="22" t="s">
        <v>14</v>
      </c>
      <c r="Y17" s="22" t="s">
        <v>14</v>
      </c>
      <c r="Z17" s="22" t="s">
        <v>14</v>
      </c>
      <c r="AA17" s="22" t="s">
        <v>14</v>
      </c>
      <c r="AB17" s="12" t="s">
        <v>14</v>
      </c>
      <c r="AC17" s="12" t="s">
        <v>14</v>
      </c>
      <c r="AD17" s="12" t="s">
        <v>14</v>
      </c>
      <c r="AE17" s="12" t="s">
        <v>14</v>
      </c>
      <c r="AF17" s="12" t="s">
        <v>14</v>
      </c>
      <c r="AG17" s="12" t="s">
        <v>14</v>
      </c>
      <c r="AH17" s="12" t="s">
        <v>14</v>
      </c>
    </row>
    <row r="18" spans="1:34" x14ac:dyDescent="0.2"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34" x14ac:dyDescent="0.2"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34" x14ac:dyDescent="0.2"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34" x14ac:dyDescent="0.2"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34" x14ac:dyDescent="0.2"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34" ht="14.45" customHeight="1" x14ac:dyDescent="0.2"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34" ht="12.6" customHeight="1" x14ac:dyDescent="0.2"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34" ht="9.6" customHeight="1" x14ac:dyDescent="0.2"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34" ht="9.6" customHeight="1" x14ac:dyDescent="0.2"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34" ht="9.6" customHeight="1" x14ac:dyDescent="0.2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34" x14ac:dyDescent="0.2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34" x14ac:dyDescent="0.2">
      <c r="B29" s="23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34" x14ac:dyDescent="0.2">
      <c r="B30" s="23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34" x14ac:dyDescent="0.2">
      <c r="A31" s="10" t="str">
        <f>'SEC Schools'!A37</f>
        <v>Source: Office of Student Financial Aid; U.S. Department of Education IFAP website; Official Cohort Default Rates (www2.ed.gov/offices/OSFAP/defaultmanagement/cdr.html).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34" x14ac:dyDescent="0.2">
      <c r="A32" s="10" t="str">
        <f>'SEC Schools'!A38</f>
        <v xml:space="preserve">NOTE: Indicated "Year of Repayment" represents the fiscal year in which Federal loan borrowers entered repayment. 3-year cohort default rate data reflect the percentage of Federal loan borrowers who defaulted before the end of the third fiscal  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3" x14ac:dyDescent="0.2">
      <c r="A33" s="10" t="str">
        <f>'SEC Schools'!A39</f>
        <v xml:space="preserve">year following the fiscal year in which they entered repayment.  Reporting of 2-year cohort default rates was discontinued after 2011 cohort year data was published in 2013. This change results in a broader time frame during which students  </v>
      </c>
    </row>
    <row r="34" spans="1:3" x14ac:dyDescent="0.2">
      <c r="A34" s="10" t="str">
        <f>'SEC Schools'!A40</f>
        <v xml:space="preserve">may default for reporting purposes, which is one factor to be considered between 2 and 3-year cohort default rates. </v>
      </c>
      <c r="C34" s="46"/>
    </row>
    <row r="35" spans="1:3" x14ac:dyDescent="0.2">
      <c r="A35" s="10"/>
      <c r="C35" s="46"/>
    </row>
    <row r="36" spans="1:3" x14ac:dyDescent="0.2">
      <c r="A36" s="10" t="str">
        <f>'SEC Schools'!A42</f>
        <v xml:space="preserve"> *3-year cohort default rates were first published by the U.S. Department of Education  in 2012 reporting 2009 cohort data, as reflected on this report chart. </v>
      </c>
      <c r="B36" s="46"/>
      <c r="C36" s="46"/>
    </row>
    <row r="37" spans="1:3" x14ac:dyDescent="0.2">
      <c r="B37" s="46"/>
      <c r="C37" s="46"/>
    </row>
    <row r="38" spans="1:3" x14ac:dyDescent="0.2">
      <c r="A38" s="45"/>
      <c r="B38" s="46"/>
      <c r="C38" s="46"/>
    </row>
    <row r="39" spans="1:3" x14ac:dyDescent="0.2">
      <c r="C39" s="51"/>
    </row>
    <row r="40" spans="1:3" x14ac:dyDescent="0.2">
      <c r="A40" s="49" t="str">
        <f>'UGA COMPARATOR PEER'!A46</f>
        <v>Start</v>
      </c>
      <c r="B40" s="50">
        <f>'UGA COMPARATOR PEER'!B46</f>
        <v>43767</v>
      </c>
      <c r="C40" s="51"/>
    </row>
    <row r="41" spans="1:3" x14ac:dyDescent="0.2">
      <c r="A41" s="49" t="str">
        <f>'UGA COMPARATOR PEER'!A47</f>
        <v>Finish</v>
      </c>
      <c r="B41" s="50">
        <f>'UGA COMPARATOR PEER'!B47</f>
        <v>43411</v>
      </c>
    </row>
  </sheetData>
  <mergeCells count="1">
    <mergeCell ref="A2:O2"/>
  </mergeCells>
  <pageMargins left="0.67" right="0.2" top="0.75" bottom="0.33" header="0.3" footer="0.3"/>
  <pageSetup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22" workbookViewId="0">
      <selection activeCell="Q40" sqref="Q40:Q45"/>
    </sheetView>
  </sheetViews>
  <sheetFormatPr defaultRowHeight="15" x14ac:dyDescent="0.25"/>
  <cols>
    <col min="1" max="1" width="7.5703125" bestFit="1" customWidth="1"/>
    <col min="2" max="2" width="31.85546875" customWidth="1"/>
    <col min="10" max="10" width="9" customWidth="1"/>
    <col min="11" max="11" width="9.5703125" customWidth="1"/>
    <col min="15" max="15" width="9.42578125" customWidth="1"/>
    <col min="19" max="19" width="10.28515625" customWidth="1"/>
    <col min="20" max="20" width="11.28515625" customWidth="1"/>
    <col min="26" max="26" width="67" bestFit="1" customWidth="1"/>
  </cols>
  <sheetData>
    <row r="1" spans="1:23" x14ac:dyDescent="0.25">
      <c r="B1" t="s">
        <v>42</v>
      </c>
      <c r="C1" s="42" t="s">
        <v>43</v>
      </c>
    </row>
    <row r="2" spans="1:23" x14ac:dyDescent="0.25">
      <c r="B2" t="s">
        <v>41</v>
      </c>
      <c r="C2" s="42" t="s">
        <v>44</v>
      </c>
    </row>
    <row r="3" spans="1:23" x14ac:dyDescent="0.25">
      <c r="A3" s="79" t="s">
        <v>45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80"/>
    </row>
    <row r="4" spans="1:23" ht="38.25" customHeight="1" x14ac:dyDescent="0.25">
      <c r="A4" t="s">
        <v>103</v>
      </c>
      <c r="B4" t="s">
        <v>24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s="41" t="s">
        <v>25</v>
      </c>
      <c r="K4" s="41" t="s">
        <v>26</v>
      </c>
      <c r="L4" s="41" t="s">
        <v>27</v>
      </c>
      <c r="M4" s="41" t="s">
        <v>28</v>
      </c>
      <c r="N4" s="41" t="s">
        <v>29</v>
      </c>
      <c r="O4" s="41" t="s">
        <v>30</v>
      </c>
      <c r="P4" s="41" t="s">
        <v>39</v>
      </c>
      <c r="Q4" s="41" t="s">
        <v>32</v>
      </c>
      <c r="R4" s="41" t="s">
        <v>33</v>
      </c>
      <c r="S4" s="53" t="s">
        <v>34</v>
      </c>
      <c r="T4" s="53" t="s">
        <v>35</v>
      </c>
      <c r="U4" s="41" t="s">
        <v>36</v>
      </c>
      <c r="V4" s="41" t="s">
        <v>37</v>
      </c>
      <c r="W4" s="41" t="s">
        <v>38</v>
      </c>
    </row>
    <row r="5" spans="1:23" x14ac:dyDescent="0.25">
      <c r="A5" s="73" t="s">
        <v>99</v>
      </c>
      <c r="B5" t="s">
        <v>25</v>
      </c>
      <c r="C5">
        <v>3.8</v>
      </c>
      <c r="D5">
        <v>2.9</v>
      </c>
      <c r="E5">
        <v>2.2000000000000002</v>
      </c>
      <c r="F5" s="52">
        <v>3</v>
      </c>
      <c r="G5" s="55">
        <v>2.4</v>
      </c>
      <c r="H5" s="68">
        <v>2.2999999999999998</v>
      </c>
      <c r="I5">
        <v>2011</v>
      </c>
      <c r="J5">
        <v>3.8</v>
      </c>
      <c r="K5">
        <v>8.1</v>
      </c>
      <c r="L5">
        <v>6.7</v>
      </c>
      <c r="M5">
        <v>6.1</v>
      </c>
      <c r="N5">
        <v>3.6</v>
      </c>
      <c r="O5">
        <v>7.2</v>
      </c>
      <c r="P5">
        <v>4.3</v>
      </c>
      <c r="Q5">
        <v>7.5</v>
      </c>
      <c r="R5">
        <v>8.3000000000000007</v>
      </c>
      <c r="S5">
        <v>5.5</v>
      </c>
      <c r="T5">
        <v>4.7</v>
      </c>
      <c r="U5">
        <v>6</v>
      </c>
      <c r="V5">
        <v>4.8</v>
      </c>
      <c r="W5">
        <v>1.3</v>
      </c>
    </row>
    <row r="6" spans="1:23" x14ac:dyDescent="0.25">
      <c r="A6" s="73" t="s">
        <v>100</v>
      </c>
      <c r="B6" t="s">
        <v>26</v>
      </c>
      <c r="C6">
        <v>8.1</v>
      </c>
      <c r="D6">
        <v>6.3</v>
      </c>
      <c r="E6">
        <v>5.0999999999999996</v>
      </c>
      <c r="F6" s="52">
        <v>5.7</v>
      </c>
      <c r="G6" s="55">
        <v>5.2</v>
      </c>
      <c r="H6" s="69" t="s">
        <v>97</v>
      </c>
      <c r="I6">
        <v>2012</v>
      </c>
      <c r="J6">
        <v>2.9</v>
      </c>
      <c r="K6">
        <v>6.3</v>
      </c>
      <c r="L6">
        <v>6.3</v>
      </c>
      <c r="M6">
        <v>4.5</v>
      </c>
      <c r="N6">
        <v>3</v>
      </c>
      <c r="O6">
        <v>5.5</v>
      </c>
      <c r="P6">
        <v>3.8</v>
      </c>
      <c r="Q6">
        <v>8</v>
      </c>
      <c r="R6">
        <v>7.9</v>
      </c>
      <c r="S6">
        <v>4.2</v>
      </c>
      <c r="T6">
        <v>4.0999999999999996</v>
      </c>
      <c r="U6">
        <v>5.5</v>
      </c>
      <c r="V6">
        <v>4.2</v>
      </c>
      <c r="W6">
        <v>1.4</v>
      </c>
    </row>
    <row r="7" spans="1:23" x14ac:dyDescent="0.25">
      <c r="A7" s="73" t="s">
        <v>101</v>
      </c>
      <c r="B7" t="s">
        <v>27</v>
      </c>
      <c r="C7">
        <v>6.7</v>
      </c>
      <c r="D7">
        <v>6.3</v>
      </c>
      <c r="E7">
        <v>6.6</v>
      </c>
      <c r="F7" s="52">
        <v>6.8</v>
      </c>
      <c r="G7" s="55">
        <v>5.4</v>
      </c>
      <c r="H7" s="55">
        <v>4.9000000000000004</v>
      </c>
      <c r="I7">
        <v>2013</v>
      </c>
      <c r="J7">
        <v>2.2000000000000002</v>
      </c>
      <c r="K7">
        <v>5.0999999999999996</v>
      </c>
      <c r="L7">
        <v>6.6</v>
      </c>
      <c r="M7">
        <v>4.2</v>
      </c>
      <c r="N7">
        <v>2.1</v>
      </c>
      <c r="O7">
        <v>4.4000000000000004</v>
      </c>
      <c r="P7">
        <v>4.9000000000000004</v>
      </c>
      <c r="Q7">
        <v>7.6</v>
      </c>
      <c r="R7">
        <v>8.1999999999999993</v>
      </c>
      <c r="S7">
        <v>4.3</v>
      </c>
      <c r="T7">
        <v>4.5</v>
      </c>
      <c r="U7">
        <v>4.7</v>
      </c>
      <c r="V7">
        <v>4.0999999999999996</v>
      </c>
      <c r="W7">
        <v>1.2</v>
      </c>
    </row>
    <row r="8" spans="1:23" x14ac:dyDescent="0.25">
      <c r="A8" s="72" t="s">
        <v>98</v>
      </c>
      <c r="B8" t="s">
        <v>28</v>
      </c>
      <c r="C8">
        <v>6.1</v>
      </c>
      <c r="D8">
        <v>4.5</v>
      </c>
      <c r="E8">
        <v>4.2</v>
      </c>
      <c r="F8" s="52">
        <v>3.7</v>
      </c>
      <c r="G8" s="55">
        <v>3</v>
      </c>
      <c r="H8" s="55">
        <v>3.6</v>
      </c>
      <c r="I8">
        <v>2014</v>
      </c>
      <c r="J8" s="52">
        <v>3</v>
      </c>
      <c r="K8" s="52">
        <v>5.7</v>
      </c>
      <c r="L8" s="52">
        <v>6.8</v>
      </c>
      <c r="M8" s="52">
        <v>3.7</v>
      </c>
      <c r="N8" s="52">
        <v>2.6</v>
      </c>
      <c r="O8" s="52">
        <v>5.3</v>
      </c>
      <c r="P8" s="52">
        <v>5.2</v>
      </c>
      <c r="Q8" s="52">
        <v>8.8000000000000007</v>
      </c>
      <c r="R8" s="52">
        <v>7.5</v>
      </c>
      <c r="S8" s="52">
        <v>4.5</v>
      </c>
      <c r="T8" s="52">
        <v>3.1</v>
      </c>
      <c r="U8" s="52">
        <v>4.5999999999999996</v>
      </c>
      <c r="V8" s="52">
        <v>2.2999999999999998</v>
      </c>
      <c r="W8" s="52">
        <v>0.5</v>
      </c>
    </row>
    <row r="9" spans="1:23" x14ac:dyDescent="0.25">
      <c r="A9" s="73" t="s">
        <v>102</v>
      </c>
      <c r="B9" t="s">
        <v>29</v>
      </c>
      <c r="C9">
        <v>3.6</v>
      </c>
      <c r="D9">
        <v>3</v>
      </c>
      <c r="E9">
        <v>2.1</v>
      </c>
      <c r="F9" s="52">
        <v>2.6</v>
      </c>
      <c r="G9" s="55">
        <v>1.9</v>
      </c>
      <c r="H9" s="55">
        <v>1.5</v>
      </c>
      <c r="I9">
        <v>2015</v>
      </c>
      <c r="J9" s="55">
        <v>2.4</v>
      </c>
      <c r="K9" s="55">
        <v>5.2</v>
      </c>
      <c r="L9" s="55">
        <v>5.4</v>
      </c>
      <c r="M9" s="55">
        <v>3</v>
      </c>
      <c r="N9" s="55">
        <v>1.9</v>
      </c>
      <c r="O9" s="55">
        <v>4.5</v>
      </c>
      <c r="P9" s="55">
        <v>3.9</v>
      </c>
      <c r="Q9" s="55">
        <v>8.1</v>
      </c>
      <c r="R9" s="55">
        <v>7.4</v>
      </c>
      <c r="S9" s="55">
        <v>4.0999999999999996</v>
      </c>
      <c r="T9" s="55">
        <v>2.2999999999999998</v>
      </c>
      <c r="U9" s="55">
        <v>4.7</v>
      </c>
      <c r="V9" s="55">
        <v>2.1</v>
      </c>
      <c r="W9" s="55">
        <v>0.7</v>
      </c>
    </row>
    <row r="10" spans="1:23" x14ac:dyDescent="0.25">
      <c r="A10" s="73" t="s">
        <v>104</v>
      </c>
      <c r="B10" t="s">
        <v>30</v>
      </c>
      <c r="C10">
        <v>7.2</v>
      </c>
      <c r="D10">
        <v>5.5</v>
      </c>
      <c r="E10">
        <v>4.4000000000000004</v>
      </c>
      <c r="F10" s="52">
        <v>5.3</v>
      </c>
      <c r="G10" s="55">
        <v>4.5</v>
      </c>
      <c r="H10" s="55">
        <v>5.9</v>
      </c>
      <c r="I10">
        <v>2016</v>
      </c>
      <c r="J10" s="68">
        <v>2.2999999999999998</v>
      </c>
      <c r="K10" s="69">
        <v>5.0999999999999996</v>
      </c>
      <c r="L10">
        <v>4.9000000000000004</v>
      </c>
      <c r="M10">
        <v>3.6</v>
      </c>
      <c r="N10">
        <v>1.5</v>
      </c>
      <c r="O10">
        <v>5.9</v>
      </c>
      <c r="P10" s="55">
        <v>4</v>
      </c>
      <c r="Q10">
        <v>7.5</v>
      </c>
      <c r="R10">
        <v>7.6</v>
      </c>
      <c r="S10">
        <v>4.0999999999999996</v>
      </c>
      <c r="T10">
        <v>3.3</v>
      </c>
      <c r="U10">
        <v>4.7</v>
      </c>
      <c r="V10">
        <v>2.1</v>
      </c>
      <c r="W10">
        <v>1.5</v>
      </c>
    </row>
    <row r="11" spans="1:23" x14ac:dyDescent="0.25">
      <c r="A11" s="73" t="s">
        <v>105</v>
      </c>
      <c r="B11" t="s">
        <v>31</v>
      </c>
      <c r="C11">
        <v>4.3</v>
      </c>
      <c r="D11">
        <v>3.8</v>
      </c>
      <c r="E11">
        <v>4.9000000000000004</v>
      </c>
      <c r="F11" s="52">
        <v>5.2</v>
      </c>
      <c r="G11" s="55">
        <v>3.9</v>
      </c>
      <c r="H11" s="55">
        <v>4</v>
      </c>
    </row>
    <row r="12" spans="1:23" x14ac:dyDescent="0.25">
      <c r="A12" s="73" t="s">
        <v>106</v>
      </c>
      <c r="B12" t="s">
        <v>32</v>
      </c>
      <c r="C12">
        <v>7.5</v>
      </c>
      <c r="D12">
        <v>8</v>
      </c>
      <c r="E12">
        <v>7.6</v>
      </c>
      <c r="F12" s="52">
        <v>8.8000000000000007</v>
      </c>
      <c r="G12" s="55">
        <v>8.1</v>
      </c>
      <c r="H12" s="55">
        <v>7.5</v>
      </c>
    </row>
    <row r="13" spans="1:23" x14ac:dyDescent="0.25">
      <c r="A13" s="73" t="s">
        <v>107</v>
      </c>
      <c r="B13" t="s">
        <v>33</v>
      </c>
      <c r="C13">
        <v>8.3000000000000007</v>
      </c>
      <c r="D13">
        <v>7.9</v>
      </c>
      <c r="E13">
        <v>8.1999999999999993</v>
      </c>
      <c r="F13" s="52">
        <v>7.5</v>
      </c>
      <c r="G13" s="55">
        <v>7.4</v>
      </c>
      <c r="H13" s="55">
        <v>7.6</v>
      </c>
    </row>
    <row r="14" spans="1:23" x14ac:dyDescent="0.25">
      <c r="A14" s="74" t="s">
        <v>108</v>
      </c>
      <c r="B14" t="s">
        <v>34</v>
      </c>
      <c r="C14">
        <v>5.5</v>
      </c>
      <c r="D14">
        <v>4.2</v>
      </c>
      <c r="E14">
        <v>4.3</v>
      </c>
      <c r="F14" s="52">
        <v>4.5</v>
      </c>
      <c r="G14" s="55">
        <v>4.0999999999999996</v>
      </c>
      <c r="H14" s="55">
        <v>4.0999999999999996</v>
      </c>
    </row>
    <row r="15" spans="1:23" x14ac:dyDescent="0.25">
      <c r="A15" s="73" t="s">
        <v>109</v>
      </c>
      <c r="B15" t="s">
        <v>35</v>
      </c>
      <c r="C15">
        <v>4.7</v>
      </c>
      <c r="D15">
        <v>4.0999999999999996</v>
      </c>
      <c r="E15">
        <v>4.5</v>
      </c>
      <c r="F15" s="52">
        <v>3.1</v>
      </c>
      <c r="G15" s="55">
        <v>2.2999999999999998</v>
      </c>
      <c r="H15" s="55">
        <v>3.3</v>
      </c>
    </row>
    <row r="16" spans="1:23" x14ac:dyDescent="0.25">
      <c r="A16" s="73" t="s">
        <v>110</v>
      </c>
      <c r="B16" t="s">
        <v>36</v>
      </c>
      <c r="C16">
        <v>6</v>
      </c>
      <c r="D16">
        <v>5.5</v>
      </c>
      <c r="E16">
        <v>4.7</v>
      </c>
      <c r="F16" s="52">
        <v>4.5999999999999996</v>
      </c>
      <c r="G16" s="55">
        <v>4.7</v>
      </c>
      <c r="H16" s="55">
        <v>4.7</v>
      </c>
    </row>
    <row r="17" spans="1:25" x14ac:dyDescent="0.25">
      <c r="A17" s="73" t="s">
        <v>111</v>
      </c>
      <c r="B17" t="s">
        <v>37</v>
      </c>
      <c r="C17">
        <v>4.8</v>
      </c>
      <c r="D17">
        <v>4.2</v>
      </c>
      <c r="E17">
        <v>4.0999999999999996</v>
      </c>
      <c r="F17" s="52">
        <v>2.2999999999999998</v>
      </c>
      <c r="G17" s="55">
        <v>2.1</v>
      </c>
      <c r="H17" s="55">
        <v>2.1</v>
      </c>
    </row>
    <row r="18" spans="1:25" x14ac:dyDescent="0.25">
      <c r="A18" s="73" t="s">
        <v>112</v>
      </c>
      <c r="B18" t="s">
        <v>38</v>
      </c>
      <c r="C18">
        <v>1.3</v>
      </c>
      <c r="D18">
        <v>1.4</v>
      </c>
      <c r="E18">
        <v>1.2</v>
      </c>
      <c r="F18" s="52">
        <v>0.5</v>
      </c>
      <c r="G18" s="55">
        <v>0.7</v>
      </c>
      <c r="H18" s="55">
        <v>1.5</v>
      </c>
    </row>
    <row r="19" spans="1:25" x14ac:dyDescent="0.25">
      <c r="H19" s="55"/>
    </row>
    <row r="20" spans="1:25" x14ac:dyDescent="0.25">
      <c r="A20" s="79" t="s">
        <v>46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80"/>
    </row>
    <row r="21" spans="1:25" ht="35.25" customHeight="1" x14ac:dyDescent="0.25">
      <c r="A21" t="s">
        <v>103</v>
      </c>
      <c r="B21" t="s">
        <v>24</v>
      </c>
      <c r="D21">
        <v>2012</v>
      </c>
      <c r="E21">
        <v>2013</v>
      </c>
      <c r="F21">
        <v>2014</v>
      </c>
      <c r="G21">
        <v>2015</v>
      </c>
      <c r="H21">
        <f>H4</f>
        <v>2016</v>
      </c>
      <c r="J21" s="41" t="s">
        <v>52</v>
      </c>
      <c r="K21" s="41" t="s">
        <v>53</v>
      </c>
      <c r="L21" s="41" t="s">
        <v>63</v>
      </c>
      <c r="M21" s="41" t="s">
        <v>54</v>
      </c>
      <c r="N21" s="41" t="s">
        <v>55</v>
      </c>
      <c r="O21" s="41" t="s">
        <v>68</v>
      </c>
      <c r="P21" s="41" t="s">
        <v>56</v>
      </c>
      <c r="Q21" s="41" t="s">
        <v>80</v>
      </c>
      <c r="R21" s="41" t="s">
        <v>81</v>
      </c>
      <c r="S21" s="41" t="s">
        <v>96</v>
      </c>
      <c r="T21" s="41" t="s">
        <v>82</v>
      </c>
      <c r="U21" s="41" t="s">
        <v>83</v>
      </c>
      <c r="V21" s="41" t="s">
        <v>84</v>
      </c>
      <c r="W21" s="41" t="s">
        <v>85</v>
      </c>
      <c r="X21" s="41" t="s">
        <v>86</v>
      </c>
      <c r="Y21" s="41" t="s">
        <v>67</v>
      </c>
    </row>
    <row r="22" spans="1:25" x14ac:dyDescent="0.25">
      <c r="A22" t="str">
        <f>A5</f>
        <v>001598 </v>
      </c>
      <c r="B22" t="str">
        <f>B5</f>
        <v xml:space="preserve">UNIVERSITY OF GEORGIA </v>
      </c>
      <c r="D22" s="55">
        <f>D5</f>
        <v>2.9</v>
      </c>
      <c r="E22" s="55">
        <f t="shared" ref="E22:G22" si="0">E5</f>
        <v>2.2000000000000002</v>
      </c>
      <c r="F22" s="55">
        <f t="shared" si="0"/>
        <v>3</v>
      </c>
      <c r="G22" s="55">
        <f t="shared" si="0"/>
        <v>2.4</v>
      </c>
      <c r="H22" s="55">
        <f>H5</f>
        <v>2.2999999999999998</v>
      </c>
      <c r="I22">
        <v>2012</v>
      </c>
      <c r="J22" s="55">
        <v>2.9</v>
      </c>
      <c r="K22" s="55">
        <v>3.9</v>
      </c>
      <c r="L22" s="55">
        <v>3.9</v>
      </c>
      <c r="M22" s="55">
        <v>4</v>
      </c>
      <c r="N22" s="55">
        <v>3.4</v>
      </c>
      <c r="O22" s="55">
        <v>5.0999999999999996</v>
      </c>
      <c r="P22" s="55">
        <v>3.4</v>
      </c>
      <c r="Q22" s="55">
        <v>2.9</v>
      </c>
      <c r="R22" s="55">
        <v>6</v>
      </c>
      <c r="S22" s="55">
        <v>2.7</v>
      </c>
      <c r="T22" s="55">
        <v>3</v>
      </c>
      <c r="U22" s="55">
        <v>3.2</v>
      </c>
      <c r="V22" s="55">
        <v>5.5</v>
      </c>
      <c r="W22" s="55">
        <v>2</v>
      </c>
      <c r="X22" s="55">
        <v>4.2</v>
      </c>
      <c r="Y22" s="55">
        <v>2.1</v>
      </c>
    </row>
    <row r="23" spans="1:25" x14ac:dyDescent="0.25">
      <c r="A23" s="73" t="s">
        <v>113</v>
      </c>
      <c r="B23" t="s">
        <v>53</v>
      </c>
      <c r="D23" s="55">
        <v>3.9</v>
      </c>
      <c r="E23" s="55">
        <v>3</v>
      </c>
      <c r="F23" s="55">
        <v>3.6</v>
      </c>
      <c r="G23" s="66">
        <v>3.9</v>
      </c>
      <c r="H23" s="75">
        <v>3.6</v>
      </c>
      <c r="I23">
        <v>2013</v>
      </c>
      <c r="J23" s="55">
        <v>2.2000000000000002</v>
      </c>
      <c r="K23" s="55">
        <v>3</v>
      </c>
      <c r="L23" s="55">
        <v>3.5</v>
      </c>
      <c r="M23" s="55">
        <v>3.6</v>
      </c>
      <c r="N23" s="55">
        <v>2.7</v>
      </c>
      <c r="O23" s="55">
        <v>5</v>
      </c>
      <c r="P23" s="55">
        <v>2.7</v>
      </c>
      <c r="Q23" s="55">
        <v>3.2</v>
      </c>
      <c r="R23" s="55">
        <v>5.6</v>
      </c>
      <c r="S23" s="55">
        <v>2.6</v>
      </c>
      <c r="T23" s="55">
        <v>2.1</v>
      </c>
      <c r="U23" s="55">
        <v>2.7</v>
      </c>
      <c r="V23" s="55">
        <v>4.4000000000000004</v>
      </c>
      <c r="W23" s="55">
        <v>2</v>
      </c>
      <c r="X23" s="55">
        <v>4.3</v>
      </c>
      <c r="Y23" s="55">
        <v>1.6</v>
      </c>
    </row>
    <row r="24" spans="1:25" x14ac:dyDescent="0.25">
      <c r="A24" s="71" t="s">
        <v>114</v>
      </c>
      <c r="B24" t="s">
        <v>63</v>
      </c>
      <c r="D24" s="55">
        <v>3.9</v>
      </c>
      <c r="E24" s="55">
        <v>3.5</v>
      </c>
      <c r="F24" s="55">
        <v>2.9</v>
      </c>
      <c r="G24" s="66">
        <v>3.4</v>
      </c>
      <c r="H24" s="75">
        <v>3.2</v>
      </c>
      <c r="I24">
        <v>2014</v>
      </c>
      <c r="J24" s="55">
        <v>3</v>
      </c>
      <c r="K24" s="55">
        <v>3.6</v>
      </c>
      <c r="L24" s="55">
        <v>2.9</v>
      </c>
      <c r="M24" s="55">
        <v>3.5</v>
      </c>
      <c r="N24" s="55">
        <v>3.2</v>
      </c>
      <c r="O24" s="55">
        <v>4.9000000000000004</v>
      </c>
      <c r="P24" s="55">
        <v>2.5</v>
      </c>
      <c r="Q24" s="55">
        <v>3.2</v>
      </c>
      <c r="R24" s="55">
        <v>6.7</v>
      </c>
      <c r="S24" s="55">
        <v>2.2000000000000002</v>
      </c>
      <c r="T24" s="55">
        <v>2.6</v>
      </c>
      <c r="U24" s="55">
        <v>2.7</v>
      </c>
      <c r="V24" s="55">
        <v>5.3</v>
      </c>
      <c r="W24" s="55">
        <v>2.4</v>
      </c>
      <c r="X24" s="55">
        <v>4.5</v>
      </c>
      <c r="Y24" s="55">
        <v>1.4</v>
      </c>
    </row>
    <row r="25" spans="1:25" x14ac:dyDescent="0.25">
      <c r="A25" s="71" t="s">
        <v>115</v>
      </c>
      <c r="B25" t="s">
        <v>54</v>
      </c>
      <c r="D25" s="55">
        <v>4</v>
      </c>
      <c r="E25" s="55">
        <v>3.6</v>
      </c>
      <c r="F25" s="55">
        <v>3.5</v>
      </c>
      <c r="G25" s="66">
        <v>2.9</v>
      </c>
      <c r="H25" s="75">
        <v>3.4</v>
      </c>
      <c r="I25">
        <v>2015</v>
      </c>
      <c r="J25" s="66">
        <v>2.4</v>
      </c>
      <c r="K25" s="66">
        <v>3.9</v>
      </c>
      <c r="L25" s="66">
        <v>3.4</v>
      </c>
      <c r="M25" s="66">
        <v>2.9</v>
      </c>
      <c r="N25" s="66">
        <v>2.8</v>
      </c>
      <c r="O25" s="66">
        <v>5</v>
      </c>
      <c r="P25" s="66">
        <v>2.6</v>
      </c>
      <c r="Q25" s="66">
        <v>2.7</v>
      </c>
      <c r="R25" s="66">
        <v>5.8</v>
      </c>
      <c r="S25" s="66">
        <v>2</v>
      </c>
      <c r="T25" s="66">
        <v>1.9</v>
      </c>
      <c r="U25" s="66">
        <v>2.6</v>
      </c>
      <c r="V25" s="66">
        <v>4.5</v>
      </c>
      <c r="W25" s="66">
        <v>2.1</v>
      </c>
      <c r="X25" s="66">
        <v>4.0999999999999996</v>
      </c>
      <c r="Y25" s="66">
        <v>1.8</v>
      </c>
    </row>
    <row r="26" spans="1:25" x14ac:dyDescent="0.25">
      <c r="A26" s="70" t="s">
        <v>116</v>
      </c>
      <c r="B26" t="s">
        <v>55</v>
      </c>
      <c r="D26" s="55">
        <v>3.4</v>
      </c>
      <c r="E26" s="55">
        <v>2.7</v>
      </c>
      <c r="F26" s="55">
        <v>3.2</v>
      </c>
      <c r="G26" s="66">
        <v>2.8</v>
      </c>
      <c r="H26" s="75">
        <v>2.8</v>
      </c>
      <c r="I26">
        <f>I10</f>
        <v>2016</v>
      </c>
      <c r="J26">
        <f>J10</f>
        <v>2.2999999999999998</v>
      </c>
      <c r="K26" s="75">
        <v>3.6</v>
      </c>
      <c r="L26" s="75">
        <v>3.2</v>
      </c>
      <c r="M26" s="75">
        <v>3.4</v>
      </c>
      <c r="N26" s="75">
        <v>2.8</v>
      </c>
      <c r="O26" s="75">
        <v>4.5</v>
      </c>
      <c r="P26" s="75">
        <v>2.2999999999999998</v>
      </c>
      <c r="Q26" s="75">
        <v>2.7</v>
      </c>
      <c r="R26" s="75">
        <v>6</v>
      </c>
      <c r="S26" s="75">
        <v>1.6</v>
      </c>
      <c r="T26" s="55">
        <f>N10</f>
        <v>1.5</v>
      </c>
      <c r="U26" s="75">
        <v>2.5</v>
      </c>
      <c r="V26">
        <f>O10</f>
        <v>5.9</v>
      </c>
      <c r="W26" s="55">
        <f>H35</f>
        <v>2.2999999999999998</v>
      </c>
      <c r="X26">
        <f>S10</f>
        <v>4.0999999999999996</v>
      </c>
      <c r="Y26" s="75">
        <v>1.6</v>
      </c>
    </row>
    <row r="27" spans="1:25" x14ac:dyDescent="0.25">
      <c r="A27" s="73" t="s">
        <v>117</v>
      </c>
      <c r="B27" t="s">
        <v>68</v>
      </c>
      <c r="D27" s="55">
        <v>5.0999999999999996</v>
      </c>
      <c r="E27" s="55">
        <v>5</v>
      </c>
      <c r="F27" s="55">
        <v>4.9000000000000004</v>
      </c>
      <c r="G27" s="66">
        <v>5</v>
      </c>
      <c r="H27" s="75">
        <v>4.5</v>
      </c>
    </row>
    <row r="28" spans="1:25" x14ac:dyDescent="0.25">
      <c r="A28" s="73" t="s">
        <v>118</v>
      </c>
      <c r="B28" t="s">
        <v>56</v>
      </c>
      <c r="D28" s="55">
        <v>3.4</v>
      </c>
      <c r="E28" s="55">
        <v>2.7</v>
      </c>
      <c r="F28" s="55">
        <v>2.5</v>
      </c>
      <c r="G28" s="66">
        <v>2.6</v>
      </c>
      <c r="H28" s="75">
        <v>2.2999999999999998</v>
      </c>
    </row>
    <row r="29" spans="1:25" x14ac:dyDescent="0.25">
      <c r="A29" s="73" t="s">
        <v>119</v>
      </c>
      <c r="B29" t="s">
        <v>64</v>
      </c>
      <c r="D29" s="55">
        <v>2.9</v>
      </c>
      <c r="E29" s="55">
        <v>3.2</v>
      </c>
      <c r="F29" s="55">
        <v>3.2</v>
      </c>
      <c r="G29" s="66">
        <v>2.7</v>
      </c>
      <c r="H29" s="75">
        <v>2.7</v>
      </c>
    </row>
    <row r="30" spans="1:25" x14ac:dyDescent="0.25">
      <c r="A30" s="71" t="s">
        <v>120</v>
      </c>
      <c r="B30" t="s">
        <v>65</v>
      </c>
      <c r="D30" s="55">
        <v>6</v>
      </c>
      <c r="E30" s="55">
        <v>5.6</v>
      </c>
      <c r="F30" s="55">
        <v>6.7</v>
      </c>
      <c r="G30" s="66">
        <v>5.8</v>
      </c>
      <c r="H30" s="75">
        <v>6</v>
      </c>
    </row>
    <row r="31" spans="1:25" x14ac:dyDescent="0.25">
      <c r="A31" s="71" t="s">
        <v>121</v>
      </c>
      <c r="B31" t="s">
        <v>57</v>
      </c>
      <c r="D31" s="55">
        <v>2.7</v>
      </c>
      <c r="E31" s="55">
        <v>2.6</v>
      </c>
      <c r="F31" s="55">
        <v>2.2000000000000002</v>
      </c>
      <c r="G31" s="66">
        <v>2</v>
      </c>
      <c r="H31" s="75">
        <v>1.6</v>
      </c>
    </row>
    <row r="32" spans="1:25" x14ac:dyDescent="0.25">
      <c r="A32" s="71" t="str">
        <f>A9</f>
        <v>001535 </v>
      </c>
      <c r="B32" t="s">
        <v>58</v>
      </c>
      <c r="D32" s="55">
        <f>D9</f>
        <v>3</v>
      </c>
      <c r="E32" s="55">
        <f t="shared" ref="E32:H32" si="1">E9</f>
        <v>2.1</v>
      </c>
      <c r="F32" s="55">
        <f t="shared" si="1"/>
        <v>2.6</v>
      </c>
      <c r="G32" s="55">
        <f t="shared" si="1"/>
        <v>1.9</v>
      </c>
      <c r="H32" s="55">
        <f t="shared" si="1"/>
        <v>1.5</v>
      </c>
    </row>
    <row r="33" spans="1:23" x14ac:dyDescent="0.25">
      <c r="A33" s="71" t="s">
        <v>122</v>
      </c>
      <c r="B33" t="s">
        <v>59</v>
      </c>
      <c r="D33" s="55">
        <v>3.2</v>
      </c>
      <c r="E33" s="55">
        <v>2.7</v>
      </c>
      <c r="F33" s="55">
        <v>2.7</v>
      </c>
      <c r="G33" s="66">
        <v>2.6</v>
      </c>
      <c r="H33" s="75">
        <v>2.5</v>
      </c>
    </row>
    <row r="34" spans="1:23" x14ac:dyDescent="0.25">
      <c r="A34" t="str">
        <f>A10</f>
        <v>001989 </v>
      </c>
      <c r="B34" t="s">
        <v>60</v>
      </c>
      <c r="D34" s="55">
        <f>D10</f>
        <v>5.5</v>
      </c>
      <c r="E34" s="55">
        <f t="shared" ref="E34:H34" si="2">E10</f>
        <v>4.4000000000000004</v>
      </c>
      <c r="F34" s="55">
        <f t="shared" si="2"/>
        <v>5.3</v>
      </c>
      <c r="G34" s="55">
        <f t="shared" si="2"/>
        <v>4.5</v>
      </c>
      <c r="H34" s="55">
        <f t="shared" si="2"/>
        <v>5.9</v>
      </c>
    </row>
    <row r="35" spans="1:23" x14ac:dyDescent="0.25">
      <c r="A35" s="73" t="s">
        <v>123</v>
      </c>
      <c r="B35" t="s">
        <v>66</v>
      </c>
      <c r="D35" s="55">
        <v>2</v>
      </c>
      <c r="E35" s="55">
        <v>2</v>
      </c>
      <c r="F35" s="55">
        <v>2.4</v>
      </c>
      <c r="G35" s="66">
        <v>2.1</v>
      </c>
      <c r="H35" s="75">
        <v>2.2999999999999998</v>
      </c>
    </row>
    <row r="36" spans="1:23" x14ac:dyDescent="0.25">
      <c r="A36" s="71" t="str">
        <f>A14</f>
        <v xml:space="preserve">002516 </v>
      </c>
      <c r="B36" t="s">
        <v>61</v>
      </c>
      <c r="D36" s="55">
        <v>4.2</v>
      </c>
      <c r="E36" s="55">
        <v>4.3</v>
      </c>
      <c r="F36" s="55">
        <v>4.5</v>
      </c>
      <c r="G36" s="66">
        <v>4.0999999999999996</v>
      </c>
      <c r="H36" s="55">
        <f>H14</f>
        <v>4.0999999999999996</v>
      </c>
    </row>
    <row r="37" spans="1:23" x14ac:dyDescent="0.25">
      <c r="A37" s="71" t="s">
        <v>124</v>
      </c>
      <c r="B37" t="s">
        <v>62</v>
      </c>
      <c r="D37" s="55">
        <v>2.1</v>
      </c>
      <c r="E37" s="55">
        <v>1.6</v>
      </c>
      <c r="F37" s="55">
        <v>1.4</v>
      </c>
      <c r="G37" s="66">
        <v>1.8</v>
      </c>
      <c r="H37" s="75">
        <v>1.6</v>
      </c>
    </row>
    <row r="39" spans="1:23" x14ac:dyDescent="0.25">
      <c r="A39" s="79" t="s">
        <v>47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80"/>
    </row>
    <row r="40" spans="1:23" ht="45.75" x14ac:dyDescent="0.25">
      <c r="A40" t="s">
        <v>103</v>
      </c>
      <c r="B40" t="s">
        <v>24</v>
      </c>
      <c r="D40" s="56">
        <v>2012</v>
      </c>
      <c r="E40" s="56">
        <v>2013</v>
      </c>
      <c r="F40" s="56">
        <v>2014</v>
      </c>
      <c r="G40" s="56">
        <v>2015</v>
      </c>
      <c r="H40">
        <f>H21</f>
        <v>2016</v>
      </c>
      <c r="J40" s="41" t="s">
        <v>87</v>
      </c>
      <c r="K40" s="41" t="s">
        <v>88</v>
      </c>
      <c r="L40" s="41" t="s">
        <v>89</v>
      </c>
      <c r="M40" s="41" t="s">
        <v>90</v>
      </c>
      <c r="N40" s="41" t="s">
        <v>91</v>
      </c>
      <c r="O40" s="41" t="s">
        <v>95</v>
      </c>
      <c r="P40" s="41" t="s">
        <v>79</v>
      </c>
      <c r="Q40" s="41" t="s">
        <v>92</v>
      </c>
      <c r="R40" s="41" t="s">
        <v>93</v>
      </c>
      <c r="S40" s="41" t="s">
        <v>94</v>
      </c>
    </row>
    <row r="41" spans="1:23" x14ac:dyDescent="0.25">
      <c r="A41" t="str">
        <f>A22</f>
        <v>001598 </v>
      </c>
      <c r="B41" t="str">
        <f t="shared" ref="B41:G41" si="3">B22</f>
        <v xml:space="preserve">UNIVERSITY OF GEORGIA </v>
      </c>
      <c r="D41">
        <f t="shared" si="3"/>
        <v>2.9</v>
      </c>
      <c r="E41">
        <f t="shared" si="3"/>
        <v>2.2000000000000002</v>
      </c>
      <c r="F41">
        <f t="shared" si="3"/>
        <v>3</v>
      </c>
      <c r="G41">
        <f t="shared" si="3"/>
        <v>2.4</v>
      </c>
      <c r="H41" s="55">
        <f>H22</f>
        <v>2.2999999999999998</v>
      </c>
      <c r="I41">
        <v>2012</v>
      </c>
      <c r="J41" s="55">
        <v>2.9</v>
      </c>
      <c r="K41" s="55">
        <v>2.9</v>
      </c>
      <c r="L41" s="55">
        <v>1.5</v>
      </c>
      <c r="M41" s="55">
        <v>2.1</v>
      </c>
      <c r="N41" s="55">
        <v>1.6</v>
      </c>
      <c r="O41" s="55">
        <v>2.6</v>
      </c>
      <c r="P41" s="55">
        <v>5.7</v>
      </c>
      <c r="Q41" s="55">
        <v>3.6</v>
      </c>
      <c r="R41" s="55">
        <v>1.7</v>
      </c>
      <c r="S41" s="55">
        <v>1.5</v>
      </c>
    </row>
    <row r="42" spans="1:23" x14ac:dyDescent="0.25">
      <c r="A42" t="s">
        <v>125</v>
      </c>
      <c r="B42" t="s">
        <v>69</v>
      </c>
      <c r="D42" s="55">
        <v>2.9</v>
      </c>
      <c r="E42" s="55">
        <v>2</v>
      </c>
      <c r="F42" s="55">
        <v>2.1</v>
      </c>
      <c r="G42">
        <v>2.4</v>
      </c>
      <c r="H42" s="55">
        <v>2</v>
      </c>
      <c r="I42">
        <v>2013</v>
      </c>
      <c r="J42" s="55">
        <v>2.2000000000000002</v>
      </c>
      <c r="K42" s="55">
        <v>2</v>
      </c>
      <c r="L42" s="55">
        <v>2</v>
      </c>
      <c r="M42" s="55">
        <v>1.7</v>
      </c>
      <c r="N42" s="55">
        <v>1.2</v>
      </c>
      <c r="O42" s="55">
        <v>2.2000000000000002</v>
      </c>
      <c r="P42" s="55">
        <v>4.9000000000000004</v>
      </c>
      <c r="Q42" s="55">
        <v>3.3</v>
      </c>
      <c r="R42" s="55">
        <v>0.9</v>
      </c>
      <c r="S42" s="55">
        <v>1.2</v>
      </c>
    </row>
    <row r="43" spans="1:23" x14ac:dyDescent="0.25">
      <c r="A43" t="s">
        <v>126</v>
      </c>
      <c r="B43" t="s">
        <v>70</v>
      </c>
      <c r="D43" s="55">
        <v>1.5</v>
      </c>
      <c r="E43" s="55">
        <v>2</v>
      </c>
      <c r="F43" s="55">
        <v>2.1</v>
      </c>
      <c r="G43">
        <v>1.8</v>
      </c>
      <c r="H43" s="55">
        <v>1.3</v>
      </c>
      <c r="I43">
        <v>2014</v>
      </c>
      <c r="J43" s="55">
        <v>3</v>
      </c>
      <c r="K43" s="55">
        <v>2.1</v>
      </c>
      <c r="L43" s="55">
        <v>2.1</v>
      </c>
      <c r="M43" s="55">
        <v>1.7</v>
      </c>
      <c r="N43" s="55">
        <v>1.3</v>
      </c>
      <c r="O43" s="55">
        <v>2.1</v>
      </c>
      <c r="P43" s="55">
        <v>5.2</v>
      </c>
      <c r="Q43" s="55">
        <v>2.4</v>
      </c>
      <c r="R43" s="55">
        <v>1.3</v>
      </c>
      <c r="S43" s="55">
        <v>1.5</v>
      </c>
    </row>
    <row r="44" spans="1:23" x14ac:dyDescent="0.25">
      <c r="A44" t="s">
        <v>127</v>
      </c>
      <c r="B44" t="s">
        <v>71</v>
      </c>
      <c r="D44" s="55">
        <v>2.1</v>
      </c>
      <c r="E44" s="55">
        <v>1.7</v>
      </c>
      <c r="F44" s="55">
        <v>1.7</v>
      </c>
      <c r="G44">
        <v>2.2000000000000002</v>
      </c>
      <c r="H44" s="55">
        <v>1.9</v>
      </c>
      <c r="I44" s="67">
        <v>2015</v>
      </c>
      <c r="J44" s="55">
        <v>2.4</v>
      </c>
      <c r="K44" s="55">
        <v>2.4</v>
      </c>
      <c r="L44" s="55">
        <v>1.8</v>
      </c>
      <c r="M44" s="55">
        <v>2.2000000000000002</v>
      </c>
      <c r="N44" s="55">
        <v>1.5</v>
      </c>
      <c r="O44" s="55">
        <v>2</v>
      </c>
      <c r="P44" s="55">
        <v>5.0999999999999996</v>
      </c>
      <c r="Q44" s="55">
        <v>2.6</v>
      </c>
      <c r="R44" s="55">
        <v>0.9</v>
      </c>
      <c r="S44" s="55">
        <v>1.7</v>
      </c>
    </row>
    <row r="45" spans="1:23" x14ac:dyDescent="0.25">
      <c r="A45" s="71" t="s">
        <v>128</v>
      </c>
      <c r="B45" t="s">
        <v>72</v>
      </c>
      <c r="D45" s="55">
        <v>1.6</v>
      </c>
      <c r="E45" s="55">
        <v>1.2</v>
      </c>
      <c r="F45" s="55">
        <v>1.3</v>
      </c>
      <c r="G45">
        <v>1.5</v>
      </c>
      <c r="H45" s="55">
        <v>1.1000000000000001</v>
      </c>
      <c r="I45">
        <v>2016</v>
      </c>
      <c r="J45" s="68">
        <f>J26</f>
        <v>2.2999999999999998</v>
      </c>
      <c r="K45" s="55">
        <f>H42</f>
        <v>2</v>
      </c>
      <c r="L45" s="55">
        <f>H43</f>
        <v>1.3</v>
      </c>
      <c r="M45" s="55">
        <f>H44</f>
        <v>1.9</v>
      </c>
      <c r="N45" s="55">
        <f>H45</f>
        <v>1.1000000000000001</v>
      </c>
      <c r="O45" s="55">
        <f>H50</f>
        <v>2.2000000000000002</v>
      </c>
      <c r="P45" s="55">
        <f>H46</f>
        <v>4.9000000000000004</v>
      </c>
      <c r="Q45" s="55">
        <f>H47</f>
        <v>2.6</v>
      </c>
      <c r="R45" s="55">
        <f>H48</f>
        <v>1.5</v>
      </c>
      <c r="S45" s="55">
        <f>H49</f>
        <v>1.3</v>
      </c>
    </row>
    <row r="46" spans="1:23" x14ac:dyDescent="0.25">
      <c r="A46" s="71" t="s">
        <v>129</v>
      </c>
      <c r="B46" t="s">
        <v>73</v>
      </c>
      <c r="D46" s="55">
        <v>5.7</v>
      </c>
      <c r="E46" s="55">
        <v>4.9000000000000004</v>
      </c>
      <c r="F46" s="55">
        <v>5.2</v>
      </c>
      <c r="G46">
        <v>5.0999999999999996</v>
      </c>
      <c r="H46" s="55">
        <v>4.9000000000000004</v>
      </c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1:23" x14ac:dyDescent="0.25">
      <c r="A47" s="71" t="s">
        <v>130</v>
      </c>
      <c r="B47" t="s">
        <v>74</v>
      </c>
      <c r="D47" s="55">
        <v>3.6</v>
      </c>
      <c r="E47" s="55">
        <v>3.3</v>
      </c>
      <c r="F47" s="55">
        <v>2.4</v>
      </c>
      <c r="G47">
        <v>2.6</v>
      </c>
      <c r="H47" s="55">
        <v>2.6</v>
      </c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</row>
    <row r="48" spans="1:23" x14ac:dyDescent="0.25">
      <c r="A48" t="s">
        <v>131</v>
      </c>
      <c r="B48" t="s">
        <v>75</v>
      </c>
      <c r="D48" s="55">
        <v>1.7</v>
      </c>
      <c r="E48" s="55">
        <v>0.9</v>
      </c>
      <c r="F48" s="55">
        <v>1.3</v>
      </c>
      <c r="G48">
        <v>0.9</v>
      </c>
      <c r="H48" s="55">
        <v>1.5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</row>
    <row r="49" spans="1:22" x14ac:dyDescent="0.25">
      <c r="A49" s="71" t="s">
        <v>132</v>
      </c>
      <c r="B49" t="s">
        <v>76</v>
      </c>
      <c r="D49" s="55">
        <v>1.5</v>
      </c>
      <c r="E49" s="55">
        <v>1.2</v>
      </c>
      <c r="F49" s="55">
        <v>1.5</v>
      </c>
      <c r="G49">
        <v>1.7</v>
      </c>
      <c r="H49" s="55">
        <v>1.3</v>
      </c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</row>
    <row r="50" spans="1:22" x14ac:dyDescent="0.25">
      <c r="A50" t="s">
        <v>133</v>
      </c>
      <c r="B50" t="s">
        <v>77</v>
      </c>
      <c r="D50" s="55">
        <v>2.6</v>
      </c>
      <c r="E50" s="55">
        <v>2.2000000000000002</v>
      </c>
      <c r="F50" s="55">
        <v>2.1</v>
      </c>
      <c r="G50" s="55">
        <v>2</v>
      </c>
      <c r="H50" s="55">
        <v>2.2000000000000002</v>
      </c>
    </row>
  </sheetData>
  <mergeCells count="3">
    <mergeCell ref="A3:W3"/>
    <mergeCell ref="A20:W20"/>
    <mergeCell ref="A39:W39"/>
  </mergeCells>
  <hyperlinks>
    <hyperlink ref="C2" r:id="rId1"/>
    <hyperlink ref="C1" r:id="rId2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1ECD91F-D36E-469D-8FE8-652405A40A6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SEC Schools</vt:lpstr>
      <vt:lpstr>UGA COMPARATOR PEER</vt:lpstr>
      <vt:lpstr>UGA ASPIRATIONAL PEERS</vt:lpstr>
      <vt:lpstr>CohortDefault</vt:lpstr>
      <vt:lpstr>'SEC Schools'!Print_Area</vt:lpstr>
      <vt:lpstr>'UGA ASPIRATIONAL PEERS'!Print_Area</vt:lpstr>
      <vt:lpstr>'UGA COMPARATOR PEER'!Print_Area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bonniej</dc:creator>
  <cp:keywords>OSFA; Annual; Report; 16; 1516</cp:keywords>
  <cp:lastModifiedBy>Glen C Falk</cp:lastModifiedBy>
  <cp:lastPrinted>2018-11-07T13:32:03Z</cp:lastPrinted>
  <dcterms:created xsi:type="dcterms:W3CDTF">2009-06-26T13:22:11Z</dcterms:created>
  <dcterms:modified xsi:type="dcterms:W3CDTF">2019-11-19T19:40:07Z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54ff5575-1005-4ec1-834b-c4c17d9d0577</vt:lpwstr>
  </property>
</Properties>
</file>