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falk\Documents\GitHub\AnnualReportsBookdownPT\data\"/>
    </mc:Choice>
  </mc:AlternateContent>
  <bookViews>
    <workbookView xWindow="0" yWindow="0" windowWidth="28800" windowHeight="11775"/>
  </bookViews>
  <sheets>
    <sheet name="Resident Undergrad" sheetId="1" r:id="rId1"/>
  </sheets>
  <externalReferences>
    <externalReference r:id="rId2"/>
  </externalReferences>
  <definedNames>
    <definedName name="_xlnm.Print_Area" localSheetId="0">'Resident Undergrad'!$A$1:$K$39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  <c r="I39" i="1"/>
  <c r="H39" i="1"/>
  <c r="G39" i="1"/>
  <c r="F39" i="1"/>
  <c r="E39" i="1"/>
  <c r="D39" i="1"/>
  <c r="C39" i="1"/>
  <c r="K39" i="1" s="1"/>
  <c r="L19" i="1" s="1"/>
  <c r="B39" i="1"/>
  <c r="J38" i="1"/>
  <c r="I38" i="1"/>
  <c r="H38" i="1"/>
  <c r="G38" i="1"/>
  <c r="F38" i="1"/>
  <c r="E38" i="1"/>
  <c r="D38" i="1"/>
  <c r="C38" i="1"/>
  <c r="B38" i="1"/>
  <c r="K38" i="1" s="1"/>
  <c r="J37" i="1"/>
  <c r="I37" i="1"/>
  <c r="H37" i="1"/>
  <c r="G37" i="1"/>
  <c r="F37" i="1"/>
  <c r="E37" i="1"/>
  <c r="D37" i="1"/>
  <c r="C37" i="1"/>
  <c r="K37" i="1" s="1"/>
  <c r="B37" i="1"/>
  <c r="J33" i="1"/>
  <c r="I33" i="1"/>
  <c r="H33" i="1"/>
  <c r="G33" i="1"/>
  <c r="F33" i="1"/>
  <c r="E33" i="1"/>
  <c r="D33" i="1"/>
  <c r="C33" i="1"/>
  <c r="K33" i="1" s="1"/>
  <c r="B33" i="1"/>
  <c r="J32" i="1"/>
  <c r="I32" i="1"/>
  <c r="H32" i="1"/>
  <c r="G32" i="1"/>
  <c r="F32" i="1"/>
  <c r="E32" i="1"/>
  <c r="D32" i="1"/>
  <c r="C32" i="1"/>
  <c r="B32" i="1"/>
  <c r="K32" i="1" s="1"/>
  <c r="L12" i="1" s="1"/>
  <c r="J31" i="1"/>
  <c r="I31" i="1"/>
  <c r="H31" i="1"/>
  <c r="G31" i="1"/>
  <c r="F31" i="1"/>
  <c r="E31" i="1"/>
  <c r="D31" i="1"/>
  <c r="C31" i="1"/>
  <c r="B31" i="1"/>
  <c r="K31" i="1" s="1"/>
  <c r="J27" i="1"/>
  <c r="I27" i="1"/>
  <c r="H27" i="1"/>
  <c r="G27" i="1"/>
  <c r="F27" i="1"/>
  <c r="E27" i="1"/>
  <c r="D27" i="1"/>
  <c r="C27" i="1"/>
  <c r="K27" i="1" s="1"/>
  <c r="B27" i="1"/>
  <c r="J26" i="1"/>
  <c r="I26" i="1"/>
  <c r="H26" i="1"/>
  <c r="G26" i="1"/>
  <c r="F26" i="1"/>
  <c r="E26" i="1"/>
  <c r="D26" i="1"/>
  <c r="C26" i="1"/>
  <c r="K26" i="1" s="1"/>
  <c r="L6" i="1" s="1"/>
  <c r="B26" i="1"/>
  <c r="J25" i="1"/>
  <c r="I25" i="1"/>
  <c r="H25" i="1"/>
  <c r="G25" i="1"/>
  <c r="F25" i="1"/>
  <c r="E25" i="1"/>
  <c r="D25" i="1"/>
  <c r="C25" i="1"/>
  <c r="B25" i="1"/>
  <c r="K25" i="1" s="1"/>
  <c r="J19" i="1"/>
  <c r="I19" i="1"/>
  <c r="H19" i="1"/>
  <c r="G19" i="1"/>
  <c r="F19" i="1"/>
  <c r="E19" i="1"/>
  <c r="D19" i="1"/>
  <c r="C19" i="1"/>
  <c r="B19" i="1"/>
  <c r="K19" i="1" s="1"/>
  <c r="J18" i="1"/>
  <c r="I18" i="1"/>
  <c r="H18" i="1"/>
  <c r="G18" i="1"/>
  <c r="F18" i="1"/>
  <c r="E18" i="1"/>
  <c r="D18" i="1"/>
  <c r="C18" i="1"/>
  <c r="K18" i="1" s="1"/>
  <c r="B18" i="1"/>
  <c r="J17" i="1"/>
  <c r="I17" i="1"/>
  <c r="H17" i="1"/>
  <c r="G17" i="1"/>
  <c r="F17" i="1"/>
  <c r="E17" i="1"/>
  <c r="D17" i="1"/>
  <c r="C17" i="1"/>
  <c r="K17" i="1" s="1"/>
  <c r="B17" i="1"/>
  <c r="L15" i="1"/>
  <c r="L14" i="1"/>
  <c r="J13" i="1"/>
  <c r="I13" i="1"/>
  <c r="H13" i="1"/>
  <c r="G13" i="1"/>
  <c r="F13" i="1"/>
  <c r="E13" i="1"/>
  <c r="D13" i="1"/>
  <c r="C13" i="1"/>
  <c r="K13" i="1" s="1"/>
  <c r="B13" i="1"/>
  <c r="J12" i="1"/>
  <c r="I12" i="1"/>
  <c r="H12" i="1"/>
  <c r="K12" i="1" s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K11" i="1" s="1"/>
  <c r="B11" i="1"/>
  <c r="L9" i="1"/>
  <c r="L8" i="1"/>
  <c r="J7" i="1"/>
  <c r="I7" i="1"/>
  <c r="H7" i="1"/>
  <c r="K7" i="1" s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K6" i="1" s="1"/>
  <c r="B6" i="1"/>
  <c r="J5" i="1"/>
  <c r="I5" i="1"/>
  <c r="H5" i="1"/>
  <c r="G5" i="1"/>
  <c r="F5" i="1"/>
  <c r="E5" i="1"/>
  <c r="D5" i="1"/>
  <c r="C5" i="1"/>
  <c r="B5" i="1"/>
  <c r="K5" i="1" s="1"/>
  <c r="L11" i="1" l="1"/>
  <c r="L13" i="1"/>
  <c r="L17" i="1"/>
  <c r="L18" i="1"/>
  <c r="L7" i="1"/>
  <c r="L5" i="1"/>
</calcChain>
</file>

<file path=xl/sharedStrings.xml><?xml version="1.0" encoding="utf-8"?>
<sst xmlns="http://schemas.openxmlformats.org/spreadsheetml/2006/main" count="88" uniqueCount="20">
  <si>
    <t>2017-2018 FALL &amp; SPRING</t>
  </si>
  <si>
    <t>GEORGIA RESIDENT - UNDERGRADUATE - ATHENS CAMPUS</t>
  </si>
  <si>
    <t>OFF-CAMPUS</t>
  </si>
  <si>
    <t>Tuition</t>
  </si>
  <si>
    <t>Fees</t>
  </si>
  <si>
    <t xml:space="preserve">Room </t>
  </si>
  <si>
    <t>Board</t>
  </si>
  <si>
    <t>Books</t>
  </si>
  <si>
    <t>Misc</t>
  </si>
  <si>
    <t>Trans</t>
  </si>
  <si>
    <t>Sub/Uns</t>
  </si>
  <si>
    <t>PLUS</t>
  </si>
  <si>
    <t>TOTAL</t>
  </si>
  <si>
    <t>Undergraduate</t>
  </si>
  <si>
    <t xml:space="preserve"> BSFR</t>
  </si>
  <si>
    <t>BLA</t>
  </si>
  <si>
    <t>ON-CAMPUS  (for ECV add $1234 to Room)</t>
  </si>
  <si>
    <t>WITH PARENT</t>
  </si>
  <si>
    <t>2017-2018 FALL or SPRING (1 Semester)</t>
  </si>
  <si>
    <t>ON-CAMPUS  (for ECV add $617 to Room)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</si>
</sst>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Meiryo"/>
      <family val="2"/>
    </font>
    <font>
      <sz val="12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/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5" fillId="0" borderId="1" xfId="0" applyFont="1" applyBorder="1" applyAlignment="1"/>
    <xf numFmtId="0" fontId="1" fillId="2" borderId="2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3" fontId="1" fillId="3" borderId="7" xfId="0" applyNumberFormat="1" applyFont="1" applyFill="1" applyBorder="1" applyAlignment="1">
      <alignment horizontal="center"/>
    </xf>
    <xf numFmtId="3" fontId="0" fillId="0" borderId="8" xfId="0" applyNumberFormat="1" applyBorder="1" applyAlignment="1">
      <alignment horizontal="right"/>
    </xf>
    <xf numFmtId="3" fontId="0" fillId="0" borderId="9" xfId="0" applyNumberFormat="1" applyBorder="1" applyAlignment="1">
      <alignment horizontal="right"/>
    </xf>
    <xf numFmtId="3" fontId="0" fillId="0" borderId="9" xfId="0" applyNumberFormat="1" applyFill="1" applyBorder="1" applyAlignment="1">
      <alignment horizontal="right"/>
    </xf>
    <xf numFmtId="3" fontId="0" fillId="0" borderId="10" xfId="0" applyNumberFormat="1" applyFill="1" applyBorder="1" applyAlignment="1">
      <alignment horizontal="right"/>
    </xf>
    <xf numFmtId="3" fontId="1" fillId="3" borderId="7" xfId="0" applyNumberFormat="1" applyFont="1" applyFill="1" applyBorder="1" applyAlignment="1">
      <alignment horizontal="right"/>
    </xf>
    <xf numFmtId="3" fontId="1" fillId="3" borderId="11" xfId="0" applyNumberFormat="1" applyFont="1" applyFill="1" applyBorder="1" applyAlignment="1">
      <alignment horizontal="center"/>
    </xf>
    <xf numFmtId="3" fontId="0" fillId="0" borderId="12" xfId="0" applyNumberFormat="1" applyBorder="1" applyAlignment="1">
      <alignment horizontal="right"/>
    </xf>
    <xf numFmtId="3" fontId="0" fillId="0" borderId="13" xfId="0" applyNumberFormat="1" applyBorder="1" applyAlignment="1">
      <alignment horizontal="right"/>
    </xf>
    <xf numFmtId="3" fontId="0" fillId="0" borderId="13" xfId="0" applyNumberFormat="1" applyFill="1" applyBorder="1" applyAlignment="1">
      <alignment horizontal="right"/>
    </xf>
    <xf numFmtId="3" fontId="0" fillId="0" borderId="14" xfId="0" applyNumberFormat="1" applyFill="1" applyBorder="1" applyAlignment="1">
      <alignment horizontal="right"/>
    </xf>
    <xf numFmtId="3" fontId="1" fillId="3" borderId="11" xfId="0" applyNumberFormat="1" applyFont="1" applyFill="1" applyBorder="1" applyAlignment="1">
      <alignment horizontal="right"/>
    </xf>
    <xf numFmtId="3" fontId="1" fillId="3" borderId="15" xfId="0" applyNumberFormat="1" applyFont="1" applyFill="1" applyBorder="1" applyAlignment="1">
      <alignment horizontal="center"/>
    </xf>
    <xf numFmtId="3" fontId="0" fillId="0" borderId="16" xfId="0" applyNumberFormat="1" applyBorder="1" applyAlignment="1">
      <alignment horizontal="right"/>
    </xf>
    <xf numFmtId="3" fontId="0" fillId="0" borderId="17" xfId="0" applyNumberFormat="1" applyBorder="1" applyAlignment="1">
      <alignment horizontal="right"/>
    </xf>
    <xf numFmtId="3" fontId="0" fillId="0" borderId="17" xfId="0" applyNumberFormat="1" applyFill="1" applyBorder="1" applyAlignment="1">
      <alignment horizontal="right"/>
    </xf>
    <xf numFmtId="3" fontId="0" fillId="0" borderId="18" xfId="0" applyNumberFormat="1" applyFill="1" applyBorder="1" applyAlignment="1">
      <alignment horizontal="right"/>
    </xf>
    <xf numFmtId="3" fontId="1" fillId="3" borderId="15" xfId="0" applyNumberFormat="1" applyFont="1" applyFill="1" applyBorder="1" applyAlignment="1">
      <alignment horizontal="right"/>
    </xf>
    <xf numFmtId="0" fontId="4" fillId="0" borderId="19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%20of%20Attendance%20Charts%202017-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Term Living Expense Component"/>
      <sheetName val="Fees"/>
      <sheetName val="Loan Fees"/>
      <sheetName val="Books &amp; Supplies"/>
      <sheetName val="Tuition"/>
      <sheetName val="Resident Undergrad"/>
      <sheetName val="Non-Resident Undergrad"/>
      <sheetName val="Resident Grad"/>
      <sheetName val="Non-Resident Grad"/>
      <sheetName val="Gwinnett"/>
      <sheetName val="Buckhead"/>
      <sheetName val="Tifton and Griffin"/>
      <sheetName val="Teacher Certification"/>
      <sheetName val="ERate"/>
    </sheetNames>
    <sheetDataSet>
      <sheetData sheetId="0">
        <row r="10">
          <cell r="D10">
            <v>3052</v>
          </cell>
        </row>
        <row r="11">
          <cell r="D11">
            <v>1978</v>
          </cell>
        </row>
        <row r="12">
          <cell r="D12">
            <v>1185</v>
          </cell>
        </row>
        <row r="15">
          <cell r="D15">
            <v>2000</v>
          </cell>
        </row>
        <row r="16">
          <cell r="D16">
            <v>1978</v>
          </cell>
        </row>
        <row r="17">
          <cell r="D17">
            <v>1455</v>
          </cell>
        </row>
        <row r="18">
          <cell r="D18">
            <v>585</v>
          </cell>
        </row>
        <row r="20">
          <cell r="D20">
            <v>1163</v>
          </cell>
        </row>
        <row r="21">
          <cell r="D21">
            <v>499</v>
          </cell>
        </row>
      </sheetData>
      <sheetData sheetId="1">
        <row r="3">
          <cell r="B3">
            <v>1133</v>
          </cell>
        </row>
      </sheetData>
      <sheetData sheetId="2">
        <row r="2">
          <cell r="B2">
            <v>64</v>
          </cell>
          <cell r="C2">
            <v>32</v>
          </cell>
        </row>
        <row r="3">
          <cell r="B3">
            <v>488</v>
          </cell>
          <cell r="C3">
            <v>244</v>
          </cell>
        </row>
      </sheetData>
      <sheetData sheetId="3">
        <row r="3">
          <cell r="B3">
            <v>493</v>
          </cell>
        </row>
      </sheetData>
      <sheetData sheetId="4">
        <row r="5">
          <cell r="C5">
            <v>4776</v>
          </cell>
          <cell r="E5">
            <v>5287</v>
          </cell>
          <cell r="G5">
            <v>5263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0"/>
  <sheetViews>
    <sheetView tabSelected="1" workbookViewId="0">
      <selection activeCell="A9" sqref="A9:K9"/>
    </sheetView>
  </sheetViews>
  <sheetFormatPr defaultRowHeight="15"/>
  <cols>
    <col min="1" max="1" width="14.5703125" bestFit="1" customWidth="1"/>
    <col min="2" max="11" width="10.7109375" customWidth="1"/>
  </cols>
  <sheetData>
    <row r="1" spans="1:12" s="2" customFormat="1" ht="15.7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7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ht="16.5" thickBot="1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ht="16.5" thickTop="1" thickBot="1">
      <c r="A4" s="4"/>
      <c r="B4" s="5" t="s">
        <v>3</v>
      </c>
      <c r="C4" s="6" t="s">
        <v>4</v>
      </c>
      <c r="D4" s="6" t="s">
        <v>5</v>
      </c>
      <c r="E4" s="6" t="s">
        <v>6</v>
      </c>
      <c r="F4" s="7" t="s">
        <v>7</v>
      </c>
      <c r="G4" s="6" t="s">
        <v>8</v>
      </c>
      <c r="H4" s="6" t="s">
        <v>9</v>
      </c>
      <c r="I4" s="6" t="s">
        <v>10</v>
      </c>
      <c r="J4" s="8" t="s">
        <v>11</v>
      </c>
      <c r="K4" s="9" t="s">
        <v>12</v>
      </c>
    </row>
    <row r="5" spans="1:12" ht="15.75" thickTop="1">
      <c r="A5" s="10" t="s">
        <v>13</v>
      </c>
      <c r="B5" s="11">
        <f>[1]Tuition!$C$5*2</f>
        <v>9552</v>
      </c>
      <c r="C5" s="12">
        <f>[1]Fees!$B$3*2</f>
        <v>2266</v>
      </c>
      <c r="D5" s="12">
        <f>'[1]1 Term Living Expense Component'!$D$15*2</f>
        <v>4000</v>
      </c>
      <c r="E5" s="12">
        <f>'[1]1 Term Living Expense Component'!$D$16*2</f>
        <v>3956</v>
      </c>
      <c r="F5" s="12">
        <f>'[1]Books &amp; Supplies'!$B$3*2</f>
        <v>986</v>
      </c>
      <c r="G5" s="12">
        <f>'[1]1 Term Living Expense Component'!$D$17*2</f>
        <v>2910</v>
      </c>
      <c r="H5" s="12">
        <f>'[1]1 Term Living Expense Component'!$D$18*2</f>
        <v>1170</v>
      </c>
      <c r="I5" s="13">
        <f>'[1]Loan Fees'!$B$2</f>
        <v>64</v>
      </c>
      <c r="J5" s="14">
        <f>'[1]Loan Fees'!$B$3</f>
        <v>488</v>
      </c>
      <c r="K5" s="15">
        <f>SUM(B5:J5)</f>
        <v>25392</v>
      </c>
      <c r="L5" t="str">
        <f>IF(K25*2&lt;&gt;K5, "?", "")</f>
        <v/>
      </c>
    </row>
    <row r="6" spans="1:12">
      <c r="A6" s="16" t="s">
        <v>14</v>
      </c>
      <c r="B6" s="17">
        <f>[1]Tuition!$G$5*2</f>
        <v>10526</v>
      </c>
      <c r="C6" s="18">
        <f>[1]Fees!$B$3*2</f>
        <v>2266</v>
      </c>
      <c r="D6" s="18">
        <f>'[1]1 Term Living Expense Component'!$D$15*2</f>
        <v>4000</v>
      </c>
      <c r="E6" s="18">
        <f>'[1]1 Term Living Expense Component'!$D$16*2</f>
        <v>3956</v>
      </c>
      <c r="F6" s="18">
        <f>'[1]Books &amp; Supplies'!$B$3*2</f>
        <v>986</v>
      </c>
      <c r="G6" s="18">
        <f>'[1]1 Term Living Expense Component'!$D$17*2</f>
        <v>2910</v>
      </c>
      <c r="H6" s="18">
        <f>'[1]1 Term Living Expense Component'!$D$18*2</f>
        <v>1170</v>
      </c>
      <c r="I6" s="19">
        <f>'[1]Loan Fees'!$B$2</f>
        <v>64</v>
      </c>
      <c r="J6" s="20">
        <f>'[1]Loan Fees'!$B$3</f>
        <v>488</v>
      </c>
      <c r="K6" s="21">
        <f>SUM(B6:J6)</f>
        <v>26366</v>
      </c>
      <c r="L6" t="str">
        <f t="shared" ref="L6:L19" si="0">IF(K26*2&lt;&gt;K6, "?", "")</f>
        <v/>
      </c>
    </row>
    <row r="7" spans="1:12" ht="15.75" thickBot="1">
      <c r="A7" s="22" t="s">
        <v>15</v>
      </c>
      <c r="B7" s="23">
        <f>[1]Tuition!$E$5*2</f>
        <v>10574</v>
      </c>
      <c r="C7" s="24">
        <f>[1]Fees!$B$3*2</f>
        <v>2266</v>
      </c>
      <c r="D7" s="24">
        <f>'[1]1 Term Living Expense Component'!$D$15*2</f>
        <v>4000</v>
      </c>
      <c r="E7" s="24">
        <f>'[1]1 Term Living Expense Component'!$D$16*2</f>
        <v>3956</v>
      </c>
      <c r="F7" s="24">
        <f>'[1]Books &amp; Supplies'!$B$3*2</f>
        <v>986</v>
      </c>
      <c r="G7" s="24">
        <f>'[1]1 Term Living Expense Component'!$D$17*2</f>
        <v>2910</v>
      </c>
      <c r="H7" s="24">
        <f>'[1]1 Term Living Expense Component'!$D$18*2</f>
        <v>1170</v>
      </c>
      <c r="I7" s="25">
        <f>'[1]Loan Fees'!$B$2</f>
        <v>64</v>
      </c>
      <c r="J7" s="26">
        <f>'[1]Loan Fees'!$B$3</f>
        <v>488</v>
      </c>
      <c r="K7" s="27">
        <f>SUM(B7:J7)</f>
        <v>26414</v>
      </c>
      <c r="L7" t="str">
        <f t="shared" si="0"/>
        <v/>
      </c>
    </row>
    <row r="8" spans="1:12" ht="9.9499999999999993" customHeight="1" thickTop="1">
      <c r="L8" t="str">
        <f t="shared" si="0"/>
        <v/>
      </c>
    </row>
    <row r="9" spans="1:12" ht="16.5" thickBot="1">
      <c r="A9" s="3" t="s">
        <v>16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t="str">
        <f t="shared" si="0"/>
        <v/>
      </c>
    </row>
    <row r="10" spans="1:12" ht="16.5" thickTop="1" thickBot="1">
      <c r="A10" s="29"/>
      <c r="B10" s="5" t="s">
        <v>3</v>
      </c>
      <c r="C10" s="6" t="s">
        <v>4</v>
      </c>
      <c r="D10" s="6" t="s">
        <v>5</v>
      </c>
      <c r="E10" s="6" t="s">
        <v>6</v>
      </c>
      <c r="F10" s="7" t="s">
        <v>7</v>
      </c>
      <c r="G10" s="6" t="s">
        <v>8</v>
      </c>
      <c r="H10" s="6" t="s">
        <v>9</v>
      </c>
      <c r="I10" s="6" t="s">
        <v>10</v>
      </c>
      <c r="J10" s="6" t="s">
        <v>11</v>
      </c>
      <c r="K10" s="9" t="s">
        <v>12</v>
      </c>
    </row>
    <row r="11" spans="1:12" ht="15.75" thickTop="1">
      <c r="A11" s="10" t="s">
        <v>13</v>
      </c>
      <c r="B11" s="11">
        <f>[1]Tuition!$C$5*2</f>
        <v>9552</v>
      </c>
      <c r="C11" s="12">
        <f>[1]Fees!$B$3*2</f>
        <v>2266</v>
      </c>
      <c r="D11" s="12">
        <f>'[1]1 Term Living Expense Component'!$D$10*2</f>
        <v>6104</v>
      </c>
      <c r="E11" s="12">
        <f>'[1]1 Term Living Expense Component'!$D$11*2</f>
        <v>3956</v>
      </c>
      <c r="F11" s="12">
        <f>'[1]Books &amp; Supplies'!$B$3*2</f>
        <v>986</v>
      </c>
      <c r="G11" s="12">
        <f>'[1]1 Term Living Expense Component'!$D$12*2</f>
        <v>2370</v>
      </c>
      <c r="H11" s="12">
        <f>'[1]1 Term Living Expense Component'!$D$18*2</f>
        <v>1170</v>
      </c>
      <c r="I11" s="13">
        <f>'[1]Loan Fees'!$B$2</f>
        <v>64</v>
      </c>
      <c r="J11" s="13">
        <f>'[1]Loan Fees'!$B$3</f>
        <v>488</v>
      </c>
      <c r="K11" s="15">
        <f>SUM(B11:J11)</f>
        <v>26956</v>
      </c>
      <c r="L11" t="str">
        <f t="shared" si="0"/>
        <v/>
      </c>
    </row>
    <row r="12" spans="1:12">
      <c r="A12" s="16" t="s">
        <v>14</v>
      </c>
      <c r="B12" s="17">
        <f>[1]Tuition!$G$5*2</f>
        <v>10526</v>
      </c>
      <c r="C12" s="18">
        <f>[1]Fees!$B$3*2</f>
        <v>2266</v>
      </c>
      <c r="D12" s="18">
        <f>'[1]1 Term Living Expense Component'!$D$10*2</f>
        <v>6104</v>
      </c>
      <c r="E12" s="18">
        <f>'[1]1 Term Living Expense Component'!$D$11*2</f>
        <v>3956</v>
      </c>
      <c r="F12" s="18">
        <f>'[1]Books &amp; Supplies'!$B$3*2</f>
        <v>986</v>
      </c>
      <c r="G12" s="18">
        <f>'[1]1 Term Living Expense Component'!$D$12*2</f>
        <v>2370</v>
      </c>
      <c r="H12" s="18">
        <f>'[1]1 Term Living Expense Component'!$D$18*2</f>
        <v>1170</v>
      </c>
      <c r="I12" s="19">
        <f>'[1]Loan Fees'!$B$2</f>
        <v>64</v>
      </c>
      <c r="J12" s="19">
        <f>'[1]Loan Fees'!$B$3</f>
        <v>488</v>
      </c>
      <c r="K12" s="21">
        <f>SUM(B12:J12)</f>
        <v>27930</v>
      </c>
      <c r="L12" t="str">
        <f t="shared" si="0"/>
        <v/>
      </c>
    </row>
    <row r="13" spans="1:12" ht="15.75" thickBot="1">
      <c r="A13" s="22" t="s">
        <v>15</v>
      </c>
      <c r="B13" s="23">
        <f>([1]Tuition!$E$5)*2</f>
        <v>10574</v>
      </c>
      <c r="C13" s="24">
        <f>[1]Fees!$B$3*2</f>
        <v>2266</v>
      </c>
      <c r="D13" s="24">
        <f>'[1]1 Term Living Expense Component'!$D$10*2</f>
        <v>6104</v>
      </c>
      <c r="E13" s="24">
        <f>'[1]1 Term Living Expense Component'!$D$11*2</f>
        <v>3956</v>
      </c>
      <c r="F13" s="24">
        <f>'[1]Books &amp; Supplies'!$B$3*2</f>
        <v>986</v>
      </c>
      <c r="G13" s="24">
        <f>'[1]1 Term Living Expense Component'!$D$12*2</f>
        <v>2370</v>
      </c>
      <c r="H13" s="24">
        <f>'[1]1 Term Living Expense Component'!$D$18*2</f>
        <v>1170</v>
      </c>
      <c r="I13" s="25">
        <f>'[1]Loan Fees'!$B$2</f>
        <v>64</v>
      </c>
      <c r="J13" s="25">
        <f>'[1]Loan Fees'!$B$3</f>
        <v>488</v>
      </c>
      <c r="K13" s="27">
        <f>SUM(B13:J13)</f>
        <v>27978</v>
      </c>
      <c r="L13" t="str">
        <f t="shared" si="0"/>
        <v/>
      </c>
    </row>
    <row r="14" spans="1:12" ht="9.9499999999999993" customHeight="1" thickTop="1">
      <c r="L14" t="str">
        <f t="shared" si="0"/>
        <v/>
      </c>
    </row>
    <row r="15" spans="1:12" ht="16.5" thickBot="1">
      <c r="A15" s="3" t="s">
        <v>17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t="str">
        <f t="shared" si="0"/>
        <v/>
      </c>
    </row>
    <row r="16" spans="1:12" ht="16.5" thickTop="1" thickBot="1">
      <c r="A16" s="29"/>
      <c r="B16" s="5" t="s">
        <v>3</v>
      </c>
      <c r="C16" s="6" t="s">
        <v>4</v>
      </c>
      <c r="D16" s="6" t="s">
        <v>5</v>
      </c>
      <c r="E16" s="6" t="s">
        <v>6</v>
      </c>
      <c r="F16" s="7" t="s">
        <v>7</v>
      </c>
      <c r="G16" s="6" t="s">
        <v>8</v>
      </c>
      <c r="H16" s="6" t="s">
        <v>9</v>
      </c>
      <c r="I16" s="6" t="s">
        <v>10</v>
      </c>
      <c r="J16" s="6" t="s">
        <v>11</v>
      </c>
      <c r="K16" s="9" t="s">
        <v>12</v>
      </c>
    </row>
    <row r="17" spans="1:12" ht="15.75" thickTop="1">
      <c r="A17" s="10" t="s">
        <v>13</v>
      </c>
      <c r="B17" s="11">
        <f>[1]Tuition!$C$5*2</f>
        <v>9552</v>
      </c>
      <c r="C17" s="12">
        <f>[1]Fees!$B$3*2</f>
        <v>2266</v>
      </c>
      <c r="D17" s="12">
        <f>'[1]1 Term Living Expense Component'!$D$20*2</f>
        <v>2326</v>
      </c>
      <c r="E17" s="12">
        <f>'[1]1 Term Living Expense Component'!$D$21*2</f>
        <v>998</v>
      </c>
      <c r="F17" s="12">
        <f>'[1]Books &amp; Supplies'!$B$3*2</f>
        <v>986</v>
      </c>
      <c r="G17" s="12">
        <f>'[1]1 Term Living Expense Component'!$D$17*2</f>
        <v>2910</v>
      </c>
      <c r="H17" s="12">
        <f>'[1]1 Term Living Expense Component'!$D$18*2</f>
        <v>1170</v>
      </c>
      <c r="I17" s="13">
        <f>'[1]Loan Fees'!$B$2</f>
        <v>64</v>
      </c>
      <c r="J17" s="13">
        <f>'[1]Loan Fees'!$B$3</f>
        <v>488</v>
      </c>
      <c r="K17" s="15">
        <f>SUM(B17:J17)</f>
        <v>20760</v>
      </c>
      <c r="L17" t="str">
        <f t="shared" si="0"/>
        <v/>
      </c>
    </row>
    <row r="18" spans="1:12">
      <c r="A18" s="16" t="s">
        <v>14</v>
      </c>
      <c r="B18" s="17">
        <f>[1]Tuition!$G$5*2</f>
        <v>10526</v>
      </c>
      <c r="C18" s="18">
        <f>[1]Fees!$B$3*2</f>
        <v>2266</v>
      </c>
      <c r="D18" s="18">
        <f>'[1]1 Term Living Expense Component'!$D$20*2</f>
        <v>2326</v>
      </c>
      <c r="E18" s="18">
        <f>'[1]1 Term Living Expense Component'!$D$21*2</f>
        <v>998</v>
      </c>
      <c r="F18" s="18">
        <f>'[1]Books &amp; Supplies'!$B$3*2</f>
        <v>986</v>
      </c>
      <c r="G18" s="18">
        <f>'[1]1 Term Living Expense Component'!$D$17*2</f>
        <v>2910</v>
      </c>
      <c r="H18" s="18">
        <f>'[1]1 Term Living Expense Component'!$D$18*2</f>
        <v>1170</v>
      </c>
      <c r="I18" s="19">
        <f>'[1]Loan Fees'!$B$2</f>
        <v>64</v>
      </c>
      <c r="J18" s="19">
        <f>'[1]Loan Fees'!$B$3</f>
        <v>488</v>
      </c>
      <c r="K18" s="21">
        <f>SUM(B18:J18)</f>
        <v>21734</v>
      </c>
      <c r="L18" t="str">
        <f t="shared" si="0"/>
        <v/>
      </c>
    </row>
    <row r="19" spans="1:12" ht="15.75" thickBot="1">
      <c r="A19" s="22" t="s">
        <v>15</v>
      </c>
      <c r="B19" s="23">
        <f>([1]Tuition!$E$5)*2</f>
        <v>10574</v>
      </c>
      <c r="C19" s="24">
        <f>[1]Fees!$B$3*2</f>
        <v>2266</v>
      </c>
      <c r="D19" s="24">
        <f>'[1]1 Term Living Expense Component'!$D$20*2</f>
        <v>2326</v>
      </c>
      <c r="E19" s="24">
        <f>'[1]1 Term Living Expense Component'!$D$21*2</f>
        <v>998</v>
      </c>
      <c r="F19" s="24">
        <f>'[1]Books &amp; Supplies'!$B$3*2</f>
        <v>986</v>
      </c>
      <c r="G19" s="24">
        <f>'[1]1 Term Living Expense Component'!$D$17*2</f>
        <v>2910</v>
      </c>
      <c r="H19" s="24">
        <f>'[1]1 Term Living Expense Component'!$D$18*2</f>
        <v>1170</v>
      </c>
      <c r="I19" s="25">
        <f>'[1]Loan Fees'!$B$2</f>
        <v>64</v>
      </c>
      <c r="J19" s="25">
        <f>'[1]Loan Fees'!$B$3</f>
        <v>488</v>
      </c>
      <c r="K19" s="27">
        <f>SUM(B19:J19)</f>
        <v>21782</v>
      </c>
      <c r="L19" t="str">
        <f t="shared" si="0"/>
        <v/>
      </c>
    </row>
    <row r="20" spans="1:12" ht="15.75" thickTop="1"/>
    <row r="21" spans="1:12" ht="15.75">
      <c r="A21" s="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2" ht="15.7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2" ht="16.5" thickBot="1">
      <c r="A23" s="3" t="s">
        <v>2</v>
      </c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2" ht="16.5" thickTop="1" thickBot="1">
      <c r="A24" s="4"/>
      <c r="B24" s="5" t="s">
        <v>3</v>
      </c>
      <c r="C24" s="6" t="s">
        <v>4</v>
      </c>
      <c r="D24" s="6" t="s">
        <v>5</v>
      </c>
      <c r="E24" s="6" t="s">
        <v>6</v>
      </c>
      <c r="F24" s="7" t="s">
        <v>7</v>
      </c>
      <c r="G24" s="6" t="s">
        <v>8</v>
      </c>
      <c r="H24" s="6" t="s">
        <v>9</v>
      </c>
      <c r="I24" s="6" t="s">
        <v>10</v>
      </c>
      <c r="J24" s="8" t="s">
        <v>11</v>
      </c>
      <c r="K24" s="9" t="s">
        <v>12</v>
      </c>
    </row>
    <row r="25" spans="1:12" ht="15.75" thickTop="1">
      <c r="A25" s="10" t="s">
        <v>13</v>
      </c>
      <c r="B25" s="11">
        <f>[1]Tuition!$C$5</f>
        <v>4776</v>
      </c>
      <c r="C25" s="12">
        <f>[1]Fees!$B$3</f>
        <v>1133</v>
      </c>
      <c r="D25" s="12">
        <f>'[1]1 Term Living Expense Component'!$D$15</f>
        <v>2000</v>
      </c>
      <c r="E25" s="12">
        <f>'[1]1 Term Living Expense Component'!$D$16</f>
        <v>1978</v>
      </c>
      <c r="F25" s="12">
        <f>'[1]Books &amp; Supplies'!$B$3</f>
        <v>493</v>
      </c>
      <c r="G25" s="12">
        <f>'[1]1 Term Living Expense Component'!$D$17</f>
        <v>1455</v>
      </c>
      <c r="H25" s="12">
        <f>'[1]1 Term Living Expense Component'!$D$18</f>
        <v>585</v>
      </c>
      <c r="I25" s="13">
        <f>'[1]Loan Fees'!$C$2</f>
        <v>32</v>
      </c>
      <c r="J25" s="14">
        <f>'[1]Loan Fees'!$C$3</f>
        <v>244</v>
      </c>
      <c r="K25" s="15">
        <f>SUM(B25:J25)</f>
        <v>12696</v>
      </c>
    </row>
    <row r="26" spans="1:12">
      <c r="A26" s="16" t="s">
        <v>14</v>
      </c>
      <c r="B26" s="17">
        <f>[1]Tuition!$G$5</f>
        <v>5263</v>
      </c>
      <c r="C26" s="18">
        <f>[1]Fees!$B$3</f>
        <v>1133</v>
      </c>
      <c r="D26" s="18">
        <f>'[1]1 Term Living Expense Component'!$D$15</f>
        <v>2000</v>
      </c>
      <c r="E26" s="18">
        <f>'[1]1 Term Living Expense Component'!$D$16</f>
        <v>1978</v>
      </c>
      <c r="F26" s="18">
        <f>'[1]Books &amp; Supplies'!$B$3</f>
        <v>493</v>
      </c>
      <c r="G26" s="18">
        <f>'[1]1 Term Living Expense Component'!$D$17</f>
        <v>1455</v>
      </c>
      <c r="H26" s="18">
        <f>'[1]1 Term Living Expense Component'!$D$18</f>
        <v>585</v>
      </c>
      <c r="I26" s="19">
        <f>'[1]Loan Fees'!$C$2</f>
        <v>32</v>
      </c>
      <c r="J26" s="20">
        <f>'[1]Loan Fees'!$C$3</f>
        <v>244</v>
      </c>
      <c r="K26" s="21">
        <f>SUM(B26:J26)</f>
        <v>13183</v>
      </c>
    </row>
    <row r="27" spans="1:12" ht="15.75" thickBot="1">
      <c r="A27" s="22" t="s">
        <v>15</v>
      </c>
      <c r="B27" s="23">
        <f>[1]Tuition!$E$5</f>
        <v>5287</v>
      </c>
      <c r="C27" s="24">
        <f>[1]Fees!$B$3</f>
        <v>1133</v>
      </c>
      <c r="D27" s="24">
        <f>'[1]1 Term Living Expense Component'!$D$15</f>
        <v>2000</v>
      </c>
      <c r="E27" s="24">
        <f>'[1]1 Term Living Expense Component'!$D$16</f>
        <v>1978</v>
      </c>
      <c r="F27" s="24">
        <f>'[1]Books &amp; Supplies'!$B$3</f>
        <v>493</v>
      </c>
      <c r="G27" s="24">
        <f>'[1]1 Term Living Expense Component'!$D$17</f>
        <v>1455</v>
      </c>
      <c r="H27" s="24">
        <f>'[1]1 Term Living Expense Component'!$D$18</f>
        <v>585</v>
      </c>
      <c r="I27" s="25">
        <f>'[1]Loan Fees'!$C$2</f>
        <v>32</v>
      </c>
      <c r="J27" s="26">
        <f>'[1]Loan Fees'!$C$3</f>
        <v>244</v>
      </c>
      <c r="K27" s="27">
        <f>SUM(B27:J27)</f>
        <v>13207</v>
      </c>
    </row>
    <row r="28" spans="1:12" ht="9.9499999999999993" customHeight="1" thickTop="1"/>
    <row r="29" spans="1:12" ht="16.5" thickBot="1">
      <c r="A29" s="3" t="s">
        <v>19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</row>
    <row r="30" spans="1:12" ht="16.5" thickTop="1" thickBot="1">
      <c r="A30" s="29"/>
      <c r="B30" s="5" t="s">
        <v>3</v>
      </c>
      <c r="C30" s="6" t="s">
        <v>4</v>
      </c>
      <c r="D30" s="6" t="s">
        <v>5</v>
      </c>
      <c r="E30" s="6" t="s">
        <v>6</v>
      </c>
      <c r="F30" s="7" t="s">
        <v>7</v>
      </c>
      <c r="G30" s="6" t="s">
        <v>8</v>
      </c>
      <c r="H30" s="6" t="s">
        <v>9</v>
      </c>
      <c r="I30" s="6" t="s">
        <v>10</v>
      </c>
      <c r="J30" s="6" t="s">
        <v>11</v>
      </c>
      <c r="K30" s="9" t="s">
        <v>12</v>
      </c>
    </row>
    <row r="31" spans="1:12" ht="15.75" thickTop="1">
      <c r="A31" s="10" t="s">
        <v>13</v>
      </c>
      <c r="B31" s="11">
        <f>[1]Tuition!$C$5</f>
        <v>4776</v>
      </c>
      <c r="C31" s="12">
        <f>[1]Fees!$B$3</f>
        <v>1133</v>
      </c>
      <c r="D31" s="12">
        <f>'[1]1 Term Living Expense Component'!$D$10</f>
        <v>3052</v>
      </c>
      <c r="E31" s="12">
        <f>'[1]1 Term Living Expense Component'!$D$11</f>
        <v>1978</v>
      </c>
      <c r="F31" s="12">
        <f>'[1]Books &amp; Supplies'!$B$3</f>
        <v>493</v>
      </c>
      <c r="G31" s="12">
        <f>'[1]1 Term Living Expense Component'!$D$12</f>
        <v>1185</v>
      </c>
      <c r="H31" s="12">
        <f>'[1]1 Term Living Expense Component'!$D$18</f>
        <v>585</v>
      </c>
      <c r="I31" s="13">
        <f>'[1]Loan Fees'!$C$2</f>
        <v>32</v>
      </c>
      <c r="J31" s="13">
        <f>'[1]Loan Fees'!$C$3</f>
        <v>244</v>
      </c>
      <c r="K31" s="15">
        <f>SUM(B31:J31)</f>
        <v>13478</v>
      </c>
    </row>
    <row r="32" spans="1:12">
      <c r="A32" s="16" t="s">
        <v>14</v>
      </c>
      <c r="B32" s="17">
        <f>[1]Tuition!$G$5</f>
        <v>5263</v>
      </c>
      <c r="C32" s="18">
        <f>[1]Fees!$B$3</f>
        <v>1133</v>
      </c>
      <c r="D32" s="18">
        <f>'[1]1 Term Living Expense Component'!$D$10</f>
        <v>3052</v>
      </c>
      <c r="E32" s="18">
        <f>'[1]1 Term Living Expense Component'!$D$11</f>
        <v>1978</v>
      </c>
      <c r="F32" s="18">
        <f>'[1]Books &amp; Supplies'!$B$3</f>
        <v>493</v>
      </c>
      <c r="G32" s="18">
        <f>'[1]1 Term Living Expense Component'!$D$12</f>
        <v>1185</v>
      </c>
      <c r="H32" s="18">
        <f>'[1]1 Term Living Expense Component'!$D$18</f>
        <v>585</v>
      </c>
      <c r="I32" s="19">
        <f>'[1]Loan Fees'!$C$2</f>
        <v>32</v>
      </c>
      <c r="J32" s="19">
        <f>'[1]Loan Fees'!$C$3</f>
        <v>244</v>
      </c>
      <c r="K32" s="21">
        <f>SUM(B32:J32)</f>
        <v>13965</v>
      </c>
    </row>
    <row r="33" spans="1:11" ht="15.75" thickBot="1">
      <c r="A33" s="22" t="s">
        <v>15</v>
      </c>
      <c r="B33" s="23">
        <f>[1]Tuition!$E$5</f>
        <v>5287</v>
      </c>
      <c r="C33" s="24">
        <f>[1]Fees!$B$3</f>
        <v>1133</v>
      </c>
      <c r="D33" s="24">
        <f>'[1]1 Term Living Expense Component'!$D$10</f>
        <v>3052</v>
      </c>
      <c r="E33" s="24">
        <f>'[1]1 Term Living Expense Component'!$D$11</f>
        <v>1978</v>
      </c>
      <c r="F33" s="24">
        <f>'[1]Books &amp; Supplies'!$B$3</f>
        <v>493</v>
      </c>
      <c r="G33" s="24">
        <f>'[1]1 Term Living Expense Component'!$D$12</f>
        <v>1185</v>
      </c>
      <c r="H33" s="24">
        <f>'[1]1 Term Living Expense Component'!$D$18</f>
        <v>585</v>
      </c>
      <c r="I33" s="25">
        <f>'[1]Loan Fees'!$C$2</f>
        <v>32</v>
      </c>
      <c r="J33" s="25">
        <f>'[1]Loan Fees'!$C$3</f>
        <v>244</v>
      </c>
      <c r="K33" s="27">
        <f>SUM(B33:J33)</f>
        <v>13989</v>
      </c>
    </row>
    <row r="34" spans="1:11" ht="9.9499999999999993" customHeight="1" thickTop="1"/>
    <row r="35" spans="1:11" ht="16.5" thickBot="1">
      <c r="A35" s="3" t="s">
        <v>17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6.5" thickTop="1" thickBot="1">
      <c r="A36" s="29"/>
      <c r="B36" s="5" t="s">
        <v>3</v>
      </c>
      <c r="C36" s="6" t="s">
        <v>4</v>
      </c>
      <c r="D36" s="6" t="s">
        <v>5</v>
      </c>
      <c r="E36" s="6" t="s">
        <v>6</v>
      </c>
      <c r="F36" s="7" t="s">
        <v>7</v>
      </c>
      <c r="G36" s="6" t="s">
        <v>8</v>
      </c>
      <c r="H36" s="6" t="s">
        <v>9</v>
      </c>
      <c r="I36" s="6" t="s">
        <v>10</v>
      </c>
      <c r="J36" s="6" t="s">
        <v>11</v>
      </c>
      <c r="K36" s="9" t="s">
        <v>12</v>
      </c>
    </row>
    <row r="37" spans="1:11" ht="15.75" thickTop="1">
      <c r="A37" s="10" t="s">
        <v>13</v>
      </c>
      <c r="B37" s="11">
        <f>[1]Tuition!$C$5</f>
        <v>4776</v>
      </c>
      <c r="C37" s="12">
        <f>[1]Fees!$B$3</f>
        <v>1133</v>
      </c>
      <c r="D37" s="12">
        <f>'[1]1 Term Living Expense Component'!$D$20</f>
        <v>1163</v>
      </c>
      <c r="E37" s="12">
        <f>'[1]1 Term Living Expense Component'!$D$21</f>
        <v>499</v>
      </c>
      <c r="F37" s="12">
        <f>'[1]Books &amp; Supplies'!$B$3</f>
        <v>493</v>
      </c>
      <c r="G37" s="12">
        <f>'[1]1 Term Living Expense Component'!$D$17</f>
        <v>1455</v>
      </c>
      <c r="H37" s="12">
        <f>'[1]1 Term Living Expense Component'!$D$18</f>
        <v>585</v>
      </c>
      <c r="I37" s="13">
        <f>'[1]Loan Fees'!$C$2</f>
        <v>32</v>
      </c>
      <c r="J37" s="13">
        <f>'[1]Loan Fees'!$C$3</f>
        <v>244</v>
      </c>
      <c r="K37" s="15">
        <f>SUM(B37:J37)</f>
        <v>10380</v>
      </c>
    </row>
    <row r="38" spans="1:11">
      <c r="A38" s="16" t="s">
        <v>14</v>
      </c>
      <c r="B38" s="17">
        <f>[1]Tuition!$G$5</f>
        <v>5263</v>
      </c>
      <c r="C38" s="18">
        <f>[1]Fees!$B$3</f>
        <v>1133</v>
      </c>
      <c r="D38" s="18">
        <f>'[1]1 Term Living Expense Component'!$D$20</f>
        <v>1163</v>
      </c>
      <c r="E38" s="18">
        <f>'[1]1 Term Living Expense Component'!$D$21</f>
        <v>499</v>
      </c>
      <c r="F38" s="18">
        <f>'[1]Books &amp; Supplies'!$B$3</f>
        <v>493</v>
      </c>
      <c r="G38" s="18">
        <f>'[1]1 Term Living Expense Component'!$D$17</f>
        <v>1455</v>
      </c>
      <c r="H38" s="18">
        <f>'[1]1 Term Living Expense Component'!$D$18</f>
        <v>585</v>
      </c>
      <c r="I38" s="19">
        <f>'[1]Loan Fees'!$C$2</f>
        <v>32</v>
      </c>
      <c r="J38" s="19">
        <f>'[1]Loan Fees'!$C$3</f>
        <v>244</v>
      </c>
      <c r="K38" s="21">
        <f>SUM(B38:J38)</f>
        <v>10867</v>
      </c>
    </row>
    <row r="39" spans="1:11" ht="15.75" thickBot="1">
      <c r="A39" s="22" t="s">
        <v>15</v>
      </c>
      <c r="B39" s="23">
        <f>[1]Tuition!$E$5</f>
        <v>5287</v>
      </c>
      <c r="C39" s="24">
        <f>[1]Fees!$B$3</f>
        <v>1133</v>
      </c>
      <c r="D39" s="24">
        <f>'[1]1 Term Living Expense Component'!$D$20</f>
        <v>1163</v>
      </c>
      <c r="E39" s="24">
        <f>'[1]1 Term Living Expense Component'!$D$21</f>
        <v>499</v>
      </c>
      <c r="F39" s="24">
        <f>'[1]Books &amp; Supplies'!$B$3</f>
        <v>493</v>
      </c>
      <c r="G39" s="24">
        <f>'[1]1 Term Living Expense Component'!$D$17</f>
        <v>1455</v>
      </c>
      <c r="H39" s="24">
        <f>'[1]1 Term Living Expense Component'!$D$18</f>
        <v>585</v>
      </c>
      <c r="I39" s="25">
        <f>'[1]Loan Fees'!$C$2</f>
        <v>32</v>
      </c>
      <c r="J39" s="25">
        <f>'[1]Loan Fees'!$C$3</f>
        <v>244</v>
      </c>
      <c r="K39" s="27">
        <f>SUM(B39:J39)</f>
        <v>10891</v>
      </c>
    </row>
    <row r="40" spans="1:11" ht="15.75" thickTop="1"/>
  </sheetData>
  <mergeCells count="10">
    <mergeCell ref="A22:K22"/>
    <mergeCell ref="A23:K23"/>
    <mergeCell ref="A29:K29"/>
    <mergeCell ref="A35:K35"/>
    <mergeCell ref="A1:K1"/>
    <mergeCell ref="A2:K2"/>
    <mergeCell ref="A3:K3"/>
    <mergeCell ref="A9:K9"/>
    <mergeCell ref="A15:K15"/>
    <mergeCell ref="A21:K21"/>
  </mergeCells>
  <printOptions horizontalCentered="1" verticalCentered="1"/>
  <pageMargins left="0.5" right="0.5" top="0.25" bottom="0.25" header="0.3" footer="0.3"/>
  <pageSetup scale="9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Resident Undergrad</vt:lpstr>
      <vt:lpstr>'Resident Undergrad'!Print_Area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C Falk</dc:creator>
  <cp:lastModifiedBy>Glen C Falk</cp:lastModifiedBy>
  <dcterms:created xsi:type="dcterms:W3CDTF">2018-10-03T16:38:37Z</dcterms:created>
  <dcterms:modified xsi:type="dcterms:W3CDTF">2018-10-03T16:39:06Z</dcterms:modified>
</cp:coreProperties>
</file>