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xr:revisionPtr revIDLastSave="0" documentId="13_ncr:1_{E4193AD0-C705-41EA-9422-27105ED74C51}" xr6:coauthVersionLast="45" xr6:coauthVersionMax="45" xr10:uidLastSave="{00000000-0000-0000-0000-000000000000}"/>
  <bookViews>
    <workbookView xWindow="28680" yWindow="390" windowWidth="25440" windowHeight="15390" activeTab="6" xr2:uid="{00000000-000D-0000-FFFF-FFFF00000000}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" sheetId="10" r:id="rId7"/>
    <sheet name="position" sheetId="11" r:id="rId8"/>
    <sheet name="trade" sheetId="12" r:id="rId9"/>
    <sheet name="metrics" sheetId="7" r:id="rId10"/>
    <sheet name="z_sig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0" l="1"/>
  <c r="F11" i="10"/>
  <c r="F9" i="10" l="1"/>
  <c r="F7" i="10"/>
  <c r="E13" i="10"/>
  <c r="E11" i="10"/>
  <c r="E9" i="10"/>
  <c r="E7" i="10"/>
  <c r="F5" i="10"/>
  <c r="E5" i="10"/>
  <c r="F3" i="10"/>
  <c r="E3" i="10"/>
  <c r="F3" i="2" l="1"/>
  <c r="F4" i="2"/>
  <c r="F2" i="2"/>
  <c r="E2" i="10" l="1"/>
  <c r="E12" i="10"/>
  <c r="E10" i="10"/>
  <c r="E8" i="10"/>
  <c r="E4" i="10"/>
  <c r="E6" i="10"/>
  <c r="H5" i="13" l="1"/>
  <c r="G5" i="13"/>
  <c r="F5" i="13"/>
  <c r="E5" i="13"/>
  <c r="H4" i="13"/>
  <c r="G4" i="13"/>
  <c r="F4" i="13"/>
  <c r="E4" i="13"/>
  <c r="L3" i="13"/>
  <c r="I3" i="13"/>
  <c r="H3" i="13"/>
  <c r="G3" i="13"/>
  <c r="F3" i="13"/>
  <c r="E3" i="13"/>
  <c r="L2" i="13"/>
  <c r="I2" i="13"/>
  <c r="H2" i="13"/>
  <c r="G2" i="13"/>
  <c r="F2" i="13"/>
  <c r="E2" i="13"/>
  <c r="E5" i="9" l="1"/>
  <c r="E4" i="9"/>
  <c r="E3" i="9"/>
  <c r="E2" i="9"/>
</calcChain>
</file>

<file path=xl/sharedStrings.xml><?xml version="1.0" encoding="utf-8"?>
<sst xmlns="http://schemas.openxmlformats.org/spreadsheetml/2006/main" count="100" uniqueCount="59">
  <si>
    <t>id</t>
  </si>
  <si>
    <t>cross</t>
  </si>
  <si>
    <t>name</t>
  </si>
  <si>
    <t>deathx</t>
  </si>
  <si>
    <t>Death Cross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</si>
  <si>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</si>
  <si>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</si>
  <si>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</si>
  <si>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</si>
  <si>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</si>
  <si>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</si>
  <si>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</si>
  <si>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</si>
  <si>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nox</t>
  </si>
  <si>
    <t>No Cross</t>
  </si>
  <si>
    <t>sigFormula</t>
  </si>
  <si>
    <t>colA</t>
  </si>
  <si>
    <t>colB</t>
  </si>
  <si>
    <t>colC</t>
  </si>
  <si>
    <t>colD</t>
  </si>
  <si>
    <t>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</si>
  <si>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</si>
  <si>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</si>
  <si>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</si>
  <si>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</si>
  <si>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</si>
  <si>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</si>
  <si>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</si>
  <si>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</si>
  <si>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</si>
  <si>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</si>
  <si>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</si>
  <si>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</si>
  <si>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</si>
  <si>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</si>
  <si>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</si>
  <si>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</si>
  <si>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</si>
  <si>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</si>
  <si>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</si>
  <si>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</si>
  <si>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</si>
  <si>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</si>
  <si>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code</t>
  </si>
  <si>
    <t>long</t>
  </si>
  <si>
    <t>short</t>
  </si>
  <si>
    <t>entry</t>
  </si>
  <si>
    <t>strategy_id</t>
  </si>
  <si>
    <t>"(EMA.020 &gt; EMA.050 &amp; EMA.050 &gt; EMA.100 &amp;  EMA.100 &gt; EMA.200)"</t>
  </si>
  <si>
    <t>"(SMA.020 &lt; SMA.050 &amp; SMA.050 &lt; SMA.100 &amp;  SMA.100 &lt; SMA.200)"</t>
  </si>
  <si>
    <t>"!(EMA.020 &lt; EMA.050 &amp;  EMA.050 &lt; EMA.100 &amp;  EMA.100 &lt; EMA.200)", &amp; "!(EMA.020 &gt; EMA.050 &amp; EMA.050 &gt; EMA.100 &amp;  EMA.100 &gt; EMA.200)"</t>
  </si>
  <si>
    <t>"!(SMA.020 &lt; SMA.050 &amp; SMA.050 &lt; SMA.100 &amp;  SMA.100 &lt; SMA.200)" &amp; "!(SMA.020 &lt; SMA.050 &amp; SMA.050 &lt; SMA.100 &amp;  SMA.100 &lt; SMA.200)"</t>
  </si>
  <si>
    <t>EMA</t>
  </si>
  <si>
    <t>SMA</t>
  </si>
  <si>
    <t>dx</t>
  </si>
  <si>
    <t>gx</t>
  </si>
  <si>
    <t>nx</t>
  </si>
  <si>
    <t>ma_id</t>
  </si>
  <si>
    <t>"(EMA.020 &lt; EMA.050 &amp;  EMA.050 &lt; EMA.100 &amp;  EMA.100 &lt; EMA.200)"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</si>
</sst>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21</v>
      </c>
      <c r="D1" s="3" t="s">
        <v>22</v>
      </c>
      <c r="F1" s="3" t="s">
        <v>23</v>
      </c>
      <c r="H1" t="s">
        <v>24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22FF-AEF0-413E-A05B-FFEFADC5563B}">
  <dimension ref="A1:L5"/>
  <sheetViews>
    <sheetView zoomScaleNormal="100" workbookViewId="0">
      <selection activeCell="E2" sqref="E2"/>
    </sheetView>
  </sheetViews>
  <sheetFormatPr defaultRowHeight="15" x14ac:dyDescent="0.25"/>
  <cols>
    <col min="4" max="4" width="10.7109375" bestFit="1" customWidth="1"/>
    <col min="9" max="9" width="10.28515625" bestFit="1" customWidth="1"/>
    <col min="12" max="12" width="12.7109375" bestFit="1" customWidth="1"/>
  </cols>
  <sheetData>
    <row r="1" spans="1:12" x14ac:dyDescent="0.25">
      <c r="A1" s="2" t="s">
        <v>42</v>
      </c>
      <c r="B1" t="s">
        <v>47</v>
      </c>
      <c r="C1" s="2" t="s">
        <v>0</v>
      </c>
      <c r="D1" s="2" t="s">
        <v>2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10</v>
      </c>
      <c r="K1" s="2" t="s">
        <v>1</v>
      </c>
      <c r="L1" s="2" t="s">
        <v>10</v>
      </c>
    </row>
    <row r="2" spans="1:12" x14ac:dyDescent="0.25">
      <c r="A2">
        <v>1</v>
      </c>
      <c r="B2">
        <v>1</v>
      </c>
      <c r="C2">
        <v>1</v>
      </c>
      <c r="D2" t="s">
        <v>15</v>
      </c>
      <c r="E2" t="str">
        <f>ind!C2 &amp; "." &amp;indMetrics!E2</f>
        <v>EMA.020</v>
      </c>
      <c r="F2" t="str">
        <f>ind!C2 &amp; "." &amp;indMetrics!E3</f>
        <v>EMA.050</v>
      </c>
      <c r="G2" t="str">
        <f>ind!C2 &amp; "." &amp;indMetrics!E4</f>
        <v>EMA.100</v>
      </c>
      <c r="H2" t="str">
        <f>ind!C2 &amp; "." &amp;indMetrics!E5</f>
        <v>EMA.200</v>
      </c>
      <c r="I2" t="str">
        <f>strategy!F2</f>
        <v>dxformula</v>
      </c>
      <c r="J2" t="s">
        <v>41</v>
      </c>
      <c r="K2" t="b">
        <v>1</v>
      </c>
      <c r="L2" t="str">
        <f>strategy!E2&amp;ind!C2&amp;"_Entry"</f>
        <v>dxEMA_Entry</v>
      </c>
    </row>
    <row r="3" spans="1:12" x14ac:dyDescent="0.25">
      <c r="A3">
        <v>1</v>
      </c>
      <c r="B3">
        <v>1</v>
      </c>
      <c r="C3">
        <v>2</v>
      </c>
      <c r="D3" t="s">
        <v>15</v>
      </c>
      <c r="E3" t="str">
        <f>ind!C3 &amp; "." &amp;indMetrics!E2</f>
        <v>SMA.020</v>
      </c>
      <c r="F3" t="str">
        <f>ind!C3 &amp; "." &amp;indMetrics!E3</f>
        <v>SMA.050</v>
      </c>
      <c r="G3" t="str">
        <f>ind!C3 &amp; "." &amp;indMetrics!E4</f>
        <v>SMA.100</v>
      </c>
      <c r="H3" t="str">
        <f>ind!C3 &amp; "." &amp;indMetrics!E5</f>
        <v>SMA.200</v>
      </c>
      <c r="I3" t="str">
        <f>strategy!F2</f>
        <v>dxformula</v>
      </c>
      <c r="J3" t="s">
        <v>41</v>
      </c>
      <c r="K3" t="b">
        <v>1</v>
      </c>
      <c r="L3" t="str">
        <f>strategy!E2&amp;ind!C2&amp;"_Exit"</f>
        <v>dxEMA_Exit</v>
      </c>
    </row>
    <row r="4" spans="1:12" x14ac:dyDescent="0.25">
      <c r="A4">
        <v>1</v>
      </c>
      <c r="B4">
        <v>2</v>
      </c>
      <c r="C4">
        <v>3</v>
      </c>
      <c r="D4" t="s">
        <v>15</v>
      </c>
      <c r="E4" t="str">
        <f>ind!C2 &amp; "." &amp;indMetrics!E2</f>
        <v>EMA.020</v>
      </c>
      <c r="F4" t="str">
        <f>ind!C2 &amp; "." &amp;indMetrics!E3</f>
        <v>EMA.050</v>
      </c>
      <c r="G4" t="str">
        <f>ind!C2 &amp; "." &amp;indMetrics!E4</f>
        <v>EMA.100</v>
      </c>
      <c r="H4" t="str">
        <f>ind!C2 &amp; "." &amp;indMetrics!E5</f>
        <v>EMA.200</v>
      </c>
    </row>
    <row r="5" spans="1:12" x14ac:dyDescent="0.25">
      <c r="A5">
        <v>1</v>
      </c>
      <c r="B5">
        <v>2</v>
      </c>
      <c r="C5">
        <v>4</v>
      </c>
      <c r="D5" t="s">
        <v>15</v>
      </c>
      <c r="E5" t="str">
        <f>ind!C3 &amp; "." &amp;indMetrics!E2</f>
        <v>SMA.020</v>
      </c>
      <c r="F5" t="str">
        <f>ind!C3 &amp; "." &amp;indMetrics!E3</f>
        <v>SMA.050</v>
      </c>
      <c r="G5" t="str">
        <f>ind!C3 &amp; "." &amp;indMetrics!E4</f>
        <v>SMA.100</v>
      </c>
      <c r="H5" t="str">
        <f>ind!C3 &amp; "." &amp;indMetrics!E5</f>
        <v>SMA.200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8.140625" bestFit="1" customWidth="1"/>
    <col min="4" max="4" width="12.5703125" bestFit="1" customWidth="1"/>
    <col min="5" max="5" width="5.28515625" bestFit="1" customWidth="1"/>
  </cols>
  <sheetData>
    <row r="1" spans="1:6" x14ac:dyDescent="0.25">
      <c r="A1" t="s">
        <v>0</v>
      </c>
      <c r="B1" s="2" t="s">
        <v>42</v>
      </c>
      <c r="C1" t="s">
        <v>2</v>
      </c>
      <c r="D1" t="s">
        <v>6</v>
      </c>
      <c r="E1" t="s">
        <v>5</v>
      </c>
      <c r="F1" t="s">
        <v>20</v>
      </c>
    </row>
    <row r="2" spans="1:6" x14ac:dyDescent="0.25">
      <c r="A2">
        <v>1</v>
      </c>
      <c r="B2">
        <v>1</v>
      </c>
      <c r="C2" t="s">
        <v>3</v>
      </c>
      <c r="D2" t="s">
        <v>4</v>
      </c>
      <c r="E2" t="s">
        <v>54</v>
      </c>
      <c r="F2" t="str">
        <f>E2 &amp; "formula"</f>
        <v>dxformula</v>
      </c>
    </row>
    <row r="3" spans="1:6" x14ac:dyDescent="0.25">
      <c r="A3">
        <v>2</v>
      </c>
      <c r="B3">
        <v>1</v>
      </c>
      <c r="C3" t="s">
        <v>11</v>
      </c>
      <c r="D3" t="s">
        <v>12</v>
      </c>
      <c r="E3" t="s">
        <v>55</v>
      </c>
      <c r="F3" t="str">
        <f t="shared" ref="F3:F4" si="0">E3 &amp; "formula"</f>
        <v>gxformula</v>
      </c>
    </row>
    <row r="4" spans="1:6" x14ac:dyDescent="0.25">
      <c r="A4">
        <v>3</v>
      </c>
      <c r="B4">
        <v>1</v>
      </c>
      <c r="C4" t="s">
        <v>13</v>
      </c>
      <c r="D4" t="s">
        <v>14</v>
      </c>
      <c r="E4" t="s">
        <v>56</v>
      </c>
      <c r="F4" t="str">
        <f t="shared" si="0"/>
        <v>nxformula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</cols>
  <sheetData>
    <row r="1" spans="1:3" x14ac:dyDescent="0.25">
      <c r="A1" s="2" t="s">
        <v>0</v>
      </c>
      <c r="B1" s="2" t="s">
        <v>42</v>
      </c>
      <c r="C1" s="2" t="s">
        <v>2</v>
      </c>
    </row>
    <row r="2" spans="1:3" x14ac:dyDescent="0.25">
      <c r="A2">
        <v>1</v>
      </c>
      <c r="B2">
        <v>1</v>
      </c>
      <c r="C2" t="s">
        <v>52</v>
      </c>
    </row>
    <row r="3" spans="1:3" x14ac:dyDescent="0.25">
      <c r="A3">
        <v>2</v>
      </c>
      <c r="B3">
        <v>1</v>
      </c>
      <c r="C3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6.28515625" bestFit="1" customWidth="1"/>
    <col min="4" max="4" width="4" bestFit="1" customWidth="1"/>
    <col min="5" max="5" width="5.42578125" bestFit="1" customWidth="1"/>
  </cols>
  <sheetData>
    <row r="1" spans="1:5" x14ac:dyDescent="0.25">
      <c r="A1" s="2" t="s">
        <v>0</v>
      </c>
      <c r="B1" s="2" t="s">
        <v>42</v>
      </c>
      <c r="C1" s="2" t="s">
        <v>7</v>
      </c>
      <c r="D1" s="2" t="s">
        <v>9</v>
      </c>
      <c r="E1" s="2" t="s">
        <v>10</v>
      </c>
    </row>
    <row r="2" spans="1:5" x14ac:dyDescent="0.25">
      <c r="A2">
        <v>1</v>
      </c>
      <c r="B2">
        <v>1</v>
      </c>
      <c r="C2" t="s">
        <v>8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8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8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8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10.7109375" bestFit="1" customWidth="1"/>
    <col min="3" max="3" width="6.85546875" bestFit="1" customWidth="1"/>
    <col min="4" max="4" width="5.42578125" bestFit="1" customWidth="1"/>
  </cols>
  <sheetData>
    <row r="1" spans="1:4" x14ac:dyDescent="0.25">
      <c r="A1" s="2" t="s">
        <v>0</v>
      </c>
      <c r="B1" s="2" t="s">
        <v>2</v>
      </c>
      <c r="C1" s="2" t="s">
        <v>10</v>
      </c>
      <c r="D1" s="2" t="s">
        <v>1</v>
      </c>
    </row>
    <row r="2" spans="1:4" x14ac:dyDescent="0.25">
      <c r="A2">
        <v>1</v>
      </c>
      <c r="B2" t="s">
        <v>15</v>
      </c>
      <c r="C2" t="s">
        <v>41</v>
      </c>
      <c r="D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2.5703125" bestFit="1" customWidth="1"/>
  </cols>
  <sheetData>
    <row r="1" spans="1:3" x14ac:dyDescent="0.25">
      <c r="A1" t="s">
        <v>0</v>
      </c>
      <c r="B1" t="s">
        <v>2</v>
      </c>
      <c r="C1" t="s">
        <v>6</v>
      </c>
    </row>
    <row r="2" spans="1:3" x14ac:dyDescent="0.25">
      <c r="A2">
        <v>1</v>
      </c>
      <c r="B2" t="s">
        <v>28</v>
      </c>
      <c r="C2" t="s">
        <v>33</v>
      </c>
    </row>
    <row r="3" spans="1:3" x14ac:dyDescent="0.25">
      <c r="A3">
        <v>2</v>
      </c>
      <c r="B3" t="s">
        <v>25</v>
      </c>
      <c r="C3" s="4" t="b">
        <v>1</v>
      </c>
    </row>
    <row r="4" spans="1:3" x14ac:dyDescent="0.25">
      <c r="A4">
        <v>3</v>
      </c>
      <c r="B4" t="s">
        <v>26</v>
      </c>
      <c r="C4" t="s">
        <v>34</v>
      </c>
    </row>
    <row r="5" spans="1:3" x14ac:dyDescent="0.25">
      <c r="A5">
        <v>4</v>
      </c>
      <c r="B5" t="s">
        <v>27</v>
      </c>
      <c r="C5" t="s">
        <v>35</v>
      </c>
    </row>
    <row r="6" spans="1:3" x14ac:dyDescent="0.25">
      <c r="A6">
        <v>5</v>
      </c>
      <c r="B6" t="s">
        <v>29</v>
      </c>
      <c r="C6" t="s">
        <v>30</v>
      </c>
    </row>
    <row r="7" spans="1:3" x14ac:dyDescent="0.25">
      <c r="A7">
        <v>6</v>
      </c>
      <c r="B7" t="s">
        <v>31</v>
      </c>
      <c r="C7" t="s">
        <v>32</v>
      </c>
    </row>
    <row r="8" spans="1:3" x14ac:dyDescent="0.25">
      <c r="A8">
        <v>7</v>
      </c>
      <c r="B8" t="s">
        <v>36</v>
      </c>
      <c r="C8" t="s">
        <v>37</v>
      </c>
    </row>
    <row r="9" spans="1:3" x14ac:dyDescent="0.25">
      <c r="A9">
        <v>8</v>
      </c>
      <c r="B9" t="s">
        <v>38</v>
      </c>
      <c r="C9">
        <v>-10</v>
      </c>
    </row>
    <row r="10" spans="1:3" x14ac:dyDescent="0.25">
      <c r="A10">
        <v>9</v>
      </c>
      <c r="B10" t="s">
        <v>39</v>
      </c>
      <c r="C10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14" sqref="F14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2.7109375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42</v>
      </c>
      <c r="B1" t="s">
        <v>47</v>
      </c>
      <c r="C1" t="s">
        <v>57</v>
      </c>
      <c r="D1" t="s">
        <v>0</v>
      </c>
      <c r="E1" t="s">
        <v>2</v>
      </c>
      <c r="F1" t="s">
        <v>43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dxEMA_entry</v>
      </c>
      <c r="F2" s="6" t="s">
        <v>58</v>
      </c>
    </row>
    <row r="3" spans="1:6" x14ac:dyDescent="0.25">
      <c r="A3">
        <v>1</v>
      </c>
      <c r="B3">
        <v>1</v>
      </c>
      <c r="C3">
        <v>2</v>
      </c>
      <c r="D3">
        <v>2</v>
      </c>
      <c r="E3" t="str">
        <f>strategy!E2&amp;ind!C2 &amp; "_" &amp; trade!B3</f>
        <v>dxEMA_exit</v>
      </c>
      <c r="F3" s="6" t="str">
        <f xml:space="preserve"> LEFT(F2,1) &amp; "!" &amp;RIGHT(F2, LEN(F2)-1)</f>
        <v>"!(EMA.020 &lt; EMA.050 &amp;  EMA.050 &lt; EMA.100 &amp;  EMA.100 &lt; EMA.200)"</v>
      </c>
    </row>
    <row r="4" spans="1:6" x14ac:dyDescent="0.25">
      <c r="A4">
        <v>1</v>
      </c>
      <c r="B4">
        <v>2</v>
      </c>
      <c r="C4">
        <v>1</v>
      </c>
      <c r="D4">
        <v>3</v>
      </c>
      <c r="E4" t="str">
        <f>strategy!E2&amp;ind!C3 &amp; "_" &amp; trade!B2</f>
        <v>dxSMA_entry</v>
      </c>
      <c r="F4" s="5" t="s">
        <v>49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dxSMA_exit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gxEMA_entry</v>
      </c>
      <c r="F6" s="7" t="s">
        <v>48</v>
      </c>
    </row>
    <row r="7" spans="1:6" x14ac:dyDescent="0.25">
      <c r="A7">
        <v>1</v>
      </c>
      <c r="B7">
        <v>3</v>
      </c>
      <c r="C7">
        <v>2</v>
      </c>
      <c r="D7">
        <v>6</v>
      </c>
      <c r="E7" t="str">
        <f>strategy!E3&amp;ind!C2 &amp; "_" &amp; trade!B3</f>
        <v>gxEMA_exit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1</v>
      </c>
      <c r="D8">
        <v>7</v>
      </c>
      <c r="E8" t="str">
        <f>strategy!E3&amp;ind!C3 &amp; "_" &amp; trade!B2</f>
        <v>gxSMA_entry</v>
      </c>
      <c r="F8" s="5" t="s">
        <v>49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gxSMA_exit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nxEMA_entry</v>
      </c>
      <c r="F10" t="s">
        <v>50</v>
      </c>
    </row>
    <row r="11" spans="1:6" x14ac:dyDescent="0.25">
      <c r="A11">
        <v>1</v>
      </c>
      <c r="B11">
        <v>5</v>
      </c>
      <c r="C11">
        <v>2</v>
      </c>
      <c r="D11">
        <v>10</v>
      </c>
      <c r="E11" t="str">
        <f>strategy!E4&amp;ind!C2 &amp; "_" &amp; trade!B3</f>
        <v>nxEMA_exit</v>
      </c>
      <c r="F11" t="str">
        <f>F2 &amp; "|" &amp;F6</f>
        <v>"(EMA.020 &lt; EMA.050 &amp;  EMA.050 &lt; EMA.100 &amp;  EMA.100 &lt; EMA.200)"|"(EMA.020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1</v>
      </c>
      <c r="D12">
        <v>11</v>
      </c>
      <c r="E12" t="str">
        <f>strategy!E4&amp;ind!C3 &amp; "_" &amp; trade!B2</f>
        <v>nxSMA_entry</v>
      </c>
      <c r="F12" t="s">
        <v>51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nxSMA_exit</v>
      </c>
      <c r="F13" t="str">
        <f>F4 &amp; "|" &amp;F8</f>
        <v>"(SMA.020 &lt; SMA.050 &amp; SMA.050 &lt; SMA.100 &amp;  SMA.100 &lt; SMA.200)"|"(SMA.020 &lt; SMA.050 &amp; SMA.050 &lt; SMA.100 &amp;  SMA.100 &lt; SMA.200)"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44</v>
      </c>
    </row>
    <row r="3" spans="1:2" x14ac:dyDescent="0.25">
      <c r="A3">
        <v>2</v>
      </c>
      <c r="B3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46</v>
      </c>
    </row>
    <row r="3" spans="1:2" x14ac:dyDescent="0.25">
      <c r="A3">
        <v>2</v>
      </c>
      <c r="B3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42570FD-D002-4DB2-B296-49580870505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trend</vt:lpstr>
      <vt:lpstr>strategy</vt:lpstr>
      <vt:lpstr>ind</vt:lpstr>
      <vt:lpstr>indMetrics</vt:lpstr>
      <vt:lpstr>sig</vt:lpstr>
      <vt:lpstr>rules</vt:lpstr>
      <vt:lpstr>formula</vt:lpstr>
      <vt:lpstr>position</vt:lpstr>
      <vt:lpstr>trade</vt:lpstr>
      <vt:lpstr>metrics</vt:lpstr>
      <vt:lpstr>z_sig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Falk</cp:lastModifiedBy>
  <dcterms:created xsi:type="dcterms:W3CDTF">2020-03-08T17:16:26Z</dcterms:created>
  <dcterms:modified xsi:type="dcterms:W3CDTF">2020-04-26T18:48:08Z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