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ompson Luu\Desktop\Programs\Website\images\"/>
    </mc:Choice>
  </mc:AlternateContent>
  <xr:revisionPtr revIDLastSave="0" documentId="8_{9F1BFBAF-D281-4CDB-9362-E98D3D7EBE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stogram" sheetId="1" r:id="rId1"/>
    <sheet name="VO2 and Skinfold" sheetId="2" r:id="rId2"/>
  </sheets>
  <definedNames>
    <definedName name="_xlchart.v1.0" hidden="1">Histogram!$D$1</definedName>
    <definedName name="_xlchart.v1.1" hidden="1">Histogram!$D$2:$D$26</definedName>
    <definedName name="_xlchart.v1.2" hidden="1">Histogram!$E$1</definedName>
    <definedName name="_xlchart.v1.3" hidden="1">Histogram!$E$2:$E$26</definedName>
    <definedName name="_xlchart.v1.4" hidden="1">Histogram!$C$1</definedName>
    <definedName name="_xlchart.v1.5" hidden="1">Histogram!$C$2:$C$26</definedName>
    <definedName name="ExternalData_1" localSheetId="1" hidden="1">'VO2 and Skinfold'!$A$1:$Q$58</definedName>
    <definedName name="group_height__1" localSheetId="0">Histogram!$C$2:$C$26</definedName>
    <definedName name="group_weight__1" localSheetId="0">Histogram!$D$2:$D$26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W50" i="2"/>
  <c r="W51" i="2"/>
  <c r="W52" i="2"/>
  <c r="W53" i="2"/>
  <c r="W54" i="2"/>
  <c r="W49" i="2"/>
  <c r="W48" i="2" l="1"/>
  <c r="X49" i="2"/>
  <c r="X50" i="2"/>
  <c r="X51" i="2"/>
  <c r="X52" i="2"/>
  <c r="X53" i="2"/>
  <c r="X54" i="2"/>
  <c r="X48" i="2"/>
  <c r="X45" i="2" l="1"/>
  <c r="Y45" i="2" s="1"/>
  <c r="AA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roup_height (1)" type="6" refreshedVersion="6" background="1" saveData="1">
    <textPr codePage="850" sourceFile="C:\Users\thompson.luu\Downloads\group_height (1).txt">
      <textFields>
        <textField/>
      </textFields>
    </textPr>
  </connection>
  <connection id="2" xr16:uid="{00000000-0015-0000-FFFF-FFFF01000000}" name="group_weight (1)" type="6" refreshedVersion="6" background="1" saveData="1">
    <textPr codePage="850" sourceFile="C:\Users\thompson.luu\Downloads\group_weight (1).txt">
      <textFields>
        <textField/>
      </textFields>
    </textPr>
  </connection>
  <connection id="3" xr16:uid="{00000000-0015-0000-FFFF-FFFF02000000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<sst xmlns="http://schemas.openxmlformats.org/spreadsheetml/2006/main" count="110" uniqueCount="74">
  <si>
    <t xml:space="preserve">TIME </t>
  </si>
  <si>
    <t xml:space="preserve"> "VO2   "</t>
  </si>
  <si>
    <t xml:space="preserve"> "VO2/kg  "</t>
  </si>
  <si>
    <t xml:space="preserve"> "METS "</t>
  </si>
  <si>
    <t xml:space="preserve"> "VCO2  "</t>
  </si>
  <si>
    <t xml:space="preserve"> "VE     "</t>
  </si>
  <si>
    <t xml:space="preserve"> "RER  "</t>
  </si>
  <si>
    <t xml:space="preserve"> "RR  "</t>
  </si>
  <si>
    <t xml:space="preserve"> "Vt    "</t>
  </si>
  <si>
    <t xml:space="preserve"> "FEO2  "</t>
  </si>
  <si>
    <t xml:space="preserve"> "FECO2 "</t>
  </si>
  <si>
    <t xml:space="preserve"> "HR  "</t>
  </si>
  <si>
    <t xml:space="preserve"> "VE/   "</t>
  </si>
  <si>
    <t xml:space="preserve"> "VE/   "_1</t>
  </si>
  <si>
    <t xml:space="preserve"> "PetCO2 "</t>
  </si>
  <si>
    <t>Power</t>
  </si>
  <si>
    <t>Lactate</t>
  </si>
  <si>
    <t xml:space="preserve">     </t>
  </si>
  <si>
    <t xml:space="preserve"> "STPD  "</t>
  </si>
  <si>
    <t xml:space="preserve"> "STPD    "</t>
  </si>
  <si>
    <t xml:space="preserve"> "     "</t>
  </si>
  <si>
    <t xml:space="preserve"> "BTPS   "</t>
  </si>
  <si>
    <t xml:space="preserve"> "    "</t>
  </si>
  <si>
    <t xml:space="preserve"> "BTPS  "</t>
  </si>
  <si>
    <t xml:space="preserve"> "      "</t>
  </si>
  <si>
    <t xml:space="preserve"> "       "</t>
  </si>
  <si>
    <t xml:space="preserve">min  </t>
  </si>
  <si>
    <t xml:space="preserve"> "L/min "</t>
  </si>
  <si>
    <t xml:space="preserve"> "ml/kg/m "</t>
  </si>
  <si>
    <t xml:space="preserve"> "L/min  "</t>
  </si>
  <si>
    <t xml:space="preserve"> "BPM "</t>
  </si>
  <si>
    <t xml:space="preserve"> "L     "</t>
  </si>
  <si>
    <t xml:space="preserve"> "%     "</t>
  </si>
  <si>
    <t xml:space="preserve"> "bpm "</t>
  </si>
  <si>
    <t xml:space="preserve"> "BT/ST "</t>
  </si>
  <si>
    <t xml:space="preserve"> "mmHg   "</t>
  </si>
  <si>
    <t>W</t>
  </si>
  <si>
    <t>mmol/L</t>
  </si>
  <si>
    <t>----------</t>
  </si>
  <si>
    <t>Males</t>
  </si>
  <si>
    <t>Females</t>
  </si>
  <si>
    <t>Rating</t>
  </si>
  <si>
    <t>Athletic</t>
  </si>
  <si>
    <t>Good</t>
  </si>
  <si>
    <t>Acceptable</t>
  </si>
  <si>
    <t>Overweight</t>
  </si>
  <si>
    <t>&gt;24</t>
  </si>
  <si>
    <t>&gt;37</t>
  </si>
  <si>
    <t>Obese</t>
  </si>
  <si>
    <t>Subject name</t>
  </si>
  <si>
    <t>Age</t>
  </si>
  <si>
    <t>Height</t>
  </si>
  <si>
    <t>Sex</t>
  </si>
  <si>
    <t>Skinfold site</t>
  </si>
  <si>
    <t>Measure1</t>
  </si>
  <si>
    <t>Measure2</t>
  </si>
  <si>
    <t>Average</t>
  </si>
  <si>
    <t>Difference</t>
  </si>
  <si>
    <t>Chest</t>
  </si>
  <si>
    <t>Midaxilar</t>
  </si>
  <si>
    <t>Triceps</t>
  </si>
  <si>
    <t>Subscapular</t>
  </si>
  <si>
    <t>Abdominal</t>
  </si>
  <si>
    <t>Suprailliac</t>
  </si>
  <si>
    <t>Thigh</t>
  </si>
  <si>
    <t>Male</t>
  </si>
  <si>
    <t>Body Density</t>
  </si>
  <si>
    <t>BF%</t>
  </si>
  <si>
    <t>Subject</t>
  </si>
  <si>
    <t>Height (cm)</t>
  </si>
  <si>
    <t>Weight (kg)</t>
  </si>
  <si>
    <t>BMI (kg/m^2)</t>
  </si>
  <si>
    <t>Jim Jones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</si>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</sst>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70AD47"/>
      <name val="Calibri"/>
      <family val="2"/>
    </font>
    <font>
      <b/>
      <sz val="11"/>
      <color rgb="FF4472C4"/>
      <name val="Calibri"/>
      <family val="2"/>
    </font>
    <font>
      <b/>
      <sz val="11"/>
      <color rgb="FFFFC000"/>
      <name val="Calibri"/>
      <family val="2"/>
    </font>
    <font>
      <b/>
      <sz val="11"/>
      <color rgb="FFA5A5A5"/>
      <name val="Calibri"/>
      <family val="2"/>
    </font>
    <font>
      <b/>
      <sz val="11"/>
      <color rgb="FFED7D31"/>
      <name val="Calibri"/>
      <family val="2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 wrapText="1" indent="1"/>
    </xf>
    <xf numFmtId="164" fontId="2" fillId="2" borderId="0" xfId="0" applyNumberFormat="1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3" borderId="0" xfId="0" applyFont="1" applyFill="1"/>
    <xf numFmtId="164" fontId="8" fillId="0" borderId="0" xfId="0" applyNumberFormat="1" applyFont="1" applyAlignment="1" applyProtection="1">
      <alignment horizontal="left" vertical="center"/>
      <protection locked="0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2"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5F5F5"/>
        </patternFill>
      </fill>
      <alignment horizontal="left" vertical="center" textRotation="0" wrapText="1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V̇O2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'VO2 and Skinfold'!$A$5:$A$58</c:f>
              <c:numCache>
                <c:formatCode>General</c:formatCode>
                <c:ptCount val="54"/>
                <c:pt idx="0">
                  <c:v>0.54849999999999999</c:v>
                </c:pt>
                <c:pt idx="1">
                  <c:v>1.0485</c:v>
                </c:pt>
                <c:pt idx="2">
                  <c:v>1.532667</c:v>
                </c:pt>
                <c:pt idx="3">
                  <c:v>2.0261670000000001</c:v>
                </c:pt>
                <c:pt idx="4">
                  <c:v>2.5114999999999998</c:v>
                </c:pt>
                <c:pt idx="5">
                  <c:v>3.056</c:v>
                </c:pt>
                <c:pt idx="6">
                  <c:v>3.5363329999999999</c:v>
                </c:pt>
                <c:pt idx="7">
                  <c:v>4.0333329999999998</c:v>
                </c:pt>
                <c:pt idx="8">
                  <c:v>4.5465</c:v>
                </c:pt>
                <c:pt idx="9">
                  <c:v>5.0389999999999997</c:v>
                </c:pt>
                <c:pt idx="10">
                  <c:v>5.5051670000000001</c:v>
                </c:pt>
                <c:pt idx="11">
                  <c:v>6.0416670000000003</c:v>
                </c:pt>
                <c:pt idx="12">
                  <c:v>6.5083339999999996</c:v>
                </c:pt>
                <c:pt idx="13">
                  <c:v>7.0155010000000004</c:v>
                </c:pt>
                <c:pt idx="14">
                  <c:v>7.5271679999999996</c:v>
                </c:pt>
                <c:pt idx="15">
                  <c:v>8.0068350000000006</c:v>
                </c:pt>
                <c:pt idx="16">
                  <c:v>8.5265039999999992</c:v>
                </c:pt>
                <c:pt idx="17">
                  <c:v>9.0451700000000006</c:v>
                </c:pt>
                <c:pt idx="18">
                  <c:v>9.5233349999999994</c:v>
                </c:pt>
                <c:pt idx="19">
                  <c:v>10.026168</c:v>
                </c:pt>
                <c:pt idx="20">
                  <c:v>10.505668</c:v>
                </c:pt>
                <c:pt idx="21">
                  <c:v>11.025333</c:v>
                </c:pt>
                <c:pt idx="22">
                  <c:v>11.530332</c:v>
                </c:pt>
                <c:pt idx="23">
                  <c:v>12.025331</c:v>
                </c:pt>
                <c:pt idx="24">
                  <c:v>12.534665</c:v>
                </c:pt>
                <c:pt idx="25">
                  <c:v>13.035997999999999</c:v>
                </c:pt>
                <c:pt idx="26">
                  <c:v>13.504498</c:v>
                </c:pt>
                <c:pt idx="27">
                  <c:v>14.023830999999999</c:v>
                </c:pt>
                <c:pt idx="28">
                  <c:v>14.516</c:v>
                </c:pt>
                <c:pt idx="29">
                  <c:v>15.030499000000001</c:v>
                </c:pt>
                <c:pt idx="30">
                  <c:v>15.513500000000001</c:v>
                </c:pt>
                <c:pt idx="31">
                  <c:v>16.012333000000002</c:v>
                </c:pt>
                <c:pt idx="32">
                  <c:v>16.523669999999999</c:v>
                </c:pt>
                <c:pt idx="33">
                  <c:v>17.028670999999999</c:v>
                </c:pt>
                <c:pt idx="34">
                  <c:v>17.530840000000001</c:v>
                </c:pt>
                <c:pt idx="35">
                  <c:v>18.025507000000001</c:v>
                </c:pt>
                <c:pt idx="36">
                  <c:v>18.504175</c:v>
                </c:pt>
                <c:pt idx="37">
                  <c:v>19.000506999999999</c:v>
                </c:pt>
                <c:pt idx="38">
                  <c:v>19.517175999999999</c:v>
                </c:pt>
                <c:pt idx="39">
                  <c:v>20.013508000000002</c:v>
                </c:pt>
                <c:pt idx="40">
                  <c:v>20.502506</c:v>
                </c:pt>
                <c:pt idx="41">
                  <c:v>21.004339000000002</c:v>
                </c:pt>
                <c:pt idx="42">
                  <c:v>21.500672999999999</c:v>
                </c:pt>
                <c:pt idx="43">
                  <c:v>22.006340000000002</c:v>
                </c:pt>
                <c:pt idx="44">
                  <c:v>22.518671000000001</c:v>
                </c:pt>
                <c:pt idx="45">
                  <c:v>23.023002999999999</c:v>
                </c:pt>
                <c:pt idx="46">
                  <c:v>23.50967</c:v>
                </c:pt>
                <c:pt idx="47">
                  <c:v>24.018339000000001</c:v>
                </c:pt>
                <c:pt idx="48">
                  <c:v>24.519506</c:v>
                </c:pt>
                <c:pt idx="49">
                  <c:v>25.002171000000001</c:v>
                </c:pt>
                <c:pt idx="50">
                  <c:v>25.511838999999998</c:v>
                </c:pt>
                <c:pt idx="51">
                  <c:v>26.020005999999999</c:v>
                </c:pt>
                <c:pt idx="52">
                  <c:v>26.509342</c:v>
                </c:pt>
                <c:pt idx="53">
                  <c:v>26.862507000000001</c:v>
                </c:pt>
              </c:numCache>
            </c:numRef>
          </c:xVal>
          <c:yVal>
            <c:numRef>
              <c:f>'VO2 and Skinfold'!$B$5:$B$58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A-4FB0-AE07-FBCF0FF8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8920"/>
        <c:axId val="505256296"/>
      </c:scatterChart>
      <c:valAx>
        <c:axId val="505258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256296"/>
        <c:crosses val="autoZero"/>
        <c:crossBetween val="midCat"/>
      </c:valAx>
      <c:valAx>
        <c:axId val="50525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415295540932378E-2"/>
          <c:y val="0.15277303268420456"/>
          <c:w val="0.1079730775769159"/>
          <c:h val="0.1358098045461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337447887403"/>
          <c:y val="3.7955427775602728E-2"/>
          <c:w val="0.80158311737493593"/>
          <c:h val="0.80883125266767975"/>
        </c:manualLayout>
      </c:layout>
      <c:scatterChart>
        <c:scatterStyle val="lineMarker"/>
        <c:varyColors val="0"/>
        <c:ser>
          <c:idx val="0"/>
          <c:order val="0"/>
          <c:tx>
            <c:v>V̇E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'VO2 and Skinfold'!$A$5:$A$58</c:f>
              <c:numCache>
                <c:formatCode>General</c:formatCode>
                <c:ptCount val="54"/>
                <c:pt idx="0">
                  <c:v>0.54849999999999999</c:v>
                </c:pt>
                <c:pt idx="1">
                  <c:v>1.0485</c:v>
                </c:pt>
                <c:pt idx="2">
                  <c:v>1.532667</c:v>
                </c:pt>
                <c:pt idx="3">
                  <c:v>2.0261670000000001</c:v>
                </c:pt>
                <c:pt idx="4">
                  <c:v>2.5114999999999998</c:v>
                </c:pt>
                <c:pt idx="5">
                  <c:v>3.056</c:v>
                </c:pt>
                <c:pt idx="6">
                  <c:v>3.5363329999999999</c:v>
                </c:pt>
                <c:pt idx="7">
                  <c:v>4.0333329999999998</c:v>
                </c:pt>
                <c:pt idx="8">
                  <c:v>4.5465</c:v>
                </c:pt>
                <c:pt idx="9">
                  <c:v>5.0389999999999997</c:v>
                </c:pt>
                <c:pt idx="10">
                  <c:v>5.5051670000000001</c:v>
                </c:pt>
                <c:pt idx="11">
                  <c:v>6.0416670000000003</c:v>
                </c:pt>
                <c:pt idx="12">
                  <c:v>6.5083339999999996</c:v>
                </c:pt>
                <c:pt idx="13">
                  <c:v>7.0155010000000004</c:v>
                </c:pt>
                <c:pt idx="14">
                  <c:v>7.5271679999999996</c:v>
                </c:pt>
                <c:pt idx="15">
                  <c:v>8.0068350000000006</c:v>
                </c:pt>
                <c:pt idx="16">
                  <c:v>8.5265039999999992</c:v>
                </c:pt>
                <c:pt idx="17">
                  <c:v>9.0451700000000006</c:v>
                </c:pt>
                <c:pt idx="18">
                  <c:v>9.5233349999999994</c:v>
                </c:pt>
                <c:pt idx="19">
                  <c:v>10.026168</c:v>
                </c:pt>
                <c:pt idx="20">
                  <c:v>10.505668</c:v>
                </c:pt>
                <c:pt idx="21">
                  <c:v>11.025333</c:v>
                </c:pt>
                <c:pt idx="22">
                  <c:v>11.530332</c:v>
                </c:pt>
                <c:pt idx="23">
                  <c:v>12.025331</c:v>
                </c:pt>
                <c:pt idx="24">
                  <c:v>12.534665</c:v>
                </c:pt>
                <c:pt idx="25">
                  <c:v>13.035997999999999</c:v>
                </c:pt>
                <c:pt idx="26">
                  <c:v>13.504498</c:v>
                </c:pt>
                <c:pt idx="27">
                  <c:v>14.023830999999999</c:v>
                </c:pt>
                <c:pt idx="28">
                  <c:v>14.516</c:v>
                </c:pt>
                <c:pt idx="29">
                  <c:v>15.030499000000001</c:v>
                </c:pt>
                <c:pt idx="30">
                  <c:v>15.513500000000001</c:v>
                </c:pt>
                <c:pt idx="31">
                  <c:v>16.012333000000002</c:v>
                </c:pt>
                <c:pt idx="32">
                  <c:v>16.523669999999999</c:v>
                </c:pt>
                <c:pt idx="33">
                  <c:v>17.028670999999999</c:v>
                </c:pt>
                <c:pt idx="34">
                  <c:v>17.530840000000001</c:v>
                </c:pt>
                <c:pt idx="35">
                  <c:v>18.025507000000001</c:v>
                </c:pt>
                <c:pt idx="36">
                  <c:v>18.504175</c:v>
                </c:pt>
                <c:pt idx="37">
                  <c:v>19.000506999999999</c:v>
                </c:pt>
                <c:pt idx="38">
                  <c:v>19.517175999999999</c:v>
                </c:pt>
                <c:pt idx="39">
                  <c:v>20.013508000000002</c:v>
                </c:pt>
                <c:pt idx="40">
                  <c:v>20.502506</c:v>
                </c:pt>
                <c:pt idx="41">
                  <c:v>21.004339000000002</c:v>
                </c:pt>
                <c:pt idx="42">
                  <c:v>21.500672999999999</c:v>
                </c:pt>
                <c:pt idx="43">
                  <c:v>22.006340000000002</c:v>
                </c:pt>
                <c:pt idx="44">
                  <c:v>22.518671000000001</c:v>
                </c:pt>
                <c:pt idx="45">
                  <c:v>23.023002999999999</c:v>
                </c:pt>
                <c:pt idx="46">
                  <c:v>23.50967</c:v>
                </c:pt>
                <c:pt idx="47">
                  <c:v>24.018339000000001</c:v>
                </c:pt>
                <c:pt idx="48">
                  <c:v>24.519506</c:v>
                </c:pt>
                <c:pt idx="49">
                  <c:v>25.002171000000001</c:v>
                </c:pt>
                <c:pt idx="50">
                  <c:v>25.511838999999998</c:v>
                </c:pt>
                <c:pt idx="51">
                  <c:v>26.020005999999999</c:v>
                </c:pt>
                <c:pt idx="52">
                  <c:v>26.509342</c:v>
                </c:pt>
                <c:pt idx="53">
                  <c:v>26.862507000000001</c:v>
                </c:pt>
              </c:numCache>
            </c:numRef>
          </c:xVal>
          <c:yVal>
            <c:numRef>
              <c:f>'VO2 and Skinfold'!$F$5:$F$58</c:f>
              <c:numCache>
                <c:formatCode>General</c:formatCode>
                <c:ptCount val="54"/>
                <c:pt idx="0">
                  <c:v>10.016462000000001</c:v>
                </c:pt>
                <c:pt idx="1">
                  <c:v>11.156643000000001</c:v>
                </c:pt>
                <c:pt idx="2">
                  <c:v>10.376404000000001</c:v>
                </c:pt>
                <c:pt idx="3">
                  <c:v>10.325383</c:v>
                </c:pt>
                <c:pt idx="4">
                  <c:v>16.674282000000002</c:v>
                </c:pt>
                <c:pt idx="5">
                  <c:v>20.107137999999999</c:v>
                </c:pt>
                <c:pt idx="6">
                  <c:v>22.291449</c:v>
                </c:pt>
                <c:pt idx="7">
                  <c:v>20.901125</c:v>
                </c:pt>
                <c:pt idx="8">
                  <c:v>21.198523999999999</c:v>
                </c:pt>
                <c:pt idx="9">
                  <c:v>24.82864</c:v>
                </c:pt>
                <c:pt idx="10">
                  <c:v>24.674364000000001</c:v>
                </c:pt>
                <c:pt idx="11">
                  <c:v>27.708130000000001</c:v>
                </c:pt>
                <c:pt idx="12">
                  <c:v>25.459022999999998</c:v>
                </c:pt>
                <c:pt idx="13">
                  <c:v>27.731331000000001</c:v>
                </c:pt>
                <c:pt idx="14">
                  <c:v>31.268916999999998</c:v>
                </c:pt>
                <c:pt idx="15">
                  <c:v>33.655109000000003</c:v>
                </c:pt>
                <c:pt idx="16">
                  <c:v>34.440345999999998</c:v>
                </c:pt>
                <c:pt idx="17">
                  <c:v>32.246628000000001</c:v>
                </c:pt>
                <c:pt idx="18">
                  <c:v>37.981597999999998</c:v>
                </c:pt>
                <c:pt idx="19">
                  <c:v>35.894894000000001</c:v>
                </c:pt>
                <c:pt idx="20">
                  <c:v>37.643070000000002</c:v>
                </c:pt>
                <c:pt idx="21">
                  <c:v>37.376021999999999</c:v>
                </c:pt>
                <c:pt idx="22">
                  <c:v>37.329445</c:v>
                </c:pt>
                <c:pt idx="23">
                  <c:v>41.542175</c:v>
                </c:pt>
                <c:pt idx="24">
                  <c:v>40.947678000000003</c:v>
                </c:pt>
                <c:pt idx="25">
                  <c:v>41.110458000000001</c:v>
                </c:pt>
                <c:pt idx="26">
                  <c:v>41.079360999999999</c:v>
                </c:pt>
                <c:pt idx="27">
                  <c:v>47.461486999999998</c:v>
                </c:pt>
                <c:pt idx="28">
                  <c:v>48.511100999999996</c:v>
                </c:pt>
                <c:pt idx="29">
                  <c:v>49.327216999999997</c:v>
                </c:pt>
                <c:pt idx="30">
                  <c:v>51.540947000000003</c:v>
                </c:pt>
                <c:pt idx="31">
                  <c:v>49.154319999999998</c:v>
                </c:pt>
                <c:pt idx="32">
                  <c:v>50.428367999999999</c:v>
                </c:pt>
                <c:pt idx="33">
                  <c:v>50.346271999999999</c:v>
                </c:pt>
                <c:pt idx="34">
                  <c:v>49.615935999999998</c:v>
                </c:pt>
                <c:pt idx="35">
                  <c:v>53.563727999999998</c:v>
                </c:pt>
                <c:pt idx="36">
                  <c:v>59.765739000000004</c:v>
                </c:pt>
                <c:pt idx="37">
                  <c:v>61.580612000000002</c:v>
                </c:pt>
                <c:pt idx="38">
                  <c:v>57.180728999999999</c:v>
                </c:pt>
                <c:pt idx="39">
                  <c:v>60.045090000000002</c:v>
                </c:pt>
                <c:pt idx="40">
                  <c:v>57.249099999999999</c:v>
                </c:pt>
                <c:pt idx="41">
                  <c:v>56.977142000000001</c:v>
                </c:pt>
                <c:pt idx="42">
                  <c:v>67.370361000000003</c:v>
                </c:pt>
                <c:pt idx="43">
                  <c:v>64.432884000000001</c:v>
                </c:pt>
                <c:pt idx="44">
                  <c:v>69.964827999999997</c:v>
                </c:pt>
                <c:pt idx="45">
                  <c:v>75.701599000000002</c:v>
                </c:pt>
                <c:pt idx="46">
                  <c:v>79.515129000000002</c:v>
                </c:pt>
                <c:pt idx="47">
                  <c:v>76.619217000000006</c:v>
                </c:pt>
                <c:pt idx="48">
                  <c:v>80.194687000000002</c:v>
                </c:pt>
                <c:pt idx="49">
                  <c:v>75.905128000000005</c:v>
                </c:pt>
                <c:pt idx="50">
                  <c:v>84.703704999999999</c:v>
                </c:pt>
                <c:pt idx="51">
                  <c:v>87.765441999999993</c:v>
                </c:pt>
                <c:pt idx="52">
                  <c:v>87.095284000000007</c:v>
                </c:pt>
                <c:pt idx="53">
                  <c:v>93.605864999999994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B-48AE-A912-C75C507C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8920"/>
        <c:axId val="505256296"/>
      </c:scatterChart>
      <c:valAx>
        <c:axId val="5052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V̇O2 </a:t>
                </a:r>
                <a:r>
                  <a:rPr lang="en-CA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6296"/>
        <c:crosses val="autoZero"/>
        <c:crossBetween val="midCat"/>
      </c:valAx>
      <c:valAx>
        <c:axId val="50525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Breaths/min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65766171691558E-2"/>
          <c:y val="7.9252690399286591E-2"/>
          <c:w val="0.16205229010594349"/>
          <c:h val="0.19519912063100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'VO2 and Skinfold'!$B$5:$B$58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xVal>
          <c:yVal>
            <c:numRef>
              <c:f>'VO2 and Skinfold'!$K$5:$K$58</c:f>
              <c:numCache>
                <c:formatCode>General</c:formatCode>
                <c:ptCount val="54"/>
                <c:pt idx="0">
                  <c:v>2.9519950000000001</c:v>
                </c:pt>
                <c:pt idx="1">
                  <c:v>2.969106</c:v>
                </c:pt>
                <c:pt idx="2">
                  <c:v>2.9824929999999998</c:v>
                </c:pt>
                <c:pt idx="3">
                  <c:v>2.850333</c:v>
                </c:pt>
                <c:pt idx="4">
                  <c:v>3.0621649999999998</c:v>
                </c:pt>
                <c:pt idx="5">
                  <c:v>3.6277529999999998</c:v>
                </c:pt>
                <c:pt idx="6">
                  <c:v>3.9773800000000001</c:v>
                </c:pt>
                <c:pt idx="7">
                  <c:v>4.0751169999999997</c:v>
                </c:pt>
                <c:pt idx="8">
                  <c:v>4.5241870000000004</c:v>
                </c:pt>
                <c:pt idx="9">
                  <c:v>4.4822819999999997</c:v>
                </c:pt>
                <c:pt idx="10">
                  <c:v>4.2964500000000001</c:v>
                </c:pt>
                <c:pt idx="11">
                  <c:v>4.2774539999999996</c:v>
                </c:pt>
                <c:pt idx="12">
                  <c:v>4.26776</c:v>
                </c:pt>
                <c:pt idx="13">
                  <c:v>4.2609409999999999</c:v>
                </c:pt>
                <c:pt idx="14">
                  <c:v>4.1435620000000002</c:v>
                </c:pt>
                <c:pt idx="15">
                  <c:v>4.2494500000000004</c:v>
                </c:pt>
                <c:pt idx="16">
                  <c:v>4.4267269999999996</c:v>
                </c:pt>
                <c:pt idx="17">
                  <c:v>4.8351059999999997</c:v>
                </c:pt>
                <c:pt idx="18">
                  <c:v>4.7540779999999998</c:v>
                </c:pt>
                <c:pt idx="19">
                  <c:v>4.4521459999999999</c:v>
                </c:pt>
                <c:pt idx="20">
                  <c:v>4.716507</c:v>
                </c:pt>
                <c:pt idx="21">
                  <c:v>4.7401850000000003</c:v>
                </c:pt>
                <c:pt idx="22">
                  <c:v>4.8893589999999998</c:v>
                </c:pt>
                <c:pt idx="23">
                  <c:v>4.8405019999999999</c:v>
                </c:pt>
                <c:pt idx="24">
                  <c:v>4.8023410000000002</c:v>
                </c:pt>
                <c:pt idx="25">
                  <c:v>4.8376979999999996</c:v>
                </c:pt>
                <c:pt idx="26">
                  <c:v>4.9597340000000001</c:v>
                </c:pt>
                <c:pt idx="27">
                  <c:v>4.8666239999999998</c:v>
                </c:pt>
                <c:pt idx="28">
                  <c:v>4.774629</c:v>
                </c:pt>
                <c:pt idx="29">
                  <c:v>4.7621070000000003</c:v>
                </c:pt>
                <c:pt idx="30">
                  <c:v>4.7400320000000002</c:v>
                </c:pt>
                <c:pt idx="31">
                  <c:v>4.62873</c:v>
                </c:pt>
                <c:pt idx="32">
                  <c:v>4.7746740000000001</c:v>
                </c:pt>
                <c:pt idx="33">
                  <c:v>4.9369459999999998</c:v>
                </c:pt>
                <c:pt idx="34">
                  <c:v>5.0244840000000002</c:v>
                </c:pt>
                <c:pt idx="35">
                  <c:v>4.9825629999999999</c:v>
                </c:pt>
                <c:pt idx="36">
                  <c:v>4.6362399999999999</c:v>
                </c:pt>
                <c:pt idx="37">
                  <c:v>4.5183619999999998</c:v>
                </c:pt>
                <c:pt idx="38">
                  <c:v>4.6367070000000004</c:v>
                </c:pt>
                <c:pt idx="39">
                  <c:v>4.594659</c:v>
                </c:pt>
                <c:pt idx="40">
                  <c:v>4.8397990000000002</c:v>
                </c:pt>
                <c:pt idx="41">
                  <c:v>4.9508570000000001</c:v>
                </c:pt>
                <c:pt idx="42">
                  <c:v>4.7040790000000001</c:v>
                </c:pt>
                <c:pt idx="43">
                  <c:v>4.5871639999999996</c:v>
                </c:pt>
                <c:pt idx="44">
                  <c:v>4.5366499999999998</c:v>
                </c:pt>
                <c:pt idx="45">
                  <c:v>4.4428910000000004</c:v>
                </c:pt>
                <c:pt idx="46">
                  <c:v>4.3217059999999998</c:v>
                </c:pt>
                <c:pt idx="47">
                  <c:v>4.3574799999999998</c:v>
                </c:pt>
                <c:pt idx="48">
                  <c:v>4.2342700000000004</c:v>
                </c:pt>
                <c:pt idx="49">
                  <c:v>4.252561</c:v>
                </c:pt>
                <c:pt idx="50">
                  <c:v>4.2816700000000001</c:v>
                </c:pt>
                <c:pt idx="51">
                  <c:v>4.2039920000000004</c:v>
                </c:pt>
                <c:pt idx="52">
                  <c:v>4.0877689999999998</c:v>
                </c:pt>
                <c:pt idx="53">
                  <c:v>4.1660349999999999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B-470B-B41A-38FEF8B4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8920"/>
        <c:axId val="505256296"/>
      </c:scatterChart>
      <c:valAx>
        <c:axId val="505258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256296"/>
        <c:crosses val="autoZero"/>
        <c:crossBetween val="midCat"/>
      </c:valAx>
      <c:valAx>
        <c:axId val="50525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of</a:t>
                </a:r>
                <a:r>
                  <a:rPr lang="en-CA" baseline="0"/>
                  <a:t> Total Expired Air  Volume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415295540932378E-2"/>
          <c:y val="0.15277303268420456"/>
          <c:w val="0.1079730775769159"/>
          <c:h val="0.1358098045461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88979502768981E-2"/>
          <c:y val="3.7955427775602728E-2"/>
          <c:w val="0.81822788302312366"/>
          <c:h val="0.80883125266767975"/>
        </c:manualLayout>
      </c:layout>
      <c:scatterChart>
        <c:scatterStyle val="lineMarker"/>
        <c:varyColors val="0"/>
        <c:ser>
          <c:idx val="0"/>
          <c:order val="0"/>
          <c:tx>
            <c:v>V̇CO2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'VO2 and Skinfold'!$B$5:$B$58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xVal>
          <c:yVal>
            <c:numRef>
              <c:f>'VO2 and Skinfold'!$E$5:$E$58</c:f>
              <c:numCache>
                <c:formatCode>General</c:formatCode>
                <c:ptCount val="54"/>
                <c:pt idx="0">
                  <c:v>0.207759</c:v>
                </c:pt>
                <c:pt idx="1">
                  <c:v>0.232768</c:v>
                </c:pt>
                <c:pt idx="2">
                  <c:v>0.21748100000000001</c:v>
                </c:pt>
                <c:pt idx="3">
                  <c:v>0.20669100000000001</c:v>
                </c:pt>
                <c:pt idx="4">
                  <c:v>0.35894100000000001</c:v>
                </c:pt>
                <c:pt idx="5">
                  <c:v>0.51383999999999996</c:v>
                </c:pt>
                <c:pt idx="6">
                  <c:v>0.62515500000000002</c:v>
                </c:pt>
                <c:pt idx="7">
                  <c:v>0.60071099999999999</c:v>
                </c:pt>
                <c:pt idx="8">
                  <c:v>0.677064</c:v>
                </c:pt>
                <c:pt idx="9">
                  <c:v>0.78560700000000006</c:v>
                </c:pt>
                <c:pt idx="10">
                  <c:v>0.74808600000000003</c:v>
                </c:pt>
                <c:pt idx="11">
                  <c:v>0.83632700000000004</c:v>
                </c:pt>
                <c:pt idx="12">
                  <c:v>0.76669399999999999</c:v>
                </c:pt>
                <c:pt idx="13">
                  <c:v>0.83377000000000001</c:v>
                </c:pt>
                <c:pt idx="14">
                  <c:v>0.91399300000000006</c:v>
                </c:pt>
                <c:pt idx="15">
                  <c:v>1.009126</c:v>
                </c:pt>
                <c:pt idx="16">
                  <c:v>1.076163</c:v>
                </c:pt>
                <c:pt idx="17">
                  <c:v>1.1014189999999999</c:v>
                </c:pt>
                <c:pt idx="18">
                  <c:v>1.2753950000000001</c:v>
                </c:pt>
                <c:pt idx="19">
                  <c:v>1.1281559999999999</c:v>
                </c:pt>
                <c:pt idx="20">
                  <c:v>1.253965</c:v>
                </c:pt>
                <c:pt idx="21">
                  <c:v>1.251377</c:v>
                </c:pt>
                <c:pt idx="22">
                  <c:v>1.2894950000000001</c:v>
                </c:pt>
                <c:pt idx="23">
                  <c:v>1.4205570000000001</c:v>
                </c:pt>
                <c:pt idx="24">
                  <c:v>1.3891119999999999</c:v>
                </c:pt>
                <c:pt idx="25">
                  <c:v>1.404987</c:v>
                </c:pt>
                <c:pt idx="26">
                  <c:v>1.439624</c:v>
                </c:pt>
                <c:pt idx="27">
                  <c:v>1.631823</c:v>
                </c:pt>
                <c:pt idx="28">
                  <c:v>1.6361600000000001</c:v>
                </c:pt>
                <c:pt idx="29">
                  <c:v>1.6592929999999999</c:v>
                </c:pt>
                <c:pt idx="30">
                  <c:v>1.725633</c:v>
                </c:pt>
                <c:pt idx="31">
                  <c:v>1.6067720000000001</c:v>
                </c:pt>
                <c:pt idx="32">
                  <c:v>1.7008300000000001</c:v>
                </c:pt>
                <c:pt idx="33">
                  <c:v>1.756254</c:v>
                </c:pt>
                <c:pt idx="34">
                  <c:v>1.761725</c:v>
                </c:pt>
                <c:pt idx="35">
                  <c:v>1.885901</c:v>
                </c:pt>
                <c:pt idx="36">
                  <c:v>1.9568559999999999</c:v>
                </c:pt>
                <c:pt idx="37">
                  <c:v>1.9645919999999999</c:v>
                </c:pt>
                <c:pt idx="38">
                  <c:v>1.8723989999999999</c:v>
                </c:pt>
                <c:pt idx="39">
                  <c:v>1.9481930000000001</c:v>
                </c:pt>
                <c:pt idx="40">
                  <c:v>1.957457</c:v>
                </c:pt>
                <c:pt idx="41">
                  <c:v>1.9932289999999999</c:v>
                </c:pt>
                <c:pt idx="42">
                  <c:v>2.2384179999999998</c:v>
                </c:pt>
                <c:pt idx="43">
                  <c:v>2.0871550000000001</c:v>
                </c:pt>
                <c:pt idx="44">
                  <c:v>2.2411799999999999</c:v>
                </c:pt>
                <c:pt idx="45">
                  <c:v>2.3744190000000001</c:v>
                </c:pt>
                <c:pt idx="46">
                  <c:v>2.425392</c:v>
                </c:pt>
                <c:pt idx="47">
                  <c:v>2.356573</c:v>
                </c:pt>
                <c:pt idx="48">
                  <c:v>2.3961779999999999</c:v>
                </c:pt>
                <c:pt idx="49">
                  <c:v>2.2778740000000002</c:v>
                </c:pt>
                <c:pt idx="50">
                  <c:v>2.5594830000000002</c:v>
                </c:pt>
                <c:pt idx="51">
                  <c:v>2.6034760000000001</c:v>
                </c:pt>
                <c:pt idx="52">
                  <c:v>2.5114890000000001</c:v>
                </c:pt>
                <c:pt idx="53">
                  <c:v>2.7514110000000001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C-42C0-BFDE-FDF8E26B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8920"/>
        <c:axId val="505256296"/>
      </c:scatterChart>
      <c:valAx>
        <c:axId val="5052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V̇O2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6296"/>
        <c:crosses val="autoZero"/>
        <c:crossBetween val="midCat"/>
      </c:valAx>
      <c:valAx>
        <c:axId val="50525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65766171691558E-2"/>
          <c:y val="7.9252690399286591E-2"/>
          <c:w val="0.16205229010594349"/>
          <c:h val="0.19519912063100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F40965C6-19C6-48D9-98CB-D258991967C7}">
          <cx:tx>
            <cx:txData>
              <cx:f>_xlchart.v1.4</cx:f>
              <cx:v>Height (cm)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Height (cm)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Height (cm)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3645E0-8DFE-4FCA-BD5E-98C8052DEAFE}">
          <cx:tx>
            <cx:txData>
              <cx:f>_xlchart.v1.0</cx:f>
              <cx:v>Weight (kg)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tle>
          <cx:tx>
            <cx:txData>
              <cx:v>Weight (kg)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Weight (kg)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58B9B0C1-CF44-4637-8C48-32E0AC819F5A}">
          <cx:tx>
            <cx:txData>
              <cx:f>_xlchart.v1.2</cx:f>
              <cx:v>BMI (kg/m^2)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BMI (kg/m</a:t>
                </a:r>
                <a:r>
                  <a:rPr lang="en-CA"/>
                  <a:t>²)</a:t>
                </a:r>
                <a:endParaRPr lang="en-US"/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19050</xdr:rowOff>
    </xdr:from>
    <xdr:to>
      <xdr:col>14</xdr:col>
      <xdr:colOff>304800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971550"/>
              <a:ext cx="4724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433387</xdr:colOff>
      <xdr:row>20</xdr:row>
      <xdr:rowOff>19050</xdr:rowOff>
    </xdr:from>
    <xdr:to>
      <xdr:col>14</xdr:col>
      <xdr:colOff>314325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3829050"/>
              <a:ext cx="4757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576262</xdr:colOff>
      <xdr:row>10</xdr:row>
      <xdr:rowOff>161925</xdr:rowOff>
    </xdr:from>
    <xdr:to>
      <xdr:col>22</xdr:col>
      <xdr:colOff>271462</xdr:colOff>
      <xdr:row>25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6362" y="2066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27214</xdr:colOff>
      <xdr:row>2</xdr:row>
      <xdr:rowOff>13854</xdr:rowOff>
    </xdr:from>
    <xdr:to>
      <xdr:col>28</xdr:col>
      <xdr:colOff>24740</xdr:colOff>
      <xdr:row>21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24740</xdr:colOff>
      <xdr:row>21</xdr:row>
      <xdr:rowOff>111331</xdr:rowOff>
    </xdr:from>
    <xdr:to>
      <xdr:col>28</xdr:col>
      <xdr:colOff>26831</xdr:colOff>
      <xdr:row>41</xdr:row>
      <xdr:rowOff>35626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37</xdr:col>
      <xdr:colOff>354713</xdr:colOff>
      <xdr:row>21</xdr:row>
      <xdr:rowOff>109847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104179</xdr:rowOff>
    </xdr:from>
    <xdr:to>
      <xdr:col>37</xdr:col>
      <xdr:colOff>359278</xdr:colOff>
      <xdr:row>41</xdr:row>
      <xdr:rowOff>28474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701243</xdr:colOff>
      <xdr:row>2</xdr:row>
      <xdr:rowOff>7880</xdr:rowOff>
    </xdr:from>
    <xdr:to>
      <xdr:col>31</xdr:col>
      <xdr:colOff>701243</xdr:colOff>
      <xdr:row>38</xdr:row>
      <xdr:rowOff>22763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21642236" y="386079"/>
          <a:ext cx="0" cy="6822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63908</xdr:colOff>
      <xdr:row>2</xdr:row>
      <xdr:rowOff>14884</xdr:rowOff>
    </xdr:from>
    <xdr:to>
      <xdr:col>34</xdr:col>
      <xdr:colOff>63908</xdr:colOff>
      <xdr:row>38</xdr:row>
      <xdr:rowOff>29767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3365140" y="393083"/>
          <a:ext cx="0" cy="6822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up_height (1)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up_weight (1)" connectionId="2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2000000}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TIME " tableColumnId="35"/>
      <queryTableField id="2" name=" &quot;VO2   &quot;" tableColumnId="36"/>
      <queryTableField id="3" name=" &quot;VO2/kg  &quot;" tableColumnId="37"/>
      <queryTableField id="4" name=" &quot;METS &quot;" tableColumnId="38"/>
      <queryTableField id="5" name=" &quot;VCO2  &quot;" tableColumnId="39"/>
      <queryTableField id="6" name=" &quot;VE     &quot;" tableColumnId="40"/>
      <queryTableField id="7" name=" &quot;RER  &quot;" tableColumnId="41"/>
      <queryTableField id="8" name=" &quot;RR  &quot;" tableColumnId="42"/>
      <queryTableField id="9" name=" &quot;Vt    &quot;" tableColumnId="43"/>
      <queryTableField id="10" name=" &quot;FEO2  &quot;" tableColumnId="44"/>
      <queryTableField id="11" name=" &quot;FECO2 &quot;" tableColumnId="45"/>
      <queryTableField id="12" name=" &quot;HR  &quot;" tableColumnId="46"/>
      <queryTableField id="13" name=" &quot;VE/   &quot;" tableColumnId="47"/>
      <queryTableField id="14" name=" &quot;VE/   &quot;_1" tableColumnId="48"/>
      <queryTableField id="15" name=" &quot;PetCO2 &quot;" tableColumnId="49"/>
      <queryTableField id="16" name="Power" tableColumnId="50"/>
      <queryTableField id="17" name="Lactat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" displayName="Sheet1" ref="A1:Q58" tableType="queryTable" totalsRowShown="0">
  <autoFilter ref="A1:Q58" xr:uid="{00000000-0009-0000-0100-000001000000}"/>
  <tableColumns count="17">
    <tableColumn id="35" xr3:uid="{00000000-0010-0000-0000-000023000000}" uniqueName="35" name="TIME " queryTableFieldId="1" dataDxfId="31"/>
    <tableColumn id="36" xr3:uid="{00000000-0010-0000-0000-000024000000}" uniqueName="36" name=" &quot;VO2   &quot;" queryTableFieldId="2" dataDxfId="30"/>
    <tableColumn id="37" xr3:uid="{00000000-0010-0000-0000-000025000000}" uniqueName="37" name=" &quot;VO2/kg  &quot;" queryTableFieldId="3" dataDxfId="29"/>
    <tableColumn id="38" xr3:uid="{00000000-0010-0000-0000-000026000000}" uniqueName="38" name=" &quot;METS &quot;" queryTableFieldId="4" dataDxfId="28"/>
    <tableColumn id="39" xr3:uid="{00000000-0010-0000-0000-000027000000}" uniqueName="39" name=" &quot;VCO2  &quot;" queryTableFieldId="5" dataDxfId="27"/>
    <tableColumn id="40" xr3:uid="{00000000-0010-0000-0000-000028000000}" uniqueName="40" name=" &quot;VE     &quot;" queryTableFieldId="6" dataDxfId="26"/>
    <tableColumn id="41" xr3:uid="{00000000-0010-0000-0000-000029000000}" uniqueName="41" name=" &quot;RER  &quot;" queryTableFieldId="7" dataDxfId="25"/>
    <tableColumn id="42" xr3:uid="{00000000-0010-0000-0000-00002A000000}" uniqueName="42" name=" &quot;RR  &quot;" queryTableFieldId="8" dataDxfId="24"/>
    <tableColumn id="43" xr3:uid="{00000000-0010-0000-0000-00002B000000}" uniqueName="43" name=" &quot;Vt    &quot;" queryTableFieldId="9" dataDxfId="23"/>
    <tableColumn id="44" xr3:uid="{00000000-0010-0000-0000-00002C000000}" uniqueName="44" name=" &quot;FEO2  &quot;" queryTableFieldId="10" dataDxfId="22"/>
    <tableColumn id="45" xr3:uid="{00000000-0010-0000-0000-00002D000000}" uniqueName="45" name=" &quot;FECO2 &quot;" queryTableFieldId="11" dataDxfId="21"/>
    <tableColumn id="46" xr3:uid="{00000000-0010-0000-0000-00002E000000}" uniqueName="46" name=" &quot;HR  &quot;" queryTableFieldId="12" dataDxfId="20"/>
    <tableColumn id="47" xr3:uid="{00000000-0010-0000-0000-00002F000000}" uniqueName="47" name=" &quot;VE/   &quot;" queryTableFieldId="13" dataDxfId="19"/>
    <tableColumn id="48" xr3:uid="{00000000-0010-0000-0000-000030000000}" uniqueName="48" name=" &quot;VE/   &quot;_1" queryTableFieldId="14" dataDxfId="18"/>
    <tableColumn id="49" xr3:uid="{00000000-0010-0000-0000-000031000000}" uniqueName="49" name=" &quot;PetCO2 &quot;" queryTableFieldId="15" dataDxfId="17"/>
    <tableColumn id="50" xr3:uid="{00000000-0010-0000-0000-000032000000}" uniqueName="50" name="Power" queryTableFieldId="16" dataDxfId="16"/>
    <tableColumn id="51" xr3:uid="{00000000-0010-0000-0000-000033000000}" uniqueName="51" name="Lactate" queryTableFieldId="1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410" displayName="Table410" ref="AD60:AF65" totalsRowShown="0" headerRowDxfId="14">
  <autoFilter ref="AD60:AF65" xr:uid="{00000000-0009-0000-0100-000009000000}"/>
  <tableColumns count="3">
    <tableColumn id="1" xr3:uid="{00000000-0010-0000-0100-000001000000}" name="Males" dataDxfId="13"/>
    <tableColumn id="2" xr3:uid="{00000000-0010-0000-0100-000002000000}" name="Females" dataDxfId="12"/>
    <tableColumn id="3" xr3:uid="{00000000-0010-0000-0100-000003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V30" sqref="V30"/>
    </sheetView>
  </sheetViews>
  <sheetFormatPr defaultRowHeight="15"/>
  <cols>
    <col min="1" max="1" width="8.5703125" bestFit="1" customWidth="1"/>
    <col min="3" max="4" width="8.5703125" customWidth="1"/>
  </cols>
  <sheetData>
    <row r="1" spans="1:5">
      <c r="A1" s="13" t="s">
        <v>68</v>
      </c>
      <c r="B1" t="s">
        <v>52</v>
      </c>
      <c r="C1" t="s">
        <v>69</v>
      </c>
      <c r="D1" t="s">
        <v>70</v>
      </c>
      <c r="E1" t="s">
        <v>71</v>
      </c>
    </row>
    <row r="2" spans="1:5">
      <c r="A2">
        <v>1</v>
      </c>
      <c r="B2" s="9" t="s">
        <v>65</v>
      </c>
      <c r="C2" s="12">
        <v>181.520399314012</v>
      </c>
      <c r="D2" s="12">
        <v>101.581467032855</v>
      </c>
      <c r="E2" s="12">
        <f>D2/((C2/100)^2)</f>
        <v>30.829295754706664</v>
      </c>
    </row>
    <row r="3" spans="1:5">
      <c r="A3">
        <f>A2+1</f>
        <v>2</v>
      </c>
      <c r="B3" s="9" t="s">
        <v>65</v>
      </c>
      <c r="C3" s="12">
        <v>172.05556895358299</v>
      </c>
      <c r="D3" s="12">
        <v>80.353204653038205</v>
      </c>
      <c r="E3" s="12">
        <f t="shared" ref="E3:E26" si="0">D3/((C3/100)^2)</f>
        <v>27.143492945575435</v>
      </c>
    </row>
    <row r="4" spans="1:5">
      <c r="A4">
        <f t="shared" ref="A4:A26" si="1">A3+1</f>
        <v>3</v>
      </c>
      <c r="B4" s="9" t="s">
        <v>65</v>
      </c>
      <c r="C4" s="12">
        <v>169.675482276504</v>
      </c>
      <c r="D4" s="12">
        <v>75.015010248730505</v>
      </c>
      <c r="E4" s="12">
        <f t="shared" si="0"/>
        <v>26.056134560905786</v>
      </c>
    </row>
    <row r="5" spans="1:5">
      <c r="A5">
        <f t="shared" si="1"/>
        <v>4</v>
      </c>
      <c r="B5" s="9" t="s">
        <v>65</v>
      </c>
      <c r="C5" s="12">
        <v>155.95555107644799</v>
      </c>
      <c r="D5" s="12">
        <v>44.243164557177401</v>
      </c>
      <c r="E5" s="12">
        <f t="shared" si="0"/>
        <v>18.190494599715933</v>
      </c>
    </row>
    <row r="6" spans="1:5">
      <c r="A6">
        <f t="shared" si="1"/>
        <v>5</v>
      </c>
      <c r="B6" s="9" t="s">
        <v>65</v>
      </c>
      <c r="C6" s="12">
        <v>167.05828258239899</v>
      </c>
      <c r="D6" s="12">
        <v>69.145005220523899</v>
      </c>
      <c r="E6" s="12">
        <f t="shared" si="0"/>
        <v>24.775634696965575</v>
      </c>
    </row>
    <row r="7" spans="1:5">
      <c r="A7">
        <f t="shared" si="1"/>
        <v>6</v>
      </c>
      <c r="B7" s="9" t="s">
        <v>65</v>
      </c>
      <c r="C7" s="12">
        <v>166.516687145117</v>
      </c>
      <c r="D7" s="12">
        <v>67.930284025476894</v>
      </c>
      <c r="E7" s="12">
        <f t="shared" si="0"/>
        <v>24.498974544187437</v>
      </c>
    </row>
    <row r="8" spans="1:5">
      <c r="A8">
        <f t="shared" si="1"/>
        <v>7</v>
      </c>
      <c r="B8" s="9" t="s">
        <v>65</v>
      </c>
      <c r="C8" s="12">
        <v>168.420809629622</v>
      </c>
      <c r="D8" s="12">
        <v>72.200958740725298</v>
      </c>
      <c r="E8" s="12">
        <f t="shared" si="0"/>
        <v>25.453731756519698</v>
      </c>
    </row>
    <row r="9" spans="1:5">
      <c r="A9">
        <f t="shared" si="1"/>
        <v>8</v>
      </c>
      <c r="B9" s="9" t="s">
        <v>65</v>
      </c>
      <c r="C9" s="12">
        <v>164.61099526223299</v>
      </c>
      <c r="D9" s="12">
        <v>63.656089373865498</v>
      </c>
      <c r="E9" s="12">
        <f t="shared" si="0"/>
        <v>23.492123394293944</v>
      </c>
    </row>
    <row r="10" spans="1:5">
      <c r="A10">
        <f t="shared" si="1"/>
        <v>9</v>
      </c>
      <c r="B10" s="9" t="s">
        <v>65</v>
      </c>
      <c r="C10" s="12">
        <v>168.69327281716801</v>
      </c>
      <c r="D10" s="12">
        <v>72.812054747077894</v>
      </c>
      <c r="E10" s="12">
        <f t="shared" si="0"/>
        <v>25.586315975037493</v>
      </c>
    </row>
    <row r="11" spans="1:5">
      <c r="A11">
        <f t="shared" si="1"/>
        <v>10</v>
      </c>
      <c r="B11" s="9" t="s">
        <v>65</v>
      </c>
      <c r="C11" s="12">
        <v>165.65947378748299</v>
      </c>
      <c r="D11" s="12">
        <v>66.007676923355803</v>
      </c>
      <c r="E11" s="12">
        <f t="shared" si="0"/>
        <v>24.05259249640628</v>
      </c>
    </row>
    <row r="12" spans="1:5">
      <c r="A12">
        <f t="shared" si="1"/>
        <v>11</v>
      </c>
      <c r="B12" s="9" t="s">
        <v>65</v>
      </c>
      <c r="C12" s="12">
        <v>159.80294672646099</v>
      </c>
      <c r="D12" s="12">
        <v>52.872323372205798</v>
      </c>
      <c r="E12" s="12">
        <f t="shared" si="0"/>
        <v>20.704217836941378</v>
      </c>
    </row>
    <row r="13" spans="1:5">
      <c r="A13">
        <f t="shared" si="1"/>
        <v>12</v>
      </c>
      <c r="B13" s="9" t="s">
        <v>65</v>
      </c>
      <c r="C13" s="12">
        <v>175.19235666349701</v>
      </c>
      <c r="D13" s="12">
        <v>87.388571373843405</v>
      </c>
      <c r="E13" s="12">
        <f t="shared" si="0"/>
        <v>28.472416638527285</v>
      </c>
    </row>
    <row r="14" spans="1:5">
      <c r="A14">
        <f t="shared" si="1"/>
        <v>13</v>
      </c>
      <c r="B14" s="9" t="s">
        <v>65</v>
      </c>
      <c r="C14" s="12">
        <v>175.16922629545201</v>
      </c>
      <c r="D14" s="12">
        <v>87.336693262658201</v>
      </c>
      <c r="E14" s="12">
        <f t="shared" si="0"/>
        <v>28.4630293863943</v>
      </c>
    </row>
    <row r="15" spans="1:5">
      <c r="A15">
        <f t="shared" si="1"/>
        <v>14</v>
      </c>
      <c r="B15" s="9" t="s">
        <v>65</v>
      </c>
      <c r="C15" s="12">
        <v>180.96701144556999</v>
      </c>
      <c r="D15" s="12">
        <v>100.34029709935101</v>
      </c>
      <c r="E15" s="12">
        <f t="shared" si="0"/>
        <v>30.639138788668443</v>
      </c>
    </row>
    <row r="16" spans="1:5">
      <c r="A16">
        <f t="shared" si="1"/>
        <v>15</v>
      </c>
      <c r="B16" s="9" t="s">
        <v>65</v>
      </c>
      <c r="C16" s="12">
        <v>169.350235495238</v>
      </c>
      <c r="D16" s="12">
        <v>74.285528182176705</v>
      </c>
      <c r="E16" s="12">
        <f t="shared" si="0"/>
        <v>25.901958654228928</v>
      </c>
    </row>
    <row r="17" spans="1:5">
      <c r="A17">
        <f t="shared" si="1"/>
        <v>16</v>
      </c>
      <c r="B17" s="9" t="s">
        <v>65</v>
      </c>
      <c r="C17" s="12">
        <v>166.167258097793</v>
      </c>
      <c r="D17" s="12">
        <v>67.146564590766005</v>
      </c>
      <c r="E17" s="12">
        <f t="shared" si="0"/>
        <v>24.318282006577125</v>
      </c>
    </row>
    <row r="18" spans="1:5">
      <c r="A18">
        <f t="shared" si="1"/>
        <v>17</v>
      </c>
      <c r="B18" s="9" t="s">
        <v>65</v>
      </c>
      <c r="C18" s="12">
        <v>165.18248036666299</v>
      </c>
      <c r="D18" s="12">
        <v>64.937848822373297</v>
      </c>
      <c r="E18" s="12">
        <f t="shared" si="0"/>
        <v>23.799614990020551</v>
      </c>
    </row>
    <row r="19" spans="1:5">
      <c r="A19">
        <f t="shared" si="1"/>
        <v>18</v>
      </c>
      <c r="B19" s="9" t="s">
        <v>65</v>
      </c>
      <c r="C19" s="12">
        <v>158.17465879091901</v>
      </c>
      <c r="D19" s="12">
        <v>49.220306145347301</v>
      </c>
      <c r="E19" s="12">
        <f t="shared" si="0"/>
        <v>19.672995747211797</v>
      </c>
    </row>
    <row r="20" spans="1:5">
      <c r="A20">
        <f t="shared" si="1"/>
        <v>19</v>
      </c>
      <c r="B20" s="9" t="s">
        <v>65</v>
      </c>
      <c r="C20" s="12">
        <v>175.876572039807</v>
      </c>
      <c r="D20" s="12">
        <v>88.923168717853102</v>
      </c>
      <c r="E20" s="12">
        <f t="shared" si="0"/>
        <v>28.747424725501162</v>
      </c>
    </row>
    <row r="21" spans="1:5">
      <c r="A21">
        <f t="shared" si="1"/>
        <v>20</v>
      </c>
      <c r="B21" s="9" t="s">
        <v>65</v>
      </c>
      <c r="C21" s="12">
        <v>161.29252658921899</v>
      </c>
      <c r="D21" s="12">
        <v>56.213238207249802</v>
      </c>
      <c r="E21" s="12">
        <f t="shared" si="0"/>
        <v>21.607778228598921</v>
      </c>
    </row>
    <row r="22" spans="1:5">
      <c r="A22">
        <f t="shared" si="1"/>
        <v>21</v>
      </c>
      <c r="B22" s="9" t="s">
        <v>65</v>
      </c>
      <c r="C22" s="12">
        <v>160.704674310858</v>
      </c>
      <c r="D22" s="12">
        <v>54.894769525783197</v>
      </c>
      <c r="E22" s="12">
        <f t="shared" si="0"/>
        <v>21.255628357548108</v>
      </c>
    </row>
    <row r="23" spans="1:5">
      <c r="A23">
        <f t="shared" si="1"/>
        <v>22</v>
      </c>
      <c r="B23" s="9" t="s">
        <v>65</v>
      </c>
      <c r="C23" s="12">
        <v>167.56045070404201</v>
      </c>
      <c r="D23" s="12">
        <v>70.271296579066103</v>
      </c>
      <c r="E23" s="12">
        <f t="shared" si="0"/>
        <v>25.028506033688195</v>
      </c>
    </row>
    <row r="24" spans="1:5">
      <c r="A24">
        <f t="shared" si="1"/>
        <v>23</v>
      </c>
      <c r="B24" s="9" t="s">
        <v>65</v>
      </c>
      <c r="C24" s="12">
        <v>179.40303848552199</v>
      </c>
      <c r="D24" s="12">
        <v>96.832529174670995</v>
      </c>
      <c r="E24" s="12">
        <f t="shared" si="0"/>
        <v>30.085808500203886</v>
      </c>
    </row>
    <row r="25" spans="1:5">
      <c r="A25">
        <f t="shared" si="1"/>
        <v>24</v>
      </c>
      <c r="B25" s="9" t="s">
        <v>65</v>
      </c>
      <c r="C25" s="12">
        <v>170.657013870588</v>
      </c>
      <c r="D25" s="12">
        <v>77.2164453954625</v>
      </c>
      <c r="E25" s="12">
        <f t="shared" si="0"/>
        <v>26.513161729702258</v>
      </c>
    </row>
    <row r="26" spans="1:5">
      <c r="A26">
        <f t="shared" si="1"/>
        <v>25</v>
      </c>
      <c r="B26" s="9" t="s">
        <v>65</v>
      </c>
      <c r="C26" s="12">
        <v>161.833504020514</v>
      </c>
      <c r="D26" s="12">
        <v>57.426573303154399</v>
      </c>
      <c r="E26" s="12">
        <f t="shared" si="0"/>
        <v>21.926838968589664</v>
      </c>
    </row>
  </sheetData>
  <dataValidations count="1">
    <dataValidation type="list" allowBlank="1" showInputMessage="1" showErrorMessage="1" promptTitle="Please select sex" prompt="Select the sex from drop down" sqref="B2:B26" xr:uid="{00000000-0002-0000-0000-000000000000}">
      <formula1>"Male, Female"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5"/>
  <sheetViews>
    <sheetView tabSelected="1" zoomScale="96" zoomScaleNormal="96" workbookViewId="0">
      <selection activeCell="AB51" sqref="AB51"/>
    </sheetView>
  </sheetViews>
  <sheetFormatPr defaultRowHeight="15"/>
  <cols>
    <col min="1" max="1" width="10" bestFit="1" customWidth="1"/>
    <col min="2" max="2" width="10.7109375" bestFit="1" customWidth="1"/>
    <col min="3" max="3" width="13.140625" bestFit="1" customWidth="1"/>
    <col min="4" max="4" width="11" bestFit="1" customWidth="1"/>
    <col min="5" max="5" width="11.42578125" bestFit="1" customWidth="1"/>
    <col min="6" max="6" width="10.140625" bestFit="1" customWidth="1"/>
    <col min="7" max="7" width="9.85546875" bestFit="1" customWidth="1"/>
    <col min="8" max="8" width="10" bestFit="1" customWidth="1"/>
    <col min="9" max="9" width="9.42578125" bestFit="1" customWidth="1"/>
    <col min="10" max="10" width="11" bestFit="1" customWidth="1"/>
    <col min="11" max="11" width="11.7109375" bestFit="1" customWidth="1"/>
    <col min="12" max="12" width="9" bestFit="1" customWidth="1"/>
    <col min="13" max="13" width="10.140625" bestFit="1" customWidth="1"/>
    <col min="14" max="14" width="12.140625" bestFit="1" customWidth="1"/>
    <col min="15" max="15" width="12.7109375" bestFit="1" customWidth="1"/>
    <col min="16" max="16" width="9" bestFit="1" customWidth="1"/>
    <col min="17" max="17" width="9.5703125" bestFit="1" customWidth="1"/>
    <col min="21" max="24" width="11.28515625" bestFit="1" customWidth="1"/>
    <col min="30" max="30" width="9.140625" customWidth="1"/>
    <col min="31" max="31" width="14" customWidth="1"/>
    <col min="32" max="32" width="17.140625" customWidth="1"/>
    <col min="33" max="33" width="9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18</v>
      </c>
      <c r="F2" t="s">
        <v>21</v>
      </c>
      <c r="G2" t="s">
        <v>20</v>
      </c>
      <c r="H2" t="s">
        <v>22</v>
      </c>
      <c r="I2" t="s">
        <v>23</v>
      </c>
      <c r="J2" t="s">
        <v>24</v>
      </c>
      <c r="K2" t="s">
        <v>24</v>
      </c>
      <c r="L2" t="s">
        <v>22</v>
      </c>
      <c r="M2" t="s">
        <v>1</v>
      </c>
      <c r="N2" t="s">
        <v>4</v>
      </c>
      <c r="O2" t="s">
        <v>25</v>
      </c>
    </row>
    <row r="3" spans="1:17">
      <c r="A3" t="s">
        <v>26</v>
      </c>
      <c r="B3" t="s">
        <v>27</v>
      </c>
      <c r="C3" t="s">
        <v>28</v>
      </c>
      <c r="D3" t="s">
        <v>20</v>
      </c>
      <c r="E3" t="s">
        <v>27</v>
      </c>
      <c r="F3" t="s">
        <v>29</v>
      </c>
      <c r="G3" t="s">
        <v>20</v>
      </c>
      <c r="H3" t="s">
        <v>30</v>
      </c>
      <c r="I3" t="s">
        <v>31</v>
      </c>
      <c r="J3" t="s">
        <v>32</v>
      </c>
      <c r="K3" t="s">
        <v>32</v>
      </c>
      <c r="L3" t="s">
        <v>33</v>
      </c>
      <c r="M3" t="s">
        <v>34</v>
      </c>
      <c r="N3" t="s">
        <v>34</v>
      </c>
      <c r="O3" t="s">
        <v>35</v>
      </c>
      <c r="P3" t="s">
        <v>36</v>
      </c>
      <c r="Q3" t="s">
        <v>37</v>
      </c>
    </row>
    <row r="4" spans="1:17">
      <c r="A4" t="s">
        <v>38</v>
      </c>
    </row>
    <row r="5" spans="1:17">
      <c r="A5">
        <v>0.54849999999999999</v>
      </c>
      <c r="B5">
        <v>0.28608699999999998</v>
      </c>
      <c r="C5">
        <v>4.4982179999999996</v>
      </c>
      <c r="D5">
        <v>1.2852049999999999</v>
      </c>
      <c r="E5">
        <v>0.207759</v>
      </c>
      <c r="F5">
        <v>10.016462000000001</v>
      </c>
      <c r="G5">
        <v>0.72621199999999997</v>
      </c>
      <c r="H5">
        <v>16.408386</v>
      </c>
      <c r="I5">
        <v>0.61044799999999999</v>
      </c>
      <c r="J5">
        <v>17.150507000000001</v>
      </c>
      <c r="K5">
        <v>2.9519950000000001</v>
      </c>
      <c r="L5">
        <v>74</v>
      </c>
      <c r="M5">
        <v>35.011989999999997</v>
      </c>
      <c r="N5">
        <v>48.211826000000002</v>
      </c>
      <c r="O5">
        <v>19.651297</v>
      </c>
    </row>
    <row r="6" spans="1:17">
      <c r="A6">
        <v>1.0485</v>
      </c>
      <c r="B6">
        <v>0.32301200000000002</v>
      </c>
      <c r="C6">
        <v>5.078805</v>
      </c>
      <c r="D6">
        <v>1.451087</v>
      </c>
      <c r="E6">
        <v>0.232768</v>
      </c>
      <c r="F6">
        <v>11.156643000000001</v>
      </c>
      <c r="G6">
        <v>0.72061600000000003</v>
      </c>
      <c r="H6">
        <v>18</v>
      </c>
      <c r="I6">
        <v>0.61981399999999998</v>
      </c>
      <c r="J6">
        <v>17.103549999999998</v>
      </c>
      <c r="K6">
        <v>2.969106</v>
      </c>
      <c r="L6">
        <v>76</v>
      </c>
      <c r="M6">
        <v>34.539406</v>
      </c>
      <c r="N6">
        <v>47.930396999999999</v>
      </c>
      <c r="O6">
        <v>19.818874000000001</v>
      </c>
    </row>
    <row r="7" spans="1:17">
      <c r="A7">
        <v>1.532667</v>
      </c>
      <c r="B7">
        <v>0.29465400000000003</v>
      </c>
      <c r="C7">
        <v>4.6329250000000002</v>
      </c>
      <c r="D7">
        <v>1.323693</v>
      </c>
      <c r="E7">
        <v>0.21748100000000001</v>
      </c>
      <c r="F7">
        <v>10.376404000000001</v>
      </c>
      <c r="G7">
        <v>0.73809000000000002</v>
      </c>
      <c r="H7">
        <v>18.588640000000002</v>
      </c>
      <c r="I7">
        <v>0.55821200000000004</v>
      </c>
      <c r="J7">
        <v>17.162443</v>
      </c>
      <c r="K7">
        <v>2.9824929999999998</v>
      </c>
      <c r="L7">
        <v>74</v>
      </c>
      <c r="M7">
        <v>35.215556999999997</v>
      </c>
      <c r="N7">
        <v>47.711711999999999</v>
      </c>
      <c r="O7">
        <v>19.880137999999999</v>
      </c>
    </row>
    <row r="8" spans="1:17">
      <c r="A8">
        <v>2.0261670000000001</v>
      </c>
      <c r="B8">
        <v>0.28252899999999997</v>
      </c>
      <c r="C8">
        <v>4.4422790000000001</v>
      </c>
      <c r="D8">
        <v>1.2692220000000001</v>
      </c>
      <c r="E8">
        <v>0.20669100000000001</v>
      </c>
      <c r="F8">
        <v>10.325383</v>
      </c>
      <c r="G8">
        <v>0.73157399999999995</v>
      </c>
      <c r="H8">
        <v>18.237082000000001</v>
      </c>
      <c r="I8">
        <v>0.56617499999999998</v>
      </c>
      <c r="J8">
        <v>17.304867000000002</v>
      </c>
      <c r="K8">
        <v>2.850333</v>
      </c>
      <c r="L8">
        <v>74</v>
      </c>
      <c r="M8">
        <v>36.546284</v>
      </c>
      <c r="N8">
        <v>49.955666000000001</v>
      </c>
      <c r="O8">
        <v>18.997364000000001</v>
      </c>
      <c r="P8">
        <v>50</v>
      </c>
    </row>
    <row r="9" spans="1:17">
      <c r="A9">
        <v>2.5114999999999998</v>
      </c>
      <c r="B9">
        <v>0.49031799999999998</v>
      </c>
      <c r="C9">
        <v>7.7093970000000001</v>
      </c>
      <c r="D9">
        <v>2.2026849999999998</v>
      </c>
      <c r="E9">
        <v>0.35894100000000001</v>
      </c>
      <c r="F9">
        <v>16.674282000000002</v>
      </c>
      <c r="G9">
        <v>0.73205799999999999</v>
      </c>
      <c r="H9">
        <v>24.725275</v>
      </c>
      <c r="I9">
        <v>0.67438200000000004</v>
      </c>
      <c r="J9">
        <v>17.033770000000001</v>
      </c>
      <c r="K9">
        <v>3.0621649999999998</v>
      </c>
      <c r="L9">
        <v>86</v>
      </c>
      <c r="M9">
        <v>34.007103000000001</v>
      </c>
      <c r="N9">
        <v>46.454113</v>
      </c>
      <c r="O9">
        <v>20.526415</v>
      </c>
      <c r="P9">
        <v>50</v>
      </c>
    </row>
    <row r="10" spans="1:17">
      <c r="A10">
        <v>3.056</v>
      </c>
      <c r="B10">
        <v>0.70935099999999995</v>
      </c>
      <c r="C10">
        <v>11.153312</v>
      </c>
      <c r="D10">
        <v>3.186661</v>
      </c>
      <c r="E10">
        <v>0.51383999999999996</v>
      </c>
      <c r="F10">
        <v>20.107137999999999</v>
      </c>
      <c r="G10">
        <v>0.72438100000000005</v>
      </c>
      <c r="H10">
        <v>20.202020999999998</v>
      </c>
      <c r="I10">
        <v>0.99530300000000005</v>
      </c>
      <c r="J10">
        <v>16.263573000000001</v>
      </c>
      <c r="K10">
        <v>3.6277529999999998</v>
      </c>
      <c r="L10">
        <v>94</v>
      </c>
      <c r="M10">
        <v>28.345839000000002</v>
      </c>
      <c r="N10">
        <v>39.131129999999999</v>
      </c>
      <c r="O10">
        <v>24.280504000000001</v>
      </c>
      <c r="P10">
        <v>50</v>
      </c>
    </row>
    <row r="11" spans="1:17">
      <c r="A11">
        <v>3.5363329999999999</v>
      </c>
      <c r="B11">
        <v>0.91103100000000004</v>
      </c>
      <c r="C11">
        <v>14.324382999999999</v>
      </c>
      <c r="D11">
        <v>4.0926809999999998</v>
      </c>
      <c r="E11">
        <v>0.62515500000000002</v>
      </c>
      <c r="F11">
        <v>22.291449</v>
      </c>
      <c r="G11">
        <v>0.68620599999999998</v>
      </c>
      <c r="H11">
        <v>20.818874000000001</v>
      </c>
      <c r="I11">
        <v>1.0707329999999999</v>
      </c>
      <c r="J11">
        <v>15.569928000000001</v>
      </c>
      <c r="K11">
        <v>3.9773800000000001</v>
      </c>
      <c r="L11">
        <v>100</v>
      </c>
      <c r="M11">
        <v>24.468384</v>
      </c>
      <c r="N11">
        <v>35.657496999999999</v>
      </c>
      <c r="O11">
        <v>26.606255000000001</v>
      </c>
      <c r="P11">
        <v>50</v>
      </c>
    </row>
    <row r="12" spans="1:17">
      <c r="A12">
        <v>4.0333329999999998</v>
      </c>
      <c r="B12">
        <v>0.88167399999999996</v>
      </c>
      <c r="C12">
        <v>13.862803</v>
      </c>
      <c r="D12">
        <v>3.960801</v>
      </c>
      <c r="E12">
        <v>0.60071099999999999</v>
      </c>
      <c r="F12">
        <v>20.901125</v>
      </c>
      <c r="G12">
        <v>0.68132999999999999</v>
      </c>
      <c r="H12">
        <v>16.096581</v>
      </c>
      <c r="I12">
        <v>1.2984819999999999</v>
      </c>
      <c r="J12">
        <v>15.40363</v>
      </c>
      <c r="K12">
        <v>4.0751169999999997</v>
      </c>
      <c r="L12">
        <v>102</v>
      </c>
      <c r="M12">
        <v>23.706175000000002</v>
      </c>
      <c r="N12">
        <v>34.793968</v>
      </c>
      <c r="O12">
        <v>27.262512000000001</v>
      </c>
      <c r="P12">
        <v>50</v>
      </c>
    </row>
    <row r="13" spans="1:17">
      <c r="A13">
        <v>4.5465</v>
      </c>
      <c r="B13">
        <v>0.99270199999999997</v>
      </c>
      <c r="C13">
        <v>15.608528</v>
      </c>
      <c r="D13">
        <v>4.4595789999999997</v>
      </c>
      <c r="E13">
        <v>0.677064</v>
      </c>
      <c r="F13">
        <v>21.198523999999999</v>
      </c>
      <c r="G13">
        <v>0.68204100000000001</v>
      </c>
      <c r="H13">
        <v>15.589478</v>
      </c>
      <c r="I13">
        <v>1.3597969999999999</v>
      </c>
      <c r="J13">
        <v>14.794022999999999</v>
      </c>
      <c r="K13">
        <v>4.5241870000000004</v>
      </c>
      <c r="L13">
        <v>102</v>
      </c>
      <c r="M13">
        <v>21.354361000000001</v>
      </c>
      <c r="N13">
        <v>31.309498000000001</v>
      </c>
      <c r="O13">
        <v>30.104628000000002</v>
      </c>
      <c r="P13">
        <v>50</v>
      </c>
    </row>
    <row r="14" spans="1:17">
      <c r="A14">
        <v>5.0389999999999997</v>
      </c>
      <c r="B14">
        <v>1.1235660000000001</v>
      </c>
      <c r="C14">
        <v>17.666128</v>
      </c>
      <c r="D14">
        <v>5.0474649999999999</v>
      </c>
      <c r="E14">
        <v>0.78560700000000006</v>
      </c>
      <c r="F14">
        <v>24.82864</v>
      </c>
      <c r="G14">
        <v>0.69920899999999997</v>
      </c>
      <c r="H14">
        <v>20.304566999999999</v>
      </c>
      <c r="I14">
        <v>1.2228110000000001</v>
      </c>
      <c r="J14">
        <v>14.977702000000001</v>
      </c>
      <c r="K14">
        <v>4.4822819999999997</v>
      </c>
      <c r="L14">
        <v>103</v>
      </c>
      <c r="M14">
        <v>22.098075999999999</v>
      </c>
      <c r="N14">
        <v>31.604389000000001</v>
      </c>
      <c r="O14">
        <v>29.902391000000001</v>
      </c>
      <c r="P14">
        <v>50</v>
      </c>
    </row>
    <row r="15" spans="1:17">
      <c r="A15">
        <v>5.5051670000000001</v>
      </c>
      <c r="B15">
        <v>1.01939</v>
      </c>
      <c r="C15">
        <v>16.028147000000001</v>
      </c>
      <c r="D15">
        <v>4.5794709999999998</v>
      </c>
      <c r="E15">
        <v>0.74808600000000003</v>
      </c>
      <c r="F15">
        <v>24.674364000000001</v>
      </c>
      <c r="G15">
        <v>0.73385699999999998</v>
      </c>
      <c r="H15">
        <v>19.3064</v>
      </c>
      <c r="I15">
        <v>1.278041</v>
      </c>
      <c r="J15">
        <v>15.453773</v>
      </c>
      <c r="K15">
        <v>4.2964500000000001</v>
      </c>
      <c r="L15">
        <v>104</v>
      </c>
      <c r="M15">
        <v>24.205027000000001</v>
      </c>
      <c r="N15">
        <v>32.983311</v>
      </c>
      <c r="O15">
        <v>28.732838000000001</v>
      </c>
      <c r="P15">
        <v>50</v>
      </c>
      <c r="Q15">
        <v>0.7</v>
      </c>
    </row>
    <row r="16" spans="1:17">
      <c r="A16">
        <v>6.0416670000000003</v>
      </c>
      <c r="B16">
        <v>1.111423</v>
      </c>
      <c r="C16">
        <v>17.475204000000002</v>
      </c>
      <c r="D16">
        <v>4.9929160000000001</v>
      </c>
      <c r="E16">
        <v>0.83632700000000004</v>
      </c>
      <c r="F16">
        <v>27.708130000000001</v>
      </c>
      <c r="G16">
        <v>0.75248300000000001</v>
      </c>
      <c r="H16">
        <v>22.367194999999999</v>
      </c>
      <c r="I16">
        <v>1.2387840000000001</v>
      </c>
      <c r="J16">
        <v>15.591139</v>
      </c>
      <c r="K16">
        <v>4.2774539999999996</v>
      </c>
      <c r="L16">
        <v>103</v>
      </c>
      <c r="M16">
        <v>24.930319000000001</v>
      </c>
      <c r="N16">
        <v>33.130721999999999</v>
      </c>
      <c r="O16">
        <v>28.589614999999998</v>
      </c>
      <c r="P16">
        <v>90</v>
      </c>
    </row>
    <row r="17" spans="1:17">
      <c r="A17">
        <v>6.5083339999999996</v>
      </c>
      <c r="B17">
        <v>0.99344500000000002</v>
      </c>
      <c r="C17">
        <v>15.62021</v>
      </c>
      <c r="D17">
        <v>4.462917</v>
      </c>
      <c r="E17">
        <v>0.76669399999999999</v>
      </c>
      <c r="F17">
        <v>25.459022999999998</v>
      </c>
      <c r="G17">
        <v>0.77175199999999999</v>
      </c>
      <c r="H17">
        <v>19.285715</v>
      </c>
      <c r="I17">
        <v>1.3200970000000001</v>
      </c>
      <c r="J17">
        <v>15.714186</v>
      </c>
      <c r="K17">
        <v>4.26776</v>
      </c>
      <c r="L17">
        <v>105</v>
      </c>
      <c r="M17">
        <v>25.626999000000001</v>
      </c>
      <c r="N17">
        <v>33.206252999999997</v>
      </c>
      <c r="O17">
        <v>28.474481999999998</v>
      </c>
      <c r="P17">
        <v>90</v>
      </c>
    </row>
    <row r="18" spans="1:17">
      <c r="A18">
        <v>7.0155010000000004</v>
      </c>
      <c r="B18">
        <v>1.0972249999999999</v>
      </c>
      <c r="C18">
        <v>17.251961000000001</v>
      </c>
      <c r="D18">
        <v>4.9291320000000001</v>
      </c>
      <c r="E18">
        <v>0.83377000000000001</v>
      </c>
      <c r="F18">
        <v>27.731331000000001</v>
      </c>
      <c r="G18">
        <v>0.75988999999999995</v>
      </c>
      <c r="H18">
        <v>23.66086</v>
      </c>
      <c r="I18">
        <v>1.172034</v>
      </c>
      <c r="J18">
        <v>15.655138000000001</v>
      </c>
      <c r="K18">
        <v>4.2609409999999999</v>
      </c>
      <c r="L18">
        <v>104</v>
      </c>
      <c r="M18">
        <v>25.274066999999999</v>
      </c>
      <c r="N18">
        <v>33.260165999999998</v>
      </c>
      <c r="O18">
        <v>28.263839999999998</v>
      </c>
      <c r="P18">
        <v>90</v>
      </c>
    </row>
    <row r="19" spans="1:17">
      <c r="A19">
        <v>7.5271679999999996</v>
      </c>
      <c r="B19">
        <v>1.188002</v>
      </c>
      <c r="C19">
        <v>18.679276999999999</v>
      </c>
      <c r="D19">
        <v>5.3369359999999997</v>
      </c>
      <c r="E19">
        <v>0.91399300000000006</v>
      </c>
      <c r="F19">
        <v>31.268916999999998</v>
      </c>
      <c r="G19">
        <v>0.76935299999999995</v>
      </c>
      <c r="H19">
        <v>29.315961999999999</v>
      </c>
      <c r="I19">
        <v>1.0666169999999999</v>
      </c>
      <c r="J19">
        <v>15.854315</v>
      </c>
      <c r="K19">
        <v>4.1435620000000002</v>
      </c>
      <c r="L19">
        <v>110</v>
      </c>
      <c r="M19">
        <v>26.320592999999999</v>
      </c>
      <c r="N19">
        <v>34.211323</v>
      </c>
      <c r="O19">
        <v>27.579719999999998</v>
      </c>
      <c r="P19">
        <v>90</v>
      </c>
    </row>
    <row r="20" spans="1:17">
      <c r="A20">
        <v>8.0068350000000006</v>
      </c>
      <c r="B20">
        <v>1.312014</v>
      </c>
      <c r="C20">
        <v>20.629154</v>
      </c>
      <c r="D20">
        <v>5.8940440000000001</v>
      </c>
      <c r="E20">
        <v>1.009126</v>
      </c>
      <c r="F20">
        <v>33.655109000000003</v>
      </c>
      <c r="G20">
        <v>0.76914300000000002</v>
      </c>
      <c r="H20">
        <v>27.102157999999999</v>
      </c>
      <c r="I20">
        <v>1.241787</v>
      </c>
      <c r="J20">
        <v>15.722156999999999</v>
      </c>
      <c r="K20">
        <v>4.2494500000000004</v>
      </c>
      <c r="L20">
        <v>116</v>
      </c>
      <c r="M20">
        <v>25.651482000000001</v>
      </c>
      <c r="N20">
        <v>33.350754000000002</v>
      </c>
      <c r="O20">
        <v>28.274654000000002</v>
      </c>
      <c r="P20">
        <v>90</v>
      </c>
    </row>
    <row r="21" spans="1:17">
      <c r="A21">
        <v>8.5265039999999992</v>
      </c>
      <c r="B21">
        <v>1.3949990000000001</v>
      </c>
      <c r="C21">
        <v>21.933949999999999</v>
      </c>
      <c r="D21">
        <v>6.2668429999999997</v>
      </c>
      <c r="E21">
        <v>1.076163</v>
      </c>
      <c r="F21">
        <v>34.440345999999998</v>
      </c>
      <c r="G21">
        <v>0.77144299999999999</v>
      </c>
      <c r="H21">
        <v>25.016034999999999</v>
      </c>
      <c r="I21">
        <v>1.3767309999999999</v>
      </c>
      <c r="J21">
        <v>15.516273</v>
      </c>
      <c r="K21">
        <v>4.4267269999999996</v>
      </c>
      <c r="L21">
        <v>118</v>
      </c>
      <c r="M21">
        <v>24.688433</v>
      </c>
      <c r="N21">
        <v>32.002921999999998</v>
      </c>
      <c r="O21">
        <v>29.491333000000001</v>
      </c>
      <c r="P21">
        <v>90</v>
      </c>
      <c r="Q21">
        <v>1.3</v>
      </c>
    </row>
    <row r="22" spans="1:17">
      <c r="A22">
        <v>9.0451700000000006</v>
      </c>
      <c r="B22">
        <v>1.4268639999999999</v>
      </c>
      <c r="C22">
        <v>22.434964999999998</v>
      </c>
      <c r="D22">
        <v>6.4099899999999996</v>
      </c>
      <c r="E22">
        <v>1.1014189999999999</v>
      </c>
      <c r="F22">
        <v>32.246628000000001</v>
      </c>
      <c r="G22">
        <v>0.77191600000000005</v>
      </c>
      <c r="H22">
        <v>19.280204999999999</v>
      </c>
      <c r="I22">
        <v>1.672525</v>
      </c>
      <c r="J22">
        <v>15.01529</v>
      </c>
      <c r="K22">
        <v>4.8351059999999997</v>
      </c>
      <c r="L22">
        <v>120.5</v>
      </c>
      <c r="M22">
        <v>22.599653</v>
      </c>
      <c r="N22">
        <v>29.277359000000001</v>
      </c>
      <c r="O22">
        <v>32.362465</v>
      </c>
      <c r="P22">
        <v>110</v>
      </c>
    </row>
    <row r="23" spans="1:17">
      <c r="A23">
        <v>9.5233349999999994</v>
      </c>
      <c r="B23">
        <v>1.6174189999999999</v>
      </c>
      <c r="C23">
        <v>25.431115999999999</v>
      </c>
      <c r="D23">
        <v>7.2660330000000002</v>
      </c>
      <c r="E23">
        <v>1.2753950000000001</v>
      </c>
      <c r="F23">
        <v>37.981597999999998</v>
      </c>
      <c r="G23">
        <v>0.78853700000000004</v>
      </c>
      <c r="H23">
        <v>25.095849999999999</v>
      </c>
      <c r="I23">
        <v>1.5134609999999999</v>
      </c>
      <c r="J23">
        <v>15.216948</v>
      </c>
      <c r="K23">
        <v>4.7540779999999998</v>
      </c>
      <c r="L23">
        <v>121</v>
      </c>
      <c r="M23">
        <v>23.482842999999999</v>
      </c>
      <c r="N23">
        <v>29.780268</v>
      </c>
      <c r="O23">
        <v>31.603843999999999</v>
      </c>
      <c r="P23">
        <v>110</v>
      </c>
    </row>
    <row r="24" spans="1:17">
      <c r="A24">
        <v>10.026168</v>
      </c>
      <c r="B24">
        <v>1.3533759999999999</v>
      </c>
      <c r="C24">
        <v>21.279502999999998</v>
      </c>
      <c r="D24">
        <v>6.0798579999999998</v>
      </c>
      <c r="E24">
        <v>1.1281559999999999</v>
      </c>
      <c r="F24">
        <v>35.894894000000001</v>
      </c>
      <c r="G24">
        <v>0.83358600000000005</v>
      </c>
      <c r="H24">
        <v>23.864767000000001</v>
      </c>
      <c r="I24">
        <v>1.5040960000000001</v>
      </c>
      <c r="J24">
        <v>15.821792</v>
      </c>
      <c r="K24">
        <v>4.4521459999999999</v>
      </c>
      <c r="L24">
        <v>120</v>
      </c>
      <c r="M24">
        <v>26.522476000000001</v>
      </c>
      <c r="N24">
        <v>31.817322000000001</v>
      </c>
      <c r="O24">
        <v>29.632207999999999</v>
      </c>
      <c r="P24">
        <v>110</v>
      </c>
    </row>
    <row r="25" spans="1:17">
      <c r="A25">
        <v>10.505668</v>
      </c>
      <c r="B25">
        <v>1.5600529999999999</v>
      </c>
      <c r="C25">
        <v>24.529140000000002</v>
      </c>
      <c r="D25">
        <v>7.0083260000000003</v>
      </c>
      <c r="E25">
        <v>1.253965</v>
      </c>
      <c r="F25">
        <v>37.643070000000002</v>
      </c>
      <c r="G25">
        <v>0.80379599999999995</v>
      </c>
      <c r="H25">
        <v>22.940564999999999</v>
      </c>
      <c r="I25">
        <v>1.640895</v>
      </c>
      <c r="J25">
        <v>15.351438999999999</v>
      </c>
      <c r="K25">
        <v>4.716507</v>
      </c>
      <c r="L25">
        <v>124</v>
      </c>
      <c r="M25">
        <v>24.129349000000001</v>
      </c>
      <c r="N25">
        <v>30.019235999999999</v>
      </c>
      <c r="O25">
        <v>31.349772999999999</v>
      </c>
      <c r="P25">
        <v>110</v>
      </c>
    </row>
    <row r="26" spans="1:17">
      <c r="A26">
        <v>11.025333</v>
      </c>
      <c r="B26">
        <v>1.5462910000000001</v>
      </c>
      <c r="C26">
        <v>24.312746000000001</v>
      </c>
      <c r="D26">
        <v>6.9464990000000002</v>
      </c>
      <c r="E26">
        <v>1.251377</v>
      </c>
      <c r="F26">
        <v>37.376021999999999</v>
      </c>
      <c r="G26">
        <v>0.80927700000000002</v>
      </c>
      <c r="H26">
        <v>23.091723999999999</v>
      </c>
      <c r="I26">
        <v>1.61859</v>
      </c>
      <c r="J26">
        <v>15.354486</v>
      </c>
      <c r="K26">
        <v>4.7401850000000003</v>
      </c>
      <c r="L26">
        <v>125.5</v>
      </c>
      <c r="M26">
        <v>24.171408</v>
      </c>
      <c r="N26">
        <v>29.867905</v>
      </c>
      <c r="O26">
        <v>31.611395000000002</v>
      </c>
      <c r="P26">
        <v>110</v>
      </c>
    </row>
    <row r="27" spans="1:17">
      <c r="A27">
        <v>11.530332</v>
      </c>
      <c r="B27">
        <v>1.5673060000000001</v>
      </c>
      <c r="C27">
        <v>24.643169</v>
      </c>
      <c r="D27">
        <v>7.0409050000000004</v>
      </c>
      <c r="E27">
        <v>1.2894950000000001</v>
      </c>
      <c r="F27">
        <v>37.329445</v>
      </c>
      <c r="G27">
        <v>0.82274599999999998</v>
      </c>
      <c r="H27">
        <v>21.782178999999999</v>
      </c>
      <c r="I27">
        <v>1.7137610000000001</v>
      </c>
      <c r="J27">
        <v>15.255046</v>
      </c>
      <c r="K27">
        <v>4.8893589999999998</v>
      </c>
      <c r="L27">
        <v>129</v>
      </c>
      <c r="M27">
        <v>23.817592999999999</v>
      </c>
      <c r="N27">
        <v>28.948886999999999</v>
      </c>
      <c r="O27">
        <v>32.624034999999999</v>
      </c>
      <c r="P27">
        <v>110</v>
      </c>
      <c r="Q27">
        <v>1.3</v>
      </c>
    </row>
    <row r="28" spans="1:17">
      <c r="A28">
        <v>12.025331</v>
      </c>
      <c r="B28">
        <v>1.7353590000000001</v>
      </c>
      <c r="C28">
        <v>27.285522</v>
      </c>
      <c r="D28">
        <v>7.7958639999999999</v>
      </c>
      <c r="E28">
        <v>1.4205570000000001</v>
      </c>
      <c r="F28">
        <v>41.542175</v>
      </c>
      <c r="G28">
        <v>0.81859499999999996</v>
      </c>
      <c r="H28">
        <v>24.242424</v>
      </c>
      <c r="I28">
        <v>1.7136150000000001</v>
      </c>
      <c r="J28">
        <v>15.288838999999999</v>
      </c>
      <c r="K28">
        <v>4.8405019999999999</v>
      </c>
      <c r="L28">
        <v>130</v>
      </c>
      <c r="M28">
        <v>23.938662000000001</v>
      </c>
      <c r="N28">
        <v>29.243589</v>
      </c>
      <c r="O28">
        <v>32.377777000000002</v>
      </c>
      <c r="P28">
        <v>130</v>
      </c>
    </row>
    <row r="29" spans="1:17">
      <c r="A29">
        <v>12.534665</v>
      </c>
      <c r="B29">
        <v>1.6585620000000001</v>
      </c>
      <c r="C29">
        <v>26.078012000000001</v>
      </c>
      <c r="D29">
        <v>7.4508609999999997</v>
      </c>
      <c r="E29">
        <v>1.3891119999999999</v>
      </c>
      <c r="F29">
        <v>40.947678000000003</v>
      </c>
      <c r="G29">
        <v>0.83753999999999995</v>
      </c>
      <c r="H29">
        <v>25.523558000000001</v>
      </c>
      <c r="I29">
        <v>1.604309</v>
      </c>
      <c r="J29">
        <v>15.437662</v>
      </c>
      <c r="K29">
        <v>4.8023410000000002</v>
      </c>
      <c r="L29">
        <v>131</v>
      </c>
      <c r="M29">
        <v>24.688669000000001</v>
      </c>
      <c r="N29">
        <v>29.477594</v>
      </c>
      <c r="O29">
        <v>31.941880999999999</v>
      </c>
      <c r="P29">
        <v>130</v>
      </c>
    </row>
    <row r="30" spans="1:17">
      <c r="A30">
        <v>13.035997999999999</v>
      </c>
      <c r="B30">
        <v>1.680218</v>
      </c>
      <c r="C30">
        <v>26.418517999999999</v>
      </c>
      <c r="D30">
        <v>7.5481480000000003</v>
      </c>
      <c r="E30">
        <v>1.404987</v>
      </c>
      <c r="F30">
        <v>41.110458000000001</v>
      </c>
      <c r="G30">
        <v>0.83619399999999999</v>
      </c>
      <c r="H30">
        <v>23.936169</v>
      </c>
      <c r="I30">
        <v>1.7175039999999999</v>
      </c>
      <c r="J30">
        <v>15.389602</v>
      </c>
      <c r="K30">
        <v>4.8376979999999996</v>
      </c>
      <c r="L30">
        <v>132</v>
      </c>
      <c r="M30">
        <v>24.46734</v>
      </c>
      <c r="N30">
        <v>29.260380000000001</v>
      </c>
      <c r="O30">
        <v>32.266747000000002</v>
      </c>
      <c r="P30">
        <v>130</v>
      </c>
    </row>
    <row r="31" spans="1:17">
      <c r="A31">
        <v>13.504498</v>
      </c>
      <c r="B31">
        <v>1.7505729999999999</v>
      </c>
      <c r="C31">
        <v>27.524729000000001</v>
      </c>
      <c r="D31">
        <v>7.8642079999999996</v>
      </c>
      <c r="E31">
        <v>1.439624</v>
      </c>
      <c r="F31">
        <v>41.079360999999999</v>
      </c>
      <c r="G31">
        <v>0.82237300000000002</v>
      </c>
      <c r="H31">
        <v>23.479191</v>
      </c>
      <c r="I31">
        <v>1.7496069999999999</v>
      </c>
      <c r="J31">
        <v>15.170543</v>
      </c>
      <c r="K31">
        <v>4.9597340000000001</v>
      </c>
      <c r="L31">
        <v>136</v>
      </c>
      <c r="M31">
        <v>23.466242000000001</v>
      </c>
      <c r="N31">
        <v>28.534791999999999</v>
      </c>
      <c r="O31">
        <v>33.027050000000003</v>
      </c>
      <c r="P31">
        <v>130</v>
      </c>
    </row>
    <row r="32" spans="1:17">
      <c r="A32">
        <v>14.023830999999999</v>
      </c>
      <c r="B32">
        <v>1.9402809999999999</v>
      </c>
      <c r="C32">
        <v>30.507563000000001</v>
      </c>
      <c r="D32">
        <v>8.7164470000000005</v>
      </c>
      <c r="E32">
        <v>1.631823</v>
      </c>
      <c r="F32">
        <v>47.461486999999998</v>
      </c>
      <c r="G32">
        <v>0.84102399999999999</v>
      </c>
      <c r="H32">
        <v>28.883184</v>
      </c>
      <c r="I32">
        <v>1.643222</v>
      </c>
      <c r="J32">
        <v>15.382393</v>
      </c>
      <c r="K32">
        <v>4.8666239999999998</v>
      </c>
      <c r="L32">
        <v>137</v>
      </c>
      <c r="M32">
        <v>24.461141999999999</v>
      </c>
      <c r="N32">
        <v>29.08494</v>
      </c>
      <c r="O32">
        <v>32.434738000000003</v>
      </c>
      <c r="P32">
        <v>130</v>
      </c>
    </row>
    <row r="33" spans="1:27">
      <c r="A33">
        <v>14.516</v>
      </c>
      <c r="B33">
        <v>1.849737</v>
      </c>
      <c r="C33">
        <v>29.083918000000001</v>
      </c>
      <c r="D33">
        <v>8.3096899999999998</v>
      </c>
      <c r="E33">
        <v>1.6361600000000001</v>
      </c>
      <c r="F33">
        <v>48.511100999999996</v>
      </c>
      <c r="G33">
        <v>0.88453599999999999</v>
      </c>
      <c r="H33">
        <v>26.413817999999999</v>
      </c>
      <c r="I33">
        <v>1.8365800000000001</v>
      </c>
      <c r="J33">
        <v>15.706958999999999</v>
      </c>
      <c r="K33">
        <v>4.774629</v>
      </c>
      <c r="L33">
        <v>140</v>
      </c>
      <c r="M33">
        <v>26.225943000000001</v>
      </c>
      <c r="N33">
        <v>29.649370000000001</v>
      </c>
      <c r="O33">
        <v>31.885424</v>
      </c>
      <c r="P33">
        <v>130</v>
      </c>
      <c r="Q33">
        <v>2.2000000000000002</v>
      </c>
    </row>
    <row r="34" spans="1:27">
      <c r="A34">
        <v>15.030499000000001</v>
      </c>
      <c r="B34">
        <v>1.8555969999999999</v>
      </c>
      <c r="C34">
        <v>29.17605</v>
      </c>
      <c r="D34">
        <v>8.3360149999999997</v>
      </c>
      <c r="E34">
        <v>1.6592929999999999</v>
      </c>
      <c r="F34">
        <v>49.327216999999997</v>
      </c>
      <c r="G34">
        <v>0.89420999999999995</v>
      </c>
      <c r="H34">
        <v>27.210885999999999</v>
      </c>
      <c r="I34">
        <v>1.812775</v>
      </c>
      <c r="J34">
        <v>15.766412000000001</v>
      </c>
      <c r="K34">
        <v>4.7621070000000003</v>
      </c>
      <c r="L34">
        <v>142</v>
      </c>
      <c r="M34">
        <v>26.582939</v>
      </c>
      <c r="N34">
        <v>29.727851999999999</v>
      </c>
      <c r="O34">
        <v>31.700695</v>
      </c>
      <c r="P34">
        <v>150</v>
      </c>
    </row>
    <row r="35" spans="1:27">
      <c r="A35">
        <v>15.513500000000001</v>
      </c>
      <c r="B35">
        <v>1.9842679999999999</v>
      </c>
      <c r="C35">
        <v>31.199186000000001</v>
      </c>
      <c r="D35">
        <v>8.9140529999999991</v>
      </c>
      <c r="E35">
        <v>1.725633</v>
      </c>
      <c r="F35">
        <v>51.540947000000003</v>
      </c>
      <c r="G35">
        <v>0.86965700000000001</v>
      </c>
      <c r="H35">
        <v>28.985503999999999</v>
      </c>
      <c r="I35">
        <v>1.7781629999999999</v>
      </c>
      <c r="J35">
        <v>15.673285</v>
      </c>
      <c r="K35">
        <v>4.7400320000000002</v>
      </c>
      <c r="L35">
        <v>141.5</v>
      </c>
      <c r="M35">
        <v>25.974789000000001</v>
      </c>
      <c r="N35">
        <v>29.867854999999999</v>
      </c>
      <c r="O35">
        <v>31.668386000000002</v>
      </c>
      <c r="P35">
        <v>150</v>
      </c>
    </row>
    <row r="36" spans="1:27">
      <c r="A36">
        <v>16.012333000000002</v>
      </c>
      <c r="B36">
        <v>1.8021609999999999</v>
      </c>
      <c r="C36">
        <v>28.335872999999999</v>
      </c>
      <c r="D36">
        <v>8.0959629999999994</v>
      </c>
      <c r="E36">
        <v>1.6067720000000001</v>
      </c>
      <c r="F36">
        <v>49.154319999999998</v>
      </c>
      <c r="G36">
        <v>0.89158099999999996</v>
      </c>
      <c r="H36">
        <v>28.065483</v>
      </c>
      <c r="I36">
        <v>1.7514149999999999</v>
      </c>
      <c r="J36">
        <v>15.9003</v>
      </c>
      <c r="K36">
        <v>4.62873</v>
      </c>
      <c r="L36">
        <v>142</v>
      </c>
      <c r="M36">
        <v>27.275203999999999</v>
      </c>
      <c r="N36">
        <v>30.591968999999999</v>
      </c>
      <c r="O36">
        <v>30.863617000000001</v>
      </c>
      <c r="P36">
        <v>150</v>
      </c>
    </row>
    <row r="37" spans="1:27">
      <c r="A37">
        <v>16.523669999999999</v>
      </c>
      <c r="B37">
        <v>1.9480090000000001</v>
      </c>
      <c r="C37">
        <v>30.629073999999999</v>
      </c>
      <c r="D37">
        <v>8.7511639999999993</v>
      </c>
      <c r="E37">
        <v>1.7008300000000001</v>
      </c>
      <c r="F37">
        <v>50.428367999999999</v>
      </c>
      <c r="G37">
        <v>0.873112</v>
      </c>
      <c r="H37">
        <v>27.379401999999999</v>
      </c>
      <c r="I37">
        <v>1.841836</v>
      </c>
      <c r="J37">
        <v>15.651569</v>
      </c>
      <c r="K37">
        <v>4.7746740000000001</v>
      </c>
      <c r="L37">
        <v>143</v>
      </c>
      <c r="M37">
        <v>25.887132999999999</v>
      </c>
      <c r="N37">
        <v>29.649266999999998</v>
      </c>
      <c r="O37">
        <v>31.919664000000001</v>
      </c>
      <c r="P37">
        <v>150</v>
      </c>
    </row>
    <row r="38" spans="1:27">
      <c r="A38">
        <v>17.028670999999999</v>
      </c>
      <c r="B38">
        <v>2.0243069999999999</v>
      </c>
      <c r="C38">
        <v>31.828720000000001</v>
      </c>
      <c r="D38">
        <v>9.0939200000000007</v>
      </c>
      <c r="E38">
        <v>1.756254</v>
      </c>
      <c r="F38">
        <v>50.346271999999999</v>
      </c>
      <c r="G38">
        <v>0.86758299999999999</v>
      </c>
      <c r="H38">
        <v>25.742574999999999</v>
      </c>
      <c r="I38">
        <v>1.955759</v>
      </c>
      <c r="J38">
        <v>15.442416</v>
      </c>
      <c r="K38">
        <v>4.9369459999999998</v>
      </c>
      <c r="L38">
        <v>147</v>
      </c>
      <c r="M38">
        <v>24.870871999999999</v>
      </c>
      <c r="N38">
        <v>28.666853</v>
      </c>
      <c r="O38">
        <v>32.882938000000003</v>
      </c>
      <c r="P38">
        <v>150</v>
      </c>
    </row>
    <row r="39" spans="1:27">
      <c r="A39">
        <v>17.530840000000001</v>
      </c>
      <c r="B39">
        <v>2.0092789999999998</v>
      </c>
      <c r="C39">
        <v>31.592434000000001</v>
      </c>
      <c r="D39">
        <v>9.0264100000000003</v>
      </c>
      <c r="E39">
        <v>1.761725</v>
      </c>
      <c r="F39">
        <v>49.615935999999998</v>
      </c>
      <c r="G39">
        <v>0.87679499999999999</v>
      </c>
      <c r="H39">
        <v>25.887816999999998</v>
      </c>
      <c r="I39">
        <v>1.9165749999999999</v>
      </c>
      <c r="J39">
        <v>15.392013</v>
      </c>
      <c r="K39">
        <v>5.0244840000000002</v>
      </c>
      <c r="L39">
        <v>150</v>
      </c>
      <c r="M39">
        <v>24.693404999999998</v>
      </c>
      <c r="N39">
        <v>28.163267000000001</v>
      </c>
      <c r="O39">
        <v>33.468654999999998</v>
      </c>
      <c r="P39">
        <v>150</v>
      </c>
      <c r="Q39">
        <v>3.1</v>
      </c>
    </row>
    <row r="40" spans="1:27">
      <c r="A40">
        <v>18.025507000000001</v>
      </c>
      <c r="B40">
        <v>2.1611410000000002</v>
      </c>
      <c r="C40">
        <v>33.980201999999998</v>
      </c>
      <c r="D40">
        <v>9.7086290000000002</v>
      </c>
      <c r="E40">
        <v>1.885901</v>
      </c>
      <c r="F40">
        <v>53.563727999999998</v>
      </c>
      <c r="G40">
        <v>0.872641</v>
      </c>
      <c r="H40">
        <v>30.323450000000001</v>
      </c>
      <c r="I40">
        <v>1.766413</v>
      </c>
      <c r="J40">
        <v>15.417389999999999</v>
      </c>
      <c r="K40">
        <v>4.9825629999999999</v>
      </c>
      <c r="L40">
        <v>150</v>
      </c>
      <c r="M40">
        <v>24.784932999999999</v>
      </c>
      <c r="N40">
        <v>28.402197000000001</v>
      </c>
      <c r="O40">
        <v>33.249569000000001</v>
      </c>
      <c r="P40">
        <v>170</v>
      </c>
    </row>
    <row r="41" spans="1:27">
      <c r="A41">
        <v>18.504175</v>
      </c>
      <c r="B41">
        <v>2.1506530000000001</v>
      </c>
      <c r="C41">
        <v>33.815295999999996</v>
      </c>
      <c r="D41">
        <v>9.6615129999999994</v>
      </c>
      <c r="E41">
        <v>1.9568559999999999</v>
      </c>
      <c r="F41">
        <v>59.765739000000004</v>
      </c>
      <c r="G41">
        <v>0.90988899999999995</v>
      </c>
      <c r="H41">
        <v>31.337049</v>
      </c>
      <c r="I41">
        <v>1.9071910000000001</v>
      </c>
      <c r="J41">
        <v>15.974036999999999</v>
      </c>
      <c r="K41">
        <v>4.6362399999999999</v>
      </c>
      <c r="L41">
        <v>151</v>
      </c>
      <c r="M41">
        <v>27.789579</v>
      </c>
      <c r="N41">
        <v>30.541709999999998</v>
      </c>
      <c r="O41">
        <v>30.905757999999999</v>
      </c>
      <c r="P41">
        <v>170</v>
      </c>
    </row>
    <row r="42" spans="1:27">
      <c r="A42">
        <v>19.000506999999999</v>
      </c>
      <c r="B42">
        <v>2.1018460000000001</v>
      </c>
      <c r="C42">
        <v>33.047896999999999</v>
      </c>
      <c r="D42">
        <v>9.4422560000000004</v>
      </c>
      <c r="E42">
        <v>1.9645919999999999</v>
      </c>
      <c r="F42">
        <v>61.580612000000002</v>
      </c>
      <c r="G42">
        <v>0.93469800000000003</v>
      </c>
      <c r="H42">
        <v>32.236396999999997</v>
      </c>
      <c r="I42">
        <v>1.910282</v>
      </c>
      <c r="J42">
        <v>16.20438</v>
      </c>
      <c r="K42">
        <v>4.5183619999999998</v>
      </c>
      <c r="L42">
        <v>152</v>
      </c>
      <c r="M42">
        <v>29.298344</v>
      </c>
      <c r="N42">
        <v>31.345248999999999</v>
      </c>
      <c r="O42">
        <v>30.085875000000001</v>
      </c>
      <c r="P42">
        <v>170</v>
      </c>
    </row>
    <row r="43" spans="1:27">
      <c r="A43">
        <v>19.517175999999999</v>
      </c>
      <c r="B43">
        <v>2.080959</v>
      </c>
      <c r="C43">
        <v>32.719486000000003</v>
      </c>
      <c r="D43">
        <v>9.3484250000000007</v>
      </c>
      <c r="E43">
        <v>1.8723989999999999</v>
      </c>
      <c r="F43">
        <v>57.180728999999999</v>
      </c>
      <c r="G43">
        <v>0.89977700000000005</v>
      </c>
      <c r="H43">
        <v>30.967742999999999</v>
      </c>
      <c r="I43">
        <v>1.8464609999999999</v>
      </c>
      <c r="J43">
        <v>15.928666</v>
      </c>
      <c r="K43">
        <v>4.6367070000000004</v>
      </c>
      <c r="L43">
        <v>153.5</v>
      </c>
      <c r="M43">
        <v>27.478062000000001</v>
      </c>
      <c r="N43">
        <v>30.538754999999998</v>
      </c>
      <c r="O43">
        <v>31.018954999999998</v>
      </c>
      <c r="P43">
        <v>170</v>
      </c>
    </row>
    <row r="44" spans="1:27">
      <c r="A44">
        <v>20.013508000000002</v>
      </c>
      <c r="B44">
        <v>2.201953</v>
      </c>
      <c r="C44">
        <v>34.621906000000003</v>
      </c>
      <c r="D44">
        <v>9.8919730000000001</v>
      </c>
      <c r="E44">
        <v>1.9481930000000001</v>
      </c>
      <c r="F44">
        <v>60.045090000000002</v>
      </c>
      <c r="G44">
        <v>0.88475700000000002</v>
      </c>
      <c r="H44">
        <v>32.236396999999997</v>
      </c>
      <c r="I44">
        <v>1.862649</v>
      </c>
      <c r="J44">
        <v>15.906507</v>
      </c>
      <c r="K44">
        <v>4.594659</v>
      </c>
      <c r="L44">
        <v>155</v>
      </c>
      <c r="M44">
        <v>27.269012</v>
      </c>
      <c r="N44">
        <v>30.820917000000001</v>
      </c>
      <c r="O44">
        <v>30.669471999999999</v>
      </c>
      <c r="P44">
        <v>170</v>
      </c>
      <c r="S44" s="15" t="s">
        <v>49</v>
      </c>
      <c r="T44" s="15"/>
      <c r="U44" s="8" t="s">
        <v>50</v>
      </c>
      <c r="V44" s="8" t="s">
        <v>51</v>
      </c>
      <c r="W44" s="8" t="s">
        <v>52</v>
      </c>
      <c r="X44" s="8" t="s">
        <v>66</v>
      </c>
      <c r="Y44" s="8" t="s">
        <v>67</v>
      </c>
    </row>
    <row r="45" spans="1:27">
      <c r="A45">
        <v>20.502506</v>
      </c>
      <c r="B45">
        <v>2.1915659999999999</v>
      </c>
      <c r="C45">
        <v>34.458590999999998</v>
      </c>
      <c r="D45">
        <v>9.8453119999999998</v>
      </c>
      <c r="E45">
        <v>1.957457</v>
      </c>
      <c r="F45">
        <v>57.249099999999999</v>
      </c>
      <c r="G45">
        <v>0.893177</v>
      </c>
      <c r="H45">
        <v>28.629856</v>
      </c>
      <c r="I45">
        <v>1.9996290000000001</v>
      </c>
      <c r="J45">
        <v>15.676551</v>
      </c>
      <c r="K45">
        <v>4.8397990000000002</v>
      </c>
      <c r="L45">
        <v>157</v>
      </c>
      <c r="M45">
        <v>26.122456</v>
      </c>
      <c r="N45">
        <v>29.246675</v>
      </c>
      <c r="O45">
        <v>32.290596000000001</v>
      </c>
      <c r="P45">
        <v>170</v>
      </c>
      <c r="Q45">
        <v>4.5999999999999996</v>
      </c>
      <c r="S45" s="16" t="s">
        <v>72</v>
      </c>
      <c r="T45" s="16"/>
      <c r="U45" s="9">
        <v>26</v>
      </c>
      <c r="V45" s="9">
        <v>190</v>
      </c>
      <c r="W45" s="9" t="s">
        <v>73</v>
      </c>
      <c r="X45">
        <f>IF(W45="Male", 1.112-0.00043499*(SUM(W48:W54))+0.00000055*(SUM(W48:W54))^2-0.00028826*U45,  1.097-0.00046971*SUM(W48:W54)+0.00000056*(SUM(W48:W54))-0.00012828*U45)</f>
        <v>1.0210192498470492</v>
      </c>
      <c r="Y45">
        <f>(495/X45)-450</f>
        <v>34.809664532918475</v>
      </c>
      <c r="AA45">
        <f>(495/$X$45)-450</f>
        <v>34.809664532918475</v>
      </c>
    </row>
    <row r="46" spans="1:27">
      <c r="A46">
        <v>21.004339000000002</v>
      </c>
      <c r="B46">
        <v>2.2438579999999999</v>
      </c>
      <c r="C46">
        <v>35.280791999999998</v>
      </c>
      <c r="D46">
        <v>10.080226</v>
      </c>
      <c r="E46">
        <v>1.9932289999999999</v>
      </c>
      <c r="F46">
        <v>56.977142000000001</v>
      </c>
      <c r="G46">
        <v>0.88830399999999998</v>
      </c>
      <c r="H46">
        <v>27.897708999999999</v>
      </c>
      <c r="I46">
        <v>2.0423589999999998</v>
      </c>
      <c r="J46">
        <v>15.531167999999999</v>
      </c>
      <c r="K46">
        <v>4.9508570000000001</v>
      </c>
      <c r="L46">
        <v>159.5</v>
      </c>
      <c r="M46">
        <v>25.392486999999999</v>
      </c>
      <c r="N46">
        <v>28.585339999999999</v>
      </c>
      <c r="O46">
        <v>32.945866000000002</v>
      </c>
      <c r="P46">
        <v>190</v>
      </c>
    </row>
    <row r="47" spans="1:27">
      <c r="A47">
        <v>21.500672999999999</v>
      </c>
      <c r="B47">
        <v>2.428153</v>
      </c>
      <c r="C47">
        <v>38.178500999999997</v>
      </c>
      <c r="D47">
        <v>10.908143000000001</v>
      </c>
      <c r="E47">
        <v>2.2384179999999998</v>
      </c>
      <c r="F47">
        <v>67.370361000000003</v>
      </c>
      <c r="G47">
        <v>0.92186100000000004</v>
      </c>
      <c r="H47">
        <v>34.251175000000003</v>
      </c>
      <c r="I47">
        <v>1.96695</v>
      </c>
      <c r="J47">
        <v>15.953493</v>
      </c>
      <c r="K47">
        <v>4.7040790000000001</v>
      </c>
      <c r="L47">
        <v>161</v>
      </c>
      <c r="M47">
        <v>27.745522000000001</v>
      </c>
      <c r="N47">
        <v>30.097308999999999</v>
      </c>
      <c r="O47">
        <v>31.443657000000002</v>
      </c>
      <c r="P47">
        <v>190</v>
      </c>
      <c r="S47" s="17" t="s">
        <v>53</v>
      </c>
      <c r="T47" s="17"/>
      <c r="U47" s="10" t="s">
        <v>54</v>
      </c>
      <c r="V47" s="10" t="s">
        <v>55</v>
      </c>
      <c r="W47" s="10" t="s">
        <v>56</v>
      </c>
      <c r="X47" s="10" t="s">
        <v>57</v>
      </c>
    </row>
    <row r="48" spans="1:27">
      <c r="A48">
        <v>22.006340000000002</v>
      </c>
      <c r="B48">
        <v>2.2642419999999999</v>
      </c>
      <c r="C48">
        <v>35.601284</v>
      </c>
      <c r="D48">
        <v>10.171796000000001</v>
      </c>
      <c r="E48">
        <v>2.0871550000000001</v>
      </c>
      <c r="F48">
        <v>64.432884000000001</v>
      </c>
      <c r="G48">
        <v>0.92179</v>
      </c>
      <c r="H48">
        <v>35.596577000000003</v>
      </c>
      <c r="I48">
        <v>1.8100860000000001</v>
      </c>
      <c r="J48">
        <v>16.077940000000002</v>
      </c>
      <c r="K48">
        <v>4.5871639999999996</v>
      </c>
      <c r="L48">
        <v>162</v>
      </c>
      <c r="M48">
        <v>28.456717000000001</v>
      </c>
      <c r="N48">
        <v>30.871157</v>
      </c>
      <c r="O48">
        <v>30.679914</v>
      </c>
      <c r="P48">
        <v>190</v>
      </c>
      <c r="S48" s="14" t="s">
        <v>58</v>
      </c>
      <c r="T48" s="14"/>
      <c r="U48" s="11">
        <v>23</v>
      </c>
      <c r="V48" s="11">
        <v>22.000786040000001</v>
      </c>
      <c r="W48" s="12">
        <f>(U48+V48)/2</f>
        <v>22.500393020000001</v>
      </c>
      <c r="X48" s="12">
        <f>ABS(U48-V48)</f>
        <v>0.99921395999999874</v>
      </c>
    </row>
    <row r="49" spans="1:32">
      <c r="A49">
        <v>22.518671000000001</v>
      </c>
      <c r="B49">
        <v>2.4121549999999998</v>
      </c>
      <c r="C49">
        <v>37.926960000000001</v>
      </c>
      <c r="D49">
        <v>10.836274</v>
      </c>
      <c r="E49">
        <v>2.2411799999999999</v>
      </c>
      <c r="F49">
        <v>69.964827999999997</v>
      </c>
      <c r="G49">
        <v>0.92911999999999995</v>
      </c>
      <c r="H49">
        <v>35.133381</v>
      </c>
      <c r="I49">
        <v>1.991406</v>
      </c>
      <c r="J49">
        <v>16.162255999999999</v>
      </c>
      <c r="K49">
        <v>4.5366499999999998</v>
      </c>
      <c r="L49">
        <v>163</v>
      </c>
      <c r="M49">
        <v>29.005116999999998</v>
      </c>
      <c r="N49">
        <v>31.217848</v>
      </c>
      <c r="O49">
        <v>30.213477999999999</v>
      </c>
      <c r="P49">
        <v>190</v>
      </c>
      <c r="S49" s="14" t="s">
        <v>59</v>
      </c>
      <c r="T49" s="14"/>
      <c r="U49" s="11">
        <v>21.914951940000002</v>
      </c>
      <c r="V49" s="11">
        <v>26.963572800000001</v>
      </c>
      <c r="W49" s="12">
        <f t="shared" ref="W49:W54" si="0">(U49+V49)/2</f>
        <v>24.439262370000002</v>
      </c>
      <c r="X49" s="12">
        <f t="shared" ref="X49:X54" si="1">ABS(U49-V49)</f>
        <v>5.0486208599999998</v>
      </c>
    </row>
    <row r="50" spans="1:32">
      <c r="A50">
        <v>23.023002999999999</v>
      </c>
      <c r="B50">
        <v>2.4670209999999999</v>
      </c>
      <c r="C50">
        <v>38.789634999999997</v>
      </c>
      <c r="D50">
        <v>11.082753</v>
      </c>
      <c r="E50">
        <v>2.3744190000000001</v>
      </c>
      <c r="F50">
        <v>75.701599000000002</v>
      </c>
      <c r="G50">
        <v>0.96246399999999999</v>
      </c>
      <c r="H50">
        <v>37.673496</v>
      </c>
      <c r="I50">
        <v>2.0094129999999999</v>
      </c>
      <c r="J50">
        <v>16.391407000000001</v>
      </c>
      <c r="K50">
        <v>4.4428910000000004</v>
      </c>
      <c r="L50">
        <v>165</v>
      </c>
      <c r="M50">
        <v>30.685431999999999</v>
      </c>
      <c r="N50">
        <v>31.882155999999998</v>
      </c>
      <c r="O50">
        <v>29.596512000000001</v>
      </c>
      <c r="P50">
        <v>190</v>
      </c>
      <c r="S50" s="14" t="s">
        <v>60</v>
      </c>
      <c r="T50" s="14"/>
      <c r="U50" s="11">
        <v>18</v>
      </c>
      <c r="V50" s="11">
        <v>19.136332719999999</v>
      </c>
      <c r="W50" s="12">
        <f t="shared" si="0"/>
        <v>18.568166359999999</v>
      </c>
      <c r="X50" s="12">
        <f t="shared" si="1"/>
        <v>1.1363327199999986</v>
      </c>
    </row>
    <row r="51" spans="1:32">
      <c r="A51">
        <v>23.50967</v>
      </c>
      <c r="B51">
        <v>2.5076640000000001</v>
      </c>
      <c r="C51">
        <v>39.428688000000001</v>
      </c>
      <c r="D51">
        <v>11.26534</v>
      </c>
      <c r="E51">
        <v>2.425392</v>
      </c>
      <c r="F51">
        <v>79.515129000000002</v>
      </c>
      <c r="G51">
        <v>0.96719200000000005</v>
      </c>
      <c r="H51">
        <v>39.041096000000003</v>
      </c>
      <c r="I51">
        <v>2.0367030000000002</v>
      </c>
      <c r="J51">
        <v>16.53351</v>
      </c>
      <c r="K51">
        <v>4.3217059999999998</v>
      </c>
      <c r="L51">
        <v>167</v>
      </c>
      <c r="M51">
        <v>31.708839000000001</v>
      </c>
      <c r="N51">
        <v>32.784447</v>
      </c>
      <c r="O51">
        <v>28.849354000000002</v>
      </c>
      <c r="P51">
        <v>190</v>
      </c>
      <c r="Q51">
        <v>6.4</v>
      </c>
      <c r="S51" s="14" t="s">
        <v>61</v>
      </c>
      <c r="T51" s="14"/>
      <c r="U51" s="11">
        <v>11</v>
      </c>
      <c r="V51" s="11">
        <v>12</v>
      </c>
      <c r="W51" s="12">
        <f t="shared" si="0"/>
        <v>11.5</v>
      </c>
      <c r="X51" s="12">
        <f t="shared" si="1"/>
        <v>1</v>
      </c>
    </row>
    <row r="52" spans="1:32">
      <c r="A52">
        <v>24.018339000000001</v>
      </c>
      <c r="B52">
        <v>2.4689679999999998</v>
      </c>
      <c r="C52">
        <v>38.820259</v>
      </c>
      <c r="D52">
        <v>11.091502</v>
      </c>
      <c r="E52">
        <v>2.356573</v>
      </c>
      <c r="F52">
        <v>76.619217000000006</v>
      </c>
      <c r="G52">
        <v>0.95447700000000002</v>
      </c>
      <c r="H52">
        <v>39.318480999999998</v>
      </c>
      <c r="I52">
        <v>1.948682</v>
      </c>
      <c r="J52">
        <v>16.449783</v>
      </c>
      <c r="K52">
        <v>4.3574799999999998</v>
      </c>
      <c r="L52">
        <v>167.5</v>
      </c>
      <c r="M52">
        <v>31.032886999999999</v>
      </c>
      <c r="N52">
        <v>32.512977999999997</v>
      </c>
      <c r="O52">
        <v>29.148824999999999</v>
      </c>
      <c r="P52">
        <v>210</v>
      </c>
      <c r="S52" s="14" t="s">
        <v>62</v>
      </c>
      <c r="T52" s="14"/>
      <c r="U52" s="11">
        <v>29.277468039999999</v>
      </c>
      <c r="V52" s="11">
        <v>32.874189510000001</v>
      </c>
      <c r="W52" s="12">
        <f t="shared" si="0"/>
        <v>31.075828774999998</v>
      </c>
      <c r="X52" s="12">
        <f t="shared" si="1"/>
        <v>3.5967214700000021</v>
      </c>
    </row>
    <row r="53" spans="1:32">
      <c r="A53">
        <v>24.519506</v>
      </c>
      <c r="B53">
        <v>2.4523350000000002</v>
      </c>
      <c r="C53">
        <v>38.558723000000001</v>
      </c>
      <c r="D53">
        <v>11.016778</v>
      </c>
      <c r="E53">
        <v>2.3961779999999999</v>
      </c>
      <c r="F53">
        <v>80.194687000000002</v>
      </c>
      <c r="G53">
        <v>0.977101</v>
      </c>
      <c r="H53">
        <v>39.906886999999998</v>
      </c>
      <c r="I53">
        <v>2.0095450000000001</v>
      </c>
      <c r="J53">
        <v>16.658045000000001</v>
      </c>
      <c r="K53">
        <v>4.2342700000000004</v>
      </c>
      <c r="L53">
        <v>168</v>
      </c>
      <c r="M53">
        <v>32.701363000000001</v>
      </c>
      <c r="N53">
        <v>33.467747000000003</v>
      </c>
      <c r="O53">
        <v>28.173169999999999</v>
      </c>
      <c r="P53">
        <v>210</v>
      </c>
      <c r="S53" s="14" t="s">
        <v>63</v>
      </c>
      <c r="T53" s="14"/>
      <c r="U53" s="11">
        <v>22.720217860000002</v>
      </c>
      <c r="V53" s="11">
        <v>29.271367529999999</v>
      </c>
      <c r="W53" s="12">
        <f t="shared" si="0"/>
        <v>25.995792694999999</v>
      </c>
      <c r="X53" s="12">
        <f t="shared" si="1"/>
        <v>6.5511496699999974</v>
      </c>
    </row>
    <row r="54" spans="1:32">
      <c r="A54">
        <v>25.002171000000001</v>
      </c>
      <c r="B54">
        <v>2.3924180000000002</v>
      </c>
      <c r="C54">
        <v>37.616638000000002</v>
      </c>
      <c r="D54">
        <v>10.747610999999999</v>
      </c>
      <c r="E54">
        <v>2.2778740000000002</v>
      </c>
      <c r="F54">
        <v>75.905128000000005</v>
      </c>
      <c r="G54">
        <v>0.95212200000000002</v>
      </c>
      <c r="H54">
        <v>39.364638999999997</v>
      </c>
      <c r="I54">
        <v>1.9282570000000001</v>
      </c>
      <c r="J54">
        <v>16.550035000000001</v>
      </c>
      <c r="K54">
        <v>4.252561</v>
      </c>
      <c r="L54">
        <v>168</v>
      </c>
      <c r="M54">
        <v>31.727367000000001</v>
      </c>
      <c r="N54">
        <v>33.322792</v>
      </c>
      <c r="O54">
        <v>28.277197000000001</v>
      </c>
      <c r="P54">
        <v>210</v>
      </c>
      <c r="S54" s="14" t="s">
        <v>64</v>
      </c>
      <c r="T54" s="14"/>
      <c r="U54" s="11">
        <v>22.044150900000002</v>
      </c>
      <c r="V54" s="11">
        <v>19.486700070000001</v>
      </c>
      <c r="W54" s="12">
        <f t="shared" si="0"/>
        <v>20.765425485000002</v>
      </c>
      <c r="X54" s="12">
        <f t="shared" si="1"/>
        <v>2.5574508300000005</v>
      </c>
    </row>
    <row r="55" spans="1:32">
      <c r="A55">
        <v>25.511838999999998</v>
      </c>
      <c r="B55">
        <v>2.6795650000000002</v>
      </c>
      <c r="C55">
        <v>42.131526999999998</v>
      </c>
      <c r="D55">
        <v>12.03758</v>
      </c>
      <c r="E55">
        <v>2.5594830000000002</v>
      </c>
      <c r="F55">
        <v>84.703704999999999</v>
      </c>
      <c r="G55">
        <v>0.95518599999999998</v>
      </c>
      <c r="H55">
        <v>41.203400000000002</v>
      </c>
      <c r="I55">
        <v>2.0557460000000001</v>
      </c>
      <c r="J55">
        <v>16.531061000000001</v>
      </c>
      <c r="K55">
        <v>4.2816700000000001</v>
      </c>
      <c r="L55">
        <v>169</v>
      </c>
      <c r="M55">
        <v>31.610990999999999</v>
      </c>
      <c r="N55">
        <v>33.094062999999998</v>
      </c>
      <c r="O55">
        <v>28.570132999999998</v>
      </c>
      <c r="P55">
        <v>210</v>
      </c>
    </row>
    <row r="56" spans="1:32">
      <c r="A56">
        <v>26.020005999999999</v>
      </c>
      <c r="B56">
        <v>2.6192980000000001</v>
      </c>
      <c r="C56">
        <v>41.183940999999997</v>
      </c>
      <c r="D56">
        <v>11.76684</v>
      </c>
      <c r="E56">
        <v>2.6034760000000001</v>
      </c>
      <c r="F56">
        <v>87.765441999999993</v>
      </c>
      <c r="G56">
        <v>0.99395900000000004</v>
      </c>
      <c r="H56">
        <v>41.325023999999999</v>
      </c>
      <c r="I56">
        <v>2.1237849999999998</v>
      </c>
      <c r="J56">
        <v>16.746006000000001</v>
      </c>
      <c r="K56">
        <v>4.2039920000000004</v>
      </c>
      <c r="L56">
        <v>171</v>
      </c>
      <c r="M56">
        <v>33.507232999999999</v>
      </c>
      <c r="N56">
        <v>33.710869000000002</v>
      </c>
      <c r="O56">
        <v>27.937861999999999</v>
      </c>
      <c r="P56">
        <v>210</v>
      </c>
    </row>
    <row r="57" spans="1:32">
      <c r="A57">
        <v>26.509342</v>
      </c>
      <c r="B57">
        <v>2.5149499999999998</v>
      </c>
      <c r="C57">
        <v>39.543236</v>
      </c>
      <c r="D57">
        <v>11.298067</v>
      </c>
      <c r="E57">
        <v>2.5114890000000001</v>
      </c>
      <c r="F57">
        <v>87.095284000000007</v>
      </c>
      <c r="G57">
        <v>0.99862399999999996</v>
      </c>
      <c r="H57">
        <v>42.915534999999998</v>
      </c>
      <c r="I57">
        <v>2.029458</v>
      </c>
      <c r="J57">
        <v>16.877821000000001</v>
      </c>
      <c r="K57">
        <v>4.0877689999999998</v>
      </c>
      <c r="L57">
        <v>172</v>
      </c>
      <c r="M57">
        <v>34.631022999999999</v>
      </c>
      <c r="N57">
        <v>34.678738000000003</v>
      </c>
      <c r="O57">
        <v>27.155241</v>
      </c>
      <c r="P57">
        <v>210</v>
      </c>
      <c r="Q57">
        <v>9.6999999999999993</v>
      </c>
    </row>
    <row r="58" spans="1:32">
      <c r="A58">
        <v>26.862507000000001</v>
      </c>
      <c r="B58">
        <v>2.7780849999999999</v>
      </c>
      <c r="C58">
        <v>43.680576000000002</v>
      </c>
      <c r="D58">
        <v>12.480165</v>
      </c>
      <c r="E58">
        <v>2.7514110000000001</v>
      </c>
      <c r="F58">
        <v>93.605864999999994</v>
      </c>
      <c r="G58">
        <v>0.99039900000000003</v>
      </c>
      <c r="H58">
        <v>45.304389999999998</v>
      </c>
      <c r="I58">
        <v>2.066154</v>
      </c>
      <c r="J58">
        <v>16.772352000000001</v>
      </c>
      <c r="K58">
        <v>4.1660349999999999</v>
      </c>
      <c r="L58">
        <v>172</v>
      </c>
      <c r="M58">
        <v>33.694389000000001</v>
      </c>
      <c r="N58">
        <v>34.021037999999997</v>
      </c>
      <c r="O58">
        <v>27.855091000000002</v>
      </c>
      <c r="P58">
        <v>230</v>
      </c>
    </row>
    <row r="59" spans="1:32">
      <c r="AD59" s="1"/>
      <c r="AE59" s="1"/>
      <c r="AF59" s="1"/>
    </row>
    <row r="60" spans="1:32">
      <c r="AD60" s="1" t="s">
        <v>39</v>
      </c>
      <c r="AE60" s="1" t="s">
        <v>40</v>
      </c>
      <c r="AF60" s="1" t="s">
        <v>41</v>
      </c>
    </row>
    <row r="61" spans="1:32">
      <c r="AD61" s="2">
        <v>5</v>
      </c>
      <c r="AE61" s="2">
        <v>8</v>
      </c>
      <c r="AF61" s="3" t="s">
        <v>42</v>
      </c>
    </row>
    <row r="62" spans="1:32">
      <c r="AD62" s="2">
        <v>11</v>
      </c>
      <c r="AE62" s="2">
        <v>15</v>
      </c>
      <c r="AF62" s="4" t="s">
        <v>43</v>
      </c>
    </row>
    <row r="63" spans="1:32">
      <c r="AD63" s="2">
        <v>15</v>
      </c>
      <c r="AE63" s="2">
        <v>24</v>
      </c>
      <c r="AF63" s="5" t="s">
        <v>44</v>
      </c>
    </row>
    <row r="64" spans="1:32">
      <c r="AD64" s="2">
        <v>21</v>
      </c>
      <c r="AE64" s="2">
        <v>31</v>
      </c>
      <c r="AF64" s="6" t="s">
        <v>45</v>
      </c>
    </row>
    <row r="65" spans="30:32">
      <c r="AD65" s="1" t="s">
        <v>46</v>
      </c>
      <c r="AE65" s="1" t="s">
        <v>47</v>
      </c>
      <c r="AF65" s="7" t="s">
        <v>48</v>
      </c>
    </row>
  </sheetData>
  <sheetProtection algorithmName="SHA-512" hashValue="o2i+mYm797ek1Fppe3FDU0meJma+Euulr1jZfxehtJ2kPlqby6u/2oL6QAYDcycxLob/tfcg4KTZ+SxgvSU9QQ==" saltValue="XcK4pI2HF4J5IH2XJB23cA==" spinCount="100000" sheet="1" objects="1" scenarios="1"/>
  <mergeCells count="10">
    <mergeCell ref="S54:T54"/>
    <mergeCell ref="S50:T50"/>
    <mergeCell ref="S49:T49"/>
    <mergeCell ref="S44:T44"/>
    <mergeCell ref="S45:T45"/>
    <mergeCell ref="S48:T48"/>
    <mergeCell ref="S47:T47"/>
    <mergeCell ref="S51:T51"/>
    <mergeCell ref="S52:T52"/>
    <mergeCell ref="S53:T53"/>
  </mergeCells>
  <conditionalFormatting sqref="X48:X54">
    <cfRule type="cellIs" dxfId="11" priority="12" operator="lessThan">
      <formula>3</formula>
    </cfRule>
    <cfRule type="cellIs" dxfId="10" priority="14" operator="greaterThanOrEqual">
      <formula>3</formula>
    </cfRule>
  </conditionalFormatting>
  <conditionalFormatting sqref="Y45 AA45">
    <cfRule type="expression" dxfId="9" priority="8">
      <formula>AND($W$45="Male", (495/$X$45-450)&gt;=11, (495/$X$45-450)&lt;15)</formula>
    </cfRule>
    <cfRule type="expression" dxfId="8" priority="9">
      <formula>AND($W$45="Male", (495/X45-450)&gt;=24)</formula>
    </cfRule>
    <cfRule type="expression" dxfId="7" priority="10">
      <formula>AND($W$45="Male", (495/X45-450)&lt;11)</formula>
    </cfRule>
  </conditionalFormatting>
  <conditionalFormatting sqref="Y45">
    <cfRule type="expression" dxfId="6" priority="1">
      <formula>AND($W$45="Female", (495/$X$45-450)&gt;=37)</formula>
    </cfRule>
    <cfRule type="expression" dxfId="5" priority="2">
      <formula>AND($W$45="Female", (495/$X$45-450)&gt;=24, (495/$X$45-450)&lt;31)</formula>
    </cfRule>
    <cfRule type="expression" dxfId="4" priority="3">
      <formula>AND($W$45="Female", (495/$X$45-450)&gt;=15, (495/$X$45-450)&lt;24)</formula>
    </cfRule>
    <cfRule type="expression" dxfId="3" priority="4">
      <formula>AND($W$45="Female", (495/$X$45-450)&lt;15)</formula>
    </cfRule>
    <cfRule type="expression" dxfId="2" priority="5">
      <formula>AND($W$45="Female", (495/$X$45-450)&gt;=31, (495/$X$45-450)&lt;37)</formula>
    </cfRule>
    <cfRule type="expression" dxfId="1" priority="6">
      <formula>AND($W$45="Male", (495/$X$45-450)&gt;=21, (495/$X$45-450)&lt;24)</formula>
    </cfRule>
    <cfRule type="expression" dxfId="0" priority="7">
      <formula>AND($W$45="Male", (495/$X$45-450)&gt;=15, (495/$X$45-450)&lt;21)</formula>
    </cfRule>
  </conditionalFormatting>
  <dataValidations count="1">
    <dataValidation type="list" allowBlank="1" showInputMessage="1" showErrorMessage="1" promptTitle="Please select sex" prompt="Select the sex from drop down" sqref="W45" xr:uid="{00000000-0002-0000-0100-000000000000}">
      <formula1>"Male, Female"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F l 9 u W J a u i n C n A A A A + A A A A B I A H A B D b 2 5 m a W c v U G F j a 2 F n Z S 5 4 b W w g o h g A K K A U A A A A A A A A A A A A A A A A A A A A A A A A A A A A h Y / N C o J A G E V f R W b v / F V S 8 T k S b h O C I N r K O O m Q j u G M j e / W o k f q F R L K a t f y X s 6 F c x + 3 O y R D U w d X 1 V n d m h g x T F G g j G w L b c o Y 9 e 4 U L l E i Y J f L c 1 6 q Y I S N X Q 9 W x 6 h y 7 r I m x H u P / Q y 3 X U k 4 p Y w c s + 1 e V q r J Q 2 2 s y 4 1 U 6 L M q / q + Q g M N L R n A c M b x g K 4 7 n E Q M y 1 Z B p 8 0 X 4 a I w p k J 8 S 0 r 5 2 f a e E M m G 6 A T J F I O 8 X 4 g l Q S w M E F A A C A A g A F l 9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f b l j M N C 4 u Y g E A A E w D A A A T A B w A R m 9 y b X V s Y X M v U 2 V j d G l v b j E u b S C i G A A o o B Q A A A A A A A A A A A A A A A A A A A A A A A A A A A B 1 k l F r w j A U h d 8 L / Q 8 h e 2 m h V O r e N n w Y N a J s M r G d e 1 C R 2 N 7 Z z j S R J E W l + N + X a t l k t H m 5 5 H 7 J O e e G K E h 0 L j i K b j V 4 t i 3 b U h m V k K I o A 9 A B G i A G 2 r a Q W Z E o Z Q K m Q 0 4 J M P 9 T y P 1 W i L 0 z y h n 4 o e A a u F Y O D p 9 W H w q k W u l M F A c l u M / K c j U U R 8 4 E T d V K l d t v 4 7 c J H v u B f 2 L q h F 0 P 8 Z I x D 2 l Z g u s 1 b l f / z b U Y z 5 t 5 t Z x o K A b 4 B r H 3 m v O 0 2 e H 1 Z T m k m q 6 b + w 9 4 J k U h t B l l D D Q 1 g b C R i e n W h G 1 I 0 3 f u r T y 0 b O g L Y 1 F C G Z V q U O d a u 7 / C Y U b 5 z u j G 5 w P 8 i c a S c v U l Z B E K V h a 8 h s p p S e F V F Y 4 n U 4 K w G d g c Q p S f L x 6 q M M J 4 8 d 4 3 D h i 3 o 9 5 + 1 w G n J I 4 6 r o W 1 Z D s i 9 T j t b E 7 m X a Q L L H S n 2 o h 0 h h i R O m A r G n c 6 k V 7 n K z V o E 7 T A G e h 2 s 5 k 4 g v z f f K O J p h r u 2 x f X t n L e + g 2 e f w B Q S w E C L Q A U A A I A C A A W X 2 5 Y l q 6 K c K c A A A D 4 A A A A E g A A A A A A A A A A A A A A A A A A A A A A Q 2 9 u Z m l n L 1 B h Y 2 t h Z 2 U u e G 1 s U E s B A i 0 A F A A C A A g A F l 9 u W A / K 6 a u k A A A A 6 Q A A A B M A A A A A A A A A A A A A A A A A 8 w A A A F t D b 2 5 0 Z W 5 0 X 1 R 5 c G V z X S 5 4 b W x Q S w E C L Q A U A A I A C A A W X 2 5 Y z D Q u L m I B A A B M A w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E w A A A A A A A K g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3 O j U 2 O j Q 1 L j g 3 N D k w O T l a I i A v P j x F b n R y e S B U e X B l P S J G a W x s Q 2 9 s d W 1 u V H l w Z X M i I F Z h b H V l P S J z Q U F B Q U F B Q U F B Q U F B Q U F B Q U F B Q U F B Q U E 9 I i A v P j x F b n R y e S B U e X B l P S J G a W x s Q 2 9 s d W 1 u T m F t Z X M i I F Z h b H V l P S J z W y Z x d W 9 0 O 1 R J T U U g J n F 1 b 3 Q 7 L C Z x d W 9 0 O y B c J n F 1 b 3 Q 7 V k 8 y I C A g X C Z x d W 9 0 O y Z x d W 9 0 O y w m c X V v d D s g X C Z x d W 9 0 O 1 Z P M i 9 r Z y A g X C Z x d W 9 0 O y Z x d W 9 0 O y w m c X V v d D s g X C Z x d W 9 0 O 0 1 F V F M g X C Z x d W 9 0 O y Z x d W 9 0 O y w m c X V v d D s g X C Z x d W 9 0 O 1 Z D T z I g I F w m c X V v d D s m c X V v d D s s J n F 1 b 3 Q 7 I F w m c X V v d D t W R S A g I C A g X C Z x d W 9 0 O y Z x d W 9 0 O y w m c X V v d D s g X C Z x d W 9 0 O 1 J F U i A g X C Z x d W 9 0 O y Z x d W 9 0 O y w m c X V v d D s g X C Z x d W 9 0 O 1 J S I C B c J n F 1 b 3 Q 7 J n F 1 b 3 Q 7 L C Z x d W 9 0 O y B c J n F 1 b 3 Q 7 V n Q g I C A g X C Z x d W 9 0 O y Z x d W 9 0 O y w m c X V v d D s g X C Z x d W 9 0 O 0 Z F T z I g I F w m c X V v d D s m c X V v d D s s J n F 1 b 3 Q 7 I F w m c X V v d D t G R U N P M i B c J n F 1 b 3 Q 7 J n F 1 b 3 Q 7 L C Z x d W 9 0 O y B c J n F 1 b 3 Q 7 S F I g I F w m c X V v d D s m c X V v d D s s J n F 1 b 3 Q 7 I F w m c X V v d D t W R S 8 g I C B c J n F 1 b 3 Q 7 J n F 1 b 3 Q 7 L C Z x d W 9 0 O y B c J n F 1 b 3 Q 7 V k U v I C A g X C Z x d W 9 0 O 1 8 x J n F 1 b 3 Q 7 L C Z x d W 9 0 O y B c J n F 1 b 3 Q 7 U G V 0 Q 0 8 y I F w m c X V v d D s m c X V v d D s s J n F 1 b 3 Q 7 U G 9 3 Z X I m c X V v d D s s J n F 1 b 3 Q 7 T G F j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U S U 1 F I C w w f S Z x d W 9 0 O y w m c X V v d D t T Z W N 0 a W 9 u M S 9 T a G V l d D E v Q 2 h h b m d l Z C B U e X B l L n s g X C Z x d W 9 0 O 1 Z P M i A g I F w m c X V v d D s s M X 0 m c X V v d D s s J n F 1 b 3 Q 7 U 2 V j d G l v b j E v U 2 h l Z X Q x L 0 N o Y W 5 n Z W Q g V H l w Z S 5 7 I F w m c X V v d D t W T z I v a 2 c g I F w m c X V v d D s s M n 0 m c X V v d D s s J n F 1 b 3 Q 7 U 2 V j d G l v b j E v U 2 h l Z X Q x L 0 N o Y W 5 n Z W Q g V H l w Z S 5 7 I F w m c X V v d D t N R V R T I F w m c X V v d D s s M 3 0 m c X V v d D s s J n F 1 b 3 Q 7 U 2 V j d G l v b j E v U 2 h l Z X Q x L 0 N o Y W 5 n Z W Q g V H l w Z S 5 7 I F w m c X V v d D t W Q 0 8 y I C B c J n F 1 b 3 Q 7 L D R 9 J n F 1 b 3 Q 7 L C Z x d W 9 0 O 1 N l Y 3 R p b 2 4 x L 1 N o Z W V 0 M S 9 D a G F u Z 2 V k I F R 5 c G U u e y B c J n F 1 b 3 Q 7 V k U g I C A g I F w m c X V v d D s s N X 0 m c X V v d D s s J n F 1 b 3 Q 7 U 2 V j d G l v b j E v U 2 h l Z X Q x L 0 N o Y W 5 n Z W Q g V H l w Z S 5 7 I F w m c X V v d D t S R V I g I F w m c X V v d D s s N n 0 m c X V v d D s s J n F 1 b 3 Q 7 U 2 V j d G l v b j E v U 2 h l Z X Q x L 0 N o Y W 5 n Z W Q g V H l w Z S 5 7 I F w m c X V v d D t S U i A g X C Z x d W 9 0 O y w 3 f S Z x d W 9 0 O y w m c X V v d D t T Z W N 0 a W 9 u M S 9 T a G V l d D E v Q 2 h h b m d l Z C B U e X B l L n s g X C Z x d W 9 0 O 1 Z 0 I C A g I F w m c X V v d D s s O H 0 m c X V v d D s s J n F 1 b 3 Q 7 U 2 V j d G l v b j E v U 2 h l Z X Q x L 0 N o Y W 5 n Z W Q g V H l w Z S 5 7 I F w m c X V v d D t G R U 8 y I C B c J n F 1 b 3 Q 7 L D l 9 J n F 1 b 3 Q 7 L C Z x d W 9 0 O 1 N l Y 3 R p b 2 4 x L 1 N o Z W V 0 M S 9 D a G F u Z 2 V k I F R 5 c G U u e y B c J n F 1 b 3 Q 7 R k V D T z I g X C Z x d W 9 0 O y w x M H 0 m c X V v d D s s J n F 1 b 3 Q 7 U 2 V j d G l v b j E v U 2 h l Z X Q x L 0 N o Y W 5 n Z W Q g V H l w Z S 5 7 I F w m c X V v d D t I U i A g X C Z x d W 9 0 O y w x M X 0 m c X V v d D s s J n F 1 b 3 Q 7 U 2 V j d G l v b j E v U 2 h l Z X Q x L 0 N o Y W 5 n Z W Q g V H l w Z S 5 7 I F w m c X V v d D t W R S 8 g I C B c J n F 1 b 3 Q 7 L D E y f S Z x d W 9 0 O y w m c X V v d D t T Z W N 0 a W 9 u M S 9 T a G V l d D E v Q 2 h h b m d l Z C B U e X B l L n s g X C Z x d W 9 0 O 1 Z F L y A g I F w m c X V v d D t f M S w x M 3 0 m c X V v d D s s J n F 1 b 3 Q 7 U 2 V j d G l v b j E v U 2 h l Z X Q x L 0 N o Y W 5 n Z W Q g V H l w Z S 5 7 I F w m c X V v d D t Q Z X R D T z I g X C Z x d W 9 0 O y w x N H 0 m c X V v d D s s J n F 1 b 3 Q 7 U 2 V j d G l v b j E v U 2 h l Z X Q x L 0 N o Y W 5 n Z W Q g V H l w Z S 5 7 U G 9 3 Z X I s M T V 9 J n F 1 b 3 Q 7 L C Z x d W 9 0 O 1 N l Y 3 R p b 2 4 x L 1 N o Z W V 0 M S 9 D a G F u Z 2 V k I F R 5 c G U u e 0 x h Y 3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a G V l d D E v Q 2 h h b m d l Z C B U e X B l L n t U S U 1 F I C w w f S Z x d W 9 0 O y w m c X V v d D t T Z W N 0 a W 9 u M S 9 T a G V l d D E v Q 2 h h b m d l Z C B U e X B l L n s g X C Z x d W 9 0 O 1 Z P M i A g I F w m c X V v d D s s M X 0 m c X V v d D s s J n F 1 b 3 Q 7 U 2 V j d G l v b j E v U 2 h l Z X Q x L 0 N o Y W 5 n Z W Q g V H l w Z S 5 7 I F w m c X V v d D t W T z I v a 2 c g I F w m c X V v d D s s M n 0 m c X V v d D s s J n F 1 b 3 Q 7 U 2 V j d G l v b j E v U 2 h l Z X Q x L 0 N o Y W 5 n Z W Q g V H l w Z S 5 7 I F w m c X V v d D t N R V R T I F w m c X V v d D s s M 3 0 m c X V v d D s s J n F 1 b 3 Q 7 U 2 V j d G l v b j E v U 2 h l Z X Q x L 0 N o Y W 5 n Z W Q g V H l w Z S 5 7 I F w m c X V v d D t W Q 0 8 y I C B c J n F 1 b 3 Q 7 L D R 9 J n F 1 b 3 Q 7 L C Z x d W 9 0 O 1 N l Y 3 R p b 2 4 x L 1 N o Z W V 0 M S 9 D a G F u Z 2 V k I F R 5 c G U u e y B c J n F 1 b 3 Q 7 V k U g I C A g I F w m c X V v d D s s N X 0 m c X V v d D s s J n F 1 b 3 Q 7 U 2 V j d G l v b j E v U 2 h l Z X Q x L 0 N o Y W 5 n Z W Q g V H l w Z S 5 7 I F w m c X V v d D t S R V I g I F w m c X V v d D s s N n 0 m c X V v d D s s J n F 1 b 3 Q 7 U 2 V j d G l v b j E v U 2 h l Z X Q x L 0 N o Y W 5 n Z W Q g V H l w Z S 5 7 I F w m c X V v d D t S U i A g X C Z x d W 9 0 O y w 3 f S Z x d W 9 0 O y w m c X V v d D t T Z W N 0 a W 9 u M S 9 T a G V l d D E v Q 2 h h b m d l Z C B U e X B l L n s g X C Z x d W 9 0 O 1 Z 0 I C A g I F w m c X V v d D s s O H 0 m c X V v d D s s J n F 1 b 3 Q 7 U 2 V j d G l v b j E v U 2 h l Z X Q x L 0 N o Y W 5 n Z W Q g V H l w Z S 5 7 I F w m c X V v d D t G R U 8 y I C B c J n F 1 b 3 Q 7 L D l 9 J n F 1 b 3 Q 7 L C Z x d W 9 0 O 1 N l Y 3 R p b 2 4 x L 1 N o Z W V 0 M S 9 D a G F u Z 2 V k I F R 5 c G U u e y B c J n F 1 b 3 Q 7 R k V D T z I g X C Z x d W 9 0 O y w x M H 0 m c X V v d D s s J n F 1 b 3 Q 7 U 2 V j d G l v b j E v U 2 h l Z X Q x L 0 N o Y W 5 n Z W Q g V H l w Z S 5 7 I F w m c X V v d D t I U i A g X C Z x d W 9 0 O y w x M X 0 m c X V v d D s s J n F 1 b 3 Q 7 U 2 V j d G l v b j E v U 2 h l Z X Q x L 0 N o Y W 5 n Z W Q g V H l w Z S 5 7 I F w m c X V v d D t W R S 8 g I C B c J n F 1 b 3 Q 7 L D E y f S Z x d W 9 0 O y w m c X V v d D t T Z W N 0 a W 9 u M S 9 T a G V l d D E v Q 2 h h b m d l Z C B U e X B l L n s g X C Z x d W 9 0 O 1 Z F L y A g I F w m c X V v d D t f M S w x M 3 0 m c X V v d D s s J n F 1 b 3 Q 7 U 2 V j d G l v b j E v U 2 h l Z X Q x L 0 N o Y W 5 n Z W Q g V H l w Z S 5 7 I F w m c X V v d D t Q Z X R D T z I g X C Z x d W 9 0 O y w x N H 0 m c X V v d D s s J n F 1 b 3 Q 7 U 2 V j d G l v b j E v U 2 h l Z X Q x L 0 N o Y W 5 n Z W Q g V H l w Z S 5 7 U G 9 3 Z X I s M T V 9 J n F 1 b 3 Q 7 L C Z x d W 9 0 O 1 N l Y 3 R p b 2 4 x L 1 N o Z W V 0 M S 9 D a G F u Z 2 V k I F R 5 c G U u e 0 x h Y 3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j 9 w j f 9 7 s E W 5 n 7 l i L r R 7 h A A A A A A C A A A A A A A D Z g A A w A A A A B A A A A B c L X k w h f F v 1 Q y H i s m a T q W 5 A A A A A A S A A A C g A A A A E A A A A H x D c P J g f S U r W E 5 C k K L 1 o v F Q A A A A r Y g p h u E i H c B Y 2 E B o p E i g g h w / F G J Z E z 1 6 d e W D U s c r q b F O G 2 H / B y h M z i 8 F / b d x L U + M + v v R Q k W e b s j u k C 9 z s O R 5 I E f i x 3 s B J V L x p r 8 z 7 n I 8 X P E U A A A A X m x 0 P H S K R u H x E o / 3 8 P w A A L 6 7 f f 8 = < / D a t a M a s h u p > 
</file>

<file path=customXml/itemProps1.xml><?xml version="1.0" encoding="utf-8"?>
<ds:datastoreItem xmlns:ds="http://schemas.openxmlformats.org/officeDocument/2006/customXml" ds:itemID="{82350219-1B28-4914-87F6-8C02F99075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Histogram</vt:lpstr>
      <vt:lpstr>VO2 and Skinfold</vt:lpstr>
      <vt:lpstr>Histogram!group_height__1</vt:lpstr>
      <vt:lpstr>Histogram!group_weight__1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 Luu</dc:creator>
  <cp:lastModifiedBy>Thompson Luu</cp:lastModifiedBy>
  <dcterms:created xsi:type="dcterms:W3CDTF">2024-03-14T17:53:21Z</dcterms:created>
  <dcterms:modified xsi:type="dcterms:W3CDTF">2024-04-08T05:27:14Z</dcterms:modified>
</cp:coreProperties>
</file>