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ate1904="1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D:\jodijk\Dropbox\jodijk\myprograms\python\lassy\form_templates\"/>
    </mc:Choice>
  </mc:AlternateContent>
  <xr:revisionPtr revIDLastSave="0" documentId="13_ncr:1_{DFDD2B1A-0FE9-4958-BEB4-363E77F65B44}" xr6:coauthVersionLast="46" xr6:coauthVersionMax="46" xr10:uidLastSave="{00000000-0000-0000-0000-000000000000}"/>
  <bookViews>
    <workbookView xWindow="-108" yWindow="-108" windowWidth="23256" windowHeight="12576" tabRatio="712" xr2:uid="{00000000-000D-0000-FFFF-FFFF00000000}"/>
  </bookViews>
  <sheets>
    <sheet name="STAP 1 - 5" sheetId="1" r:id="rId1"/>
    <sheet name="STAP 6 - 8" sheetId="2" r:id="rId2"/>
    <sheet name="extra" sheetId="3" r:id="rId3"/>
    <sheet name="parameters" sheetId="4" r:id="rId4"/>
    <sheet name="profiel 4 jr" sheetId="5" r:id="rId5"/>
    <sheet name="profiel 5 jr" sheetId="6" r:id="rId6"/>
    <sheet name="profiel 6 jr" sheetId="9" r:id="rId7"/>
    <sheet name="profiel 7 jr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7" i="6" s="1"/>
  <c r="F82" i="2"/>
  <c r="F56" i="1"/>
  <c r="C8" i="4" s="1"/>
  <c r="F57" i="1"/>
  <c r="C9" i="4"/>
  <c r="C11" i="5" s="1"/>
  <c r="H57" i="1"/>
  <c r="C11" i="4" s="1"/>
  <c r="H56" i="1"/>
  <c r="C10" i="4" s="1"/>
  <c r="D55" i="1"/>
  <c r="C3" i="4" s="1"/>
  <c r="K55" i="1"/>
  <c r="C13" i="4" s="1"/>
  <c r="L55" i="1"/>
  <c r="C14" i="4"/>
  <c r="C16" i="10" s="1"/>
  <c r="M55" i="1"/>
  <c r="C15" i="4"/>
  <c r="C17" i="6" s="1"/>
  <c r="N55" i="1"/>
  <c r="C16" i="4"/>
  <c r="C18" i="6" s="1"/>
  <c r="O55" i="1"/>
  <c r="C17" i="4" s="1"/>
  <c r="P55" i="1"/>
  <c r="C18" i="4"/>
  <c r="C20" i="10" s="1"/>
  <c r="Q55" i="1"/>
  <c r="C19" i="4" s="1"/>
  <c r="R55" i="1"/>
  <c r="C20" i="4" s="1"/>
  <c r="S55" i="1"/>
  <c r="C21" i="4" s="1"/>
  <c r="W55" i="1"/>
  <c r="C24" i="4" s="1"/>
  <c r="B55" i="1"/>
  <c r="AB6" i="2"/>
  <c r="C35" i="4"/>
  <c r="C36" i="5" s="1"/>
  <c r="AB12" i="2"/>
  <c r="C36" i="4" s="1"/>
  <c r="AB18" i="2"/>
  <c r="C37" i="4" s="1"/>
  <c r="AB26" i="2"/>
  <c r="AB24" i="2"/>
  <c r="C38" i="4"/>
  <c r="C39" i="9" s="1"/>
  <c r="C55" i="1"/>
  <c r="C1" i="4" s="1"/>
  <c r="E55" i="1"/>
  <c r="C6" i="4"/>
  <c r="C8" i="9" s="1"/>
  <c r="C8" i="6"/>
  <c r="J55" i="1"/>
  <c r="C12" i="4"/>
  <c r="U55" i="1"/>
  <c r="C22" i="4" s="1"/>
  <c r="V55" i="1"/>
  <c r="C23" i="4"/>
  <c r="C24" i="5" s="1"/>
  <c r="C24" i="10"/>
  <c r="X55" i="1"/>
  <c r="C25" i="4" s="1"/>
  <c r="Y55" i="1"/>
  <c r="C26" i="4"/>
  <c r="C27" i="9" s="1"/>
  <c r="Z55" i="1"/>
  <c r="C27" i="4"/>
  <c r="C28" i="10" s="1"/>
  <c r="AA55" i="1"/>
  <c r="C28" i="4" s="1"/>
  <c r="AB55" i="1"/>
  <c r="C29" i="4"/>
  <c r="C30" i="10" s="1"/>
  <c r="AC55" i="1"/>
  <c r="C30" i="4" s="1"/>
  <c r="AD55" i="1"/>
  <c r="C31" i="4" s="1"/>
  <c r="AE55" i="1"/>
  <c r="C32" i="4"/>
  <c r="C33" i="10"/>
  <c r="AF55" i="1"/>
  <c r="C33" i="4" s="1"/>
  <c r="F57" i="2"/>
  <c r="F71" i="2"/>
  <c r="F93" i="2"/>
  <c r="J11" i="3"/>
  <c r="C2" i="4"/>
  <c r="C4" i="9" s="1"/>
  <c r="C4" i="10"/>
  <c r="F46" i="2"/>
  <c r="C33" i="6"/>
  <c r="C33" i="5"/>
  <c r="C36" i="6"/>
  <c r="C39" i="5"/>
  <c r="C17" i="5"/>
  <c r="C14" i="5"/>
  <c r="C7" i="5"/>
  <c r="C27" i="10"/>
  <c r="C20" i="9"/>
  <c r="C8" i="10"/>
  <c r="C17" i="9"/>
  <c r="C16" i="5"/>
  <c r="C24" i="9"/>
  <c r="C24" i="6"/>
  <c r="C39" i="10"/>
  <c r="C39" i="6"/>
  <c r="C7" i="10"/>
  <c r="C36" i="10"/>
  <c r="C36" i="9"/>
  <c r="C18" i="10"/>
  <c r="C18" i="9"/>
  <c r="C18" i="5"/>
  <c r="C14" i="9"/>
  <c r="C14" i="6"/>
  <c r="C14" i="10"/>
  <c r="C20" i="5"/>
  <c r="C20" i="6"/>
  <c r="C11" i="10"/>
  <c r="C11" i="6"/>
  <c r="C11" i="9"/>
  <c r="AB27" i="2"/>
  <c r="C4" i="4"/>
  <c r="C6" i="5" s="1"/>
  <c r="C30" i="5"/>
  <c r="C30" i="9"/>
  <c r="C30" i="6"/>
  <c r="C28" i="5"/>
  <c r="C28" i="9"/>
  <c r="C28" i="6"/>
  <c r="C4" i="5"/>
  <c r="C27" i="6"/>
  <c r="C4" i="6"/>
  <c r="C33" i="9"/>
  <c r="C25" i="6" l="1"/>
  <c r="C25" i="9"/>
  <c r="C25" i="5"/>
  <c r="C25" i="10"/>
  <c r="C34" i="4"/>
  <c r="C32" i="5"/>
  <c r="C32" i="6"/>
  <c r="C32" i="9"/>
  <c r="C32" i="10"/>
  <c r="C22" i="5"/>
  <c r="C22" i="10"/>
  <c r="C22" i="6"/>
  <c r="C22" i="9"/>
  <c r="C5" i="6"/>
  <c r="C5" i="10"/>
  <c r="C5" i="9"/>
  <c r="C5" i="5"/>
  <c r="C31" i="6"/>
  <c r="C31" i="9"/>
  <c r="C31" i="5"/>
  <c r="C31" i="10"/>
  <c r="C23" i="5"/>
  <c r="C23" i="6"/>
  <c r="C23" i="10"/>
  <c r="C23" i="9"/>
  <c r="C21" i="9"/>
  <c r="C21" i="10"/>
  <c r="C21" i="6"/>
  <c r="C21" i="5"/>
  <c r="C12" i="6"/>
  <c r="C12" i="9"/>
  <c r="C12" i="5"/>
  <c r="C12" i="10"/>
  <c r="C10" i="6"/>
  <c r="C10" i="9"/>
  <c r="C10" i="10"/>
  <c r="C10" i="5"/>
  <c r="C13" i="6"/>
  <c r="C13" i="9"/>
  <c r="C13" i="10"/>
  <c r="C13" i="5"/>
  <c r="C34" i="5"/>
  <c r="C34" i="6"/>
  <c r="C34" i="9"/>
  <c r="C34" i="10"/>
  <c r="C29" i="9"/>
  <c r="C29" i="10"/>
  <c r="C29" i="6"/>
  <c r="C29" i="5"/>
  <c r="C37" i="5"/>
  <c r="C37" i="10"/>
  <c r="C37" i="9"/>
  <c r="C37" i="6"/>
  <c r="C19" i="10"/>
  <c r="C19" i="9"/>
  <c r="C19" i="6"/>
  <c r="C19" i="5"/>
  <c r="C26" i="6"/>
  <c r="C26" i="5"/>
  <c r="C26" i="9"/>
  <c r="C26" i="10"/>
  <c r="C3" i="10"/>
  <c r="C3" i="6"/>
  <c r="C3" i="9"/>
  <c r="C3" i="5"/>
  <c r="C38" i="5"/>
  <c r="C38" i="6"/>
  <c r="C38" i="10"/>
  <c r="C38" i="9"/>
  <c r="C7" i="4"/>
  <c r="C15" i="6"/>
  <c r="C15" i="10"/>
  <c r="C15" i="5"/>
  <c r="C15" i="9"/>
  <c r="C6" i="9"/>
  <c r="C6" i="10"/>
  <c r="C6" i="6"/>
  <c r="C7" i="9"/>
  <c r="C17" i="10"/>
  <c r="C8" i="5"/>
  <c r="C27" i="5"/>
  <c r="C16" i="6"/>
  <c r="C16" i="9"/>
  <c r="C9" i="9" l="1"/>
  <c r="C9" i="6"/>
  <c r="C9" i="10"/>
  <c r="C9" i="5"/>
  <c r="C35" i="10"/>
  <c r="C35" i="9"/>
  <c r="C35" i="6"/>
  <c r="C35" i="5"/>
</calcChain>
</file>

<file path=xl/sharedStrings.xml><?xml version="1.0" encoding="utf-8"?>
<sst xmlns="http://schemas.openxmlformats.org/spreadsheetml/2006/main" count="320" uniqueCount="166">
  <si>
    <t>BB o</t>
    <phoneticPr fontId="3" type="noConversion"/>
  </si>
  <si>
    <t>Valse starts en aantal woorden in valse starts</t>
    <phoneticPr fontId="3" type="noConversion"/>
  </si>
  <si>
    <t>Zelfverbeteringen en aantal woorden in zelfverbeteringen</t>
    <phoneticPr fontId="3" type="noConversion"/>
  </si>
  <si>
    <t>Woord(groep)herhalingen en aantal woorden in woord(groep)herhalingen</t>
    <phoneticPr fontId="3" type="noConversion"/>
  </si>
  <si>
    <t>Mengconstructies en aantal woorden in mengconstructies</t>
    <phoneticPr fontId="3" type="noConversion"/>
  </si>
  <si>
    <t>STAP 7: semantisch afwijkende VU</t>
    <phoneticPr fontId="3" type="noConversion"/>
  </si>
  <si>
    <t xml:space="preserve">"mismatch" </t>
    <phoneticPr fontId="3" type="noConversion"/>
  </si>
  <si>
    <t>totaal aantal:</t>
    <phoneticPr fontId="3" type="noConversion"/>
  </si>
  <si>
    <t>te algemeen woord</t>
    <phoneticPr fontId="3" type="noConversion"/>
  </si>
  <si>
    <t>te specifiek woord</t>
    <phoneticPr fontId="3" type="noConversion"/>
  </si>
  <si>
    <t>neologisme</t>
    <phoneticPr fontId="3" type="noConversion"/>
  </si>
  <si>
    <t>overige substituties</t>
    <phoneticPr fontId="3" type="noConversion"/>
  </si>
  <si>
    <t>Substitutie van een woord</t>
    <phoneticPr fontId="3" type="noConversion"/>
  </si>
  <si>
    <t>Totaal aantal substituties:</t>
    <phoneticPr fontId="3" type="noConversion"/>
  </si>
  <si>
    <t>Afwijkende combinatie van woorden</t>
    <phoneticPr fontId="3" type="noConversion"/>
  </si>
  <si>
    <t>foute uitdrukkingen</t>
    <phoneticPr fontId="3" type="noConversion"/>
  </si>
  <si>
    <t>verkeerde betekeniscombinaties</t>
    <phoneticPr fontId="3" type="noConversion"/>
  </si>
  <si>
    <t>Totaal aantal afwijkende combinaties:</t>
    <phoneticPr fontId="3" type="noConversion"/>
  </si>
  <si>
    <t>STAP 8: pragmatisch afwijkende VU</t>
    <phoneticPr fontId="3" type="noConversion"/>
  </si>
  <si>
    <t>Afwijkend antwoordgedrag</t>
    <phoneticPr fontId="3" type="noConversion"/>
  </si>
  <si>
    <t>wel antwoord op de vraag, maar het antwoord sluit niet goed aan</t>
    <phoneticPr fontId="3" type="noConversion"/>
  </si>
  <si>
    <t>niet-comm</t>
    <phoneticPr fontId="3" type="noConversion"/>
  </si>
  <si>
    <t>comm</t>
    <phoneticPr fontId="3" type="noConversion"/>
  </si>
  <si>
    <t>elliptisch</t>
    <phoneticPr fontId="3" type="noConversion"/>
  </si>
  <si>
    <t>nr.</t>
    <phoneticPr fontId="3" type="noConversion"/>
  </si>
  <si>
    <t>STAP 1: globaal</t>
    <phoneticPr fontId="3" type="noConversion"/>
  </si>
  <si>
    <t>MS</t>
    <phoneticPr fontId="3" type="noConversion"/>
  </si>
  <si>
    <t>ongramm. VU</t>
    <phoneticPr fontId="3" type="noConversion"/>
  </si>
  <si>
    <t>sem. afw.</t>
    <phoneticPr fontId="3" type="noConversion"/>
  </si>
  <si>
    <t>SEMANTIEK</t>
    <phoneticPr fontId="3" type="noConversion"/>
  </si>
  <si>
    <t>PRAGMATIEK</t>
    <phoneticPr fontId="3" type="noConversion"/>
  </si>
  <si>
    <t>pragm. afw.</t>
    <phoneticPr fontId="3" type="noConversion"/>
  </si>
  <si>
    <t>impl. ref.</t>
    <phoneticPr fontId="3" type="noConversion"/>
  </si>
  <si>
    <t>STAP 3: correctheid</t>
    <phoneticPr fontId="3" type="noConversion"/>
  </si>
  <si>
    <t>STAP 4: specificatie van de ongrammaticale VU</t>
    <phoneticPr fontId="3" type="noConversion"/>
  </si>
  <si>
    <t>HWW weg</t>
    <phoneticPr fontId="3" type="noConversion"/>
  </si>
  <si>
    <t>congr. fout</t>
    <phoneticPr fontId="3" type="noConversion"/>
  </si>
  <si>
    <t>VT fout</t>
    <phoneticPr fontId="3" type="noConversion"/>
  </si>
  <si>
    <t>VD fout</t>
    <phoneticPr fontId="3" type="noConversion"/>
  </si>
  <si>
    <t>NW gr. weg</t>
    <phoneticPr fontId="3" type="noConversion"/>
  </si>
  <si>
    <t>bep. weg</t>
    <phoneticPr fontId="3" type="noConversion"/>
  </si>
  <si>
    <t>bep. fout</t>
    <phoneticPr fontId="3" type="noConversion"/>
  </si>
  <si>
    <t>WV fout</t>
    <phoneticPr fontId="3" type="noConversion"/>
  </si>
  <si>
    <t>overige</t>
    <phoneticPr fontId="3" type="noConversion"/>
  </si>
  <si>
    <t>STAP 5: analyse van de complexiteit</t>
    <phoneticPr fontId="3" type="noConversion"/>
  </si>
  <si>
    <t>NS</t>
    <phoneticPr fontId="3" type="noConversion"/>
  </si>
  <si>
    <t>OS</t>
    <phoneticPr fontId="3" type="noConversion"/>
  </si>
  <si>
    <t>PV</t>
    <phoneticPr fontId="3" type="noConversion"/>
  </si>
  <si>
    <t>SGG</t>
    <phoneticPr fontId="3" type="noConversion"/>
  </si>
  <si>
    <t>VT</t>
    <phoneticPr fontId="3" type="noConversion"/>
  </si>
  <si>
    <t>VD</t>
    <phoneticPr fontId="3" type="noConversion"/>
  </si>
  <si>
    <t>N</t>
    <phoneticPr fontId="3" type="noConversion"/>
  </si>
  <si>
    <t>BvBep</t>
    <phoneticPr fontId="3" type="noConversion"/>
  </si>
  <si>
    <t>zelf. vnw. 3</t>
    <phoneticPr fontId="3" type="noConversion"/>
  </si>
  <si>
    <t>BB t</t>
    <phoneticPr fontId="3" type="noConversion"/>
  </si>
  <si>
    <t>BB p</t>
    <phoneticPr fontId="3" type="noConversion"/>
  </si>
  <si>
    <t>STAP 6: niet vloeiendheid</t>
    <phoneticPr fontId="3" type="noConversion"/>
  </si>
  <si>
    <t>onverstaanbare uitingen</t>
    <phoneticPr fontId="3" type="noConversion"/>
  </si>
  <si>
    <t>aantal:</t>
    <phoneticPr fontId="3" type="noConversion"/>
  </si>
  <si>
    <t>afgebroken uitingen</t>
    <phoneticPr fontId="3" type="noConversion"/>
  </si>
  <si>
    <t>sterk sem. afw. (C)</t>
    <phoneticPr fontId="3" type="noConversion"/>
  </si>
  <si>
    <t>matig sem. afw. (B)</t>
    <phoneticPr fontId="3" type="noConversion"/>
  </si>
  <si>
    <t>matig pragm. afw. (B)</t>
    <phoneticPr fontId="3" type="noConversion"/>
  </si>
  <si>
    <t>GL5LVU:</t>
    <phoneticPr fontId="3" type="noConversion"/>
  </si>
  <si>
    <t>sterk pragm. afw. (C)</t>
    <phoneticPr fontId="3" type="noConversion"/>
  </si>
  <si>
    <t>impliciete referenten</t>
    <phoneticPr fontId="3" type="noConversion"/>
  </si>
  <si>
    <t>aantal C:</t>
    <phoneticPr fontId="3" type="noConversion"/>
  </si>
  <si>
    <t>aantal B:</t>
    <phoneticPr fontId="3" type="noConversion"/>
  </si>
  <si>
    <t>HWW weg</t>
    <phoneticPr fontId="3" type="noConversion"/>
  </si>
  <si>
    <t>congruentiefout</t>
    <phoneticPr fontId="3" type="noConversion"/>
  </si>
  <si>
    <t>verleden tijd fout</t>
    <phoneticPr fontId="3" type="noConversion"/>
  </si>
  <si>
    <t>voltooid deelwoord fout</t>
    <phoneticPr fontId="3" type="noConversion"/>
  </si>
  <si>
    <t>naamwoordgroep weg</t>
    <phoneticPr fontId="3" type="noConversion"/>
  </si>
  <si>
    <t>bepaler weg</t>
    <phoneticPr fontId="3" type="noConversion"/>
  </si>
  <si>
    <t>bepaler verkeerd</t>
    <phoneticPr fontId="3" type="noConversion"/>
  </si>
  <si>
    <t>woordvolgorde fout</t>
    <phoneticPr fontId="3" type="noConversion"/>
  </si>
  <si>
    <t>nevenschikking</t>
    <phoneticPr fontId="3" type="noConversion"/>
  </si>
  <si>
    <t>onderschikking</t>
    <phoneticPr fontId="3" type="noConversion"/>
  </si>
  <si>
    <t>persoonsvormen</t>
    <phoneticPr fontId="3" type="noConversion"/>
  </si>
  <si>
    <t>samengesteld gezegde</t>
    <phoneticPr fontId="3" type="noConversion"/>
  </si>
  <si>
    <t>verleden tijd</t>
    <phoneticPr fontId="3" type="noConversion"/>
  </si>
  <si>
    <t>voltooid deelwoord</t>
    <phoneticPr fontId="3" type="noConversion"/>
  </si>
  <si>
    <t>naamwoorden</t>
    <phoneticPr fontId="3" type="noConversion"/>
  </si>
  <si>
    <t>bijvoeglijke bepalingen</t>
    <phoneticPr fontId="3" type="noConversion"/>
  </si>
  <si>
    <t>BB plaats</t>
    <phoneticPr fontId="3" type="noConversion"/>
  </si>
  <si>
    <t>BB tijd</t>
    <phoneticPr fontId="3" type="noConversion"/>
  </si>
  <si>
    <t>overige BB</t>
    <phoneticPr fontId="3" type="noConversion"/>
  </si>
  <si>
    <t>totaal BB</t>
    <phoneticPr fontId="3" type="noConversion"/>
  </si>
  <si>
    <t>valse starts</t>
    <phoneticPr fontId="3" type="noConversion"/>
  </si>
  <si>
    <t>zelfverbeteringen</t>
    <phoneticPr fontId="3" type="noConversion"/>
  </si>
  <si>
    <t>woord(groep)herhalingen</t>
    <phoneticPr fontId="3" type="noConversion"/>
  </si>
  <si>
    <t>mengconstructies</t>
    <phoneticPr fontId="3" type="noConversion"/>
  </si>
  <si>
    <t>TOTAAL</t>
    <phoneticPr fontId="3" type="noConversion"/>
  </si>
  <si>
    <t>geen antwoord op de vraag, persoon praat over iets anders</t>
    <phoneticPr fontId="3" type="noConversion"/>
  </si>
  <si>
    <t>Totaal aantal afwijkende antwoorden:</t>
    <phoneticPr fontId="3" type="noConversion"/>
  </si>
  <si>
    <t>Onvoldoende rekening houden met de gesprekspartner</t>
    <phoneticPr fontId="3" type="noConversion"/>
  </si>
  <si>
    <t>noodzakelijke informatie blijft impliciet</t>
    <phoneticPr fontId="3" type="noConversion"/>
  </si>
  <si>
    <t>reduntante informatie</t>
    <phoneticPr fontId="3" type="noConversion"/>
  </si>
  <si>
    <t>Totaal aantal gevallen waarin onvoldoende rekening is gehouden met de gesprekspartner:</t>
    <phoneticPr fontId="3" type="noConversion"/>
  </si>
  <si>
    <t>Problemen met de samenhang in het eigen verhaal</t>
    <phoneticPr fontId="3" type="noConversion"/>
  </si>
  <si>
    <t>geen verband tussen verschillende gegevens</t>
    <phoneticPr fontId="3" type="noConversion"/>
  </si>
  <si>
    <t>onlogisch of onbegrijpelijk verband tussen gegevens</t>
    <phoneticPr fontId="3" type="noConversion"/>
  </si>
  <si>
    <t>Totaal aantal problemen met de samenhang in het eigen verhaal:</t>
    <phoneticPr fontId="3" type="noConversion"/>
  </si>
  <si>
    <t>GLVU</t>
    <phoneticPr fontId="3" type="noConversion"/>
  </si>
  <si>
    <t>bij STAP 1:</t>
    <phoneticPr fontId="3" type="noConversion"/>
  </si>
  <si>
    <t>GL5LVU</t>
    <phoneticPr fontId="3" type="noConversion"/>
  </si>
  <si>
    <t>elliptische antw.</t>
    <phoneticPr fontId="3" type="noConversion"/>
  </si>
  <si>
    <t>niet vloeiendheid</t>
    <phoneticPr fontId="3" type="noConversion"/>
  </si>
  <si>
    <t>onverstaanbare uitingen</t>
    <phoneticPr fontId="3" type="noConversion"/>
  </si>
  <si>
    <t>ongrammaticale VU</t>
    <phoneticPr fontId="3" type="noConversion"/>
  </si>
  <si>
    <t>aantal:</t>
    <phoneticPr fontId="3" type="noConversion"/>
  </si>
  <si>
    <t>VU nrs</t>
    <phoneticPr fontId="3" type="noConversion"/>
  </si>
  <si>
    <t>aantal woorden</t>
    <phoneticPr fontId="3" type="noConversion"/>
  </si>
  <si>
    <t>5 langste uitingen:</t>
    <phoneticPr fontId="3" type="noConversion"/>
  </si>
  <si>
    <t>controle:</t>
  </si>
  <si>
    <t>totaal gramm. fouten</t>
  </si>
  <si>
    <t xml:space="preserve">aantal B: </t>
  </si>
  <si>
    <t>zelfstandige vnw. 3de pers.</t>
  </si>
  <si>
    <t>VU-nrs:</t>
  </si>
  <si>
    <t>Variabelen</t>
  </si>
  <si>
    <t>ruwe scores</t>
  </si>
  <si>
    <t>z-waarden 4;0 - 5;0 jaar</t>
  </si>
  <si>
    <t>GLVU</t>
  </si>
  <si>
    <t>GL5LVU</t>
  </si>
  <si>
    <t>elliptische antwoorden</t>
  </si>
  <si>
    <t>niet-vloeiendheid</t>
  </si>
  <si>
    <t>onverstaanbare uitingen</t>
  </si>
  <si>
    <t xml:space="preserve">ongrammaticale VU </t>
  </si>
  <si>
    <t>totaal grammaticale fouten</t>
  </si>
  <si>
    <t>matig semantisch afw. VU</t>
  </si>
  <si>
    <t>sterk semantisch afw. VU</t>
  </si>
  <si>
    <t>matig pragmatisch afw. VU</t>
  </si>
  <si>
    <t>sterk pragmatisch afw. VU</t>
  </si>
  <si>
    <t>impliciete referenten</t>
  </si>
  <si>
    <t>hoofdwerkwoord weg</t>
  </si>
  <si>
    <t>congruentiefout</t>
  </si>
  <si>
    <t xml:space="preserve">verleden tijd fout </t>
  </si>
  <si>
    <t>voltooid deelwoord fout</t>
  </si>
  <si>
    <t>naamwoordgroep weg</t>
  </si>
  <si>
    <t>bepaler weg</t>
  </si>
  <si>
    <t>bepaler verkeerd</t>
  </si>
  <si>
    <t>woordvolgorde fout</t>
  </si>
  <si>
    <t>nevenschikking</t>
  </si>
  <si>
    <t>onderschikking</t>
  </si>
  <si>
    <t>persoonsvormen</t>
  </si>
  <si>
    <t>samengesteld gezegde</t>
  </si>
  <si>
    <t>verleden tijd</t>
  </si>
  <si>
    <t>voltooid deelwoord</t>
  </si>
  <si>
    <t>naamwoorden</t>
  </si>
  <si>
    <t>bijvoeglijke bepalingen</t>
  </si>
  <si>
    <t>bijwoordelijke bep van plaats</t>
  </si>
  <si>
    <t>bijwoordelijke bep van tijd</t>
  </si>
  <si>
    <t>overige bijwoordelijke bep</t>
  </si>
  <si>
    <t>totaal bijwoordelijke bep</t>
  </si>
  <si>
    <t>valse starts (woorden in)</t>
  </si>
  <si>
    <t>zelfverbeteringen</t>
  </si>
  <si>
    <t xml:space="preserve">woord(groep)herhalingen </t>
  </si>
  <si>
    <t>mengconstructies</t>
  </si>
  <si>
    <r>
      <t>zelfstandig vnw 3</t>
    </r>
    <r>
      <rPr>
        <vertAlign val="superscript"/>
        <sz val="10"/>
        <rFont val="Verdana"/>
        <family val="2"/>
      </rPr>
      <t>e</t>
    </r>
    <r>
      <rPr>
        <sz val="10"/>
        <rFont val="Verdana"/>
        <family val="2"/>
      </rPr>
      <t xml:space="preserve"> persoon</t>
    </r>
  </si>
  <si>
    <t>z-waarden 5;0 - 6;0 jaar</t>
  </si>
  <si>
    <t>z-waarden 6;0 - 7;0 jaar</t>
  </si>
  <si>
    <t>z-waarden 7;0 - 8;0 jaar</t>
  </si>
  <si>
    <t>overige grammaticale fouten</t>
  </si>
  <si>
    <t>NB:</t>
  </si>
  <si>
    <t>waardes in kolom S zijn nooit groter dan 1</t>
  </si>
  <si>
    <t>in kolom S wordt een 1 geplaatst als de uiting een of meer overige fouten bevat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</si>
</sst>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"/>
    <numFmt numFmtId="165" formatCode="\+0;\-0;"/>
  </numFmts>
  <fonts count="10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indexed="12"/>
      <name val="Verdana"/>
      <family val="2"/>
    </font>
    <font>
      <b/>
      <sz val="10"/>
      <name val="Verdana"/>
      <family val="2"/>
    </font>
    <font>
      <b/>
      <sz val="12"/>
      <name val="Times New Roman"/>
      <family val="1"/>
    </font>
    <font>
      <sz val="10"/>
      <name val="Verdana"/>
      <family val="2"/>
    </font>
    <font>
      <sz val="12"/>
      <name val="Times New Roman"/>
      <family val="1"/>
    </font>
    <font>
      <vertAlign val="superscript"/>
      <sz val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" xfId="0" applyFill="1" applyBorder="1"/>
    <xf numFmtId="0" fontId="0" fillId="7" borderId="0" xfId="0" applyFill="1"/>
    <xf numFmtId="0" fontId="1" fillId="0" borderId="0" xfId="0" applyFont="1"/>
    <xf numFmtId="0" fontId="0" fillId="7" borderId="1" xfId="0" applyFill="1" applyBorder="1"/>
    <xf numFmtId="0" fontId="0" fillId="3" borderId="0" xfId="0" applyFill="1"/>
    <xf numFmtId="0" fontId="2" fillId="4" borderId="1" xfId="1" applyFont="1" applyFill="1" applyBorder="1" applyAlignment="1" applyProtection="1"/>
    <xf numFmtId="0" fontId="0" fillId="2" borderId="2" xfId="0" applyFill="1" applyBorder="1"/>
    <xf numFmtId="0" fontId="0" fillId="0" borderId="0" xfId="0" applyAlignment="1">
      <alignment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49" fontId="7" fillId="0" borderId="11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49" fontId="7" fillId="0" borderId="18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6" fillId="8" borderId="21" xfId="0" applyFont="1" applyFill="1" applyBorder="1" applyAlignment="1">
      <alignment horizontal="center" vertical="center" wrapText="1"/>
    </xf>
    <xf numFmtId="0" fontId="5" fillId="8" borderId="22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5" fillId="10" borderId="22" xfId="0" applyFont="1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5" fillId="11" borderId="22" xfId="0" applyFont="1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5" fillId="12" borderId="22" xfId="0" applyFont="1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5" fillId="0" borderId="17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164" fontId="0" fillId="6" borderId="1" xfId="0" applyNumberFormat="1" applyFill="1" applyBorder="1"/>
    <xf numFmtId="165" fontId="0" fillId="6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8"/>
  <sheetViews>
    <sheetView tabSelected="1" topLeftCell="H1" zoomScaleNormal="100" workbookViewId="0">
      <selection activeCell="W10" sqref="W10"/>
    </sheetView>
  </sheetViews>
  <sheetFormatPr defaultColWidth="11" defaultRowHeight="12.6" x14ac:dyDescent="0.2"/>
  <cols>
    <col min="1" max="1" width="3.36328125" customWidth="1"/>
    <col min="2" max="2" width="8.6328125" customWidth="1"/>
    <col min="3" max="3" width="5.6328125" customWidth="1"/>
    <col min="4" max="4" width="7.90625" customWidth="1"/>
    <col min="5" max="5" width="11.26953125" customWidth="1"/>
    <col min="6" max="6" width="4" customWidth="1"/>
    <col min="7" max="7" width="11" customWidth="1"/>
    <col min="8" max="8" width="4.36328125" customWidth="1"/>
    <col min="9" max="10" width="11" customWidth="1"/>
    <col min="11" max="11" width="8.08984375" customWidth="1"/>
    <col min="12" max="12" width="9" customWidth="1"/>
    <col min="13" max="13" width="6.36328125" customWidth="1"/>
    <col min="14" max="14" width="6.90625" customWidth="1"/>
    <col min="15" max="15" width="9.7265625" customWidth="1"/>
    <col min="16" max="16" width="7.7265625" customWidth="1"/>
    <col min="17" max="17" width="7.90625" customWidth="1"/>
    <col min="18" max="18" width="7.26953125" customWidth="1"/>
    <col min="19" max="19" width="4" customWidth="1"/>
    <col min="20" max="20" width="18.08984375" customWidth="1"/>
    <col min="21" max="21" width="3.90625" customWidth="1"/>
    <col min="22" max="22" width="3.36328125" customWidth="1"/>
    <col min="23" max="23" width="3.26953125" customWidth="1"/>
    <col min="24" max="24" width="4.6328125" customWidth="1"/>
    <col min="25" max="26" width="3.08984375" customWidth="1"/>
    <col min="27" max="27" width="2.6328125" customWidth="1"/>
    <col min="28" max="28" width="6.08984375" customWidth="1"/>
    <col min="29" max="29" width="3.7265625" customWidth="1"/>
    <col min="30" max="30" width="4.90625" customWidth="1"/>
    <col min="31" max="31" width="4.26953125" customWidth="1"/>
    <col min="32" max="32" width="5" customWidth="1"/>
    <col min="33" max="33" width="3.6328125" customWidth="1"/>
    <col min="34" max="34" width="3.36328125" customWidth="1"/>
    <col min="35" max="35" width="9.453125" customWidth="1"/>
    <col min="36" max="36" width="7.08984375" bestFit="1" customWidth="1"/>
    <col min="37" max="37" width="11.26953125" customWidth="1"/>
  </cols>
  <sheetData>
    <row r="1" spans="1:33" x14ac:dyDescent="0.2">
      <c r="A1" s="1"/>
      <c r="B1" s="8" t="s">
        <v>25</v>
      </c>
      <c r="C1" s="9"/>
      <c r="D1" s="10"/>
      <c r="E1" s="4" t="s">
        <v>33</v>
      </c>
      <c r="F1" s="5"/>
      <c r="G1" s="5"/>
      <c r="H1" s="5"/>
      <c r="I1" s="5"/>
      <c r="J1" s="6"/>
      <c r="K1" s="14" t="s">
        <v>34</v>
      </c>
      <c r="L1" s="15"/>
      <c r="M1" s="15"/>
      <c r="N1" s="15"/>
      <c r="O1" s="15"/>
      <c r="P1" s="15"/>
      <c r="Q1" s="15"/>
      <c r="R1" s="15"/>
      <c r="S1" s="15"/>
      <c r="T1" s="16"/>
      <c r="U1" s="23" t="s">
        <v>44</v>
      </c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33"/>
    </row>
    <row r="2" spans="1:33" x14ac:dyDescent="0.2">
      <c r="A2" s="1"/>
      <c r="B2" s="11"/>
      <c r="C2" s="12"/>
      <c r="D2" s="13"/>
      <c r="E2" s="7" t="s">
        <v>26</v>
      </c>
      <c r="F2" s="4" t="s">
        <v>29</v>
      </c>
      <c r="G2" s="6"/>
      <c r="H2" s="4" t="s">
        <v>30</v>
      </c>
      <c r="I2" s="5"/>
      <c r="J2" s="6"/>
      <c r="K2" s="17"/>
      <c r="L2" s="18"/>
      <c r="M2" s="18"/>
      <c r="N2" s="18"/>
      <c r="O2" s="18"/>
      <c r="P2" s="18"/>
      <c r="Q2" s="18"/>
      <c r="R2" s="18"/>
      <c r="S2" s="18"/>
      <c r="T2" s="19"/>
      <c r="U2" s="25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33"/>
    </row>
    <row r="3" spans="1:33" x14ac:dyDescent="0.2">
      <c r="A3" s="1" t="s">
        <v>24</v>
      </c>
      <c r="B3" s="2" t="s">
        <v>21</v>
      </c>
      <c r="C3" s="2" t="s">
        <v>22</v>
      </c>
      <c r="D3" s="2" t="s">
        <v>23</v>
      </c>
      <c r="E3" s="7" t="s">
        <v>27</v>
      </c>
      <c r="F3" s="7" t="s">
        <v>28</v>
      </c>
      <c r="G3" s="7"/>
      <c r="H3" s="7" t="s">
        <v>31</v>
      </c>
      <c r="I3" s="7"/>
      <c r="J3" s="7" t="s">
        <v>32</v>
      </c>
      <c r="K3" s="20" t="s">
        <v>35</v>
      </c>
      <c r="L3" s="20" t="s">
        <v>36</v>
      </c>
      <c r="M3" s="20" t="s">
        <v>37</v>
      </c>
      <c r="N3" s="20" t="s">
        <v>38</v>
      </c>
      <c r="O3" s="20" t="s">
        <v>39</v>
      </c>
      <c r="P3" s="20" t="s">
        <v>40</v>
      </c>
      <c r="Q3" s="20" t="s">
        <v>41</v>
      </c>
      <c r="R3" s="20" t="s">
        <v>42</v>
      </c>
      <c r="S3" s="21" t="s">
        <v>43</v>
      </c>
      <c r="T3" s="22"/>
      <c r="U3" s="27" t="s">
        <v>45</v>
      </c>
      <c r="V3" s="27" t="s">
        <v>46</v>
      </c>
      <c r="W3" s="27" t="s">
        <v>47</v>
      </c>
      <c r="X3" s="27" t="s">
        <v>48</v>
      </c>
      <c r="Y3" s="27" t="s">
        <v>49</v>
      </c>
      <c r="Z3" s="27" t="s">
        <v>50</v>
      </c>
      <c r="AA3" s="27" t="s">
        <v>51</v>
      </c>
      <c r="AB3" s="27" t="s">
        <v>52</v>
      </c>
      <c r="AC3" s="27" t="s">
        <v>53</v>
      </c>
      <c r="AD3" s="27" t="s">
        <v>55</v>
      </c>
      <c r="AE3" s="27" t="s">
        <v>54</v>
      </c>
      <c r="AF3" s="27" t="s">
        <v>0</v>
      </c>
      <c r="AG3" s="1" t="s">
        <v>24</v>
      </c>
    </row>
    <row r="4" spans="1:33" x14ac:dyDescent="0.2">
      <c r="A4" s="1">
        <v>1</v>
      </c>
      <c r="B4" s="2"/>
      <c r="C4" s="2"/>
      <c r="D4" s="2"/>
      <c r="E4" s="7"/>
      <c r="F4" s="7"/>
      <c r="G4" s="7"/>
      <c r="H4" s="7"/>
      <c r="I4" s="7"/>
      <c r="J4" s="7"/>
      <c r="K4" s="20"/>
      <c r="L4" s="20"/>
      <c r="M4" s="20"/>
      <c r="N4" s="20"/>
      <c r="O4" s="20"/>
      <c r="P4" s="20"/>
      <c r="Q4" s="20"/>
      <c r="R4" s="20"/>
      <c r="S4" s="20"/>
      <c r="T4" s="20"/>
      <c r="U4" s="90"/>
      <c r="V4" s="90"/>
      <c r="W4" s="91"/>
      <c r="X4" s="90"/>
      <c r="Y4" s="90"/>
      <c r="Z4" s="90"/>
      <c r="AA4" s="90"/>
      <c r="AB4" s="90"/>
      <c r="AC4" s="90"/>
      <c r="AD4" s="90"/>
      <c r="AE4" s="90"/>
      <c r="AF4" s="90"/>
      <c r="AG4" s="1">
        <v>1</v>
      </c>
    </row>
    <row r="5" spans="1:33" x14ac:dyDescent="0.2">
      <c r="A5" s="1">
        <v>2</v>
      </c>
      <c r="B5" s="2"/>
      <c r="C5" s="2"/>
      <c r="D5" s="2"/>
      <c r="E5" s="7"/>
      <c r="F5" s="7"/>
      <c r="G5" s="7"/>
      <c r="H5" s="7"/>
      <c r="I5" s="7"/>
      <c r="J5" s="7"/>
      <c r="K5" s="20"/>
      <c r="L5" s="20"/>
      <c r="M5" s="20"/>
      <c r="N5" s="20"/>
      <c r="O5" s="20"/>
      <c r="P5" s="20"/>
      <c r="Q5" s="20"/>
      <c r="R5" s="20"/>
      <c r="S5" s="20"/>
      <c r="T5" s="20"/>
      <c r="U5" s="90"/>
      <c r="V5" s="90"/>
      <c r="W5" s="91"/>
      <c r="X5" s="90"/>
      <c r="Y5" s="90"/>
      <c r="Z5" s="90"/>
      <c r="AA5" s="90"/>
      <c r="AB5" s="90"/>
      <c r="AC5" s="90"/>
      <c r="AD5" s="90"/>
      <c r="AE5" s="90"/>
      <c r="AF5" s="90"/>
      <c r="AG5" s="1">
        <v>2</v>
      </c>
    </row>
    <row r="6" spans="1:33" x14ac:dyDescent="0.2">
      <c r="A6" s="1">
        <v>3</v>
      </c>
      <c r="B6" s="2"/>
      <c r="C6" s="2"/>
      <c r="D6" s="2"/>
      <c r="E6" s="7"/>
      <c r="F6" s="7"/>
      <c r="G6" s="7"/>
      <c r="H6" s="7"/>
      <c r="I6" s="7"/>
      <c r="J6" s="7"/>
      <c r="K6" s="20"/>
      <c r="L6" s="20"/>
      <c r="M6" s="20"/>
      <c r="N6" s="20"/>
      <c r="O6" s="20"/>
      <c r="P6" s="20"/>
      <c r="Q6" s="20"/>
      <c r="R6" s="20"/>
      <c r="S6" s="20"/>
      <c r="T6" s="20"/>
      <c r="U6" s="90"/>
      <c r="V6" s="90"/>
      <c r="W6" s="91"/>
      <c r="X6" s="90"/>
      <c r="Y6" s="90"/>
      <c r="Z6" s="90"/>
      <c r="AA6" s="90"/>
      <c r="AB6" s="90"/>
      <c r="AC6" s="90"/>
      <c r="AD6" s="90"/>
      <c r="AE6" s="90"/>
      <c r="AF6" s="90"/>
      <c r="AG6" s="1">
        <v>3</v>
      </c>
    </row>
    <row r="7" spans="1:33" x14ac:dyDescent="0.2">
      <c r="A7" s="1">
        <v>4</v>
      </c>
      <c r="B7" s="2"/>
      <c r="C7" s="2"/>
      <c r="D7" s="2"/>
      <c r="E7" s="7"/>
      <c r="F7" s="7"/>
      <c r="G7" s="7"/>
      <c r="H7" s="7"/>
      <c r="I7" s="7"/>
      <c r="J7" s="7"/>
      <c r="K7" s="20"/>
      <c r="L7" s="20"/>
      <c r="M7" s="20"/>
      <c r="N7" s="20"/>
      <c r="O7" s="20"/>
      <c r="P7" s="20"/>
      <c r="Q7" s="20"/>
      <c r="R7" s="20"/>
      <c r="S7" s="20"/>
      <c r="T7" s="20"/>
      <c r="U7" s="90">
        <v>0</v>
      </c>
      <c r="V7" s="90"/>
      <c r="W7" s="91"/>
      <c r="X7" s="90"/>
      <c r="Y7" s="90"/>
      <c r="Z7" s="90"/>
      <c r="AA7" s="90"/>
      <c r="AB7" s="90"/>
      <c r="AC7" s="90"/>
      <c r="AD7" s="90"/>
      <c r="AE7" s="90"/>
      <c r="AF7" s="90"/>
      <c r="AG7" s="1">
        <v>4</v>
      </c>
    </row>
    <row r="8" spans="1:33" x14ac:dyDescent="0.2">
      <c r="A8" s="1">
        <v>5</v>
      </c>
      <c r="B8" s="2"/>
      <c r="C8" s="2"/>
      <c r="D8" s="2"/>
      <c r="E8" s="7"/>
      <c r="F8" s="7"/>
      <c r="G8" s="7"/>
      <c r="H8" s="7"/>
      <c r="I8" s="7"/>
      <c r="J8" s="7"/>
      <c r="K8" s="20"/>
      <c r="L8" s="20"/>
      <c r="M8" s="20"/>
      <c r="N8" s="20"/>
      <c r="O8" s="20"/>
      <c r="P8" s="20"/>
      <c r="Q8" s="20"/>
      <c r="R8" s="20"/>
      <c r="S8" s="20"/>
      <c r="T8" s="20"/>
      <c r="U8" s="90"/>
      <c r="V8" s="90"/>
      <c r="W8" s="91"/>
      <c r="X8" s="90"/>
      <c r="Y8" s="90"/>
      <c r="Z8" s="90"/>
      <c r="AA8" s="90"/>
      <c r="AB8" s="90"/>
      <c r="AC8" s="90"/>
      <c r="AD8" s="90"/>
      <c r="AE8" s="90"/>
      <c r="AF8" s="90"/>
      <c r="AG8" s="1">
        <v>5</v>
      </c>
    </row>
    <row r="9" spans="1:33" x14ac:dyDescent="0.2">
      <c r="A9" s="1">
        <v>6</v>
      </c>
      <c r="B9" s="2"/>
      <c r="C9" s="2"/>
      <c r="D9" s="2"/>
      <c r="E9" s="7"/>
      <c r="F9" s="7"/>
      <c r="G9" s="7"/>
      <c r="H9" s="7"/>
      <c r="I9" s="7"/>
      <c r="J9" s="7"/>
      <c r="K9" s="20"/>
      <c r="L9" s="20"/>
      <c r="M9" s="20"/>
      <c r="N9" s="20"/>
      <c r="O9" s="20"/>
      <c r="P9" s="20"/>
      <c r="Q9" s="20"/>
      <c r="R9" s="20"/>
      <c r="S9" s="20"/>
      <c r="T9" s="20"/>
      <c r="U9" s="90"/>
      <c r="V9" s="90"/>
      <c r="W9" s="91">
        <v>0</v>
      </c>
      <c r="X9" s="90"/>
      <c r="Y9" s="90"/>
      <c r="Z9" s="90"/>
      <c r="AA9" s="90"/>
      <c r="AB9" s="90"/>
      <c r="AC9" s="90"/>
      <c r="AD9" s="90"/>
      <c r="AE9" s="90"/>
      <c r="AF9" s="90"/>
      <c r="AG9" s="1">
        <v>6</v>
      </c>
    </row>
    <row r="10" spans="1:33" x14ac:dyDescent="0.2">
      <c r="A10" s="1">
        <v>7</v>
      </c>
      <c r="B10" s="2"/>
      <c r="C10" s="2"/>
      <c r="D10" s="2"/>
      <c r="E10" s="7"/>
      <c r="F10" s="7"/>
      <c r="G10" s="7"/>
      <c r="H10" s="7"/>
      <c r="I10" s="7"/>
      <c r="J10" s="7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90"/>
      <c r="V10" s="90"/>
      <c r="W10" s="91"/>
      <c r="X10" s="90"/>
      <c r="Y10" s="90"/>
      <c r="Z10" s="90"/>
      <c r="AA10" s="90"/>
      <c r="AB10" s="90"/>
      <c r="AC10" s="90"/>
      <c r="AD10" s="90"/>
      <c r="AE10" s="90"/>
      <c r="AF10" s="90"/>
      <c r="AG10" s="1">
        <v>7</v>
      </c>
    </row>
    <row r="11" spans="1:33" x14ac:dyDescent="0.2">
      <c r="A11" s="1">
        <v>8</v>
      </c>
      <c r="B11" s="2"/>
      <c r="C11" s="2"/>
      <c r="D11" s="2"/>
      <c r="E11" s="7"/>
      <c r="F11" s="7"/>
      <c r="G11" s="7"/>
      <c r="H11" s="7"/>
      <c r="I11" s="7"/>
      <c r="J11" s="7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90"/>
      <c r="V11" s="90"/>
      <c r="W11" s="91"/>
      <c r="X11" s="90"/>
      <c r="Y11" s="90"/>
      <c r="Z11" s="90"/>
      <c r="AA11" s="90"/>
      <c r="AB11" s="90"/>
      <c r="AC11" s="90"/>
      <c r="AD11" s="90"/>
      <c r="AE11" s="90"/>
      <c r="AF11" s="90"/>
      <c r="AG11" s="1">
        <v>8</v>
      </c>
    </row>
    <row r="12" spans="1:33" x14ac:dyDescent="0.2">
      <c r="A12" s="1">
        <v>9</v>
      </c>
      <c r="B12" s="2"/>
      <c r="C12" s="2"/>
      <c r="D12" s="2"/>
      <c r="E12" s="7"/>
      <c r="F12" s="7"/>
      <c r="G12" s="7"/>
      <c r="H12" s="7"/>
      <c r="I12" s="7"/>
      <c r="J12" s="7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90"/>
      <c r="V12" s="90"/>
      <c r="W12" s="91"/>
      <c r="X12" s="90"/>
      <c r="Y12" s="90"/>
      <c r="Z12" s="90"/>
      <c r="AA12" s="90"/>
      <c r="AB12" s="90"/>
      <c r="AC12" s="90"/>
      <c r="AD12" s="90"/>
      <c r="AE12" s="90"/>
      <c r="AF12" s="90"/>
      <c r="AG12" s="1">
        <v>9</v>
      </c>
    </row>
    <row r="13" spans="1:33" x14ac:dyDescent="0.2">
      <c r="A13" s="1">
        <v>10</v>
      </c>
      <c r="B13" s="2"/>
      <c r="C13" s="2"/>
      <c r="D13" s="2"/>
      <c r="E13" s="7"/>
      <c r="F13" s="7"/>
      <c r="G13" s="7"/>
      <c r="H13" s="7"/>
      <c r="I13" s="7"/>
      <c r="J13" s="7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90"/>
      <c r="V13" s="90"/>
      <c r="W13" s="91"/>
      <c r="X13" s="90"/>
      <c r="Y13" s="90"/>
      <c r="Z13" s="90"/>
      <c r="AA13" s="90"/>
      <c r="AB13" s="90"/>
      <c r="AC13" s="90"/>
      <c r="AD13" s="90"/>
      <c r="AE13" s="90"/>
      <c r="AF13" s="90"/>
      <c r="AG13" s="1">
        <v>10</v>
      </c>
    </row>
    <row r="14" spans="1:33" x14ac:dyDescent="0.2">
      <c r="A14" s="1">
        <v>11</v>
      </c>
      <c r="B14" s="2"/>
      <c r="C14" s="2"/>
      <c r="D14" s="2"/>
      <c r="E14" s="7"/>
      <c r="F14" s="7"/>
      <c r="G14" s="7"/>
      <c r="H14" s="7"/>
      <c r="I14" s="7"/>
      <c r="J14" s="7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90"/>
      <c r="V14" s="90"/>
      <c r="W14" s="91"/>
      <c r="X14" s="90"/>
      <c r="Y14" s="90"/>
      <c r="Z14" s="90"/>
      <c r="AA14" s="90"/>
      <c r="AB14" s="90"/>
      <c r="AC14" s="90"/>
      <c r="AD14" s="90"/>
      <c r="AE14" s="90"/>
      <c r="AF14" s="90"/>
      <c r="AG14" s="1">
        <v>11</v>
      </c>
    </row>
    <row r="15" spans="1:33" x14ac:dyDescent="0.2">
      <c r="A15" s="1">
        <v>12</v>
      </c>
      <c r="B15" s="2"/>
      <c r="C15" s="2"/>
      <c r="D15" s="2"/>
      <c r="E15" s="7"/>
      <c r="F15" s="7"/>
      <c r="G15" s="7"/>
      <c r="H15" s="7"/>
      <c r="I15" s="7"/>
      <c r="J15" s="7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90"/>
      <c r="V15" s="90"/>
      <c r="W15" s="91"/>
      <c r="X15" s="90"/>
      <c r="Y15" s="90"/>
      <c r="Z15" s="90"/>
      <c r="AA15" s="90"/>
      <c r="AB15" s="90"/>
      <c r="AC15" s="90"/>
      <c r="AD15" s="90"/>
      <c r="AE15" s="90"/>
      <c r="AF15" s="90"/>
      <c r="AG15" s="1">
        <v>12</v>
      </c>
    </row>
    <row r="16" spans="1:33" x14ac:dyDescent="0.2">
      <c r="A16" s="1">
        <v>13</v>
      </c>
      <c r="B16" s="2"/>
      <c r="C16" s="2"/>
      <c r="D16" s="2"/>
      <c r="E16" s="7"/>
      <c r="F16" s="7"/>
      <c r="G16" s="7"/>
      <c r="H16" s="7"/>
      <c r="I16" s="7"/>
      <c r="J16" s="7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90"/>
      <c r="V16" s="90"/>
      <c r="W16" s="91"/>
      <c r="X16" s="90"/>
      <c r="Y16" s="90"/>
      <c r="Z16" s="90"/>
      <c r="AA16" s="90"/>
      <c r="AB16" s="90"/>
      <c r="AC16" s="90"/>
      <c r="AD16" s="90"/>
      <c r="AE16" s="90"/>
      <c r="AF16" s="90"/>
      <c r="AG16" s="1">
        <v>13</v>
      </c>
    </row>
    <row r="17" spans="1:33" x14ac:dyDescent="0.2">
      <c r="A17" s="1">
        <v>14</v>
      </c>
      <c r="B17" s="2"/>
      <c r="C17" s="2"/>
      <c r="D17" s="2"/>
      <c r="E17" s="7"/>
      <c r="F17" s="7"/>
      <c r="G17" s="7"/>
      <c r="H17" s="7"/>
      <c r="I17" s="7"/>
      <c r="J17" s="7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90"/>
      <c r="V17" s="90"/>
      <c r="W17" s="91"/>
      <c r="X17" s="90"/>
      <c r="Y17" s="90"/>
      <c r="Z17" s="90"/>
      <c r="AA17" s="90"/>
      <c r="AB17" s="90"/>
      <c r="AC17" s="90"/>
      <c r="AD17" s="90"/>
      <c r="AE17" s="90"/>
      <c r="AF17" s="90"/>
      <c r="AG17" s="1">
        <v>14</v>
      </c>
    </row>
    <row r="18" spans="1:33" x14ac:dyDescent="0.2">
      <c r="A18" s="1">
        <v>15</v>
      </c>
      <c r="B18" s="2"/>
      <c r="C18" s="2"/>
      <c r="D18" s="2"/>
      <c r="E18" s="7"/>
      <c r="F18" s="7"/>
      <c r="G18" s="7"/>
      <c r="H18" s="7"/>
      <c r="I18" s="7"/>
      <c r="J18" s="7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90"/>
      <c r="V18" s="90"/>
      <c r="W18" s="91"/>
      <c r="X18" s="90"/>
      <c r="Y18" s="90"/>
      <c r="Z18" s="90"/>
      <c r="AA18" s="90"/>
      <c r="AB18" s="90"/>
      <c r="AC18" s="90"/>
      <c r="AD18" s="90"/>
      <c r="AE18" s="90"/>
      <c r="AF18" s="90"/>
      <c r="AG18" s="1">
        <v>15</v>
      </c>
    </row>
    <row r="19" spans="1:33" x14ac:dyDescent="0.2">
      <c r="A19" s="1">
        <v>16</v>
      </c>
      <c r="B19" s="2"/>
      <c r="C19" s="2"/>
      <c r="D19" s="2"/>
      <c r="E19" s="7"/>
      <c r="F19" s="7"/>
      <c r="G19" s="7"/>
      <c r="H19" s="7"/>
      <c r="I19" s="7"/>
      <c r="J19" s="7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90"/>
      <c r="V19" s="90"/>
      <c r="W19" s="91"/>
      <c r="X19" s="90"/>
      <c r="Y19" s="90"/>
      <c r="Z19" s="90"/>
      <c r="AA19" s="90"/>
      <c r="AB19" s="90"/>
      <c r="AC19" s="90"/>
      <c r="AD19" s="90"/>
      <c r="AE19" s="90"/>
      <c r="AF19" s="90"/>
      <c r="AG19" s="1">
        <v>16</v>
      </c>
    </row>
    <row r="20" spans="1:33" x14ac:dyDescent="0.2">
      <c r="A20" s="1">
        <v>17</v>
      </c>
      <c r="B20" s="2"/>
      <c r="C20" s="2"/>
      <c r="D20" s="2"/>
      <c r="E20" s="7"/>
      <c r="F20" s="7"/>
      <c r="G20" s="7"/>
      <c r="H20" s="7"/>
      <c r="I20" s="7"/>
      <c r="J20" s="7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90"/>
      <c r="V20" s="90"/>
      <c r="W20" s="91"/>
      <c r="X20" s="90"/>
      <c r="Y20" s="90"/>
      <c r="Z20" s="90"/>
      <c r="AA20" s="90"/>
      <c r="AB20" s="90"/>
      <c r="AC20" s="90"/>
      <c r="AD20" s="90"/>
      <c r="AE20" s="90"/>
      <c r="AF20" s="90"/>
      <c r="AG20" s="1">
        <v>17</v>
      </c>
    </row>
    <row r="21" spans="1:33" x14ac:dyDescent="0.2">
      <c r="A21" s="1">
        <v>18</v>
      </c>
      <c r="B21" s="2"/>
      <c r="C21" s="2"/>
      <c r="D21" s="2"/>
      <c r="E21" s="7"/>
      <c r="F21" s="7"/>
      <c r="G21" s="7"/>
      <c r="H21" s="7"/>
      <c r="I21" s="7"/>
      <c r="J21" s="7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90"/>
      <c r="V21" s="90"/>
      <c r="W21" s="91"/>
      <c r="X21" s="90"/>
      <c r="Y21" s="90"/>
      <c r="Z21" s="90"/>
      <c r="AA21" s="90"/>
      <c r="AB21" s="90"/>
      <c r="AC21" s="90"/>
      <c r="AD21" s="90"/>
      <c r="AE21" s="90"/>
      <c r="AF21" s="90"/>
      <c r="AG21" s="1">
        <v>18</v>
      </c>
    </row>
    <row r="22" spans="1:33" x14ac:dyDescent="0.2">
      <c r="A22" s="1">
        <v>19</v>
      </c>
      <c r="B22" s="2"/>
      <c r="C22" s="2"/>
      <c r="D22" s="2"/>
      <c r="E22" s="7"/>
      <c r="F22" s="7"/>
      <c r="G22" s="7"/>
      <c r="H22" s="7"/>
      <c r="I22" s="7"/>
      <c r="J22" s="7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90"/>
      <c r="V22" s="90"/>
      <c r="W22" s="91"/>
      <c r="X22" s="90"/>
      <c r="Y22" s="90"/>
      <c r="Z22" s="90"/>
      <c r="AA22" s="90"/>
      <c r="AB22" s="90"/>
      <c r="AC22" s="90"/>
      <c r="AD22" s="90"/>
      <c r="AE22" s="90"/>
      <c r="AF22" s="90"/>
      <c r="AG22" s="1">
        <v>19</v>
      </c>
    </row>
    <row r="23" spans="1:33" x14ac:dyDescent="0.2">
      <c r="A23" s="1">
        <v>20</v>
      </c>
      <c r="B23" s="2"/>
      <c r="C23" s="2"/>
      <c r="D23" s="2"/>
      <c r="E23" s="7"/>
      <c r="F23" s="7"/>
      <c r="G23" s="7"/>
      <c r="H23" s="7"/>
      <c r="I23" s="7"/>
      <c r="J23" s="7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90"/>
      <c r="V23" s="90"/>
      <c r="W23" s="91"/>
      <c r="X23" s="90"/>
      <c r="Y23" s="90"/>
      <c r="Z23" s="90"/>
      <c r="AA23" s="90"/>
      <c r="AB23" s="90"/>
      <c r="AC23" s="90"/>
      <c r="AD23" s="90"/>
      <c r="AE23" s="90"/>
      <c r="AF23" s="90"/>
      <c r="AG23" s="1">
        <v>20</v>
      </c>
    </row>
    <row r="24" spans="1:33" x14ac:dyDescent="0.2">
      <c r="A24" s="1">
        <v>21</v>
      </c>
      <c r="B24" s="2"/>
      <c r="C24" s="2"/>
      <c r="D24" s="2"/>
      <c r="E24" s="7"/>
      <c r="F24" s="7"/>
      <c r="G24" s="7"/>
      <c r="H24" s="7"/>
      <c r="I24" s="7"/>
      <c r="J24" s="7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90"/>
      <c r="V24" s="90"/>
      <c r="W24" s="91"/>
      <c r="X24" s="90"/>
      <c r="Y24" s="90"/>
      <c r="Z24" s="90"/>
      <c r="AA24" s="90"/>
      <c r="AB24" s="90"/>
      <c r="AC24" s="90"/>
      <c r="AD24" s="90"/>
      <c r="AE24" s="90"/>
      <c r="AF24" s="90"/>
      <c r="AG24" s="1">
        <v>21</v>
      </c>
    </row>
    <row r="25" spans="1:33" x14ac:dyDescent="0.2">
      <c r="A25" s="1">
        <v>22</v>
      </c>
      <c r="B25" s="2"/>
      <c r="C25" s="2"/>
      <c r="D25" s="2"/>
      <c r="E25" s="7"/>
      <c r="F25" s="7"/>
      <c r="G25" s="7"/>
      <c r="H25" s="7"/>
      <c r="I25" s="7"/>
      <c r="J25" s="7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90"/>
      <c r="V25" s="90"/>
      <c r="W25" s="91"/>
      <c r="X25" s="90"/>
      <c r="Y25" s="90"/>
      <c r="Z25" s="90"/>
      <c r="AA25" s="90"/>
      <c r="AB25" s="90"/>
      <c r="AC25" s="90"/>
      <c r="AD25" s="90"/>
      <c r="AE25" s="90"/>
      <c r="AF25" s="90"/>
      <c r="AG25" s="1">
        <v>22</v>
      </c>
    </row>
    <row r="26" spans="1:33" x14ac:dyDescent="0.2">
      <c r="A26" s="1">
        <v>23</v>
      </c>
      <c r="B26" s="2"/>
      <c r="C26" s="2"/>
      <c r="D26" s="2"/>
      <c r="E26" s="7"/>
      <c r="F26" s="7"/>
      <c r="G26" s="7"/>
      <c r="H26" s="7"/>
      <c r="I26" s="7"/>
      <c r="J26" s="7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90"/>
      <c r="V26" s="90"/>
      <c r="W26" s="91"/>
      <c r="X26" s="90"/>
      <c r="Y26" s="90"/>
      <c r="Z26" s="90"/>
      <c r="AA26" s="90"/>
      <c r="AB26" s="90"/>
      <c r="AC26" s="90"/>
      <c r="AD26" s="90"/>
      <c r="AE26" s="90"/>
      <c r="AF26" s="90"/>
      <c r="AG26" s="1">
        <v>23</v>
      </c>
    </row>
    <row r="27" spans="1:33" x14ac:dyDescent="0.2">
      <c r="A27" s="1">
        <v>24</v>
      </c>
      <c r="B27" s="2"/>
      <c r="C27" s="2"/>
      <c r="D27" s="2"/>
      <c r="E27" s="7"/>
      <c r="F27" s="7"/>
      <c r="G27" s="7"/>
      <c r="H27" s="7"/>
      <c r="I27" s="7"/>
      <c r="J27" s="7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90"/>
      <c r="V27" s="90"/>
      <c r="W27" s="91"/>
      <c r="X27" s="90"/>
      <c r="Y27" s="90"/>
      <c r="Z27" s="90"/>
      <c r="AA27" s="90"/>
      <c r="AB27" s="90"/>
      <c r="AC27" s="90"/>
      <c r="AD27" s="90"/>
      <c r="AE27" s="90"/>
      <c r="AF27" s="90"/>
      <c r="AG27" s="1">
        <v>24</v>
      </c>
    </row>
    <row r="28" spans="1:33" x14ac:dyDescent="0.2">
      <c r="A28" s="1">
        <v>25</v>
      </c>
      <c r="B28" s="2"/>
      <c r="C28" s="2"/>
      <c r="D28" s="2"/>
      <c r="E28" s="7"/>
      <c r="F28" s="7"/>
      <c r="G28" s="7"/>
      <c r="H28" s="7"/>
      <c r="I28" s="7"/>
      <c r="J28" s="7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90"/>
      <c r="V28" s="90"/>
      <c r="W28" s="91"/>
      <c r="X28" s="90"/>
      <c r="Y28" s="90"/>
      <c r="Z28" s="90"/>
      <c r="AA28" s="90"/>
      <c r="AB28" s="90"/>
      <c r="AC28" s="90"/>
      <c r="AD28" s="90"/>
      <c r="AE28" s="90"/>
      <c r="AF28" s="90"/>
      <c r="AG28" s="1">
        <v>25</v>
      </c>
    </row>
    <row r="29" spans="1:33" x14ac:dyDescent="0.2">
      <c r="A29" s="1">
        <v>26</v>
      </c>
      <c r="B29" s="2"/>
      <c r="C29" s="2"/>
      <c r="D29" s="2"/>
      <c r="E29" s="7"/>
      <c r="F29" s="7"/>
      <c r="G29" s="7"/>
      <c r="H29" s="7"/>
      <c r="I29" s="7"/>
      <c r="J29" s="7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90"/>
      <c r="V29" s="90"/>
      <c r="W29" s="91"/>
      <c r="X29" s="90"/>
      <c r="Y29" s="90"/>
      <c r="Z29" s="90"/>
      <c r="AA29" s="90"/>
      <c r="AB29" s="90"/>
      <c r="AC29" s="90"/>
      <c r="AD29" s="90"/>
      <c r="AE29" s="90"/>
      <c r="AF29" s="90"/>
      <c r="AG29" s="1">
        <v>26</v>
      </c>
    </row>
    <row r="30" spans="1:33" x14ac:dyDescent="0.2">
      <c r="A30" s="1">
        <v>27</v>
      </c>
      <c r="B30" s="2"/>
      <c r="C30" s="2"/>
      <c r="D30" s="2"/>
      <c r="E30" s="7"/>
      <c r="F30" s="7"/>
      <c r="G30" s="7"/>
      <c r="H30" s="7"/>
      <c r="I30" s="7"/>
      <c r="J30" s="7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90"/>
      <c r="V30" s="90"/>
      <c r="W30" s="91"/>
      <c r="X30" s="90"/>
      <c r="Y30" s="90"/>
      <c r="Z30" s="90"/>
      <c r="AA30" s="90"/>
      <c r="AB30" s="90"/>
      <c r="AC30" s="90"/>
      <c r="AD30" s="90"/>
      <c r="AE30" s="90"/>
      <c r="AF30" s="90"/>
      <c r="AG30" s="1">
        <v>27</v>
      </c>
    </row>
    <row r="31" spans="1:33" x14ac:dyDescent="0.2">
      <c r="A31" s="1">
        <v>28</v>
      </c>
      <c r="B31" s="2"/>
      <c r="C31" s="2"/>
      <c r="D31" s="2"/>
      <c r="E31" s="7"/>
      <c r="F31" s="7"/>
      <c r="G31" s="7"/>
      <c r="H31" s="7"/>
      <c r="I31" s="7"/>
      <c r="J31" s="7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90"/>
      <c r="V31" s="90"/>
      <c r="W31" s="91"/>
      <c r="X31" s="90"/>
      <c r="Y31" s="90"/>
      <c r="Z31" s="90"/>
      <c r="AA31" s="90"/>
      <c r="AB31" s="90"/>
      <c r="AC31" s="90"/>
      <c r="AD31" s="90"/>
      <c r="AE31" s="90"/>
      <c r="AF31" s="90"/>
      <c r="AG31" s="1">
        <v>28</v>
      </c>
    </row>
    <row r="32" spans="1:33" x14ac:dyDescent="0.2">
      <c r="A32" s="1">
        <v>29</v>
      </c>
      <c r="B32" s="2"/>
      <c r="C32" s="2"/>
      <c r="D32" s="2"/>
      <c r="E32" s="7"/>
      <c r="F32" s="7"/>
      <c r="G32" s="7"/>
      <c r="H32" s="7"/>
      <c r="I32" s="7"/>
      <c r="J32" s="7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90"/>
      <c r="V32" s="90"/>
      <c r="W32" s="91"/>
      <c r="X32" s="90"/>
      <c r="Y32" s="90"/>
      <c r="Z32" s="90"/>
      <c r="AA32" s="90"/>
      <c r="AB32" s="90"/>
      <c r="AC32" s="90"/>
      <c r="AD32" s="90"/>
      <c r="AE32" s="90"/>
      <c r="AF32" s="90"/>
      <c r="AG32" s="1">
        <v>29</v>
      </c>
    </row>
    <row r="33" spans="1:33" x14ac:dyDescent="0.2">
      <c r="A33" s="1">
        <v>30</v>
      </c>
      <c r="B33" s="2"/>
      <c r="C33" s="2"/>
      <c r="D33" s="2"/>
      <c r="E33" s="7"/>
      <c r="F33" s="7"/>
      <c r="G33" s="7"/>
      <c r="H33" s="7"/>
      <c r="I33" s="7"/>
      <c r="J33" s="7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90"/>
      <c r="V33" s="90"/>
      <c r="W33" s="91"/>
      <c r="X33" s="90"/>
      <c r="Y33" s="90"/>
      <c r="Z33" s="90"/>
      <c r="AA33" s="90"/>
      <c r="AB33" s="90"/>
      <c r="AC33" s="90"/>
      <c r="AD33" s="90"/>
      <c r="AE33" s="90"/>
      <c r="AF33" s="90"/>
      <c r="AG33" s="1">
        <v>30</v>
      </c>
    </row>
    <row r="34" spans="1:33" x14ac:dyDescent="0.2">
      <c r="A34" s="1">
        <v>31</v>
      </c>
      <c r="B34" s="2"/>
      <c r="C34" s="2"/>
      <c r="D34" s="2"/>
      <c r="E34" s="7"/>
      <c r="F34" s="7"/>
      <c r="G34" s="7"/>
      <c r="H34" s="7"/>
      <c r="I34" s="7"/>
      <c r="J34" s="7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90"/>
      <c r="V34" s="90"/>
      <c r="W34" s="91"/>
      <c r="X34" s="90"/>
      <c r="Y34" s="90"/>
      <c r="Z34" s="90"/>
      <c r="AA34" s="90"/>
      <c r="AB34" s="90"/>
      <c r="AC34" s="90"/>
      <c r="AD34" s="90"/>
      <c r="AE34" s="90"/>
      <c r="AF34" s="90"/>
      <c r="AG34" s="1">
        <v>31</v>
      </c>
    </row>
    <row r="35" spans="1:33" x14ac:dyDescent="0.2">
      <c r="A35" s="1">
        <v>32</v>
      </c>
      <c r="B35" s="2"/>
      <c r="C35" s="2"/>
      <c r="D35" s="2"/>
      <c r="E35" s="7"/>
      <c r="F35" s="7"/>
      <c r="G35" s="7"/>
      <c r="H35" s="7"/>
      <c r="I35" s="7"/>
      <c r="J35" s="7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90"/>
      <c r="V35" s="90"/>
      <c r="W35" s="91"/>
      <c r="X35" s="90"/>
      <c r="Y35" s="90"/>
      <c r="Z35" s="90"/>
      <c r="AA35" s="90"/>
      <c r="AB35" s="90"/>
      <c r="AC35" s="90"/>
      <c r="AD35" s="90"/>
      <c r="AE35" s="90"/>
      <c r="AF35" s="90"/>
      <c r="AG35" s="1">
        <v>32</v>
      </c>
    </row>
    <row r="36" spans="1:33" x14ac:dyDescent="0.2">
      <c r="A36" s="1">
        <v>33</v>
      </c>
      <c r="B36" s="2"/>
      <c r="C36" s="2"/>
      <c r="D36" s="2"/>
      <c r="E36" s="7"/>
      <c r="F36" s="7"/>
      <c r="G36" s="7"/>
      <c r="H36" s="7"/>
      <c r="I36" s="7"/>
      <c r="J36" s="7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90"/>
      <c r="V36" s="90"/>
      <c r="W36" s="91"/>
      <c r="X36" s="90"/>
      <c r="Y36" s="90"/>
      <c r="Z36" s="90"/>
      <c r="AA36" s="90"/>
      <c r="AB36" s="90"/>
      <c r="AC36" s="90"/>
      <c r="AD36" s="90"/>
      <c r="AE36" s="90"/>
      <c r="AF36" s="90"/>
      <c r="AG36" s="1">
        <v>33</v>
      </c>
    </row>
    <row r="37" spans="1:33" x14ac:dyDescent="0.2">
      <c r="A37" s="1">
        <v>34</v>
      </c>
      <c r="B37" s="2"/>
      <c r="C37" s="2"/>
      <c r="D37" s="2"/>
      <c r="E37" s="7"/>
      <c r="F37" s="7"/>
      <c r="G37" s="7"/>
      <c r="H37" s="7"/>
      <c r="I37" s="7"/>
      <c r="J37" s="7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90"/>
      <c r="V37" s="90"/>
      <c r="W37" s="91"/>
      <c r="X37" s="90"/>
      <c r="Y37" s="90"/>
      <c r="Z37" s="90"/>
      <c r="AA37" s="90"/>
      <c r="AB37" s="90"/>
      <c r="AC37" s="90"/>
      <c r="AD37" s="90"/>
      <c r="AE37" s="90"/>
      <c r="AF37" s="90"/>
      <c r="AG37" s="1">
        <v>34</v>
      </c>
    </row>
    <row r="38" spans="1:33" x14ac:dyDescent="0.2">
      <c r="A38" s="1">
        <v>35</v>
      </c>
      <c r="B38" s="2"/>
      <c r="C38" s="2"/>
      <c r="D38" s="2"/>
      <c r="E38" s="7"/>
      <c r="F38" s="7"/>
      <c r="G38" s="7"/>
      <c r="H38" s="7"/>
      <c r="I38" s="7"/>
      <c r="J38" s="7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90"/>
      <c r="V38" s="90"/>
      <c r="W38" s="91"/>
      <c r="X38" s="90"/>
      <c r="Y38" s="90"/>
      <c r="Z38" s="90"/>
      <c r="AA38" s="90"/>
      <c r="AB38" s="90"/>
      <c r="AC38" s="90"/>
      <c r="AD38" s="90"/>
      <c r="AE38" s="90"/>
      <c r="AF38" s="90"/>
      <c r="AG38" s="1">
        <v>35</v>
      </c>
    </row>
    <row r="39" spans="1:33" x14ac:dyDescent="0.2">
      <c r="A39" s="1">
        <v>36</v>
      </c>
      <c r="B39" s="2"/>
      <c r="C39" s="2"/>
      <c r="D39" s="2"/>
      <c r="E39" s="7"/>
      <c r="F39" s="7"/>
      <c r="G39" s="7"/>
      <c r="H39" s="7"/>
      <c r="I39" s="7"/>
      <c r="J39" s="7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90"/>
      <c r="V39" s="90"/>
      <c r="W39" s="91"/>
      <c r="X39" s="90"/>
      <c r="Y39" s="90"/>
      <c r="Z39" s="90"/>
      <c r="AA39" s="90"/>
      <c r="AB39" s="90"/>
      <c r="AC39" s="90"/>
      <c r="AD39" s="90"/>
      <c r="AE39" s="90"/>
      <c r="AF39" s="90"/>
      <c r="AG39" s="1">
        <v>36</v>
      </c>
    </row>
    <row r="40" spans="1:33" x14ac:dyDescent="0.2">
      <c r="A40" s="1">
        <v>37</v>
      </c>
      <c r="B40" s="2"/>
      <c r="C40" s="2"/>
      <c r="D40" s="2"/>
      <c r="E40" s="7"/>
      <c r="F40" s="7"/>
      <c r="G40" s="7"/>
      <c r="H40" s="7"/>
      <c r="I40" s="7"/>
      <c r="J40" s="7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90"/>
      <c r="V40" s="90"/>
      <c r="W40" s="91"/>
      <c r="X40" s="90"/>
      <c r="Y40" s="90"/>
      <c r="Z40" s="90"/>
      <c r="AA40" s="90"/>
      <c r="AB40" s="90"/>
      <c r="AC40" s="90"/>
      <c r="AD40" s="90"/>
      <c r="AE40" s="90"/>
      <c r="AF40" s="90"/>
      <c r="AG40" s="1">
        <v>37</v>
      </c>
    </row>
    <row r="41" spans="1:33" x14ac:dyDescent="0.2">
      <c r="A41" s="1">
        <v>38</v>
      </c>
      <c r="B41" s="2"/>
      <c r="C41" s="2"/>
      <c r="D41" s="2"/>
      <c r="E41" s="7"/>
      <c r="F41" s="7"/>
      <c r="G41" s="7"/>
      <c r="H41" s="7"/>
      <c r="I41" s="7"/>
      <c r="J41" s="7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90"/>
      <c r="V41" s="90"/>
      <c r="W41" s="91"/>
      <c r="X41" s="90"/>
      <c r="Y41" s="90"/>
      <c r="Z41" s="90"/>
      <c r="AA41" s="90"/>
      <c r="AB41" s="90"/>
      <c r="AC41" s="90"/>
      <c r="AD41" s="90"/>
      <c r="AE41" s="90"/>
      <c r="AF41" s="90"/>
      <c r="AG41" s="1">
        <v>38</v>
      </c>
    </row>
    <row r="42" spans="1:33" x14ac:dyDescent="0.2">
      <c r="A42" s="1">
        <v>39</v>
      </c>
      <c r="B42" s="2"/>
      <c r="C42" s="2"/>
      <c r="D42" s="2"/>
      <c r="E42" s="7"/>
      <c r="F42" s="7"/>
      <c r="G42" s="7"/>
      <c r="H42" s="7"/>
      <c r="I42" s="7"/>
      <c r="J42" s="7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90"/>
      <c r="V42" s="90"/>
      <c r="W42" s="91"/>
      <c r="X42" s="90"/>
      <c r="Y42" s="90"/>
      <c r="Z42" s="90"/>
      <c r="AA42" s="90"/>
      <c r="AB42" s="90"/>
      <c r="AC42" s="90"/>
      <c r="AD42" s="90"/>
      <c r="AE42" s="90"/>
      <c r="AF42" s="90"/>
      <c r="AG42" s="1">
        <v>39</v>
      </c>
    </row>
    <row r="43" spans="1:33" x14ac:dyDescent="0.2">
      <c r="A43" s="1">
        <v>40</v>
      </c>
      <c r="B43" s="2"/>
      <c r="C43" s="2"/>
      <c r="D43" s="2"/>
      <c r="E43" s="7"/>
      <c r="F43" s="7"/>
      <c r="G43" s="7"/>
      <c r="H43" s="7"/>
      <c r="I43" s="7"/>
      <c r="J43" s="7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90"/>
      <c r="V43" s="90"/>
      <c r="W43" s="91"/>
      <c r="X43" s="90"/>
      <c r="Y43" s="90"/>
      <c r="Z43" s="90"/>
      <c r="AA43" s="90"/>
      <c r="AB43" s="90"/>
      <c r="AC43" s="90"/>
      <c r="AD43" s="90"/>
      <c r="AE43" s="90"/>
      <c r="AF43" s="90"/>
      <c r="AG43" s="1">
        <v>40</v>
      </c>
    </row>
    <row r="44" spans="1:33" x14ac:dyDescent="0.2">
      <c r="A44" s="1">
        <v>41</v>
      </c>
      <c r="B44" s="2"/>
      <c r="C44" s="2"/>
      <c r="D44" s="2"/>
      <c r="E44" s="7"/>
      <c r="F44" s="7"/>
      <c r="G44" s="7"/>
      <c r="H44" s="7"/>
      <c r="I44" s="7"/>
      <c r="J44" s="7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90"/>
      <c r="V44" s="90"/>
      <c r="W44" s="91"/>
      <c r="X44" s="90"/>
      <c r="Y44" s="90"/>
      <c r="Z44" s="90"/>
      <c r="AA44" s="90"/>
      <c r="AB44" s="90"/>
      <c r="AC44" s="90"/>
      <c r="AD44" s="90"/>
      <c r="AE44" s="90"/>
      <c r="AF44" s="90"/>
      <c r="AG44" s="1">
        <v>41</v>
      </c>
    </row>
    <row r="45" spans="1:33" x14ac:dyDescent="0.2">
      <c r="A45" s="1">
        <v>42</v>
      </c>
      <c r="B45" s="2"/>
      <c r="C45" s="2"/>
      <c r="D45" s="2"/>
      <c r="E45" s="7"/>
      <c r="F45" s="7"/>
      <c r="G45" s="7"/>
      <c r="H45" s="7"/>
      <c r="I45" s="7"/>
      <c r="J45" s="7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90"/>
      <c r="V45" s="90"/>
      <c r="W45" s="91"/>
      <c r="X45" s="90"/>
      <c r="Y45" s="90"/>
      <c r="Z45" s="90"/>
      <c r="AA45" s="90"/>
      <c r="AB45" s="90"/>
      <c r="AC45" s="90"/>
      <c r="AD45" s="90"/>
      <c r="AE45" s="90"/>
      <c r="AF45" s="90"/>
      <c r="AG45" s="1">
        <v>42</v>
      </c>
    </row>
    <row r="46" spans="1:33" x14ac:dyDescent="0.2">
      <c r="A46" s="1">
        <v>43</v>
      </c>
      <c r="B46" s="2"/>
      <c r="C46" s="2"/>
      <c r="D46" s="2"/>
      <c r="E46" s="7"/>
      <c r="F46" s="7"/>
      <c r="G46" s="7"/>
      <c r="H46" s="7"/>
      <c r="I46" s="7"/>
      <c r="J46" s="7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90"/>
      <c r="V46" s="90"/>
      <c r="W46" s="91"/>
      <c r="X46" s="90"/>
      <c r="Y46" s="90"/>
      <c r="Z46" s="90"/>
      <c r="AA46" s="90"/>
      <c r="AB46" s="90"/>
      <c r="AC46" s="90"/>
      <c r="AD46" s="90"/>
      <c r="AE46" s="90"/>
      <c r="AF46" s="90"/>
      <c r="AG46" s="1">
        <v>43</v>
      </c>
    </row>
    <row r="47" spans="1:33" x14ac:dyDescent="0.2">
      <c r="A47" s="1">
        <v>44</v>
      </c>
      <c r="B47" s="2"/>
      <c r="C47" s="2"/>
      <c r="D47" s="2"/>
      <c r="E47" s="7"/>
      <c r="F47" s="7"/>
      <c r="G47" s="7"/>
      <c r="H47" s="7"/>
      <c r="I47" s="7"/>
      <c r="J47" s="7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90"/>
      <c r="V47" s="90"/>
      <c r="W47" s="91"/>
      <c r="X47" s="90"/>
      <c r="Y47" s="90"/>
      <c r="Z47" s="90"/>
      <c r="AA47" s="90"/>
      <c r="AB47" s="90"/>
      <c r="AC47" s="90"/>
      <c r="AD47" s="90"/>
      <c r="AE47" s="90"/>
      <c r="AF47" s="90"/>
      <c r="AG47" s="1">
        <v>44</v>
      </c>
    </row>
    <row r="48" spans="1:33" x14ac:dyDescent="0.2">
      <c r="A48" s="1">
        <v>45</v>
      </c>
      <c r="B48" s="2"/>
      <c r="C48" s="2"/>
      <c r="D48" s="2"/>
      <c r="E48" s="7"/>
      <c r="F48" s="7"/>
      <c r="G48" s="7"/>
      <c r="H48" s="7"/>
      <c r="I48" s="7"/>
      <c r="J48" s="7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90"/>
      <c r="V48" s="90"/>
      <c r="W48" s="91"/>
      <c r="X48" s="90"/>
      <c r="Y48" s="90"/>
      <c r="Z48" s="90"/>
      <c r="AA48" s="90"/>
      <c r="AB48" s="90"/>
      <c r="AC48" s="90"/>
      <c r="AD48" s="90"/>
      <c r="AE48" s="90"/>
      <c r="AF48" s="90"/>
      <c r="AG48" s="1">
        <v>45</v>
      </c>
    </row>
    <row r="49" spans="1:33" x14ac:dyDescent="0.2">
      <c r="A49" s="1">
        <v>46</v>
      </c>
      <c r="B49" s="2"/>
      <c r="C49" s="2"/>
      <c r="D49" s="2"/>
      <c r="E49" s="7"/>
      <c r="F49" s="7"/>
      <c r="G49" s="7"/>
      <c r="H49" s="7"/>
      <c r="I49" s="7"/>
      <c r="J49" s="7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90"/>
      <c r="V49" s="90"/>
      <c r="W49" s="91"/>
      <c r="X49" s="90"/>
      <c r="Y49" s="90"/>
      <c r="Z49" s="90"/>
      <c r="AA49" s="90"/>
      <c r="AB49" s="90"/>
      <c r="AC49" s="90"/>
      <c r="AD49" s="90"/>
      <c r="AE49" s="90"/>
      <c r="AF49" s="90"/>
      <c r="AG49" s="1">
        <v>46</v>
      </c>
    </row>
    <row r="50" spans="1:33" x14ac:dyDescent="0.2">
      <c r="A50" s="1">
        <v>47</v>
      </c>
      <c r="B50" s="2"/>
      <c r="C50" s="2"/>
      <c r="D50" s="2"/>
      <c r="E50" s="7"/>
      <c r="F50" s="7"/>
      <c r="G50" s="7"/>
      <c r="H50" s="7"/>
      <c r="I50" s="7"/>
      <c r="J50" s="7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90"/>
      <c r="V50" s="90"/>
      <c r="W50" s="91"/>
      <c r="X50" s="90"/>
      <c r="Y50" s="90"/>
      <c r="Z50" s="90"/>
      <c r="AA50" s="90"/>
      <c r="AB50" s="90"/>
      <c r="AC50" s="90"/>
      <c r="AD50" s="90"/>
      <c r="AE50" s="90"/>
      <c r="AF50" s="90"/>
      <c r="AG50" s="1">
        <v>47</v>
      </c>
    </row>
    <row r="51" spans="1:33" x14ac:dyDescent="0.2">
      <c r="A51" s="1">
        <v>48</v>
      </c>
      <c r="B51" s="2"/>
      <c r="C51" s="2"/>
      <c r="D51" s="2"/>
      <c r="E51" s="7"/>
      <c r="F51" s="7"/>
      <c r="G51" s="7"/>
      <c r="H51" s="7"/>
      <c r="I51" s="7"/>
      <c r="J51" s="7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90"/>
      <c r="V51" s="90"/>
      <c r="W51" s="91"/>
      <c r="X51" s="90"/>
      <c r="Y51" s="90"/>
      <c r="Z51" s="90"/>
      <c r="AA51" s="90"/>
      <c r="AB51" s="90"/>
      <c r="AC51" s="90"/>
      <c r="AD51" s="90"/>
      <c r="AE51" s="90"/>
      <c r="AF51" s="90"/>
      <c r="AG51" s="1">
        <v>48</v>
      </c>
    </row>
    <row r="52" spans="1:33" x14ac:dyDescent="0.2">
      <c r="A52" s="1">
        <v>49</v>
      </c>
      <c r="B52" s="2"/>
      <c r="C52" s="2"/>
      <c r="D52" s="2"/>
      <c r="E52" s="7"/>
      <c r="F52" s="7"/>
      <c r="G52" s="7"/>
      <c r="H52" s="7"/>
      <c r="I52" s="7"/>
      <c r="J52" s="7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90"/>
      <c r="V52" s="90"/>
      <c r="W52" s="91"/>
      <c r="X52" s="90"/>
      <c r="Y52" s="90"/>
      <c r="Z52" s="90"/>
      <c r="AA52" s="90"/>
      <c r="AB52" s="90"/>
      <c r="AC52" s="90"/>
      <c r="AD52" s="90"/>
      <c r="AE52" s="90"/>
      <c r="AF52" s="90"/>
      <c r="AG52" s="1">
        <v>49</v>
      </c>
    </row>
    <row r="53" spans="1:33" x14ac:dyDescent="0.2">
      <c r="A53" s="1">
        <v>50</v>
      </c>
      <c r="B53" s="2"/>
      <c r="C53" s="2"/>
      <c r="D53" s="2"/>
      <c r="E53" s="7"/>
      <c r="F53" s="7"/>
      <c r="G53" s="7"/>
      <c r="H53" s="7"/>
      <c r="I53" s="7"/>
      <c r="J53" s="7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90"/>
      <c r="V53" s="90"/>
      <c r="W53" s="91"/>
      <c r="X53" s="90"/>
      <c r="Y53" s="90"/>
      <c r="Z53" s="90"/>
      <c r="AA53" s="90"/>
      <c r="AB53" s="90"/>
      <c r="AC53" s="90"/>
      <c r="AD53" s="90"/>
      <c r="AE53" s="90"/>
      <c r="AF53" s="90"/>
      <c r="AG53" s="1">
        <v>50</v>
      </c>
    </row>
    <row r="55" spans="1:33" x14ac:dyDescent="0.2">
      <c r="B55" s="2">
        <f>SUM(B4:B53)</f>
        <v>0</v>
      </c>
      <c r="C55" s="2">
        <f>SUM(C4:C53)</f>
        <v>0</v>
      </c>
      <c r="D55" s="2">
        <f>SUM(D4:D53)</f>
        <v>0</v>
      </c>
      <c r="E55" s="7">
        <f>SUM(E4:E53)</f>
        <v>0</v>
      </c>
      <c r="J55" s="7">
        <f>SUM(J4:J53)</f>
        <v>0</v>
      </c>
      <c r="K55" s="20">
        <f t="shared" ref="K55:AF55" si="0">SUM(K4:K53)</f>
        <v>0</v>
      </c>
      <c r="L55" s="20">
        <f t="shared" si="0"/>
        <v>0</v>
      </c>
      <c r="M55" s="20">
        <f t="shared" si="0"/>
        <v>0</v>
      </c>
      <c r="N55" s="20">
        <f t="shared" si="0"/>
        <v>0</v>
      </c>
      <c r="O55" s="20">
        <f t="shared" si="0"/>
        <v>0</v>
      </c>
      <c r="P55" s="20">
        <f t="shared" si="0"/>
        <v>0</v>
      </c>
      <c r="Q55" s="20">
        <f t="shared" si="0"/>
        <v>0</v>
      </c>
      <c r="R55" s="20">
        <f t="shared" si="0"/>
        <v>0</v>
      </c>
      <c r="S55" s="20">
        <f t="shared" si="0"/>
        <v>0</v>
      </c>
      <c r="U55" s="27">
        <f t="shared" si="0"/>
        <v>0</v>
      </c>
      <c r="V55" s="27">
        <f t="shared" si="0"/>
        <v>0</v>
      </c>
      <c r="W55" s="27">
        <f t="shared" si="0"/>
        <v>0</v>
      </c>
      <c r="X55" s="27">
        <f t="shared" si="0"/>
        <v>0</v>
      </c>
      <c r="Y55" s="27">
        <f t="shared" si="0"/>
        <v>0</v>
      </c>
      <c r="Z55" s="27">
        <f t="shared" si="0"/>
        <v>0</v>
      </c>
      <c r="AA55" s="27">
        <f t="shared" si="0"/>
        <v>0</v>
      </c>
      <c r="AB55" s="27">
        <f t="shared" si="0"/>
        <v>0</v>
      </c>
      <c r="AC55" s="27">
        <f t="shared" si="0"/>
        <v>0</v>
      </c>
      <c r="AD55" s="27">
        <f t="shared" si="0"/>
        <v>0</v>
      </c>
      <c r="AE55" s="27">
        <f t="shared" si="0"/>
        <v>0</v>
      </c>
      <c r="AF55" s="27">
        <f t="shared" si="0"/>
        <v>0</v>
      </c>
    </row>
    <row r="56" spans="1:33" x14ac:dyDescent="0.2">
      <c r="E56" t="s">
        <v>116</v>
      </c>
      <c r="F56" s="7">
        <f>COUNTIF(F4:F53,"=B")</f>
        <v>0</v>
      </c>
      <c r="G56" t="s">
        <v>67</v>
      </c>
      <c r="H56" s="7">
        <f>COUNTIF(H4:H53,"=B")</f>
        <v>0</v>
      </c>
    </row>
    <row r="57" spans="1:33" x14ac:dyDescent="0.2">
      <c r="E57" t="s">
        <v>66</v>
      </c>
      <c r="F57" s="7">
        <f>COUNTIF(F4:F53,"=C")</f>
        <v>0</v>
      </c>
      <c r="G57" t="s">
        <v>66</v>
      </c>
      <c r="H57" s="7">
        <f>COUNTIF(H4:H53,"=C")</f>
        <v>0</v>
      </c>
      <c r="S57" t="s">
        <v>163</v>
      </c>
      <c r="T57" t="s">
        <v>165</v>
      </c>
    </row>
    <row r="58" spans="1:33" x14ac:dyDescent="0.2">
      <c r="T58" t="s">
        <v>164</v>
      </c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3"/>
  <sheetViews>
    <sheetView zoomScaleNormal="100" workbookViewId="0">
      <selection activeCell="F83" sqref="F83"/>
    </sheetView>
  </sheetViews>
  <sheetFormatPr defaultColWidth="11" defaultRowHeight="12.6" x14ac:dyDescent="0.2"/>
  <cols>
    <col min="1" max="1" width="13.08984375" customWidth="1"/>
    <col min="2" max="3" width="5" customWidth="1"/>
    <col min="4" max="4" width="5.36328125" customWidth="1"/>
    <col min="5" max="5" width="5.08984375" customWidth="1"/>
    <col min="6" max="6" width="5" customWidth="1"/>
    <col min="7" max="7" width="5.7265625" customWidth="1"/>
    <col min="8" max="8" width="5.36328125" customWidth="1"/>
    <col min="9" max="9" width="5.6328125" customWidth="1"/>
    <col min="10" max="10" width="5.26953125" customWidth="1"/>
    <col min="11" max="11" width="5.08984375" customWidth="1"/>
    <col min="12" max="12" width="5.7265625" customWidth="1"/>
    <col min="13" max="13" width="4.90625" customWidth="1"/>
    <col min="14" max="14" width="4.26953125" customWidth="1"/>
    <col min="15" max="15" width="4.90625" customWidth="1"/>
    <col min="16" max="17" width="5" customWidth="1"/>
    <col min="18" max="18" width="4.90625" customWidth="1"/>
    <col min="19" max="19" width="4.08984375" customWidth="1"/>
    <col min="20" max="20" width="3.90625" customWidth="1"/>
    <col min="21" max="21" width="5" customWidth="1"/>
    <col min="22" max="22" width="5.08984375" customWidth="1"/>
    <col min="23" max="23" width="5" customWidth="1"/>
    <col min="24" max="24" width="5.36328125" customWidth="1"/>
    <col min="25" max="25" width="4.90625" customWidth="1"/>
    <col min="26" max="26" width="5.08984375" customWidth="1"/>
  </cols>
  <sheetData>
    <row r="1" spans="1:28" x14ac:dyDescent="0.2">
      <c r="A1" s="28" t="s">
        <v>56</v>
      </c>
      <c r="B1" s="28"/>
      <c r="C1" s="28"/>
      <c r="D1" s="28"/>
      <c r="E1" s="28"/>
      <c r="F1" s="28"/>
      <c r="G1" s="28"/>
      <c r="H1" s="28"/>
    </row>
    <row r="3" spans="1:28" x14ac:dyDescent="0.2">
      <c r="A3" t="s">
        <v>1</v>
      </c>
    </row>
    <row r="5" spans="1:28" x14ac:dyDescent="0.2">
      <c r="A5" s="3" t="s">
        <v>111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B5" t="s">
        <v>92</v>
      </c>
    </row>
    <row r="6" spans="1:28" x14ac:dyDescent="0.2">
      <c r="A6" s="3" t="s">
        <v>112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B6" s="3">
        <f>SUM(B6:Z6)</f>
        <v>0</v>
      </c>
    </row>
    <row r="9" spans="1:28" x14ac:dyDescent="0.2">
      <c r="A9" t="s">
        <v>2</v>
      </c>
    </row>
    <row r="11" spans="1:28" x14ac:dyDescent="0.2">
      <c r="A11" s="3" t="s">
        <v>111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B11" t="s">
        <v>92</v>
      </c>
    </row>
    <row r="12" spans="1:28" x14ac:dyDescent="0.2">
      <c r="A12" s="3" t="s">
        <v>112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B12" s="3">
        <f>SUM(B12:Z12)</f>
        <v>0</v>
      </c>
    </row>
    <row r="15" spans="1:28" x14ac:dyDescent="0.2">
      <c r="A15" t="s">
        <v>3</v>
      </c>
    </row>
    <row r="17" spans="1:28" x14ac:dyDescent="0.2">
      <c r="A17" s="3" t="s">
        <v>111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B17" t="s">
        <v>92</v>
      </c>
    </row>
    <row r="18" spans="1:28" x14ac:dyDescent="0.2">
      <c r="A18" s="3" t="s">
        <v>112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B18" s="3">
        <f>SUM(B18:Z18)</f>
        <v>0</v>
      </c>
    </row>
    <row r="21" spans="1:28" x14ac:dyDescent="0.2">
      <c r="A21" t="s">
        <v>4</v>
      </c>
    </row>
    <row r="23" spans="1:28" x14ac:dyDescent="0.2">
      <c r="A23" s="3" t="s">
        <v>111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B23" t="s">
        <v>92</v>
      </c>
    </row>
    <row r="24" spans="1:28" x14ac:dyDescent="0.2">
      <c r="A24" s="3" t="s">
        <v>112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B24" s="3">
        <f>SUM(B24:Z24)</f>
        <v>0</v>
      </c>
    </row>
    <row r="26" spans="1:28" x14ac:dyDescent="0.2">
      <c r="AA26" t="s">
        <v>114</v>
      </c>
      <c r="AB26">
        <f>SUM(AB6+AB12+AB18+AB24)</f>
        <v>0</v>
      </c>
    </row>
    <row r="27" spans="1:28" x14ac:dyDescent="0.2">
      <c r="A27" s="28" t="s">
        <v>5</v>
      </c>
      <c r="B27" s="28"/>
      <c r="C27" s="28"/>
      <c r="D27" s="28"/>
      <c r="E27" s="28"/>
      <c r="F27" s="28"/>
      <c r="G27" s="28"/>
      <c r="H27" s="28"/>
      <c r="AB27" s="31">
        <f>'STAP 1 - 5'!B55</f>
        <v>0</v>
      </c>
    </row>
    <row r="29" spans="1:28" x14ac:dyDescent="0.2">
      <c r="A29" s="29" t="s">
        <v>12</v>
      </c>
    </row>
    <row r="31" spans="1:28" x14ac:dyDescent="0.2">
      <c r="A31" t="s">
        <v>6</v>
      </c>
    </row>
    <row r="32" spans="1:28" x14ac:dyDescent="0.2">
      <c r="A32" s="3" t="s">
        <v>111</v>
      </c>
      <c r="B32" s="3"/>
      <c r="C32" s="3"/>
      <c r="D32" s="3"/>
      <c r="E32" s="3"/>
      <c r="F32" s="3"/>
      <c r="G32" s="3"/>
      <c r="H32" s="3"/>
      <c r="I32" s="3"/>
      <c r="J32" s="3"/>
      <c r="K32" s="3"/>
      <c r="M32" t="s">
        <v>7</v>
      </c>
      <c r="P32" s="3"/>
    </row>
    <row r="34" spans="1:16" x14ac:dyDescent="0.2">
      <c r="A34" t="s">
        <v>8</v>
      </c>
    </row>
    <row r="35" spans="1:16" x14ac:dyDescent="0.2">
      <c r="A35" s="3" t="s">
        <v>111</v>
      </c>
      <c r="B35" s="3"/>
      <c r="C35" s="3"/>
      <c r="D35" s="3"/>
      <c r="E35" s="3"/>
      <c r="F35" s="3"/>
      <c r="G35" s="3"/>
      <c r="H35" s="3"/>
      <c r="I35" s="3"/>
      <c r="J35" s="3"/>
      <c r="K35" s="3"/>
      <c r="M35" t="s">
        <v>7</v>
      </c>
      <c r="P35" s="3"/>
    </row>
    <row r="37" spans="1:16" x14ac:dyDescent="0.2">
      <c r="A37" t="s">
        <v>9</v>
      </c>
    </row>
    <row r="38" spans="1:16" x14ac:dyDescent="0.2">
      <c r="A38" s="3" t="s">
        <v>111</v>
      </c>
      <c r="B38" s="3"/>
      <c r="C38" s="3"/>
      <c r="D38" s="3"/>
      <c r="E38" s="3"/>
      <c r="F38" s="3"/>
      <c r="G38" s="3"/>
      <c r="H38" s="3"/>
      <c r="I38" s="3"/>
      <c r="J38" s="3"/>
      <c r="K38" s="3"/>
      <c r="M38" t="s">
        <v>7</v>
      </c>
      <c r="P38" s="3"/>
    </row>
    <row r="40" spans="1:16" x14ac:dyDescent="0.2">
      <c r="A40" t="s">
        <v>10</v>
      </c>
    </row>
    <row r="41" spans="1:16" x14ac:dyDescent="0.2">
      <c r="A41" s="3" t="s">
        <v>111</v>
      </c>
      <c r="B41" s="3"/>
      <c r="C41" s="3"/>
      <c r="D41" s="3"/>
      <c r="E41" s="3"/>
      <c r="F41" s="3"/>
      <c r="G41" s="3"/>
      <c r="H41" s="3"/>
      <c r="I41" s="3"/>
      <c r="J41" s="3"/>
      <c r="K41" s="3"/>
      <c r="M41" t="s">
        <v>7</v>
      </c>
      <c r="P41" s="3"/>
    </row>
    <row r="43" spans="1:16" x14ac:dyDescent="0.2">
      <c r="A43" t="s">
        <v>11</v>
      </c>
    </row>
    <row r="44" spans="1:16" x14ac:dyDescent="0.2">
      <c r="A44" s="3" t="s">
        <v>111</v>
      </c>
      <c r="B44" s="3"/>
      <c r="C44" s="3"/>
      <c r="D44" s="3"/>
      <c r="E44" s="3"/>
      <c r="F44" s="3"/>
      <c r="G44" s="3"/>
      <c r="H44" s="3"/>
      <c r="I44" s="3"/>
      <c r="J44" s="3"/>
      <c r="K44" s="3"/>
      <c r="M44" t="s">
        <v>7</v>
      </c>
      <c r="P44" s="3"/>
    </row>
    <row r="46" spans="1:16" x14ac:dyDescent="0.2">
      <c r="A46" t="s">
        <v>13</v>
      </c>
      <c r="F46" s="3">
        <f>P32+P35+P38+P41+P44</f>
        <v>0</v>
      </c>
    </row>
    <row r="49" spans="1:16" x14ac:dyDescent="0.2">
      <c r="A49" s="29" t="s">
        <v>14</v>
      </c>
    </row>
    <row r="51" spans="1:16" x14ac:dyDescent="0.2">
      <c r="A51" t="s">
        <v>15</v>
      </c>
    </row>
    <row r="52" spans="1:16" x14ac:dyDescent="0.2">
      <c r="A52" s="3" t="s">
        <v>111</v>
      </c>
      <c r="B52" s="3"/>
      <c r="C52" s="3"/>
      <c r="D52" s="3"/>
      <c r="E52" s="3"/>
      <c r="F52" s="3"/>
      <c r="G52" s="3"/>
      <c r="H52" s="3"/>
      <c r="I52" s="3"/>
      <c r="J52" s="3"/>
      <c r="K52" s="3"/>
      <c r="M52" t="s">
        <v>7</v>
      </c>
      <c r="P52" s="3"/>
    </row>
    <row r="54" spans="1:16" x14ac:dyDescent="0.2">
      <c r="A54" t="s">
        <v>16</v>
      </c>
    </row>
    <row r="55" spans="1:16" x14ac:dyDescent="0.2">
      <c r="A55" s="3" t="s">
        <v>111</v>
      </c>
      <c r="B55" s="3"/>
      <c r="C55" s="3"/>
      <c r="D55" s="3"/>
      <c r="E55" s="3"/>
      <c r="F55" s="3"/>
      <c r="G55" s="3"/>
      <c r="H55" s="3"/>
      <c r="I55" s="3"/>
      <c r="J55" s="3"/>
      <c r="K55" s="3"/>
      <c r="M55" t="s">
        <v>7</v>
      </c>
      <c r="P55" s="3"/>
    </row>
    <row r="57" spans="1:16" x14ac:dyDescent="0.2">
      <c r="A57" t="s">
        <v>17</v>
      </c>
      <c r="F57" s="3">
        <f>P52+P55</f>
        <v>0</v>
      </c>
    </row>
    <row r="61" spans="1:16" x14ac:dyDescent="0.2">
      <c r="A61" s="28" t="s">
        <v>18</v>
      </c>
      <c r="B61" s="28"/>
      <c r="C61" s="28"/>
      <c r="D61" s="28"/>
      <c r="E61" s="28"/>
      <c r="F61" s="28"/>
      <c r="G61" s="28"/>
      <c r="H61" s="28"/>
    </row>
    <row r="63" spans="1:16" x14ac:dyDescent="0.2">
      <c r="A63" s="29" t="s">
        <v>19</v>
      </c>
    </row>
    <row r="65" spans="1:16" x14ac:dyDescent="0.2">
      <c r="A65" t="s">
        <v>20</v>
      </c>
    </row>
    <row r="66" spans="1:16" x14ac:dyDescent="0.2">
      <c r="A66" s="3" t="s">
        <v>111</v>
      </c>
      <c r="B66" s="3"/>
      <c r="C66" s="3"/>
      <c r="D66" s="3"/>
      <c r="E66" s="3"/>
      <c r="F66" s="3"/>
      <c r="G66" s="3"/>
      <c r="H66" s="3"/>
      <c r="I66" s="3"/>
      <c r="J66" s="3"/>
      <c r="K66" s="3"/>
      <c r="M66" t="s">
        <v>7</v>
      </c>
      <c r="P66" s="3"/>
    </row>
    <row r="68" spans="1:16" x14ac:dyDescent="0.2">
      <c r="A68" t="s">
        <v>93</v>
      </c>
    </row>
    <row r="69" spans="1:16" x14ac:dyDescent="0.2">
      <c r="A69" s="3" t="s">
        <v>111</v>
      </c>
      <c r="B69" s="3"/>
      <c r="C69" s="3"/>
      <c r="D69" s="3"/>
      <c r="E69" s="3"/>
      <c r="F69" s="3"/>
      <c r="G69" s="3"/>
      <c r="H69" s="3"/>
      <c r="I69" s="3"/>
      <c r="J69" s="3"/>
      <c r="K69" s="3"/>
      <c r="M69" t="s">
        <v>7</v>
      </c>
      <c r="P69" s="3"/>
    </row>
    <row r="71" spans="1:16" x14ac:dyDescent="0.2">
      <c r="A71" t="s">
        <v>94</v>
      </c>
      <c r="F71" s="3">
        <f>P66+P69</f>
        <v>0</v>
      </c>
    </row>
    <row r="74" spans="1:16" x14ac:dyDescent="0.2">
      <c r="A74" s="29" t="s">
        <v>95</v>
      </c>
    </row>
    <row r="76" spans="1:16" x14ac:dyDescent="0.2">
      <c r="A76" t="s">
        <v>96</v>
      </c>
    </row>
    <row r="77" spans="1:16" x14ac:dyDescent="0.2">
      <c r="A77" s="3" t="s">
        <v>111</v>
      </c>
      <c r="B77" s="3"/>
      <c r="C77" s="3"/>
      <c r="D77" s="3"/>
      <c r="E77" s="3"/>
      <c r="F77" s="3"/>
      <c r="G77" s="3"/>
      <c r="H77" s="3"/>
      <c r="I77" s="3"/>
      <c r="J77" s="3"/>
      <c r="K77" s="3"/>
      <c r="M77" t="s">
        <v>7</v>
      </c>
      <c r="P77" s="3"/>
    </row>
    <row r="79" spans="1:16" x14ac:dyDescent="0.2">
      <c r="A79" t="s">
        <v>97</v>
      </c>
    </row>
    <row r="80" spans="1:16" x14ac:dyDescent="0.2">
      <c r="A80" s="3" t="s">
        <v>111</v>
      </c>
      <c r="B80" s="3"/>
      <c r="C80" s="3"/>
      <c r="D80" s="3"/>
      <c r="E80" s="3"/>
      <c r="F80" s="3"/>
      <c r="G80" s="3"/>
      <c r="H80" s="3"/>
      <c r="I80" s="3"/>
      <c r="J80" s="3"/>
      <c r="K80" s="3"/>
      <c r="M80" t="s">
        <v>7</v>
      </c>
      <c r="P80" s="3"/>
    </row>
    <row r="82" spans="1:16" x14ac:dyDescent="0.2">
      <c r="A82" t="s">
        <v>98</v>
      </c>
      <c r="F82" s="3">
        <f>P77+P80</f>
        <v>0</v>
      </c>
    </row>
    <row r="85" spans="1:16" x14ac:dyDescent="0.2">
      <c r="A85" s="29" t="s">
        <v>99</v>
      </c>
    </row>
    <row r="87" spans="1:16" x14ac:dyDescent="0.2">
      <c r="A87" t="s">
        <v>100</v>
      </c>
    </row>
    <row r="88" spans="1:16" x14ac:dyDescent="0.2">
      <c r="A88" s="3" t="s">
        <v>111</v>
      </c>
      <c r="B88" s="3"/>
      <c r="C88" s="3"/>
      <c r="D88" s="3"/>
      <c r="E88" s="3"/>
      <c r="F88" s="3"/>
      <c r="G88" s="3"/>
      <c r="H88" s="3"/>
      <c r="I88" s="3"/>
      <c r="J88" s="3"/>
      <c r="K88" s="3"/>
      <c r="M88" t="s">
        <v>7</v>
      </c>
      <c r="P88" s="3"/>
    </row>
    <row r="90" spans="1:16" x14ac:dyDescent="0.2">
      <c r="A90" t="s">
        <v>101</v>
      </c>
    </row>
    <row r="91" spans="1:16" x14ac:dyDescent="0.2">
      <c r="A91" s="3" t="s">
        <v>111</v>
      </c>
      <c r="B91" s="3"/>
      <c r="C91" s="3"/>
      <c r="D91" s="3"/>
      <c r="E91" s="3"/>
      <c r="F91" s="3"/>
      <c r="G91" s="3"/>
      <c r="H91" s="3"/>
      <c r="I91" s="3"/>
      <c r="J91" s="3"/>
      <c r="K91" s="3"/>
      <c r="M91" t="s">
        <v>7</v>
      </c>
      <c r="P91" s="3"/>
    </row>
    <row r="93" spans="1:16" x14ac:dyDescent="0.2">
      <c r="A93" t="s">
        <v>102</v>
      </c>
      <c r="F93" s="3">
        <f>P88+P91</f>
        <v>0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"/>
  <sheetViews>
    <sheetView zoomScaleNormal="100" workbookViewId="0">
      <selection activeCell="B25" sqref="B25"/>
    </sheetView>
  </sheetViews>
  <sheetFormatPr defaultColWidth="11" defaultRowHeight="12.6" x14ac:dyDescent="0.2"/>
  <cols>
    <col min="1" max="1" width="11" customWidth="1"/>
    <col min="2" max="2" width="6.36328125" customWidth="1"/>
    <col min="3" max="3" width="4.36328125" customWidth="1"/>
    <col min="4" max="4" width="3.7265625" customWidth="1"/>
    <col min="5" max="5" width="3.90625" customWidth="1"/>
    <col min="6" max="7" width="3.26953125" customWidth="1"/>
    <col min="8" max="8" width="3.36328125" customWidth="1"/>
    <col min="9" max="9" width="7.6328125" customWidth="1"/>
    <col min="10" max="10" width="4.6328125" customWidth="1"/>
  </cols>
  <sheetData>
    <row r="1" spans="1:10" x14ac:dyDescent="0.2">
      <c r="A1" s="31" t="s">
        <v>104</v>
      </c>
      <c r="B1" s="31" t="s">
        <v>57</v>
      </c>
      <c r="C1" s="31"/>
      <c r="D1" s="31"/>
      <c r="E1" s="31"/>
    </row>
    <row r="2" spans="1:10" x14ac:dyDescent="0.2">
      <c r="B2" t="s">
        <v>118</v>
      </c>
    </row>
    <row r="3" spans="1:10" x14ac:dyDescent="0.2">
      <c r="B3" t="s">
        <v>58</v>
      </c>
      <c r="D3" s="2"/>
    </row>
    <row r="5" spans="1:10" x14ac:dyDescent="0.2">
      <c r="B5" s="31" t="s">
        <v>59</v>
      </c>
      <c r="C5" s="31"/>
      <c r="D5" s="31"/>
      <c r="E5" s="31"/>
    </row>
    <row r="6" spans="1:10" x14ac:dyDescent="0.2">
      <c r="B6" t="s">
        <v>118</v>
      </c>
    </row>
    <row r="7" spans="1:10" x14ac:dyDescent="0.2">
      <c r="B7" t="s">
        <v>110</v>
      </c>
    </row>
    <row r="11" spans="1:10" x14ac:dyDescent="0.2">
      <c r="A11" t="s">
        <v>113</v>
      </c>
      <c r="D11" s="3"/>
      <c r="E11" s="3"/>
      <c r="F11" s="3"/>
      <c r="G11" s="3"/>
      <c r="H11" s="3"/>
      <c r="I11" s="31" t="s">
        <v>63</v>
      </c>
      <c r="J11" s="2">
        <f>(D11+E11+F11+G11+H11)/5</f>
        <v>0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8"/>
  <sheetViews>
    <sheetView zoomScaleNormal="100" workbookViewId="0">
      <selection activeCell="F8" sqref="F8"/>
    </sheetView>
  </sheetViews>
  <sheetFormatPr defaultColWidth="11" defaultRowHeight="12.6" x14ac:dyDescent="0.2"/>
  <cols>
    <col min="1" max="1" width="3.6328125" customWidth="1"/>
    <col min="2" max="2" width="25.453125" customWidth="1"/>
  </cols>
  <sheetData>
    <row r="1" spans="1:3" x14ac:dyDescent="0.2">
      <c r="A1">
        <v>1</v>
      </c>
      <c r="B1" t="s">
        <v>103</v>
      </c>
      <c r="C1" s="2">
        <f>'STAP 1 - 5'!C55/50</f>
        <v>0</v>
      </c>
    </row>
    <row r="2" spans="1:3" x14ac:dyDescent="0.2">
      <c r="A2">
        <v>2</v>
      </c>
      <c r="B2" t="s">
        <v>105</v>
      </c>
      <c r="C2" s="2">
        <f>extra!J11</f>
        <v>0</v>
      </c>
    </row>
    <row r="3" spans="1:3" x14ac:dyDescent="0.2">
      <c r="A3">
        <v>3</v>
      </c>
      <c r="B3" t="s">
        <v>106</v>
      </c>
      <c r="C3" s="2">
        <f>'STAP 1 - 5'!D55</f>
        <v>0</v>
      </c>
    </row>
    <row r="4" spans="1:3" x14ac:dyDescent="0.2">
      <c r="A4">
        <v>4</v>
      </c>
      <c r="B4" t="s">
        <v>107</v>
      </c>
      <c r="C4" s="2" t="e">
        <f>'STAP 1 - 5'!B55/'STAP 1 - 5'!C55*100</f>
        <v>#DIV/0!</v>
      </c>
    </row>
    <row r="5" spans="1:3" x14ac:dyDescent="0.2">
      <c r="A5">
        <v>5</v>
      </c>
      <c r="B5" t="s">
        <v>108</v>
      </c>
      <c r="C5" s="2">
        <f>extra!D3</f>
        <v>0</v>
      </c>
    </row>
    <row r="6" spans="1:3" x14ac:dyDescent="0.2">
      <c r="A6">
        <v>6</v>
      </c>
      <c r="B6" t="s">
        <v>109</v>
      </c>
      <c r="C6" s="7">
        <f>'STAP 1 - 5'!E55</f>
        <v>0</v>
      </c>
    </row>
    <row r="7" spans="1:3" x14ac:dyDescent="0.2">
      <c r="A7">
        <v>7</v>
      </c>
      <c r="B7" t="s">
        <v>115</v>
      </c>
      <c r="C7" s="20">
        <f>SUM(C13:C21)</f>
        <v>0</v>
      </c>
    </row>
    <row r="8" spans="1:3" x14ac:dyDescent="0.2">
      <c r="A8">
        <v>8</v>
      </c>
      <c r="B8" t="s">
        <v>61</v>
      </c>
      <c r="C8" s="32">
        <f>'STAP 1 - 5'!F56</f>
        <v>0</v>
      </c>
    </row>
    <row r="9" spans="1:3" x14ac:dyDescent="0.2">
      <c r="A9">
        <v>9</v>
      </c>
      <c r="B9" t="s">
        <v>60</v>
      </c>
      <c r="C9" s="7">
        <f>'STAP 1 - 5'!F57</f>
        <v>0</v>
      </c>
    </row>
    <row r="10" spans="1:3" x14ac:dyDescent="0.2">
      <c r="A10">
        <v>10</v>
      </c>
      <c r="B10" t="s">
        <v>62</v>
      </c>
      <c r="C10" s="7">
        <f>'STAP 1 - 5'!H56</f>
        <v>0</v>
      </c>
    </row>
    <row r="11" spans="1:3" x14ac:dyDescent="0.2">
      <c r="A11">
        <v>11</v>
      </c>
      <c r="B11" t="s">
        <v>64</v>
      </c>
      <c r="C11" s="7">
        <f>'STAP 1 - 5'!H57</f>
        <v>0</v>
      </c>
    </row>
    <row r="12" spans="1:3" x14ac:dyDescent="0.2">
      <c r="A12">
        <v>12</v>
      </c>
      <c r="B12" t="s">
        <v>65</v>
      </c>
      <c r="C12" s="7">
        <f>'STAP 1 - 5'!J55</f>
        <v>0</v>
      </c>
    </row>
    <row r="13" spans="1:3" x14ac:dyDescent="0.2">
      <c r="A13">
        <v>13</v>
      </c>
      <c r="B13" t="s">
        <v>68</v>
      </c>
      <c r="C13" s="20">
        <f>'STAP 1 - 5'!K55</f>
        <v>0</v>
      </c>
    </row>
    <row r="14" spans="1:3" x14ac:dyDescent="0.2">
      <c r="A14">
        <v>14</v>
      </c>
      <c r="B14" t="s">
        <v>69</v>
      </c>
      <c r="C14" s="20">
        <f>'STAP 1 - 5'!L55</f>
        <v>0</v>
      </c>
    </row>
    <row r="15" spans="1:3" x14ac:dyDescent="0.2">
      <c r="A15">
        <v>15</v>
      </c>
      <c r="B15" t="s">
        <v>70</v>
      </c>
      <c r="C15" s="20">
        <f>'STAP 1 - 5'!M55</f>
        <v>0</v>
      </c>
    </row>
    <row r="16" spans="1:3" x14ac:dyDescent="0.2">
      <c r="A16">
        <v>16</v>
      </c>
      <c r="B16" t="s">
        <v>71</v>
      </c>
      <c r="C16" s="20">
        <f>'STAP 1 - 5'!N55</f>
        <v>0</v>
      </c>
    </row>
    <row r="17" spans="1:3" x14ac:dyDescent="0.2">
      <c r="A17">
        <v>17</v>
      </c>
      <c r="B17" t="s">
        <v>72</v>
      </c>
      <c r="C17" s="20">
        <f>'STAP 1 - 5'!O55</f>
        <v>0</v>
      </c>
    </row>
    <row r="18" spans="1:3" x14ac:dyDescent="0.2">
      <c r="A18">
        <v>18</v>
      </c>
      <c r="B18" t="s">
        <v>73</v>
      </c>
      <c r="C18" s="20">
        <f>'STAP 1 - 5'!P55</f>
        <v>0</v>
      </c>
    </row>
    <row r="19" spans="1:3" x14ac:dyDescent="0.2">
      <c r="A19">
        <v>19</v>
      </c>
      <c r="B19" t="s">
        <v>74</v>
      </c>
      <c r="C19" s="20">
        <f>'STAP 1 - 5'!Q55</f>
        <v>0</v>
      </c>
    </row>
    <row r="20" spans="1:3" x14ac:dyDescent="0.2">
      <c r="A20">
        <v>20</v>
      </c>
      <c r="B20" t="s">
        <v>75</v>
      </c>
      <c r="C20" s="20">
        <f>'STAP 1 - 5'!R55</f>
        <v>0</v>
      </c>
    </row>
    <row r="21" spans="1:3" x14ac:dyDescent="0.2">
      <c r="B21" t="s">
        <v>162</v>
      </c>
      <c r="C21" s="20">
        <f>'STAP 1 - 5'!S55</f>
        <v>0</v>
      </c>
    </row>
    <row r="22" spans="1:3" x14ac:dyDescent="0.2">
      <c r="A22">
        <v>21</v>
      </c>
      <c r="B22" t="s">
        <v>76</v>
      </c>
      <c r="C22" s="27">
        <f>'STAP 1 - 5'!U55</f>
        <v>0</v>
      </c>
    </row>
    <row r="23" spans="1:3" x14ac:dyDescent="0.2">
      <c r="A23">
        <v>22</v>
      </c>
      <c r="B23" t="s">
        <v>77</v>
      </c>
      <c r="C23" s="27">
        <f>'STAP 1 - 5'!V55</f>
        <v>0</v>
      </c>
    </row>
    <row r="24" spans="1:3" x14ac:dyDescent="0.2">
      <c r="A24">
        <v>23</v>
      </c>
      <c r="B24" t="s">
        <v>78</v>
      </c>
      <c r="C24" s="27">
        <f>'STAP 1 - 5'!W55+50</f>
        <v>50</v>
      </c>
    </row>
    <row r="25" spans="1:3" x14ac:dyDescent="0.2">
      <c r="A25">
        <v>24</v>
      </c>
      <c r="B25" t="s">
        <v>79</v>
      </c>
      <c r="C25" s="27">
        <f>'STAP 1 - 5'!X55</f>
        <v>0</v>
      </c>
    </row>
    <row r="26" spans="1:3" x14ac:dyDescent="0.2">
      <c r="A26">
        <v>25</v>
      </c>
      <c r="B26" t="s">
        <v>80</v>
      </c>
      <c r="C26" s="27">
        <f>'STAP 1 - 5'!Y55</f>
        <v>0</v>
      </c>
    </row>
    <row r="27" spans="1:3" x14ac:dyDescent="0.2">
      <c r="A27">
        <v>26</v>
      </c>
      <c r="B27" t="s">
        <v>81</v>
      </c>
      <c r="C27" s="27">
        <f>'STAP 1 - 5'!Z55</f>
        <v>0</v>
      </c>
    </row>
    <row r="28" spans="1:3" x14ac:dyDescent="0.2">
      <c r="A28">
        <v>27</v>
      </c>
      <c r="B28" t="s">
        <v>82</v>
      </c>
      <c r="C28" s="27">
        <f>'STAP 1 - 5'!AA55</f>
        <v>0</v>
      </c>
    </row>
    <row r="29" spans="1:3" x14ac:dyDescent="0.2">
      <c r="A29">
        <v>28</v>
      </c>
      <c r="B29" t="s">
        <v>83</v>
      </c>
      <c r="C29" s="27">
        <f>'STAP 1 - 5'!AB55</f>
        <v>0</v>
      </c>
    </row>
    <row r="30" spans="1:3" x14ac:dyDescent="0.2">
      <c r="A30">
        <v>29</v>
      </c>
      <c r="B30" t="s">
        <v>117</v>
      </c>
      <c r="C30" s="27">
        <f>'STAP 1 - 5'!AC55</f>
        <v>0</v>
      </c>
    </row>
    <row r="31" spans="1:3" x14ac:dyDescent="0.2">
      <c r="A31">
        <v>30</v>
      </c>
      <c r="B31" t="s">
        <v>84</v>
      </c>
      <c r="C31" s="27">
        <f>'STAP 1 - 5'!AD55</f>
        <v>0</v>
      </c>
    </row>
    <row r="32" spans="1:3" x14ac:dyDescent="0.2">
      <c r="A32">
        <v>31</v>
      </c>
      <c r="B32" t="s">
        <v>85</v>
      </c>
      <c r="C32" s="27">
        <f>'STAP 1 - 5'!AE55</f>
        <v>0</v>
      </c>
    </row>
    <row r="33" spans="1:3" x14ac:dyDescent="0.2">
      <c r="A33">
        <v>32</v>
      </c>
      <c r="B33" t="s">
        <v>86</v>
      </c>
      <c r="C33" s="27">
        <f>'STAP 1 - 5'!AF55</f>
        <v>0</v>
      </c>
    </row>
    <row r="34" spans="1:3" x14ac:dyDescent="0.2">
      <c r="A34">
        <v>33</v>
      </c>
      <c r="B34" t="s">
        <v>87</v>
      </c>
      <c r="C34" s="27">
        <f>SUM(C31:C33)</f>
        <v>0</v>
      </c>
    </row>
    <row r="35" spans="1:3" x14ac:dyDescent="0.2">
      <c r="A35">
        <v>34</v>
      </c>
      <c r="B35" t="s">
        <v>88</v>
      </c>
      <c r="C35" s="30">
        <f>'STAP 6 - 8'!AB6</f>
        <v>0</v>
      </c>
    </row>
    <row r="36" spans="1:3" x14ac:dyDescent="0.2">
      <c r="A36">
        <v>35</v>
      </c>
      <c r="B36" t="s">
        <v>89</v>
      </c>
      <c r="C36" s="30">
        <f>'STAP 6 - 8'!AB12</f>
        <v>0</v>
      </c>
    </row>
    <row r="37" spans="1:3" x14ac:dyDescent="0.2">
      <c r="A37">
        <v>36</v>
      </c>
      <c r="B37" t="s">
        <v>90</v>
      </c>
      <c r="C37" s="30">
        <f>'STAP 6 - 8'!AB18</f>
        <v>0</v>
      </c>
    </row>
    <row r="38" spans="1:3" x14ac:dyDescent="0.2">
      <c r="A38">
        <v>37</v>
      </c>
      <c r="B38" t="s">
        <v>91</v>
      </c>
      <c r="C38" s="30">
        <f>'STAP 6 - 8'!AB24</f>
        <v>0</v>
      </c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9"/>
  <sheetViews>
    <sheetView workbookViewId="0">
      <selection activeCell="W12" sqref="W12:W13"/>
    </sheetView>
  </sheetViews>
  <sheetFormatPr defaultRowHeight="12.6" x14ac:dyDescent="0.2"/>
  <cols>
    <col min="1" max="1" width="3.26953125" customWidth="1"/>
    <col min="2" max="2" width="25.6328125" customWidth="1"/>
    <col min="3" max="3" width="10.90625" customWidth="1"/>
    <col min="4" max="4" width="2.90625" customWidth="1"/>
    <col min="5" max="5" width="3.6328125" customWidth="1"/>
    <col min="6" max="9" width="2.90625" customWidth="1"/>
    <col min="10" max="10" width="2.6328125" customWidth="1"/>
    <col min="11" max="11" width="2.7265625" customWidth="1"/>
    <col min="12" max="12" width="2.90625" customWidth="1"/>
    <col min="13" max="13" width="2.7265625" customWidth="1"/>
    <col min="14" max="16" width="2.90625" customWidth="1"/>
    <col min="17" max="17" width="2.7265625" customWidth="1"/>
    <col min="18" max="18" width="2.90625" customWidth="1"/>
  </cols>
  <sheetData>
    <row r="1" spans="1:18" s="34" customFormat="1" ht="13.2" thickBot="1" x14ac:dyDescent="0.25">
      <c r="A1" s="82" t="s">
        <v>119</v>
      </c>
      <c r="B1" s="83"/>
      <c r="C1" s="86" t="s">
        <v>120</v>
      </c>
      <c r="D1" s="82" t="s">
        <v>121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9"/>
    </row>
    <row r="2" spans="1:18" s="34" customFormat="1" ht="16.2" thickBot="1" x14ac:dyDescent="0.25">
      <c r="A2" s="84"/>
      <c r="B2" s="85"/>
      <c r="C2" s="87"/>
      <c r="D2" s="51"/>
      <c r="E2" s="52">
        <v>-2</v>
      </c>
      <c r="F2" s="59"/>
      <c r="G2" s="59"/>
      <c r="H2" s="60">
        <v>-1</v>
      </c>
      <c r="I2" s="69"/>
      <c r="J2" s="69"/>
      <c r="K2" s="70">
        <v>0</v>
      </c>
      <c r="L2" s="69"/>
      <c r="M2" s="69"/>
      <c r="N2" s="65">
        <v>1</v>
      </c>
      <c r="O2" s="64"/>
      <c r="P2" s="64"/>
      <c r="Q2" s="74">
        <v>2</v>
      </c>
      <c r="R2" s="75"/>
    </row>
    <row r="3" spans="1:18" s="34" customFormat="1" ht="16.2" thickBot="1" x14ac:dyDescent="0.25">
      <c r="A3" s="35">
        <v>1</v>
      </c>
      <c r="B3" s="36" t="s">
        <v>122</v>
      </c>
      <c r="C3" s="37">
        <f>parameters!C1</f>
        <v>0</v>
      </c>
      <c r="D3" s="53"/>
      <c r="E3" s="54">
        <v>4</v>
      </c>
      <c r="F3" s="61"/>
      <c r="G3" s="61"/>
      <c r="H3" s="61">
        <v>5</v>
      </c>
      <c r="I3" s="71"/>
      <c r="J3" s="71"/>
      <c r="K3" s="71">
        <v>6</v>
      </c>
      <c r="L3" s="71"/>
      <c r="M3" s="71"/>
      <c r="N3" s="66">
        <v>7</v>
      </c>
      <c r="O3" s="66"/>
      <c r="P3" s="66"/>
      <c r="Q3" s="76">
        <v>8</v>
      </c>
      <c r="R3" s="77"/>
    </row>
    <row r="4" spans="1:18" s="34" customFormat="1" ht="16.2" thickBot="1" x14ac:dyDescent="0.25">
      <c r="A4" s="35">
        <v>2</v>
      </c>
      <c r="B4" s="38" t="s">
        <v>123</v>
      </c>
      <c r="C4" s="37">
        <f>parameters!C2</f>
        <v>0</v>
      </c>
      <c r="D4" s="55"/>
      <c r="E4" s="56">
        <v>7</v>
      </c>
      <c r="F4" s="62"/>
      <c r="G4" s="62"/>
      <c r="H4" s="62">
        <v>9</v>
      </c>
      <c r="I4" s="72"/>
      <c r="J4" s="72"/>
      <c r="K4" s="72">
        <v>11</v>
      </c>
      <c r="L4" s="72"/>
      <c r="M4" s="72"/>
      <c r="N4" s="67">
        <v>14</v>
      </c>
      <c r="O4" s="67"/>
      <c r="P4" s="67"/>
      <c r="Q4" s="78">
        <v>16</v>
      </c>
      <c r="R4" s="79"/>
    </row>
    <row r="5" spans="1:18" s="34" customFormat="1" ht="16.2" thickBot="1" x14ac:dyDescent="0.25">
      <c r="A5" s="35">
        <v>3</v>
      </c>
      <c r="B5" s="38" t="s">
        <v>124</v>
      </c>
      <c r="C5" s="37">
        <f>parameters!C3</f>
        <v>0</v>
      </c>
      <c r="D5" s="55"/>
      <c r="E5" s="56">
        <v>125</v>
      </c>
      <c r="F5" s="62"/>
      <c r="G5" s="62"/>
      <c r="H5" s="62">
        <v>82</v>
      </c>
      <c r="I5" s="72"/>
      <c r="J5" s="72"/>
      <c r="K5" s="72">
        <v>40</v>
      </c>
      <c r="L5" s="72"/>
      <c r="M5" s="72"/>
      <c r="N5" s="67">
        <v>0</v>
      </c>
      <c r="O5" s="67"/>
      <c r="P5" s="67"/>
      <c r="Q5" s="78"/>
      <c r="R5" s="79"/>
    </row>
    <row r="6" spans="1:18" s="34" customFormat="1" ht="16.2" thickBot="1" x14ac:dyDescent="0.25">
      <c r="A6" s="35">
        <v>4</v>
      </c>
      <c r="B6" s="38" t="s">
        <v>125</v>
      </c>
      <c r="C6" s="37" t="e">
        <f>parameters!C4</f>
        <v>#DIV/0!</v>
      </c>
      <c r="D6" s="55"/>
      <c r="E6" s="56">
        <v>14</v>
      </c>
      <c r="F6" s="62"/>
      <c r="G6" s="62"/>
      <c r="H6" s="62">
        <v>10</v>
      </c>
      <c r="I6" s="72"/>
      <c r="J6" s="72"/>
      <c r="K6" s="72">
        <v>6</v>
      </c>
      <c r="L6" s="72"/>
      <c r="M6" s="72"/>
      <c r="N6" s="67">
        <v>2</v>
      </c>
      <c r="O6" s="67"/>
      <c r="P6" s="67"/>
      <c r="Q6" s="78">
        <v>0</v>
      </c>
      <c r="R6" s="79"/>
    </row>
    <row r="7" spans="1:18" s="34" customFormat="1" ht="16.2" thickBot="1" x14ac:dyDescent="0.25">
      <c r="A7" s="35">
        <v>5</v>
      </c>
      <c r="B7" s="39" t="s">
        <v>126</v>
      </c>
      <c r="C7" s="37">
        <f>parameters!C5</f>
        <v>0</v>
      </c>
      <c r="D7" s="55"/>
      <c r="E7" s="56">
        <v>7</v>
      </c>
      <c r="F7" s="62"/>
      <c r="G7" s="62"/>
      <c r="H7" s="62">
        <v>5</v>
      </c>
      <c r="I7" s="72"/>
      <c r="J7" s="72"/>
      <c r="K7" s="72">
        <v>2</v>
      </c>
      <c r="L7" s="72"/>
      <c r="M7" s="72"/>
      <c r="N7" s="67">
        <v>0</v>
      </c>
      <c r="O7" s="67"/>
      <c r="P7" s="67"/>
      <c r="Q7" s="78"/>
      <c r="R7" s="79"/>
    </row>
    <row r="8" spans="1:18" s="34" customFormat="1" ht="16.2" thickBot="1" x14ac:dyDescent="0.25">
      <c r="A8" s="35">
        <v>6</v>
      </c>
      <c r="B8" s="36" t="s">
        <v>127</v>
      </c>
      <c r="C8" s="37">
        <f>parameters!C6</f>
        <v>0</v>
      </c>
      <c r="D8" s="53"/>
      <c r="E8" s="54">
        <v>20</v>
      </c>
      <c r="F8" s="61"/>
      <c r="G8" s="61"/>
      <c r="H8" s="61">
        <v>15</v>
      </c>
      <c r="I8" s="71"/>
      <c r="J8" s="71"/>
      <c r="K8" s="71">
        <v>10</v>
      </c>
      <c r="L8" s="71"/>
      <c r="M8" s="71"/>
      <c r="N8" s="66">
        <v>5</v>
      </c>
      <c r="O8" s="66"/>
      <c r="P8" s="66"/>
      <c r="Q8" s="76">
        <v>0</v>
      </c>
      <c r="R8" s="77"/>
    </row>
    <row r="9" spans="1:18" s="34" customFormat="1" ht="16.2" thickBot="1" x14ac:dyDescent="0.25">
      <c r="A9" s="35">
        <v>7</v>
      </c>
      <c r="B9" s="38" t="s">
        <v>128</v>
      </c>
      <c r="C9" s="37">
        <f>parameters!C7</f>
        <v>0</v>
      </c>
      <c r="D9" s="55"/>
      <c r="E9" s="56">
        <v>26</v>
      </c>
      <c r="F9" s="62"/>
      <c r="G9" s="62"/>
      <c r="H9" s="62">
        <v>19</v>
      </c>
      <c r="I9" s="72"/>
      <c r="J9" s="72"/>
      <c r="K9" s="72">
        <v>12</v>
      </c>
      <c r="L9" s="72"/>
      <c r="M9" s="72"/>
      <c r="N9" s="67">
        <v>6</v>
      </c>
      <c r="O9" s="67"/>
      <c r="P9" s="67"/>
      <c r="Q9" s="78">
        <v>0</v>
      </c>
      <c r="R9" s="79"/>
    </row>
    <row r="10" spans="1:18" s="34" customFormat="1" ht="16.2" thickBot="1" x14ac:dyDescent="0.25">
      <c r="A10" s="35">
        <v>8</v>
      </c>
      <c r="B10" s="38" t="s">
        <v>129</v>
      </c>
      <c r="C10" s="37">
        <f>parameters!C8</f>
        <v>0</v>
      </c>
      <c r="D10" s="55"/>
      <c r="E10" s="56">
        <v>3</v>
      </c>
      <c r="F10" s="62"/>
      <c r="G10" s="62"/>
      <c r="H10" s="62">
        <v>2</v>
      </c>
      <c r="I10" s="72"/>
      <c r="J10" s="72"/>
      <c r="K10" s="72">
        <v>1</v>
      </c>
      <c r="L10" s="72"/>
      <c r="M10" s="72"/>
      <c r="N10" s="67">
        <v>0</v>
      </c>
      <c r="O10" s="67"/>
      <c r="P10" s="67"/>
      <c r="Q10" s="78"/>
      <c r="R10" s="79"/>
    </row>
    <row r="11" spans="1:18" s="34" customFormat="1" ht="16.2" thickBot="1" x14ac:dyDescent="0.25">
      <c r="A11" s="35">
        <v>9</v>
      </c>
      <c r="B11" s="40" t="s">
        <v>130</v>
      </c>
      <c r="C11" s="37">
        <f>parameters!C9</f>
        <v>0</v>
      </c>
      <c r="D11" s="55"/>
      <c r="E11" s="56">
        <v>0</v>
      </c>
      <c r="F11" s="62"/>
      <c r="G11" s="62"/>
      <c r="H11" s="62">
        <v>0</v>
      </c>
      <c r="I11" s="72"/>
      <c r="J11" s="72"/>
      <c r="K11" s="72">
        <v>0</v>
      </c>
      <c r="L11" s="72"/>
      <c r="M11" s="72"/>
      <c r="N11" s="67">
        <v>0</v>
      </c>
      <c r="O11" s="67"/>
      <c r="P11" s="67"/>
      <c r="Q11" s="78"/>
      <c r="R11" s="79"/>
    </row>
    <row r="12" spans="1:18" s="34" customFormat="1" ht="16.2" thickBot="1" x14ac:dyDescent="0.25">
      <c r="A12" s="35">
        <v>10</v>
      </c>
      <c r="B12" s="38" t="s">
        <v>131</v>
      </c>
      <c r="C12" s="37">
        <f>parameters!C10</f>
        <v>0</v>
      </c>
      <c r="D12" s="55"/>
      <c r="E12" s="56">
        <v>4</v>
      </c>
      <c r="F12" s="62"/>
      <c r="G12" s="62"/>
      <c r="H12" s="62">
        <v>3</v>
      </c>
      <c r="I12" s="72"/>
      <c r="J12" s="72"/>
      <c r="K12" s="72">
        <v>1</v>
      </c>
      <c r="L12" s="72"/>
      <c r="M12" s="72"/>
      <c r="N12" s="67">
        <v>0</v>
      </c>
      <c r="O12" s="67"/>
      <c r="P12" s="67"/>
      <c r="Q12" s="78"/>
      <c r="R12" s="79"/>
    </row>
    <row r="13" spans="1:18" s="34" customFormat="1" ht="16.2" thickBot="1" x14ac:dyDescent="0.25">
      <c r="A13" s="35">
        <v>11</v>
      </c>
      <c r="B13" s="38" t="s">
        <v>132</v>
      </c>
      <c r="C13" s="37">
        <f>parameters!C11</f>
        <v>0</v>
      </c>
      <c r="D13" s="55"/>
      <c r="E13" s="56">
        <v>1</v>
      </c>
      <c r="F13" s="62"/>
      <c r="G13" s="62"/>
      <c r="H13" s="62">
        <v>1</v>
      </c>
      <c r="I13" s="72"/>
      <c r="J13" s="72"/>
      <c r="K13" s="72">
        <v>0</v>
      </c>
      <c r="L13" s="72"/>
      <c r="M13" s="72"/>
      <c r="N13" s="67">
        <v>0</v>
      </c>
      <c r="O13" s="67"/>
      <c r="P13" s="67"/>
      <c r="Q13" s="78"/>
      <c r="R13" s="79"/>
    </row>
    <row r="14" spans="1:18" s="34" customFormat="1" ht="16.2" thickBot="1" x14ac:dyDescent="0.25">
      <c r="A14" s="35">
        <v>12</v>
      </c>
      <c r="B14" s="39" t="s">
        <v>133</v>
      </c>
      <c r="C14" s="37">
        <f>parameters!C12</f>
        <v>0</v>
      </c>
      <c r="D14" s="55"/>
      <c r="E14" s="56">
        <v>4</v>
      </c>
      <c r="F14" s="62"/>
      <c r="G14" s="62"/>
      <c r="H14" s="62">
        <v>3</v>
      </c>
      <c r="I14" s="72"/>
      <c r="J14" s="72"/>
      <c r="K14" s="72">
        <v>1</v>
      </c>
      <c r="L14" s="72"/>
      <c r="M14" s="72"/>
      <c r="N14" s="67">
        <v>0</v>
      </c>
      <c r="O14" s="67"/>
      <c r="P14" s="67"/>
      <c r="Q14" s="78"/>
      <c r="R14" s="79"/>
    </row>
    <row r="15" spans="1:18" s="34" customFormat="1" ht="16.2" thickBot="1" x14ac:dyDescent="0.25">
      <c r="A15" s="35">
        <v>13</v>
      </c>
      <c r="B15" s="36" t="s">
        <v>134</v>
      </c>
      <c r="C15" s="37">
        <f>parameters!C13</f>
        <v>0</v>
      </c>
      <c r="D15" s="53"/>
      <c r="E15" s="54">
        <v>5</v>
      </c>
      <c r="F15" s="61"/>
      <c r="G15" s="61"/>
      <c r="H15" s="61">
        <v>3</v>
      </c>
      <c r="I15" s="71"/>
      <c r="J15" s="71"/>
      <c r="K15" s="71">
        <v>1</v>
      </c>
      <c r="L15" s="71"/>
      <c r="M15" s="71"/>
      <c r="N15" s="66">
        <v>0</v>
      </c>
      <c r="O15" s="66"/>
      <c r="P15" s="66"/>
      <c r="Q15" s="76"/>
      <c r="R15" s="77"/>
    </row>
    <row r="16" spans="1:18" s="34" customFormat="1" ht="16.2" thickBot="1" x14ac:dyDescent="0.25">
      <c r="A16" s="35">
        <v>14</v>
      </c>
      <c r="B16" s="38" t="s">
        <v>135</v>
      </c>
      <c r="C16" s="37">
        <f>parameters!C14</f>
        <v>0</v>
      </c>
      <c r="D16" s="55"/>
      <c r="E16" s="56">
        <v>3</v>
      </c>
      <c r="F16" s="62"/>
      <c r="G16" s="62"/>
      <c r="H16" s="62">
        <v>2</v>
      </c>
      <c r="I16" s="72"/>
      <c r="J16" s="72"/>
      <c r="K16" s="72">
        <v>1</v>
      </c>
      <c r="L16" s="72"/>
      <c r="M16" s="72"/>
      <c r="N16" s="67">
        <v>0</v>
      </c>
      <c r="O16" s="67"/>
      <c r="P16" s="67"/>
      <c r="Q16" s="78"/>
      <c r="R16" s="79"/>
    </row>
    <row r="17" spans="1:18" s="34" customFormat="1" ht="16.2" thickBot="1" x14ac:dyDescent="0.25">
      <c r="A17" s="35">
        <v>15</v>
      </c>
      <c r="B17" s="38" t="s">
        <v>136</v>
      </c>
      <c r="C17" s="37">
        <f>parameters!C15</f>
        <v>0</v>
      </c>
      <c r="D17" s="55"/>
      <c r="E17" s="56">
        <v>1</v>
      </c>
      <c r="F17" s="62"/>
      <c r="G17" s="62"/>
      <c r="H17" s="62">
        <v>1</v>
      </c>
      <c r="I17" s="72"/>
      <c r="J17" s="72"/>
      <c r="K17" s="72">
        <v>0</v>
      </c>
      <c r="L17" s="72"/>
      <c r="M17" s="72"/>
      <c r="N17" s="67">
        <v>0</v>
      </c>
      <c r="O17" s="67"/>
      <c r="P17" s="67"/>
      <c r="Q17" s="78"/>
      <c r="R17" s="79"/>
    </row>
    <row r="18" spans="1:18" s="34" customFormat="1" ht="16.2" thickBot="1" x14ac:dyDescent="0.25">
      <c r="A18" s="35">
        <v>16</v>
      </c>
      <c r="B18" s="38" t="s">
        <v>137</v>
      </c>
      <c r="C18" s="37">
        <f>parameters!C16</f>
        <v>0</v>
      </c>
      <c r="D18" s="55"/>
      <c r="E18" s="56">
        <v>2</v>
      </c>
      <c r="F18" s="62"/>
      <c r="G18" s="62"/>
      <c r="H18" s="62">
        <v>1</v>
      </c>
      <c r="I18" s="72"/>
      <c r="J18" s="72"/>
      <c r="K18" s="72">
        <v>0</v>
      </c>
      <c r="L18" s="72"/>
      <c r="M18" s="72"/>
      <c r="N18" s="67">
        <v>0</v>
      </c>
      <c r="O18" s="67"/>
      <c r="P18" s="67"/>
      <c r="Q18" s="78"/>
      <c r="R18" s="79"/>
    </row>
    <row r="19" spans="1:18" s="34" customFormat="1" ht="16.2" thickBot="1" x14ac:dyDescent="0.25">
      <c r="A19" s="35">
        <v>17</v>
      </c>
      <c r="B19" s="38" t="s">
        <v>138</v>
      </c>
      <c r="C19" s="37">
        <f>parameters!C17</f>
        <v>0</v>
      </c>
      <c r="D19" s="55"/>
      <c r="E19" s="56">
        <v>7</v>
      </c>
      <c r="F19" s="62"/>
      <c r="G19" s="62"/>
      <c r="H19" s="62">
        <v>5</v>
      </c>
      <c r="I19" s="72"/>
      <c r="J19" s="72"/>
      <c r="K19" s="72">
        <v>2</v>
      </c>
      <c r="L19" s="72"/>
      <c r="M19" s="72"/>
      <c r="N19" s="67">
        <v>0</v>
      </c>
      <c r="O19" s="67"/>
      <c r="P19" s="67"/>
      <c r="Q19" s="78">
        <v>0</v>
      </c>
      <c r="R19" s="79"/>
    </row>
    <row r="20" spans="1:18" s="34" customFormat="1" ht="16.2" thickBot="1" x14ac:dyDescent="0.25">
      <c r="A20" s="35">
        <v>18</v>
      </c>
      <c r="B20" s="38" t="s">
        <v>139</v>
      </c>
      <c r="C20" s="37">
        <f>parameters!C18</f>
        <v>0</v>
      </c>
      <c r="D20" s="55"/>
      <c r="E20" s="56">
        <v>4</v>
      </c>
      <c r="F20" s="62"/>
      <c r="G20" s="62"/>
      <c r="H20" s="62">
        <v>3</v>
      </c>
      <c r="I20" s="72"/>
      <c r="J20" s="72"/>
      <c r="K20" s="72">
        <v>1</v>
      </c>
      <c r="L20" s="72"/>
      <c r="M20" s="72"/>
      <c r="N20" s="67">
        <v>0</v>
      </c>
      <c r="O20" s="67"/>
      <c r="P20" s="67"/>
      <c r="Q20" s="78"/>
      <c r="R20" s="79"/>
    </row>
    <row r="21" spans="1:18" s="34" customFormat="1" ht="16.2" thickBot="1" x14ac:dyDescent="0.25">
      <c r="A21" s="35">
        <v>19</v>
      </c>
      <c r="B21" s="38" t="s">
        <v>140</v>
      </c>
      <c r="C21" s="37">
        <f>parameters!C19</f>
        <v>0</v>
      </c>
      <c r="D21" s="55"/>
      <c r="E21" s="56">
        <v>3</v>
      </c>
      <c r="F21" s="62"/>
      <c r="G21" s="62"/>
      <c r="H21" s="62">
        <v>2</v>
      </c>
      <c r="I21" s="72"/>
      <c r="J21" s="72"/>
      <c r="K21" s="72">
        <v>1</v>
      </c>
      <c r="L21" s="72"/>
      <c r="M21" s="72"/>
      <c r="N21" s="67">
        <v>0</v>
      </c>
      <c r="O21" s="67"/>
      <c r="P21" s="67"/>
      <c r="Q21" s="78"/>
      <c r="R21" s="79"/>
    </row>
    <row r="22" spans="1:18" s="34" customFormat="1" ht="16.2" thickBot="1" x14ac:dyDescent="0.25">
      <c r="A22" s="35">
        <v>20</v>
      </c>
      <c r="B22" s="39" t="s">
        <v>141</v>
      </c>
      <c r="C22" s="37">
        <f>parameters!C20</f>
        <v>0</v>
      </c>
      <c r="D22" s="55"/>
      <c r="E22" s="56">
        <v>2</v>
      </c>
      <c r="F22" s="62"/>
      <c r="G22" s="62"/>
      <c r="H22" s="62">
        <v>1</v>
      </c>
      <c r="I22" s="72"/>
      <c r="J22" s="72"/>
      <c r="K22" s="72">
        <v>1</v>
      </c>
      <c r="L22" s="72"/>
      <c r="M22" s="72"/>
      <c r="N22" s="67">
        <v>0</v>
      </c>
      <c r="O22" s="67"/>
      <c r="P22" s="67"/>
      <c r="Q22" s="78"/>
      <c r="R22" s="79"/>
    </row>
    <row r="23" spans="1:18" s="34" customFormat="1" ht="16.2" thickBot="1" x14ac:dyDescent="0.25">
      <c r="A23" s="35">
        <v>21</v>
      </c>
      <c r="B23" s="36" t="s">
        <v>142</v>
      </c>
      <c r="C23" s="37">
        <f>parameters!C22</f>
        <v>0</v>
      </c>
      <c r="D23" s="53"/>
      <c r="E23" s="54">
        <v>0</v>
      </c>
      <c r="F23" s="61"/>
      <c r="G23" s="61"/>
      <c r="H23" s="61">
        <v>4</v>
      </c>
      <c r="I23" s="71"/>
      <c r="J23" s="71"/>
      <c r="K23" s="71">
        <v>12</v>
      </c>
      <c r="L23" s="71"/>
      <c r="M23" s="71"/>
      <c r="N23" s="66">
        <v>20</v>
      </c>
      <c r="O23" s="66"/>
      <c r="P23" s="66"/>
      <c r="Q23" s="76">
        <v>28</v>
      </c>
      <c r="R23" s="77"/>
    </row>
    <row r="24" spans="1:18" s="34" customFormat="1" ht="16.2" thickBot="1" x14ac:dyDescent="0.25">
      <c r="A24" s="35">
        <v>22</v>
      </c>
      <c r="B24" s="38" t="s">
        <v>143</v>
      </c>
      <c r="C24" s="37">
        <f>parameters!C23</f>
        <v>0</v>
      </c>
      <c r="D24" s="55"/>
      <c r="E24" s="56">
        <v>0</v>
      </c>
      <c r="F24" s="62"/>
      <c r="G24" s="62"/>
      <c r="H24" s="62">
        <v>0</v>
      </c>
      <c r="I24" s="72"/>
      <c r="J24" s="72"/>
      <c r="K24" s="72">
        <v>3</v>
      </c>
      <c r="L24" s="72"/>
      <c r="M24" s="72"/>
      <c r="N24" s="67">
        <v>6</v>
      </c>
      <c r="O24" s="67"/>
      <c r="P24" s="67"/>
      <c r="Q24" s="78">
        <v>8</v>
      </c>
      <c r="R24" s="79"/>
    </row>
    <row r="25" spans="1:18" s="34" customFormat="1" ht="16.2" thickBot="1" x14ac:dyDescent="0.25">
      <c r="A25" s="35">
        <v>23</v>
      </c>
      <c r="B25" s="38" t="s">
        <v>144</v>
      </c>
      <c r="C25" s="37">
        <f>parameters!C24</f>
        <v>50</v>
      </c>
      <c r="D25" s="55"/>
      <c r="E25" s="56">
        <v>43</v>
      </c>
      <c r="F25" s="62"/>
      <c r="G25" s="62"/>
      <c r="H25" s="62">
        <v>47</v>
      </c>
      <c r="I25" s="72"/>
      <c r="J25" s="72"/>
      <c r="K25" s="72">
        <v>51</v>
      </c>
      <c r="L25" s="72"/>
      <c r="M25" s="72"/>
      <c r="N25" s="67">
        <v>54</v>
      </c>
      <c r="O25" s="67"/>
      <c r="P25" s="67"/>
      <c r="Q25" s="78">
        <v>58</v>
      </c>
      <c r="R25" s="79"/>
    </row>
    <row r="26" spans="1:18" s="34" customFormat="1" ht="16.2" thickBot="1" x14ac:dyDescent="0.25">
      <c r="A26" s="35">
        <v>24</v>
      </c>
      <c r="B26" s="38" t="s">
        <v>145</v>
      </c>
      <c r="C26" s="37">
        <f>parameters!C25</f>
        <v>0</v>
      </c>
      <c r="D26" s="55"/>
      <c r="E26" s="56">
        <v>2</v>
      </c>
      <c r="F26" s="62"/>
      <c r="G26" s="62"/>
      <c r="H26" s="62">
        <v>8</v>
      </c>
      <c r="I26" s="72"/>
      <c r="J26" s="72"/>
      <c r="K26" s="72">
        <v>13</v>
      </c>
      <c r="L26" s="72"/>
      <c r="M26" s="72"/>
      <c r="N26" s="67">
        <v>18</v>
      </c>
      <c r="O26" s="67"/>
      <c r="P26" s="67"/>
      <c r="Q26" s="78">
        <v>23</v>
      </c>
      <c r="R26" s="79"/>
    </row>
    <row r="27" spans="1:18" s="34" customFormat="1" ht="16.2" thickBot="1" x14ac:dyDescent="0.25">
      <c r="A27" s="35">
        <v>25</v>
      </c>
      <c r="B27" s="38" t="s">
        <v>146</v>
      </c>
      <c r="C27" s="37">
        <f>parameters!C26</f>
        <v>0</v>
      </c>
      <c r="D27" s="55"/>
      <c r="E27" s="56">
        <v>0</v>
      </c>
      <c r="F27" s="62"/>
      <c r="G27" s="62"/>
      <c r="H27" s="62">
        <v>1</v>
      </c>
      <c r="I27" s="72"/>
      <c r="J27" s="72"/>
      <c r="K27" s="72">
        <v>8</v>
      </c>
      <c r="L27" s="72"/>
      <c r="M27" s="72"/>
      <c r="N27" s="67">
        <v>15</v>
      </c>
      <c r="O27" s="67"/>
      <c r="P27" s="67"/>
      <c r="Q27" s="78">
        <v>22</v>
      </c>
      <c r="R27" s="79"/>
    </row>
    <row r="28" spans="1:18" s="34" customFormat="1" ht="16.2" thickBot="1" x14ac:dyDescent="0.25">
      <c r="A28" s="35">
        <v>26</v>
      </c>
      <c r="B28" s="38" t="s">
        <v>147</v>
      </c>
      <c r="C28" s="37">
        <f>parameters!C27</f>
        <v>0</v>
      </c>
      <c r="D28" s="55"/>
      <c r="E28" s="56">
        <v>0</v>
      </c>
      <c r="F28" s="62"/>
      <c r="G28" s="62"/>
      <c r="H28" s="62">
        <v>1</v>
      </c>
      <c r="I28" s="72"/>
      <c r="J28" s="72"/>
      <c r="K28" s="72">
        <v>4</v>
      </c>
      <c r="L28" s="72"/>
      <c r="M28" s="72"/>
      <c r="N28" s="67">
        <v>7</v>
      </c>
      <c r="O28" s="67"/>
      <c r="P28" s="67"/>
      <c r="Q28" s="78">
        <v>11</v>
      </c>
      <c r="R28" s="79"/>
    </row>
    <row r="29" spans="1:18" s="34" customFormat="1" ht="16.2" thickBot="1" x14ac:dyDescent="0.25">
      <c r="A29" s="35">
        <v>27</v>
      </c>
      <c r="B29" s="38" t="s">
        <v>148</v>
      </c>
      <c r="C29" s="37">
        <f>parameters!C28</f>
        <v>0</v>
      </c>
      <c r="D29" s="55"/>
      <c r="E29" s="56">
        <v>17</v>
      </c>
      <c r="F29" s="62"/>
      <c r="G29" s="62"/>
      <c r="H29" s="62">
        <v>29</v>
      </c>
      <c r="I29" s="72"/>
      <c r="J29" s="72"/>
      <c r="K29" s="72">
        <v>42</v>
      </c>
      <c r="L29" s="72"/>
      <c r="M29" s="72"/>
      <c r="N29" s="67">
        <v>54</v>
      </c>
      <c r="O29" s="67"/>
      <c r="P29" s="67"/>
      <c r="Q29" s="78">
        <v>67</v>
      </c>
      <c r="R29" s="79"/>
    </row>
    <row r="30" spans="1:18" s="34" customFormat="1" ht="16.2" thickBot="1" x14ac:dyDescent="0.25">
      <c r="A30" s="35">
        <v>28</v>
      </c>
      <c r="B30" s="38" t="s">
        <v>149</v>
      </c>
      <c r="C30" s="37">
        <f>parameters!C29</f>
        <v>0</v>
      </c>
      <c r="D30" s="55"/>
      <c r="E30" s="56">
        <v>0</v>
      </c>
      <c r="F30" s="62"/>
      <c r="G30" s="62"/>
      <c r="H30" s="62">
        <v>3</v>
      </c>
      <c r="I30" s="72"/>
      <c r="J30" s="72"/>
      <c r="K30" s="72">
        <v>7</v>
      </c>
      <c r="L30" s="72"/>
      <c r="M30" s="72"/>
      <c r="N30" s="67">
        <v>12</v>
      </c>
      <c r="O30" s="67"/>
      <c r="P30" s="67"/>
      <c r="Q30" s="78">
        <v>16</v>
      </c>
      <c r="R30" s="79"/>
    </row>
    <row r="31" spans="1:18" s="34" customFormat="1" ht="16.2" thickBot="1" x14ac:dyDescent="0.25">
      <c r="A31" s="35">
        <v>29</v>
      </c>
      <c r="B31" s="38" t="s">
        <v>158</v>
      </c>
      <c r="C31" s="37">
        <f>parameters!C30</f>
        <v>0</v>
      </c>
      <c r="D31" s="55"/>
      <c r="E31" s="56">
        <v>4</v>
      </c>
      <c r="F31" s="62"/>
      <c r="G31" s="62"/>
      <c r="H31" s="62">
        <v>10</v>
      </c>
      <c r="I31" s="72"/>
      <c r="J31" s="72"/>
      <c r="K31" s="72">
        <v>17</v>
      </c>
      <c r="L31" s="72"/>
      <c r="M31" s="72"/>
      <c r="N31" s="67">
        <v>24</v>
      </c>
      <c r="O31" s="67"/>
      <c r="P31" s="67"/>
      <c r="Q31" s="78">
        <v>31</v>
      </c>
      <c r="R31" s="79"/>
    </row>
    <row r="32" spans="1:18" s="34" customFormat="1" ht="16.2" thickBot="1" x14ac:dyDescent="0.25">
      <c r="A32" s="35">
        <v>30</v>
      </c>
      <c r="B32" s="38" t="s">
        <v>150</v>
      </c>
      <c r="C32" s="37">
        <f>parameters!C31</f>
        <v>0</v>
      </c>
      <c r="D32" s="55"/>
      <c r="E32" s="56">
        <v>4</v>
      </c>
      <c r="F32" s="62"/>
      <c r="G32" s="62"/>
      <c r="H32" s="62">
        <v>9</v>
      </c>
      <c r="I32" s="72"/>
      <c r="J32" s="72"/>
      <c r="K32" s="72">
        <v>14</v>
      </c>
      <c r="L32" s="72"/>
      <c r="M32" s="72"/>
      <c r="N32" s="67">
        <v>19</v>
      </c>
      <c r="O32" s="67"/>
      <c r="P32" s="67"/>
      <c r="Q32" s="78">
        <v>24</v>
      </c>
      <c r="R32" s="79"/>
    </row>
    <row r="33" spans="1:18" s="34" customFormat="1" ht="16.2" thickBot="1" x14ac:dyDescent="0.25">
      <c r="A33" s="35">
        <v>31</v>
      </c>
      <c r="B33" s="38" t="s">
        <v>151</v>
      </c>
      <c r="C33" s="37">
        <f>parameters!C32</f>
        <v>0</v>
      </c>
      <c r="D33" s="55"/>
      <c r="E33" s="56">
        <v>0</v>
      </c>
      <c r="F33" s="62"/>
      <c r="G33" s="62"/>
      <c r="H33" s="62">
        <v>3</v>
      </c>
      <c r="I33" s="72"/>
      <c r="J33" s="72"/>
      <c r="K33" s="72">
        <v>8</v>
      </c>
      <c r="L33" s="72"/>
      <c r="M33" s="72"/>
      <c r="N33" s="67">
        <v>13</v>
      </c>
      <c r="O33" s="67"/>
      <c r="P33" s="67"/>
      <c r="Q33" s="78">
        <v>17</v>
      </c>
      <c r="R33" s="79"/>
    </row>
    <row r="34" spans="1:18" s="34" customFormat="1" ht="16.2" thickBot="1" x14ac:dyDescent="0.25">
      <c r="A34" s="35">
        <v>32</v>
      </c>
      <c r="B34" s="38" t="s">
        <v>152</v>
      </c>
      <c r="C34" s="37">
        <f>parameters!C33</f>
        <v>0</v>
      </c>
      <c r="D34" s="55"/>
      <c r="E34" s="56">
        <v>0</v>
      </c>
      <c r="F34" s="62"/>
      <c r="G34" s="62"/>
      <c r="H34" s="62">
        <v>5</v>
      </c>
      <c r="I34" s="72"/>
      <c r="J34" s="72"/>
      <c r="K34" s="72">
        <v>11</v>
      </c>
      <c r="L34" s="72"/>
      <c r="M34" s="72"/>
      <c r="N34" s="67">
        <v>16</v>
      </c>
      <c r="O34" s="67"/>
      <c r="P34" s="67"/>
      <c r="Q34" s="78">
        <v>21</v>
      </c>
      <c r="R34" s="79"/>
    </row>
    <row r="35" spans="1:18" s="34" customFormat="1" ht="16.2" thickBot="1" x14ac:dyDescent="0.25">
      <c r="A35" s="35">
        <v>33</v>
      </c>
      <c r="B35" s="39" t="s">
        <v>153</v>
      </c>
      <c r="C35" s="37">
        <f>parameters!C34</f>
        <v>0</v>
      </c>
      <c r="D35" s="55"/>
      <c r="E35" s="56">
        <v>13</v>
      </c>
      <c r="F35" s="62"/>
      <c r="G35" s="62"/>
      <c r="H35" s="62">
        <v>23</v>
      </c>
      <c r="I35" s="72"/>
      <c r="J35" s="72"/>
      <c r="K35" s="72">
        <v>32</v>
      </c>
      <c r="L35" s="72"/>
      <c r="M35" s="72"/>
      <c r="N35" s="67">
        <v>42</v>
      </c>
      <c r="O35" s="67"/>
      <c r="P35" s="67"/>
      <c r="Q35" s="78">
        <v>51</v>
      </c>
      <c r="R35" s="79"/>
    </row>
    <row r="36" spans="1:18" s="34" customFormat="1" ht="16.2" thickBot="1" x14ac:dyDescent="0.25">
      <c r="A36" s="35">
        <v>34</v>
      </c>
      <c r="B36" s="41" t="s">
        <v>154</v>
      </c>
      <c r="C36" s="37">
        <f>parameters!C35</f>
        <v>0</v>
      </c>
      <c r="D36" s="53"/>
      <c r="E36" s="54">
        <v>21</v>
      </c>
      <c r="F36" s="61"/>
      <c r="G36" s="61"/>
      <c r="H36" s="61">
        <v>14</v>
      </c>
      <c r="I36" s="71"/>
      <c r="J36" s="71"/>
      <c r="K36" s="71">
        <v>7</v>
      </c>
      <c r="L36" s="71"/>
      <c r="M36" s="71"/>
      <c r="N36" s="66">
        <v>0</v>
      </c>
      <c r="O36" s="66"/>
      <c r="P36" s="66"/>
      <c r="Q36" s="76"/>
      <c r="R36" s="77"/>
    </row>
    <row r="37" spans="1:18" s="34" customFormat="1" ht="16.2" thickBot="1" x14ac:dyDescent="0.25">
      <c r="A37" s="35">
        <v>35</v>
      </c>
      <c r="B37" s="41" t="s">
        <v>155</v>
      </c>
      <c r="C37" s="37">
        <f>parameters!C36</f>
        <v>0</v>
      </c>
      <c r="D37" s="55"/>
      <c r="E37" s="56">
        <v>7</v>
      </c>
      <c r="F37" s="62"/>
      <c r="G37" s="62"/>
      <c r="H37" s="62">
        <v>5</v>
      </c>
      <c r="I37" s="72"/>
      <c r="J37" s="72"/>
      <c r="K37" s="72">
        <v>2</v>
      </c>
      <c r="L37" s="72"/>
      <c r="M37" s="72"/>
      <c r="N37" s="67">
        <v>0</v>
      </c>
      <c r="O37" s="67"/>
      <c r="P37" s="67"/>
      <c r="Q37" s="78"/>
      <c r="R37" s="79"/>
    </row>
    <row r="38" spans="1:18" s="34" customFormat="1" ht="16.2" thickBot="1" x14ac:dyDescent="0.25">
      <c r="A38" s="35">
        <v>36</v>
      </c>
      <c r="B38" s="41" t="s">
        <v>156</v>
      </c>
      <c r="C38" s="37">
        <f>parameters!C37</f>
        <v>0</v>
      </c>
      <c r="D38" s="55"/>
      <c r="E38" s="56">
        <v>26</v>
      </c>
      <c r="F38" s="62"/>
      <c r="G38" s="62"/>
      <c r="H38" s="62">
        <v>17</v>
      </c>
      <c r="I38" s="72"/>
      <c r="J38" s="72"/>
      <c r="K38" s="72">
        <v>9</v>
      </c>
      <c r="L38" s="72"/>
      <c r="M38" s="72"/>
      <c r="N38" s="67">
        <v>0</v>
      </c>
      <c r="O38" s="67"/>
      <c r="P38" s="67"/>
      <c r="Q38" s="78"/>
      <c r="R38" s="79"/>
    </row>
    <row r="39" spans="1:18" s="34" customFormat="1" ht="16.2" thickBot="1" x14ac:dyDescent="0.25">
      <c r="A39" s="42">
        <v>37</v>
      </c>
      <c r="B39" s="43" t="s">
        <v>157</v>
      </c>
      <c r="C39" s="44">
        <f>parameters!C38</f>
        <v>0</v>
      </c>
      <c r="D39" s="57"/>
      <c r="E39" s="58">
        <v>4</v>
      </c>
      <c r="F39" s="63"/>
      <c r="G39" s="63"/>
      <c r="H39" s="63">
        <v>2</v>
      </c>
      <c r="I39" s="73"/>
      <c r="J39" s="73"/>
      <c r="K39" s="73">
        <v>1</v>
      </c>
      <c r="L39" s="73"/>
      <c r="M39" s="73"/>
      <c r="N39" s="68">
        <v>0</v>
      </c>
      <c r="O39" s="68"/>
      <c r="P39" s="68"/>
      <c r="Q39" s="80"/>
      <c r="R39" s="81"/>
    </row>
  </sheetData>
  <mergeCells count="3">
    <mergeCell ref="A1:B2"/>
    <mergeCell ref="C1:C2"/>
    <mergeCell ref="D1:R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9"/>
  <sheetViews>
    <sheetView workbookViewId="0">
      <selection activeCell="C1" sqref="C1:C2"/>
    </sheetView>
  </sheetViews>
  <sheetFormatPr defaultRowHeight="12.6" x14ac:dyDescent="0.2"/>
  <cols>
    <col min="1" max="1" width="3.26953125" customWidth="1"/>
    <col min="2" max="2" width="25.6328125" customWidth="1"/>
    <col min="3" max="3" width="10.90625" customWidth="1"/>
    <col min="4" max="4" width="2.90625" customWidth="1"/>
    <col min="5" max="5" width="3.6328125" customWidth="1"/>
    <col min="6" max="9" width="2.90625" customWidth="1"/>
    <col min="10" max="10" width="2.6328125" customWidth="1"/>
    <col min="11" max="11" width="2.7265625" customWidth="1"/>
    <col min="12" max="12" width="2.90625" customWidth="1"/>
    <col min="13" max="13" width="2.7265625" customWidth="1"/>
    <col min="14" max="16" width="2.90625" customWidth="1"/>
    <col min="17" max="17" width="2.7265625" customWidth="1"/>
    <col min="18" max="18" width="2.90625" customWidth="1"/>
  </cols>
  <sheetData>
    <row r="1" spans="1:18" s="34" customFormat="1" ht="13.5" customHeight="1" thickBot="1" x14ac:dyDescent="0.25">
      <c r="A1" s="82" t="s">
        <v>119</v>
      </c>
      <c r="B1" s="83"/>
      <c r="C1" s="86" t="s">
        <v>120</v>
      </c>
      <c r="D1" s="82" t="s">
        <v>159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9"/>
    </row>
    <row r="2" spans="1:18" s="34" customFormat="1" ht="16.2" thickBot="1" x14ac:dyDescent="0.25">
      <c r="A2" s="84"/>
      <c r="B2" s="85"/>
      <c r="C2" s="87"/>
      <c r="D2" s="51"/>
      <c r="E2" s="52">
        <v>-2</v>
      </c>
      <c r="F2" s="59"/>
      <c r="G2" s="59"/>
      <c r="H2" s="60">
        <v>-1</v>
      </c>
      <c r="I2" s="69"/>
      <c r="J2" s="69"/>
      <c r="K2" s="70">
        <v>0</v>
      </c>
      <c r="L2" s="69"/>
      <c r="M2" s="69"/>
      <c r="N2" s="65">
        <v>1</v>
      </c>
      <c r="O2" s="64"/>
      <c r="P2" s="64"/>
      <c r="Q2" s="74">
        <v>2</v>
      </c>
      <c r="R2" s="75"/>
    </row>
    <row r="3" spans="1:18" s="34" customFormat="1" ht="16.2" thickBot="1" x14ac:dyDescent="0.25">
      <c r="A3" s="35">
        <v>1</v>
      </c>
      <c r="B3" s="45" t="s">
        <v>122</v>
      </c>
      <c r="C3" s="37">
        <f>parameters!C1</f>
        <v>0</v>
      </c>
      <c r="D3" s="53"/>
      <c r="E3" s="54">
        <v>5</v>
      </c>
      <c r="F3" s="61"/>
      <c r="G3" s="61"/>
      <c r="H3" s="61">
        <v>6</v>
      </c>
      <c r="I3" s="71"/>
      <c r="J3" s="71"/>
      <c r="K3" s="71">
        <v>6</v>
      </c>
      <c r="L3" s="71"/>
      <c r="M3" s="71"/>
      <c r="N3" s="66">
        <v>7</v>
      </c>
      <c r="O3" s="66"/>
      <c r="P3" s="66"/>
      <c r="Q3" s="76">
        <v>8</v>
      </c>
      <c r="R3" s="77"/>
    </row>
    <row r="4" spans="1:18" s="34" customFormat="1" ht="16.2" thickBot="1" x14ac:dyDescent="0.25">
      <c r="A4" s="35">
        <v>2</v>
      </c>
      <c r="B4" s="46" t="s">
        <v>123</v>
      </c>
      <c r="C4" s="37">
        <f>parameters!C2</f>
        <v>0</v>
      </c>
      <c r="D4" s="55"/>
      <c r="E4" s="56">
        <v>8</v>
      </c>
      <c r="F4" s="62"/>
      <c r="G4" s="62"/>
      <c r="H4" s="62">
        <v>10</v>
      </c>
      <c r="I4" s="72"/>
      <c r="J4" s="72"/>
      <c r="K4" s="72">
        <v>12</v>
      </c>
      <c r="L4" s="72"/>
      <c r="M4" s="72"/>
      <c r="N4" s="67">
        <v>14</v>
      </c>
      <c r="O4" s="67"/>
      <c r="P4" s="67"/>
      <c r="Q4" s="78">
        <v>15</v>
      </c>
      <c r="R4" s="79"/>
    </row>
    <row r="5" spans="1:18" s="34" customFormat="1" ht="16.2" thickBot="1" x14ac:dyDescent="0.25">
      <c r="A5" s="35">
        <v>3</v>
      </c>
      <c r="B5" s="46" t="s">
        <v>124</v>
      </c>
      <c r="C5" s="37">
        <f>parameters!C3</f>
        <v>0</v>
      </c>
      <c r="D5" s="55"/>
      <c r="E5" s="56">
        <v>62</v>
      </c>
      <c r="F5" s="62"/>
      <c r="G5" s="62"/>
      <c r="H5" s="62">
        <v>43</v>
      </c>
      <c r="I5" s="72"/>
      <c r="J5" s="72"/>
      <c r="K5" s="72">
        <v>24</v>
      </c>
      <c r="L5" s="72"/>
      <c r="M5" s="72"/>
      <c r="N5" s="67">
        <v>6</v>
      </c>
      <c r="O5" s="67"/>
      <c r="P5" s="67"/>
      <c r="Q5" s="78">
        <v>0</v>
      </c>
      <c r="R5" s="79"/>
    </row>
    <row r="6" spans="1:18" s="34" customFormat="1" ht="16.2" thickBot="1" x14ac:dyDescent="0.25">
      <c r="A6" s="35">
        <v>4</v>
      </c>
      <c r="B6" s="46" t="s">
        <v>125</v>
      </c>
      <c r="C6" s="37" t="e">
        <f>parameters!C4</f>
        <v>#DIV/0!</v>
      </c>
      <c r="D6" s="55"/>
      <c r="E6" s="56">
        <v>13</v>
      </c>
      <c r="F6" s="62"/>
      <c r="G6" s="62"/>
      <c r="H6" s="62">
        <v>10</v>
      </c>
      <c r="I6" s="72"/>
      <c r="J6" s="72"/>
      <c r="K6" s="72">
        <v>6</v>
      </c>
      <c r="L6" s="72"/>
      <c r="M6" s="72"/>
      <c r="N6" s="67">
        <v>2</v>
      </c>
      <c r="O6" s="67"/>
      <c r="P6" s="67"/>
      <c r="Q6" s="78">
        <v>0</v>
      </c>
      <c r="R6" s="79"/>
    </row>
    <row r="7" spans="1:18" s="34" customFormat="1" ht="16.2" thickBot="1" x14ac:dyDescent="0.25">
      <c r="A7" s="35">
        <v>5</v>
      </c>
      <c r="B7" s="47" t="s">
        <v>126</v>
      </c>
      <c r="C7" s="37">
        <f>parameters!C5</f>
        <v>0</v>
      </c>
      <c r="D7" s="55"/>
      <c r="E7" s="56">
        <v>2</v>
      </c>
      <c r="F7" s="62"/>
      <c r="G7" s="62"/>
      <c r="H7" s="62">
        <v>1</v>
      </c>
      <c r="I7" s="72"/>
      <c r="J7" s="72"/>
      <c r="K7" s="72">
        <v>1</v>
      </c>
      <c r="L7" s="72"/>
      <c r="M7" s="72"/>
      <c r="N7" s="67">
        <v>0</v>
      </c>
      <c r="O7" s="67"/>
      <c r="P7" s="67"/>
      <c r="Q7" s="78"/>
      <c r="R7" s="79"/>
    </row>
    <row r="8" spans="1:18" s="34" customFormat="1" ht="16.2" thickBot="1" x14ac:dyDescent="0.25">
      <c r="A8" s="35">
        <v>6</v>
      </c>
      <c r="B8" s="45" t="s">
        <v>127</v>
      </c>
      <c r="C8" s="37">
        <f>parameters!C6</f>
        <v>0</v>
      </c>
      <c r="D8" s="53"/>
      <c r="E8" s="54">
        <v>18</v>
      </c>
      <c r="F8" s="61"/>
      <c r="G8" s="61"/>
      <c r="H8" s="61">
        <v>13</v>
      </c>
      <c r="I8" s="71"/>
      <c r="J8" s="71"/>
      <c r="K8" s="71">
        <v>9</v>
      </c>
      <c r="L8" s="71"/>
      <c r="M8" s="71"/>
      <c r="N8" s="66">
        <v>4</v>
      </c>
      <c r="O8" s="66"/>
      <c r="P8" s="66"/>
      <c r="Q8" s="76">
        <v>0</v>
      </c>
      <c r="R8" s="77"/>
    </row>
    <row r="9" spans="1:18" s="34" customFormat="1" ht="16.2" thickBot="1" x14ac:dyDescent="0.25">
      <c r="A9" s="35">
        <v>7</v>
      </c>
      <c r="B9" s="46" t="s">
        <v>128</v>
      </c>
      <c r="C9" s="37">
        <f>parameters!C7</f>
        <v>0</v>
      </c>
      <c r="D9" s="55"/>
      <c r="E9" s="56">
        <v>23</v>
      </c>
      <c r="F9" s="62"/>
      <c r="G9" s="62"/>
      <c r="H9" s="62">
        <v>17</v>
      </c>
      <c r="I9" s="72"/>
      <c r="J9" s="72"/>
      <c r="K9" s="72">
        <v>11</v>
      </c>
      <c r="L9" s="72"/>
      <c r="M9" s="72"/>
      <c r="N9" s="67">
        <v>5</v>
      </c>
      <c r="O9" s="67"/>
      <c r="P9" s="67"/>
      <c r="Q9" s="78">
        <v>0</v>
      </c>
      <c r="R9" s="79"/>
    </row>
    <row r="10" spans="1:18" s="34" customFormat="1" ht="16.2" thickBot="1" x14ac:dyDescent="0.25">
      <c r="A10" s="35">
        <v>8</v>
      </c>
      <c r="B10" s="46" t="s">
        <v>129</v>
      </c>
      <c r="C10" s="37">
        <f>parameters!C8</f>
        <v>0</v>
      </c>
      <c r="D10" s="55"/>
      <c r="E10" s="56">
        <v>1</v>
      </c>
      <c r="F10" s="62"/>
      <c r="G10" s="62"/>
      <c r="H10" s="62">
        <v>1</v>
      </c>
      <c r="I10" s="72"/>
      <c r="J10" s="72"/>
      <c r="K10" s="72">
        <v>0</v>
      </c>
      <c r="L10" s="72"/>
      <c r="M10" s="72"/>
      <c r="N10" s="67">
        <v>0</v>
      </c>
      <c r="O10" s="67"/>
      <c r="P10" s="67"/>
      <c r="Q10" s="78"/>
      <c r="R10" s="79"/>
    </row>
    <row r="11" spans="1:18" s="34" customFormat="1" ht="16.2" thickBot="1" x14ac:dyDescent="0.25">
      <c r="A11" s="35">
        <v>9</v>
      </c>
      <c r="B11" s="48" t="s">
        <v>130</v>
      </c>
      <c r="C11" s="37">
        <f>parameters!C9</f>
        <v>0</v>
      </c>
      <c r="D11" s="55"/>
      <c r="E11" s="56">
        <v>0</v>
      </c>
      <c r="F11" s="62"/>
      <c r="G11" s="62"/>
      <c r="H11" s="62">
        <v>0</v>
      </c>
      <c r="I11" s="72"/>
      <c r="J11" s="72"/>
      <c r="K11" s="72">
        <v>0</v>
      </c>
      <c r="L11" s="72"/>
      <c r="M11" s="72"/>
      <c r="N11" s="67">
        <v>0</v>
      </c>
      <c r="O11" s="67"/>
      <c r="P11" s="67"/>
      <c r="Q11" s="78"/>
      <c r="R11" s="79"/>
    </row>
    <row r="12" spans="1:18" s="34" customFormat="1" ht="16.2" thickBot="1" x14ac:dyDescent="0.25">
      <c r="A12" s="35">
        <v>10</v>
      </c>
      <c r="B12" s="46" t="s">
        <v>131</v>
      </c>
      <c r="C12" s="37">
        <f>parameters!C10</f>
        <v>0</v>
      </c>
      <c r="D12" s="55"/>
      <c r="E12" s="56">
        <v>3</v>
      </c>
      <c r="F12" s="62"/>
      <c r="G12" s="62"/>
      <c r="H12" s="62">
        <v>2</v>
      </c>
      <c r="I12" s="72"/>
      <c r="J12" s="72"/>
      <c r="K12" s="72">
        <v>1</v>
      </c>
      <c r="L12" s="72"/>
      <c r="M12" s="72"/>
      <c r="N12" s="67">
        <v>0</v>
      </c>
      <c r="O12" s="67"/>
      <c r="P12" s="67"/>
      <c r="Q12" s="78"/>
      <c r="R12" s="79"/>
    </row>
    <row r="13" spans="1:18" s="34" customFormat="1" ht="16.2" thickBot="1" x14ac:dyDescent="0.25">
      <c r="A13" s="35">
        <v>11</v>
      </c>
      <c r="B13" s="46" t="s">
        <v>132</v>
      </c>
      <c r="C13" s="37">
        <f>parameters!C11</f>
        <v>0</v>
      </c>
      <c r="D13" s="55"/>
      <c r="E13" s="56">
        <v>0</v>
      </c>
      <c r="F13" s="62"/>
      <c r="G13" s="62"/>
      <c r="H13" s="62">
        <v>0</v>
      </c>
      <c r="I13" s="72"/>
      <c r="J13" s="72"/>
      <c r="K13" s="72">
        <v>0</v>
      </c>
      <c r="L13" s="72"/>
      <c r="M13" s="72"/>
      <c r="N13" s="67">
        <v>0</v>
      </c>
      <c r="O13" s="67"/>
      <c r="P13" s="67"/>
      <c r="Q13" s="78"/>
      <c r="R13" s="79"/>
    </row>
    <row r="14" spans="1:18" s="34" customFormat="1" ht="16.2" thickBot="1" x14ac:dyDescent="0.25">
      <c r="A14" s="35">
        <v>12</v>
      </c>
      <c r="B14" s="47" t="s">
        <v>133</v>
      </c>
      <c r="C14" s="37">
        <f>parameters!C12</f>
        <v>0</v>
      </c>
      <c r="D14" s="55"/>
      <c r="E14" s="56">
        <v>6</v>
      </c>
      <c r="F14" s="62"/>
      <c r="G14" s="62"/>
      <c r="H14" s="62">
        <v>4</v>
      </c>
      <c r="I14" s="72"/>
      <c r="J14" s="72"/>
      <c r="K14" s="72">
        <v>2</v>
      </c>
      <c r="L14" s="72"/>
      <c r="M14" s="72"/>
      <c r="N14" s="67">
        <v>0</v>
      </c>
      <c r="O14" s="67"/>
      <c r="P14" s="67"/>
      <c r="Q14" s="78"/>
      <c r="R14" s="79"/>
    </row>
    <row r="15" spans="1:18" s="34" customFormat="1" ht="16.2" thickBot="1" x14ac:dyDescent="0.25">
      <c r="A15" s="35">
        <v>13</v>
      </c>
      <c r="B15" s="45" t="s">
        <v>134</v>
      </c>
      <c r="C15" s="37">
        <f>parameters!C13</f>
        <v>0</v>
      </c>
      <c r="D15" s="53"/>
      <c r="E15" s="54">
        <v>5</v>
      </c>
      <c r="F15" s="61"/>
      <c r="G15" s="61"/>
      <c r="H15" s="61">
        <v>3</v>
      </c>
      <c r="I15" s="71"/>
      <c r="J15" s="71"/>
      <c r="K15" s="71">
        <v>1</v>
      </c>
      <c r="L15" s="71"/>
      <c r="M15" s="71"/>
      <c r="N15" s="66">
        <v>0</v>
      </c>
      <c r="O15" s="66"/>
      <c r="P15" s="66"/>
      <c r="Q15" s="76"/>
      <c r="R15" s="77"/>
    </row>
    <row r="16" spans="1:18" s="34" customFormat="1" ht="16.2" thickBot="1" x14ac:dyDescent="0.25">
      <c r="A16" s="35">
        <v>14</v>
      </c>
      <c r="B16" s="46" t="s">
        <v>135</v>
      </c>
      <c r="C16" s="37">
        <f>parameters!C14</f>
        <v>0</v>
      </c>
      <c r="D16" s="55"/>
      <c r="E16" s="56">
        <v>2</v>
      </c>
      <c r="F16" s="62"/>
      <c r="G16" s="62"/>
      <c r="H16" s="62">
        <v>1</v>
      </c>
      <c r="I16" s="72"/>
      <c r="J16" s="72"/>
      <c r="K16" s="72">
        <v>0</v>
      </c>
      <c r="L16" s="72"/>
      <c r="M16" s="72"/>
      <c r="N16" s="67">
        <v>0</v>
      </c>
      <c r="O16" s="67"/>
      <c r="P16" s="67"/>
      <c r="Q16" s="78"/>
      <c r="R16" s="79"/>
    </row>
    <row r="17" spans="1:18" s="34" customFormat="1" ht="16.2" thickBot="1" x14ac:dyDescent="0.25">
      <c r="A17" s="35">
        <v>15</v>
      </c>
      <c r="B17" s="46" t="s">
        <v>136</v>
      </c>
      <c r="C17" s="37">
        <f>parameters!C15</f>
        <v>0</v>
      </c>
      <c r="D17" s="55"/>
      <c r="E17" s="56">
        <v>1</v>
      </c>
      <c r="F17" s="62"/>
      <c r="G17" s="62"/>
      <c r="H17" s="62">
        <v>1</v>
      </c>
      <c r="I17" s="72"/>
      <c r="J17" s="72"/>
      <c r="K17" s="72">
        <v>0</v>
      </c>
      <c r="L17" s="72"/>
      <c r="M17" s="72"/>
      <c r="N17" s="67">
        <v>0</v>
      </c>
      <c r="O17" s="67"/>
      <c r="P17" s="67"/>
      <c r="Q17" s="78"/>
      <c r="R17" s="79"/>
    </row>
    <row r="18" spans="1:18" s="34" customFormat="1" ht="16.2" thickBot="1" x14ac:dyDescent="0.25">
      <c r="A18" s="35">
        <v>16</v>
      </c>
      <c r="B18" s="46" t="s">
        <v>137</v>
      </c>
      <c r="C18" s="37">
        <f>parameters!C16</f>
        <v>0</v>
      </c>
      <c r="D18" s="55"/>
      <c r="E18" s="56">
        <v>1</v>
      </c>
      <c r="F18" s="62"/>
      <c r="G18" s="62"/>
      <c r="H18" s="62">
        <v>0</v>
      </c>
      <c r="I18" s="72"/>
      <c r="J18" s="72"/>
      <c r="K18" s="72">
        <v>0</v>
      </c>
      <c r="L18" s="72"/>
      <c r="M18" s="72"/>
      <c r="N18" s="67">
        <v>0</v>
      </c>
      <c r="O18" s="67"/>
      <c r="P18" s="67"/>
      <c r="Q18" s="78"/>
      <c r="R18" s="79"/>
    </row>
    <row r="19" spans="1:18" s="34" customFormat="1" ht="16.2" thickBot="1" x14ac:dyDescent="0.25">
      <c r="A19" s="35">
        <v>17</v>
      </c>
      <c r="B19" s="46" t="s">
        <v>138</v>
      </c>
      <c r="C19" s="37">
        <f>parameters!C17</f>
        <v>0</v>
      </c>
      <c r="D19" s="55"/>
      <c r="E19" s="56">
        <v>6</v>
      </c>
      <c r="F19" s="62"/>
      <c r="G19" s="62"/>
      <c r="H19" s="62">
        <v>4</v>
      </c>
      <c r="I19" s="72"/>
      <c r="J19" s="72"/>
      <c r="K19" s="72">
        <v>2</v>
      </c>
      <c r="L19" s="72"/>
      <c r="M19" s="72"/>
      <c r="N19" s="67">
        <v>0</v>
      </c>
      <c r="O19" s="67"/>
      <c r="P19" s="67"/>
      <c r="Q19" s="78"/>
      <c r="R19" s="79"/>
    </row>
    <row r="20" spans="1:18" s="34" customFormat="1" ht="16.2" thickBot="1" x14ac:dyDescent="0.25">
      <c r="A20" s="35">
        <v>18</v>
      </c>
      <c r="B20" s="46" t="s">
        <v>139</v>
      </c>
      <c r="C20" s="37">
        <f>parameters!C18</f>
        <v>0</v>
      </c>
      <c r="D20" s="55"/>
      <c r="E20" s="56">
        <v>3</v>
      </c>
      <c r="F20" s="62"/>
      <c r="G20" s="62"/>
      <c r="H20" s="62">
        <v>2</v>
      </c>
      <c r="I20" s="72"/>
      <c r="J20" s="72"/>
      <c r="K20" s="72">
        <v>1</v>
      </c>
      <c r="L20" s="72"/>
      <c r="M20" s="72"/>
      <c r="N20" s="67">
        <v>0</v>
      </c>
      <c r="O20" s="67"/>
      <c r="P20" s="67"/>
      <c r="Q20" s="78"/>
      <c r="R20" s="79"/>
    </row>
    <row r="21" spans="1:18" s="34" customFormat="1" ht="16.2" thickBot="1" x14ac:dyDescent="0.25">
      <c r="A21" s="35">
        <v>19</v>
      </c>
      <c r="B21" s="46" t="s">
        <v>140</v>
      </c>
      <c r="C21" s="37">
        <f>parameters!C19</f>
        <v>0</v>
      </c>
      <c r="D21" s="55"/>
      <c r="E21" s="56">
        <v>4</v>
      </c>
      <c r="F21" s="62"/>
      <c r="G21" s="62"/>
      <c r="H21" s="62">
        <v>2</v>
      </c>
      <c r="I21" s="72"/>
      <c r="J21" s="72"/>
      <c r="K21" s="72">
        <v>1</v>
      </c>
      <c r="L21" s="72"/>
      <c r="M21" s="72"/>
      <c r="N21" s="67">
        <v>0</v>
      </c>
      <c r="O21" s="67"/>
      <c r="P21" s="67"/>
      <c r="Q21" s="78"/>
      <c r="R21" s="79"/>
    </row>
    <row r="22" spans="1:18" s="34" customFormat="1" ht="16.2" thickBot="1" x14ac:dyDescent="0.25">
      <c r="A22" s="35">
        <v>20</v>
      </c>
      <c r="B22" s="47" t="s">
        <v>141</v>
      </c>
      <c r="C22" s="37">
        <f>parameters!C20</f>
        <v>0</v>
      </c>
      <c r="D22" s="55"/>
      <c r="E22" s="56">
        <v>3</v>
      </c>
      <c r="F22" s="62"/>
      <c r="G22" s="62"/>
      <c r="H22" s="62">
        <v>2</v>
      </c>
      <c r="I22" s="72"/>
      <c r="J22" s="72"/>
      <c r="K22" s="72">
        <v>1</v>
      </c>
      <c r="L22" s="72"/>
      <c r="M22" s="72"/>
      <c r="N22" s="67">
        <v>0</v>
      </c>
      <c r="O22" s="67"/>
      <c r="P22" s="67"/>
      <c r="Q22" s="78"/>
      <c r="R22" s="79"/>
    </row>
    <row r="23" spans="1:18" s="34" customFormat="1" ht="16.2" thickBot="1" x14ac:dyDescent="0.25">
      <c r="A23" s="35">
        <v>21</v>
      </c>
      <c r="B23" s="45" t="s">
        <v>142</v>
      </c>
      <c r="C23" s="37">
        <f>parameters!C22</f>
        <v>0</v>
      </c>
      <c r="D23" s="53"/>
      <c r="E23" s="54">
        <v>5</v>
      </c>
      <c r="F23" s="61"/>
      <c r="G23" s="61"/>
      <c r="H23" s="61">
        <v>1</v>
      </c>
      <c r="I23" s="71"/>
      <c r="J23" s="71"/>
      <c r="K23" s="71">
        <v>17</v>
      </c>
      <c r="L23" s="71"/>
      <c r="M23" s="71"/>
      <c r="N23" s="66">
        <v>23</v>
      </c>
      <c r="O23" s="66"/>
      <c r="P23" s="66"/>
      <c r="Q23" s="76">
        <v>29</v>
      </c>
      <c r="R23" s="77"/>
    </row>
    <row r="24" spans="1:18" s="34" customFormat="1" ht="16.2" thickBot="1" x14ac:dyDescent="0.25">
      <c r="A24" s="35">
        <v>22</v>
      </c>
      <c r="B24" s="46" t="s">
        <v>143</v>
      </c>
      <c r="C24" s="37">
        <f>parameters!C23</f>
        <v>0</v>
      </c>
      <c r="D24" s="55"/>
      <c r="E24" s="56">
        <v>0</v>
      </c>
      <c r="F24" s="62"/>
      <c r="G24" s="62"/>
      <c r="H24" s="62">
        <v>1</v>
      </c>
      <c r="I24" s="72"/>
      <c r="J24" s="72"/>
      <c r="K24" s="72">
        <v>3</v>
      </c>
      <c r="L24" s="72"/>
      <c r="M24" s="72"/>
      <c r="N24" s="67">
        <v>5</v>
      </c>
      <c r="O24" s="67"/>
      <c r="P24" s="67"/>
      <c r="Q24" s="78">
        <v>7</v>
      </c>
      <c r="R24" s="79"/>
    </row>
    <row r="25" spans="1:18" s="34" customFormat="1" ht="16.2" thickBot="1" x14ac:dyDescent="0.25">
      <c r="A25" s="35">
        <v>23</v>
      </c>
      <c r="B25" s="46" t="s">
        <v>144</v>
      </c>
      <c r="C25" s="37">
        <f>parameters!C24</f>
        <v>50</v>
      </c>
      <c r="D25" s="55"/>
      <c r="E25" s="56">
        <v>45</v>
      </c>
      <c r="F25" s="62"/>
      <c r="G25" s="62"/>
      <c r="H25" s="62">
        <v>48</v>
      </c>
      <c r="I25" s="72"/>
      <c r="J25" s="72"/>
      <c r="K25" s="72">
        <v>51</v>
      </c>
      <c r="L25" s="72"/>
      <c r="M25" s="72"/>
      <c r="N25" s="67">
        <v>55</v>
      </c>
      <c r="O25" s="67"/>
      <c r="P25" s="67"/>
      <c r="Q25" s="78">
        <v>58</v>
      </c>
      <c r="R25" s="79"/>
    </row>
    <row r="26" spans="1:18" s="34" customFormat="1" ht="16.2" thickBot="1" x14ac:dyDescent="0.25">
      <c r="A26" s="35">
        <v>24</v>
      </c>
      <c r="B26" s="46" t="s">
        <v>145</v>
      </c>
      <c r="C26" s="37">
        <f>parameters!C25</f>
        <v>0</v>
      </c>
      <c r="D26" s="55"/>
      <c r="E26" s="56">
        <v>4</v>
      </c>
      <c r="F26" s="62"/>
      <c r="G26" s="62"/>
      <c r="H26" s="62">
        <v>10</v>
      </c>
      <c r="I26" s="72"/>
      <c r="J26" s="72"/>
      <c r="K26" s="72">
        <v>15</v>
      </c>
      <c r="L26" s="72"/>
      <c r="M26" s="72"/>
      <c r="N26" s="67">
        <v>21</v>
      </c>
      <c r="O26" s="67"/>
      <c r="P26" s="67"/>
      <c r="Q26" s="78">
        <v>26</v>
      </c>
      <c r="R26" s="79"/>
    </row>
    <row r="27" spans="1:18" s="34" customFormat="1" ht="16.2" thickBot="1" x14ac:dyDescent="0.25">
      <c r="A27" s="35">
        <v>25</v>
      </c>
      <c r="B27" s="46" t="s">
        <v>146</v>
      </c>
      <c r="C27" s="37">
        <f>parameters!C26</f>
        <v>0</v>
      </c>
      <c r="D27" s="55"/>
      <c r="E27" s="56">
        <v>0</v>
      </c>
      <c r="F27" s="62"/>
      <c r="G27" s="62"/>
      <c r="H27" s="62">
        <v>4</v>
      </c>
      <c r="I27" s="72"/>
      <c r="J27" s="72"/>
      <c r="K27" s="72">
        <v>13</v>
      </c>
      <c r="L27" s="72"/>
      <c r="M27" s="72"/>
      <c r="N27" s="67">
        <v>22</v>
      </c>
      <c r="O27" s="67"/>
      <c r="P27" s="67"/>
      <c r="Q27" s="78">
        <v>30</v>
      </c>
      <c r="R27" s="79"/>
    </row>
    <row r="28" spans="1:18" s="34" customFormat="1" ht="16.2" thickBot="1" x14ac:dyDescent="0.25">
      <c r="A28" s="35">
        <v>26</v>
      </c>
      <c r="B28" s="46" t="s">
        <v>147</v>
      </c>
      <c r="C28" s="37">
        <f>parameters!C27</f>
        <v>0</v>
      </c>
      <c r="D28" s="55"/>
      <c r="E28" s="56">
        <v>0</v>
      </c>
      <c r="F28" s="62"/>
      <c r="G28" s="62"/>
      <c r="H28" s="62">
        <v>2</v>
      </c>
      <c r="I28" s="72"/>
      <c r="J28" s="72"/>
      <c r="K28" s="72">
        <v>6</v>
      </c>
      <c r="L28" s="72"/>
      <c r="M28" s="72"/>
      <c r="N28" s="67">
        <v>9</v>
      </c>
      <c r="O28" s="67"/>
      <c r="P28" s="67"/>
      <c r="Q28" s="78">
        <v>13</v>
      </c>
      <c r="R28" s="79"/>
    </row>
    <row r="29" spans="1:18" s="34" customFormat="1" ht="16.2" thickBot="1" x14ac:dyDescent="0.25">
      <c r="A29" s="35">
        <v>27</v>
      </c>
      <c r="B29" s="46" t="s">
        <v>148</v>
      </c>
      <c r="C29" s="37">
        <f>parameters!C28</f>
        <v>0</v>
      </c>
      <c r="D29" s="55"/>
      <c r="E29" s="56">
        <v>24</v>
      </c>
      <c r="F29" s="62"/>
      <c r="G29" s="62"/>
      <c r="H29" s="62">
        <v>35</v>
      </c>
      <c r="I29" s="72"/>
      <c r="J29" s="72"/>
      <c r="K29" s="72">
        <v>46</v>
      </c>
      <c r="L29" s="72"/>
      <c r="M29" s="72"/>
      <c r="N29" s="67">
        <v>57</v>
      </c>
      <c r="O29" s="67"/>
      <c r="P29" s="67"/>
      <c r="Q29" s="78">
        <v>68</v>
      </c>
      <c r="R29" s="79"/>
    </row>
    <row r="30" spans="1:18" s="34" customFormat="1" ht="16.2" thickBot="1" x14ac:dyDescent="0.25">
      <c r="A30" s="35">
        <v>28</v>
      </c>
      <c r="B30" s="46" t="s">
        <v>149</v>
      </c>
      <c r="C30" s="37">
        <f>parameters!C29</f>
        <v>0</v>
      </c>
      <c r="D30" s="55"/>
      <c r="E30" s="56">
        <v>0</v>
      </c>
      <c r="F30" s="62"/>
      <c r="G30" s="62"/>
      <c r="H30" s="62">
        <v>5</v>
      </c>
      <c r="I30" s="72"/>
      <c r="J30" s="72"/>
      <c r="K30" s="72">
        <v>10</v>
      </c>
      <c r="L30" s="72"/>
      <c r="M30" s="72"/>
      <c r="N30" s="67">
        <v>15</v>
      </c>
      <c r="O30" s="67"/>
      <c r="P30" s="67"/>
      <c r="Q30" s="78">
        <v>19</v>
      </c>
      <c r="R30" s="79"/>
    </row>
    <row r="31" spans="1:18" s="34" customFormat="1" ht="16.2" thickBot="1" x14ac:dyDescent="0.25">
      <c r="A31" s="35">
        <v>29</v>
      </c>
      <c r="B31" s="46" t="s">
        <v>158</v>
      </c>
      <c r="C31" s="37">
        <f>parameters!C30</f>
        <v>0</v>
      </c>
      <c r="D31" s="55"/>
      <c r="E31" s="56">
        <v>8</v>
      </c>
      <c r="F31" s="62"/>
      <c r="G31" s="62"/>
      <c r="H31" s="62">
        <v>14</v>
      </c>
      <c r="I31" s="72"/>
      <c r="J31" s="72"/>
      <c r="K31" s="72">
        <v>20</v>
      </c>
      <c r="L31" s="72"/>
      <c r="M31" s="72"/>
      <c r="N31" s="67">
        <v>25</v>
      </c>
      <c r="O31" s="67"/>
      <c r="P31" s="67"/>
      <c r="Q31" s="78">
        <v>31</v>
      </c>
      <c r="R31" s="79"/>
    </row>
    <row r="32" spans="1:18" s="34" customFormat="1" ht="16.2" thickBot="1" x14ac:dyDescent="0.25">
      <c r="A32" s="35">
        <v>30</v>
      </c>
      <c r="B32" s="46" t="s">
        <v>150</v>
      </c>
      <c r="C32" s="37">
        <f>parameters!C31</f>
        <v>0</v>
      </c>
      <c r="D32" s="55"/>
      <c r="E32" s="56">
        <v>5</v>
      </c>
      <c r="F32" s="62"/>
      <c r="G32" s="62"/>
      <c r="H32" s="62">
        <v>10</v>
      </c>
      <c r="I32" s="72"/>
      <c r="J32" s="72"/>
      <c r="K32" s="72">
        <v>15</v>
      </c>
      <c r="L32" s="72"/>
      <c r="M32" s="72"/>
      <c r="N32" s="67">
        <v>21</v>
      </c>
      <c r="O32" s="67"/>
      <c r="P32" s="67"/>
      <c r="Q32" s="78">
        <v>26</v>
      </c>
      <c r="R32" s="79"/>
    </row>
    <row r="33" spans="1:18" s="34" customFormat="1" ht="16.2" thickBot="1" x14ac:dyDescent="0.25">
      <c r="A33" s="35">
        <v>31</v>
      </c>
      <c r="B33" s="46" t="s">
        <v>151</v>
      </c>
      <c r="C33" s="37">
        <f>parameters!C32</f>
        <v>0</v>
      </c>
      <c r="D33" s="55"/>
      <c r="E33" s="56">
        <v>1</v>
      </c>
      <c r="F33" s="62"/>
      <c r="G33" s="62"/>
      <c r="H33" s="62">
        <v>5</v>
      </c>
      <c r="I33" s="72"/>
      <c r="J33" s="72"/>
      <c r="K33" s="72">
        <v>9</v>
      </c>
      <c r="L33" s="72"/>
      <c r="M33" s="72"/>
      <c r="N33" s="67">
        <v>13</v>
      </c>
      <c r="O33" s="67"/>
      <c r="P33" s="67"/>
      <c r="Q33" s="78">
        <v>17</v>
      </c>
      <c r="R33" s="79"/>
    </row>
    <row r="34" spans="1:18" s="34" customFormat="1" ht="16.2" thickBot="1" x14ac:dyDescent="0.25">
      <c r="A34" s="35">
        <v>32</v>
      </c>
      <c r="B34" s="46" t="s">
        <v>152</v>
      </c>
      <c r="C34" s="37">
        <f>parameters!C33</f>
        <v>0</v>
      </c>
      <c r="D34" s="55"/>
      <c r="E34" s="56">
        <v>2</v>
      </c>
      <c r="F34" s="62"/>
      <c r="G34" s="62"/>
      <c r="H34" s="62">
        <v>7</v>
      </c>
      <c r="I34" s="72"/>
      <c r="J34" s="72"/>
      <c r="K34" s="72">
        <v>12</v>
      </c>
      <c r="L34" s="72"/>
      <c r="M34" s="72"/>
      <c r="N34" s="67">
        <v>17</v>
      </c>
      <c r="O34" s="67"/>
      <c r="P34" s="67"/>
      <c r="Q34" s="78">
        <v>22</v>
      </c>
      <c r="R34" s="79"/>
    </row>
    <row r="35" spans="1:18" s="34" customFormat="1" ht="16.2" thickBot="1" x14ac:dyDescent="0.25">
      <c r="A35" s="35">
        <v>33</v>
      </c>
      <c r="B35" s="47" t="s">
        <v>153</v>
      </c>
      <c r="C35" s="37">
        <f>parameters!C34</f>
        <v>0</v>
      </c>
      <c r="D35" s="55"/>
      <c r="E35" s="56">
        <v>21</v>
      </c>
      <c r="F35" s="62"/>
      <c r="G35" s="62"/>
      <c r="H35" s="62">
        <v>28</v>
      </c>
      <c r="I35" s="72"/>
      <c r="J35" s="72"/>
      <c r="K35" s="72">
        <v>36</v>
      </c>
      <c r="L35" s="72"/>
      <c r="M35" s="72"/>
      <c r="N35" s="67">
        <v>43</v>
      </c>
      <c r="O35" s="67"/>
      <c r="P35" s="67"/>
      <c r="Q35" s="78">
        <v>51</v>
      </c>
      <c r="R35" s="79"/>
    </row>
    <row r="36" spans="1:18" s="34" customFormat="1" ht="16.2" thickBot="1" x14ac:dyDescent="0.25">
      <c r="A36" s="35">
        <v>34</v>
      </c>
      <c r="B36" s="49" t="s">
        <v>154</v>
      </c>
      <c r="C36" s="37">
        <f>parameters!C35</f>
        <v>0</v>
      </c>
      <c r="D36" s="53"/>
      <c r="E36" s="54">
        <v>24</v>
      </c>
      <c r="F36" s="61"/>
      <c r="G36" s="61"/>
      <c r="H36" s="61">
        <v>16</v>
      </c>
      <c r="I36" s="71"/>
      <c r="J36" s="71"/>
      <c r="K36" s="71">
        <v>8</v>
      </c>
      <c r="L36" s="71"/>
      <c r="M36" s="71"/>
      <c r="N36" s="66">
        <v>1</v>
      </c>
      <c r="O36" s="66"/>
      <c r="P36" s="66"/>
      <c r="Q36" s="76">
        <v>0</v>
      </c>
      <c r="R36" s="77"/>
    </row>
    <row r="37" spans="1:18" s="34" customFormat="1" ht="16.2" thickBot="1" x14ac:dyDescent="0.25">
      <c r="A37" s="35">
        <v>35</v>
      </c>
      <c r="B37" s="49" t="s">
        <v>155</v>
      </c>
      <c r="C37" s="37">
        <f>parameters!C36</f>
        <v>0</v>
      </c>
      <c r="D37" s="55"/>
      <c r="E37" s="56">
        <v>7</v>
      </c>
      <c r="F37" s="62"/>
      <c r="G37" s="62"/>
      <c r="H37" s="62">
        <v>4</v>
      </c>
      <c r="I37" s="72"/>
      <c r="J37" s="72"/>
      <c r="K37" s="72">
        <v>2</v>
      </c>
      <c r="L37" s="72"/>
      <c r="M37" s="72"/>
      <c r="N37" s="67">
        <v>0</v>
      </c>
      <c r="O37" s="67"/>
      <c r="P37" s="67"/>
      <c r="Q37" s="78"/>
      <c r="R37" s="79"/>
    </row>
    <row r="38" spans="1:18" s="34" customFormat="1" ht="16.2" thickBot="1" x14ac:dyDescent="0.25">
      <c r="A38" s="35">
        <v>36</v>
      </c>
      <c r="B38" s="49" t="s">
        <v>156</v>
      </c>
      <c r="C38" s="37">
        <f>parameters!C37</f>
        <v>0</v>
      </c>
      <c r="D38" s="55"/>
      <c r="E38" s="56">
        <v>22</v>
      </c>
      <c r="F38" s="62"/>
      <c r="G38" s="62"/>
      <c r="H38" s="62">
        <v>15</v>
      </c>
      <c r="I38" s="72"/>
      <c r="J38" s="72"/>
      <c r="K38" s="72">
        <v>8</v>
      </c>
      <c r="L38" s="72"/>
      <c r="M38" s="72"/>
      <c r="N38" s="67">
        <v>1</v>
      </c>
      <c r="O38" s="67"/>
      <c r="P38" s="67"/>
      <c r="Q38" s="78">
        <v>0</v>
      </c>
      <c r="R38" s="79"/>
    </row>
    <row r="39" spans="1:18" s="34" customFormat="1" ht="16.2" thickBot="1" x14ac:dyDescent="0.25">
      <c r="A39" s="42">
        <v>37</v>
      </c>
      <c r="B39" s="50" t="s">
        <v>157</v>
      </c>
      <c r="C39" s="44">
        <f>parameters!C38</f>
        <v>0</v>
      </c>
      <c r="D39" s="57"/>
      <c r="E39" s="58">
        <v>4</v>
      </c>
      <c r="F39" s="63"/>
      <c r="G39" s="63"/>
      <c r="H39" s="63">
        <v>3</v>
      </c>
      <c r="I39" s="73"/>
      <c r="J39" s="73"/>
      <c r="K39" s="73">
        <v>1</v>
      </c>
      <c r="L39" s="73"/>
      <c r="M39" s="73"/>
      <c r="N39" s="68">
        <v>0</v>
      </c>
      <c r="O39" s="68"/>
      <c r="P39" s="68"/>
      <c r="Q39" s="80"/>
      <c r="R39" s="81"/>
    </row>
  </sheetData>
  <mergeCells count="3">
    <mergeCell ref="A1:B2"/>
    <mergeCell ref="C1:C2"/>
    <mergeCell ref="D1:R1"/>
  </mergeCells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9"/>
  <sheetViews>
    <sheetView workbookViewId="0">
      <selection activeCell="I29" sqref="I29"/>
    </sheetView>
  </sheetViews>
  <sheetFormatPr defaultRowHeight="12.6" x14ac:dyDescent="0.2"/>
  <cols>
    <col min="1" max="1" width="3.26953125" customWidth="1"/>
    <col min="2" max="2" width="25.6328125" customWidth="1"/>
    <col min="3" max="3" width="10.90625" customWidth="1"/>
    <col min="4" max="4" width="2.90625" customWidth="1"/>
    <col min="5" max="5" width="3.6328125" customWidth="1"/>
    <col min="6" max="9" width="2.90625" customWidth="1"/>
    <col min="10" max="10" width="2.6328125" customWidth="1"/>
    <col min="11" max="11" width="2.7265625" customWidth="1"/>
    <col min="12" max="12" width="2.90625" customWidth="1"/>
    <col min="13" max="13" width="2.7265625" customWidth="1"/>
    <col min="14" max="16" width="2.90625" customWidth="1"/>
    <col min="17" max="17" width="2.7265625" customWidth="1"/>
    <col min="18" max="18" width="2.90625" customWidth="1"/>
  </cols>
  <sheetData>
    <row r="1" spans="1:18" s="34" customFormat="1" ht="13.5" customHeight="1" thickBot="1" x14ac:dyDescent="0.25">
      <c r="A1" s="82" t="s">
        <v>119</v>
      </c>
      <c r="B1" s="83"/>
      <c r="C1" s="86" t="s">
        <v>120</v>
      </c>
      <c r="D1" s="82" t="s">
        <v>160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9"/>
    </row>
    <row r="2" spans="1:18" s="34" customFormat="1" ht="16.2" thickBot="1" x14ac:dyDescent="0.25">
      <c r="A2" s="84"/>
      <c r="B2" s="85"/>
      <c r="C2" s="87"/>
      <c r="D2" s="51"/>
      <c r="E2" s="52">
        <v>-2</v>
      </c>
      <c r="F2" s="59"/>
      <c r="G2" s="59"/>
      <c r="H2" s="60">
        <v>-1</v>
      </c>
      <c r="I2" s="69"/>
      <c r="J2" s="69"/>
      <c r="K2" s="70">
        <v>0</v>
      </c>
      <c r="L2" s="69"/>
      <c r="M2" s="69"/>
      <c r="N2" s="65">
        <v>1</v>
      </c>
      <c r="O2" s="64"/>
      <c r="P2" s="64"/>
      <c r="Q2" s="74">
        <v>2</v>
      </c>
      <c r="R2" s="75"/>
    </row>
    <row r="3" spans="1:18" s="34" customFormat="1" ht="16.2" thickBot="1" x14ac:dyDescent="0.25">
      <c r="A3" s="35">
        <v>1</v>
      </c>
      <c r="B3" s="45" t="s">
        <v>122</v>
      </c>
      <c r="C3" s="37">
        <f>parameters!C1</f>
        <v>0</v>
      </c>
      <c r="D3" s="53"/>
      <c r="E3" s="54">
        <v>5</v>
      </c>
      <c r="F3" s="61"/>
      <c r="G3" s="61"/>
      <c r="H3" s="61">
        <v>6</v>
      </c>
      <c r="I3" s="71"/>
      <c r="J3" s="71"/>
      <c r="K3" s="71">
        <v>7</v>
      </c>
      <c r="L3" s="71"/>
      <c r="M3" s="71"/>
      <c r="N3" s="66">
        <v>8</v>
      </c>
      <c r="O3" s="66"/>
      <c r="P3" s="66"/>
      <c r="Q3" s="76">
        <v>8</v>
      </c>
      <c r="R3" s="77"/>
    </row>
    <row r="4" spans="1:18" s="34" customFormat="1" ht="16.2" thickBot="1" x14ac:dyDescent="0.25">
      <c r="A4" s="35">
        <v>2</v>
      </c>
      <c r="B4" s="46" t="s">
        <v>123</v>
      </c>
      <c r="C4" s="37">
        <f>parameters!C2</f>
        <v>0</v>
      </c>
      <c r="D4" s="55"/>
      <c r="E4" s="56">
        <v>8</v>
      </c>
      <c r="F4" s="62"/>
      <c r="G4" s="62"/>
      <c r="H4" s="62">
        <v>11</v>
      </c>
      <c r="I4" s="72"/>
      <c r="J4" s="72"/>
      <c r="K4" s="72">
        <v>13</v>
      </c>
      <c r="L4" s="72"/>
      <c r="M4" s="72"/>
      <c r="N4" s="67">
        <v>16</v>
      </c>
      <c r="O4" s="67"/>
      <c r="P4" s="67"/>
      <c r="Q4" s="78">
        <v>18</v>
      </c>
      <c r="R4" s="79"/>
    </row>
    <row r="5" spans="1:18" s="34" customFormat="1" ht="16.2" thickBot="1" x14ac:dyDescent="0.25">
      <c r="A5" s="35">
        <v>3</v>
      </c>
      <c r="B5" s="46" t="s">
        <v>124</v>
      </c>
      <c r="C5" s="37">
        <f>parameters!C3</f>
        <v>0</v>
      </c>
      <c r="D5" s="55"/>
      <c r="E5" s="56">
        <v>42</v>
      </c>
      <c r="F5" s="62"/>
      <c r="G5" s="62"/>
      <c r="H5" s="62">
        <v>30</v>
      </c>
      <c r="I5" s="72"/>
      <c r="J5" s="72"/>
      <c r="K5" s="72">
        <v>18</v>
      </c>
      <c r="L5" s="72"/>
      <c r="M5" s="72"/>
      <c r="N5" s="67">
        <v>6</v>
      </c>
      <c r="O5" s="67"/>
      <c r="P5" s="67"/>
      <c r="Q5" s="78">
        <v>0</v>
      </c>
      <c r="R5" s="79"/>
    </row>
    <row r="6" spans="1:18" s="34" customFormat="1" ht="16.2" thickBot="1" x14ac:dyDescent="0.25">
      <c r="A6" s="35">
        <v>4</v>
      </c>
      <c r="B6" s="46" t="s">
        <v>125</v>
      </c>
      <c r="C6" s="37" t="e">
        <f>parameters!C4</f>
        <v>#DIV/0!</v>
      </c>
      <c r="D6" s="55"/>
      <c r="E6" s="56">
        <v>17</v>
      </c>
      <c r="F6" s="62"/>
      <c r="G6" s="62"/>
      <c r="H6" s="62">
        <v>12</v>
      </c>
      <c r="I6" s="72"/>
      <c r="J6" s="72"/>
      <c r="K6" s="72">
        <v>7</v>
      </c>
      <c r="L6" s="72"/>
      <c r="M6" s="72"/>
      <c r="N6" s="67">
        <v>1</v>
      </c>
      <c r="O6" s="67"/>
      <c r="P6" s="67"/>
      <c r="Q6" s="78">
        <v>0</v>
      </c>
      <c r="R6" s="79"/>
    </row>
    <row r="7" spans="1:18" s="34" customFormat="1" ht="16.2" thickBot="1" x14ac:dyDescent="0.25">
      <c r="A7" s="35">
        <v>5</v>
      </c>
      <c r="B7" s="47" t="s">
        <v>126</v>
      </c>
      <c r="C7" s="37">
        <f>parameters!C5</f>
        <v>0</v>
      </c>
      <c r="D7" s="55"/>
      <c r="E7" s="56">
        <v>7</v>
      </c>
      <c r="F7" s="62"/>
      <c r="G7" s="62"/>
      <c r="H7" s="62">
        <v>4</v>
      </c>
      <c r="I7" s="72"/>
      <c r="J7" s="72"/>
      <c r="K7" s="72">
        <v>1</v>
      </c>
      <c r="L7" s="72"/>
      <c r="M7" s="72"/>
      <c r="N7" s="67">
        <v>0</v>
      </c>
      <c r="O7" s="67"/>
      <c r="P7" s="67"/>
      <c r="Q7" s="78"/>
      <c r="R7" s="79"/>
    </row>
    <row r="8" spans="1:18" s="34" customFormat="1" ht="16.2" thickBot="1" x14ac:dyDescent="0.25">
      <c r="A8" s="35">
        <v>6</v>
      </c>
      <c r="B8" s="45" t="s">
        <v>127</v>
      </c>
      <c r="C8" s="37">
        <f>parameters!C6</f>
        <v>0</v>
      </c>
      <c r="D8" s="53"/>
      <c r="E8" s="54">
        <v>18</v>
      </c>
      <c r="F8" s="61"/>
      <c r="G8" s="61"/>
      <c r="H8" s="61">
        <v>13</v>
      </c>
      <c r="I8" s="71"/>
      <c r="J8" s="71"/>
      <c r="K8" s="71">
        <v>8</v>
      </c>
      <c r="L8" s="71"/>
      <c r="M8" s="71"/>
      <c r="N8" s="66">
        <v>4</v>
      </c>
      <c r="O8" s="66"/>
      <c r="P8" s="66"/>
      <c r="Q8" s="76">
        <v>0</v>
      </c>
      <c r="R8" s="77"/>
    </row>
    <row r="9" spans="1:18" s="34" customFormat="1" ht="16.2" thickBot="1" x14ac:dyDescent="0.25">
      <c r="A9" s="35">
        <v>7</v>
      </c>
      <c r="B9" s="46" t="s">
        <v>128</v>
      </c>
      <c r="C9" s="37">
        <f>parameters!C7</f>
        <v>0</v>
      </c>
      <c r="D9" s="55"/>
      <c r="E9" s="56">
        <v>21</v>
      </c>
      <c r="F9" s="62"/>
      <c r="G9" s="62"/>
      <c r="H9" s="62">
        <v>15</v>
      </c>
      <c r="I9" s="72"/>
      <c r="J9" s="72"/>
      <c r="K9" s="72">
        <v>10</v>
      </c>
      <c r="L9" s="72"/>
      <c r="M9" s="72"/>
      <c r="N9" s="67">
        <v>4</v>
      </c>
      <c r="O9" s="67"/>
      <c r="P9" s="67"/>
      <c r="Q9" s="78">
        <v>0</v>
      </c>
      <c r="R9" s="79"/>
    </row>
    <row r="10" spans="1:18" s="34" customFormat="1" ht="16.2" thickBot="1" x14ac:dyDescent="0.25">
      <c r="A10" s="35">
        <v>8</v>
      </c>
      <c r="B10" s="46" t="s">
        <v>129</v>
      </c>
      <c r="C10" s="37">
        <f>parameters!C8</f>
        <v>0</v>
      </c>
      <c r="D10" s="55"/>
      <c r="E10" s="56">
        <v>1</v>
      </c>
      <c r="F10" s="62"/>
      <c r="G10" s="62"/>
      <c r="H10" s="62">
        <v>1</v>
      </c>
      <c r="I10" s="72"/>
      <c r="J10" s="72"/>
      <c r="K10" s="72">
        <v>0</v>
      </c>
      <c r="L10" s="72"/>
      <c r="M10" s="72"/>
      <c r="N10" s="67">
        <v>0</v>
      </c>
      <c r="O10" s="67"/>
      <c r="P10" s="67"/>
      <c r="Q10" s="78"/>
      <c r="R10" s="79"/>
    </row>
    <row r="11" spans="1:18" s="34" customFormat="1" ht="16.2" thickBot="1" x14ac:dyDescent="0.25">
      <c r="A11" s="35">
        <v>9</v>
      </c>
      <c r="B11" s="48" t="s">
        <v>130</v>
      </c>
      <c r="C11" s="37">
        <f>parameters!C9</f>
        <v>0</v>
      </c>
      <c r="D11" s="55"/>
      <c r="E11" s="56">
        <v>1</v>
      </c>
      <c r="F11" s="62"/>
      <c r="G11" s="62"/>
      <c r="H11" s="62">
        <v>0</v>
      </c>
      <c r="I11" s="72"/>
      <c r="J11" s="72"/>
      <c r="K11" s="72">
        <v>0</v>
      </c>
      <c r="L11" s="72"/>
      <c r="M11" s="72"/>
      <c r="N11" s="67">
        <v>0</v>
      </c>
      <c r="O11" s="67"/>
      <c r="P11" s="67"/>
      <c r="Q11" s="78"/>
      <c r="R11" s="79"/>
    </row>
    <row r="12" spans="1:18" s="34" customFormat="1" ht="16.2" thickBot="1" x14ac:dyDescent="0.25">
      <c r="A12" s="35">
        <v>10</v>
      </c>
      <c r="B12" s="46" t="s">
        <v>131</v>
      </c>
      <c r="C12" s="37">
        <f>parameters!C10</f>
        <v>0</v>
      </c>
      <c r="D12" s="55"/>
      <c r="E12" s="56">
        <v>2</v>
      </c>
      <c r="F12" s="62"/>
      <c r="G12" s="62"/>
      <c r="H12" s="62">
        <v>1</v>
      </c>
      <c r="I12" s="72"/>
      <c r="J12" s="72"/>
      <c r="K12" s="72">
        <v>1</v>
      </c>
      <c r="L12" s="72"/>
      <c r="M12" s="72"/>
      <c r="N12" s="67">
        <v>0</v>
      </c>
      <c r="O12" s="67"/>
      <c r="P12" s="67"/>
      <c r="Q12" s="78"/>
      <c r="R12" s="79"/>
    </row>
    <row r="13" spans="1:18" s="34" customFormat="1" ht="16.2" thickBot="1" x14ac:dyDescent="0.25">
      <c r="A13" s="35">
        <v>11</v>
      </c>
      <c r="B13" s="46" t="s">
        <v>132</v>
      </c>
      <c r="C13" s="37">
        <f>parameters!C11</f>
        <v>0</v>
      </c>
      <c r="D13" s="55"/>
      <c r="E13" s="56">
        <v>0</v>
      </c>
      <c r="F13" s="62"/>
      <c r="G13" s="62"/>
      <c r="H13" s="62">
        <v>0</v>
      </c>
      <c r="I13" s="72"/>
      <c r="J13" s="72"/>
      <c r="K13" s="72">
        <v>0</v>
      </c>
      <c r="L13" s="72"/>
      <c r="M13" s="72"/>
      <c r="N13" s="67">
        <v>0</v>
      </c>
      <c r="O13" s="67"/>
      <c r="P13" s="67"/>
      <c r="Q13" s="78"/>
      <c r="R13" s="79"/>
    </row>
    <row r="14" spans="1:18" s="34" customFormat="1" ht="16.2" thickBot="1" x14ac:dyDescent="0.25">
      <c r="A14" s="35">
        <v>12</v>
      </c>
      <c r="B14" s="47" t="s">
        <v>133</v>
      </c>
      <c r="C14" s="37">
        <f>parameters!C12</f>
        <v>0</v>
      </c>
      <c r="D14" s="55"/>
      <c r="E14" s="56">
        <v>5</v>
      </c>
      <c r="F14" s="62"/>
      <c r="G14" s="62"/>
      <c r="H14" s="62">
        <v>3</v>
      </c>
      <c r="I14" s="72"/>
      <c r="J14" s="72"/>
      <c r="K14" s="72">
        <v>2</v>
      </c>
      <c r="L14" s="72"/>
      <c r="M14" s="72"/>
      <c r="N14" s="67">
        <v>0</v>
      </c>
      <c r="O14" s="67"/>
      <c r="P14" s="67"/>
      <c r="Q14" s="78">
        <v>0</v>
      </c>
      <c r="R14" s="79"/>
    </row>
    <row r="15" spans="1:18" s="34" customFormat="1" ht="16.2" thickBot="1" x14ac:dyDescent="0.25">
      <c r="A15" s="35">
        <v>13</v>
      </c>
      <c r="B15" s="45" t="s">
        <v>134</v>
      </c>
      <c r="C15" s="37">
        <f>parameters!C13</f>
        <v>0</v>
      </c>
      <c r="D15" s="53"/>
      <c r="E15" s="54">
        <v>4</v>
      </c>
      <c r="F15" s="61"/>
      <c r="G15" s="61"/>
      <c r="H15" s="61">
        <v>2</v>
      </c>
      <c r="I15" s="71"/>
      <c r="J15" s="71"/>
      <c r="K15" s="71">
        <v>1</v>
      </c>
      <c r="L15" s="71"/>
      <c r="M15" s="71"/>
      <c r="N15" s="66">
        <v>0</v>
      </c>
      <c r="O15" s="66"/>
      <c r="P15" s="66"/>
      <c r="Q15" s="76"/>
      <c r="R15" s="77"/>
    </row>
    <row r="16" spans="1:18" s="34" customFormat="1" ht="16.2" thickBot="1" x14ac:dyDescent="0.25">
      <c r="A16" s="35">
        <v>14</v>
      </c>
      <c r="B16" s="46" t="s">
        <v>135</v>
      </c>
      <c r="C16" s="37">
        <f>parameters!C14</f>
        <v>0</v>
      </c>
      <c r="D16" s="55"/>
      <c r="E16" s="56">
        <v>2</v>
      </c>
      <c r="F16" s="62"/>
      <c r="G16" s="62"/>
      <c r="H16" s="62">
        <v>1</v>
      </c>
      <c r="I16" s="72"/>
      <c r="J16" s="72"/>
      <c r="K16" s="72">
        <v>1</v>
      </c>
      <c r="L16" s="72"/>
      <c r="M16" s="72"/>
      <c r="N16" s="67">
        <v>0</v>
      </c>
      <c r="O16" s="67"/>
      <c r="P16" s="67"/>
      <c r="Q16" s="78"/>
      <c r="R16" s="79"/>
    </row>
    <row r="17" spans="1:18" s="34" customFormat="1" ht="16.2" thickBot="1" x14ac:dyDescent="0.25">
      <c r="A17" s="35">
        <v>15</v>
      </c>
      <c r="B17" s="46" t="s">
        <v>136</v>
      </c>
      <c r="C17" s="37">
        <f>parameters!C15</f>
        <v>0</v>
      </c>
      <c r="D17" s="55"/>
      <c r="E17" s="56">
        <v>1</v>
      </c>
      <c r="F17" s="62"/>
      <c r="G17" s="62"/>
      <c r="H17" s="62">
        <v>0</v>
      </c>
      <c r="I17" s="72"/>
      <c r="J17" s="72"/>
      <c r="K17" s="72">
        <v>0</v>
      </c>
      <c r="L17" s="72"/>
      <c r="M17" s="72"/>
      <c r="N17" s="67">
        <v>0</v>
      </c>
      <c r="O17" s="67"/>
      <c r="P17" s="67"/>
      <c r="Q17" s="78"/>
      <c r="R17" s="79"/>
    </row>
    <row r="18" spans="1:18" s="34" customFormat="1" ht="16.2" thickBot="1" x14ac:dyDescent="0.25">
      <c r="A18" s="35">
        <v>16</v>
      </c>
      <c r="B18" s="46" t="s">
        <v>137</v>
      </c>
      <c r="C18" s="37">
        <f>parameters!C16</f>
        <v>0</v>
      </c>
      <c r="D18" s="55"/>
      <c r="E18" s="56">
        <v>1</v>
      </c>
      <c r="F18" s="62"/>
      <c r="G18" s="62"/>
      <c r="H18" s="62">
        <v>0</v>
      </c>
      <c r="I18" s="72"/>
      <c r="J18" s="72"/>
      <c r="K18" s="72">
        <v>0</v>
      </c>
      <c r="L18" s="72"/>
      <c r="M18" s="72"/>
      <c r="N18" s="67">
        <v>0</v>
      </c>
      <c r="O18" s="67"/>
      <c r="P18" s="67"/>
      <c r="Q18" s="78"/>
      <c r="R18" s="79"/>
    </row>
    <row r="19" spans="1:18" s="34" customFormat="1" ht="16.2" thickBot="1" x14ac:dyDescent="0.25">
      <c r="A19" s="35">
        <v>17</v>
      </c>
      <c r="B19" s="46" t="s">
        <v>138</v>
      </c>
      <c r="C19" s="37">
        <f>parameters!C17</f>
        <v>0</v>
      </c>
      <c r="D19" s="55"/>
      <c r="E19" s="56">
        <v>6</v>
      </c>
      <c r="F19" s="62"/>
      <c r="G19" s="62"/>
      <c r="H19" s="62">
        <v>4</v>
      </c>
      <c r="I19" s="72"/>
      <c r="J19" s="72"/>
      <c r="K19" s="72">
        <v>2</v>
      </c>
      <c r="L19" s="72"/>
      <c r="M19" s="72"/>
      <c r="N19" s="67">
        <v>0</v>
      </c>
      <c r="O19" s="67"/>
      <c r="P19" s="67"/>
      <c r="Q19" s="78"/>
      <c r="R19" s="79"/>
    </row>
    <row r="20" spans="1:18" s="34" customFormat="1" ht="16.2" thickBot="1" x14ac:dyDescent="0.25">
      <c r="A20" s="35">
        <v>18</v>
      </c>
      <c r="B20" s="46" t="s">
        <v>139</v>
      </c>
      <c r="C20" s="37">
        <f>parameters!C18</f>
        <v>0</v>
      </c>
      <c r="D20" s="55"/>
      <c r="E20" s="56">
        <v>2</v>
      </c>
      <c r="F20" s="62"/>
      <c r="G20" s="62"/>
      <c r="H20" s="62">
        <v>1</v>
      </c>
      <c r="I20" s="72"/>
      <c r="J20" s="72"/>
      <c r="K20" s="72">
        <v>1</v>
      </c>
      <c r="L20" s="72"/>
      <c r="M20" s="72"/>
      <c r="N20" s="67">
        <v>0</v>
      </c>
      <c r="O20" s="67"/>
      <c r="P20" s="67"/>
      <c r="Q20" s="78"/>
      <c r="R20" s="79"/>
    </row>
    <row r="21" spans="1:18" s="34" customFormat="1" ht="16.2" thickBot="1" x14ac:dyDescent="0.25">
      <c r="A21" s="35">
        <v>19</v>
      </c>
      <c r="B21" s="46" t="s">
        <v>140</v>
      </c>
      <c r="C21" s="37">
        <f>parameters!C19</f>
        <v>0</v>
      </c>
      <c r="D21" s="55"/>
      <c r="E21" s="56">
        <v>3</v>
      </c>
      <c r="F21" s="62"/>
      <c r="G21" s="62"/>
      <c r="H21" s="62">
        <v>2</v>
      </c>
      <c r="I21" s="72"/>
      <c r="J21" s="72"/>
      <c r="K21" s="72">
        <v>1</v>
      </c>
      <c r="L21" s="72"/>
      <c r="M21" s="72"/>
      <c r="N21" s="67">
        <v>0</v>
      </c>
      <c r="O21" s="67"/>
      <c r="P21" s="67"/>
      <c r="Q21" s="78"/>
      <c r="R21" s="79"/>
    </row>
    <row r="22" spans="1:18" s="34" customFormat="1" ht="16.2" thickBot="1" x14ac:dyDescent="0.25">
      <c r="A22" s="35">
        <v>20</v>
      </c>
      <c r="B22" s="47" t="s">
        <v>141</v>
      </c>
      <c r="C22" s="37">
        <f>parameters!C20</f>
        <v>0</v>
      </c>
      <c r="D22" s="55"/>
      <c r="E22" s="56">
        <v>2</v>
      </c>
      <c r="F22" s="62"/>
      <c r="G22" s="62"/>
      <c r="H22" s="62">
        <v>1</v>
      </c>
      <c r="I22" s="72"/>
      <c r="J22" s="72"/>
      <c r="K22" s="72">
        <v>1</v>
      </c>
      <c r="L22" s="72"/>
      <c r="M22" s="72"/>
      <c r="N22" s="67">
        <v>0</v>
      </c>
      <c r="O22" s="67"/>
      <c r="P22" s="67"/>
      <c r="Q22" s="78"/>
      <c r="R22" s="79"/>
    </row>
    <row r="23" spans="1:18" s="34" customFormat="1" ht="16.2" thickBot="1" x14ac:dyDescent="0.25">
      <c r="A23" s="35">
        <v>21</v>
      </c>
      <c r="B23" s="45" t="s">
        <v>142</v>
      </c>
      <c r="C23" s="37">
        <f>parameters!C22</f>
        <v>0</v>
      </c>
      <c r="D23" s="53"/>
      <c r="E23" s="54">
        <v>5</v>
      </c>
      <c r="F23" s="61"/>
      <c r="G23" s="61"/>
      <c r="H23" s="61">
        <v>12</v>
      </c>
      <c r="I23" s="71"/>
      <c r="J23" s="71"/>
      <c r="K23" s="71">
        <v>20</v>
      </c>
      <c r="L23" s="71"/>
      <c r="M23" s="71"/>
      <c r="N23" s="66">
        <v>27</v>
      </c>
      <c r="O23" s="66"/>
      <c r="P23" s="66"/>
      <c r="Q23" s="76">
        <v>34</v>
      </c>
      <c r="R23" s="77"/>
    </row>
    <row r="24" spans="1:18" s="34" customFormat="1" ht="16.2" thickBot="1" x14ac:dyDescent="0.25">
      <c r="A24" s="35">
        <v>22</v>
      </c>
      <c r="B24" s="46" t="s">
        <v>143</v>
      </c>
      <c r="C24" s="37">
        <f>parameters!C23</f>
        <v>0</v>
      </c>
      <c r="D24" s="55"/>
      <c r="E24" s="56">
        <v>0</v>
      </c>
      <c r="F24" s="62"/>
      <c r="G24" s="62"/>
      <c r="H24" s="62">
        <v>1</v>
      </c>
      <c r="I24" s="72"/>
      <c r="J24" s="72"/>
      <c r="K24" s="72">
        <v>4</v>
      </c>
      <c r="L24" s="72"/>
      <c r="M24" s="72"/>
      <c r="N24" s="67">
        <v>7</v>
      </c>
      <c r="O24" s="67"/>
      <c r="P24" s="67"/>
      <c r="Q24" s="78">
        <v>10</v>
      </c>
      <c r="R24" s="79"/>
    </row>
    <row r="25" spans="1:18" s="34" customFormat="1" ht="16.2" thickBot="1" x14ac:dyDescent="0.25">
      <c r="A25" s="35">
        <v>23</v>
      </c>
      <c r="B25" s="46" t="s">
        <v>144</v>
      </c>
      <c r="C25" s="37">
        <f>parameters!C24</f>
        <v>50</v>
      </c>
      <c r="D25" s="55"/>
      <c r="E25" s="56">
        <v>45</v>
      </c>
      <c r="F25" s="62"/>
      <c r="G25" s="62"/>
      <c r="H25" s="62">
        <v>49</v>
      </c>
      <c r="I25" s="72"/>
      <c r="J25" s="72"/>
      <c r="K25" s="72">
        <v>53</v>
      </c>
      <c r="L25" s="72"/>
      <c r="M25" s="72"/>
      <c r="N25" s="67">
        <v>56</v>
      </c>
      <c r="O25" s="67"/>
      <c r="P25" s="67"/>
      <c r="Q25" s="78">
        <v>60</v>
      </c>
      <c r="R25" s="79"/>
    </row>
    <row r="26" spans="1:18" s="34" customFormat="1" ht="16.2" thickBot="1" x14ac:dyDescent="0.25">
      <c r="A26" s="35">
        <v>24</v>
      </c>
      <c r="B26" s="46" t="s">
        <v>145</v>
      </c>
      <c r="C26" s="37">
        <f>parameters!C25</f>
        <v>0</v>
      </c>
      <c r="D26" s="55"/>
      <c r="E26" s="56">
        <v>4</v>
      </c>
      <c r="F26" s="62"/>
      <c r="G26" s="62"/>
      <c r="H26" s="62">
        <v>9</v>
      </c>
      <c r="I26" s="72"/>
      <c r="J26" s="72"/>
      <c r="K26" s="72">
        <v>15</v>
      </c>
      <c r="L26" s="72"/>
      <c r="M26" s="72"/>
      <c r="N26" s="67">
        <v>20</v>
      </c>
      <c r="O26" s="67"/>
      <c r="P26" s="67"/>
      <c r="Q26" s="78">
        <v>25</v>
      </c>
      <c r="R26" s="79"/>
    </row>
    <row r="27" spans="1:18" s="34" customFormat="1" ht="16.2" thickBot="1" x14ac:dyDescent="0.25">
      <c r="A27" s="35">
        <v>25</v>
      </c>
      <c r="B27" s="46" t="s">
        <v>146</v>
      </c>
      <c r="C27" s="37">
        <f>parameters!C26</f>
        <v>0</v>
      </c>
      <c r="D27" s="55"/>
      <c r="E27" s="56">
        <v>0</v>
      </c>
      <c r="F27" s="62"/>
      <c r="G27" s="62"/>
      <c r="H27" s="62">
        <v>5</v>
      </c>
      <c r="I27" s="72"/>
      <c r="J27" s="72"/>
      <c r="K27" s="72">
        <v>13</v>
      </c>
      <c r="L27" s="72"/>
      <c r="M27" s="72"/>
      <c r="N27" s="67">
        <v>21</v>
      </c>
      <c r="O27" s="67"/>
      <c r="P27" s="67"/>
      <c r="Q27" s="78">
        <v>28</v>
      </c>
      <c r="R27" s="79"/>
    </row>
    <row r="28" spans="1:18" s="34" customFormat="1" ht="16.2" thickBot="1" x14ac:dyDescent="0.25">
      <c r="A28" s="35">
        <v>26</v>
      </c>
      <c r="B28" s="46" t="s">
        <v>147</v>
      </c>
      <c r="C28" s="37">
        <f>parameters!C27</f>
        <v>0</v>
      </c>
      <c r="D28" s="55"/>
      <c r="E28" s="56">
        <v>0</v>
      </c>
      <c r="F28" s="62"/>
      <c r="G28" s="62"/>
      <c r="H28" s="62">
        <v>2</v>
      </c>
      <c r="I28" s="72"/>
      <c r="J28" s="72"/>
      <c r="K28" s="72">
        <v>6</v>
      </c>
      <c r="L28" s="72"/>
      <c r="M28" s="72"/>
      <c r="N28" s="67">
        <v>9</v>
      </c>
      <c r="O28" s="67"/>
      <c r="P28" s="67"/>
      <c r="Q28" s="78">
        <v>13</v>
      </c>
      <c r="R28" s="79"/>
    </row>
    <row r="29" spans="1:18" s="34" customFormat="1" ht="16.2" thickBot="1" x14ac:dyDescent="0.25">
      <c r="A29" s="35">
        <v>27</v>
      </c>
      <c r="B29" s="46" t="s">
        <v>148</v>
      </c>
      <c r="C29" s="37">
        <f>parameters!C28</f>
        <v>0</v>
      </c>
      <c r="D29" s="55"/>
      <c r="E29" s="56">
        <v>24</v>
      </c>
      <c r="F29" s="62"/>
      <c r="G29" s="62"/>
      <c r="H29" s="62">
        <v>35</v>
      </c>
      <c r="I29" s="72"/>
      <c r="J29" s="72"/>
      <c r="K29" s="72">
        <v>47</v>
      </c>
      <c r="L29" s="72"/>
      <c r="M29" s="72"/>
      <c r="N29" s="67">
        <v>58</v>
      </c>
      <c r="O29" s="67"/>
      <c r="P29" s="67"/>
      <c r="Q29" s="78">
        <v>69</v>
      </c>
      <c r="R29" s="79"/>
    </row>
    <row r="30" spans="1:18" s="34" customFormat="1" ht="16.2" thickBot="1" x14ac:dyDescent="0.25">
      <c r="A30" s="35">
        <v>28</v>
      </c>
      <c r="B30" s="46" t="s">
        <v>149</v>
      </c>
      <c r="C30" s="37">
        <f>parameters!C29</f>
        <v>0</v>
      </c>
      <c r="D30" s="55"/>
      <c r="E30" s="56">
        <v>0</v>
      </c>
      <c r="F30" s="62"/>
      <c r="G30" s="62"/>
      <c r="H30" s="62">
        <v>5</v>
      </c>
      <c r="I30" s="72"/>
      <c r="J30" s="72"/>
      <c r="K30" s="72">
        <v>11</v>
      </c>
      <c r="L30" s="72"/>
      <c r="M30" s="72"/>
      <c r="N30" s="67">
        <v>16</v>
      </c>
      <c r="O30" s="67"/>
      <c r="P30" s="67"/>
      <c r="Q30" s="78">
        <v>22</v>
      </c>
      <c r="R30" s="79"/>
    </row>
    <row r="31" spans="1:18" s="34" customFormat="1" ht="16.2" thickBot="1" x14ac:dyDescent="0.25">
      <c r="A31" s="35">
        <v>29</v>
      </c>
      <c r="B31" s="46" t="s">
        <v>158</v>
      </c>
      <c r="C31" s="37">
        <f>parameters!C30</f>
        <v>0</v>
      </c>
      <c r="D31" s="55"/>
      <c r="E31" s="56">
        <v>7</v>
      </c>
      <c r="F31" s="62"/>
      <c r="G31" s="62"/>
      <c r="H31" s="62">
        <v>15</v>
      </c>
      <c r="I31" s="72"/>
      <c r="J31" s="72"/>
      <c r="K31" s="72">
        <v>23</v>
      </c>
      <c r="L31" s="72"/>
      <c r="M31" s="72"/>
      <c r="N31" s="67">
        <v>31</v>
      </c>
      <c r="O31" s="67"/>
      <c r="P31" s="67"/>
      <c r="Q31" s="78">
        <v>38</v>
      </c>
      <c r="R31" s="79"/>
    </row>
    <row r="32" spans="1:18" s="34" customFormat="1" ht="16.2" thickBot="1" x14ac:dyDescent="0.25">
      <c r="A32" s="35">
        <v>30</v>
      </c>
      <c r="B32" s="46" t="s">
        <v>150</v>
      </c>
      <c r="C32" s="37">
        <f>parameters!C31</f>
        <v>0</v>
      </c>
      <c r="D32" s="55"/>
      <c r="E32" s="56">
        <v>4</v>
      </c>
      <c r="F32" s="62"/>
      <c r="G32" s="62"/>
      <c r="H32" s="62">
        <v>10</v>
      </c>
      <c r="I32" s="72"/>
      <c r="J32" s="72"/>
      <c r="K32" s="72">
        <v>16</v>
      </c>
      <c r="L32" s="72"/>
      <c r="M32" s="72"/>
      <c r="N32" s="67">
        <v>22</v>
      </c>
      <c r="O32" s="67"/>
      <c r="P32" s="67"/>
      <c r="Q32" s="78">
        <v>28</v>
      </c>
      <c r="R32" s="79"/>
    </row>
    <row r="33" spans="1:18" s="34" customFormat="1" ht="16.2" thickBot="1" x14ac:dyDescent="0.25">
      <c r="A33" s="35">
        <v>31</v>
      </c>
      <c r="B33" s="46" t="s">
        <v>151</v>
      </c>
      <c r="C33" s="37">
        <f>parameters!C32</f>
        <v>0</v>
      </c>
      <c r="D33" s="55"/>
      <c r="E33" s="56">
        <v>0</v>
      </c>
      <c r="F33" s="62"/>
      <c r="G33" s="62"/>
      <c r="H33" s="62">
        <v>6</v>
      </c>
      <c r="I33" s="72"/>
      <c r="J33" s="72"/>
      <c r="K33" s="72">
        <v>11</v>
      </c>
      <c r="L33" s="72"/>
      <c r="M33" s="72"/>
      <c r="N33" s="67">
        <v>17</v>
      </c>
      <c r="O33" s="67"/>
      <c r="P33" s="67"/>
      <c r="Q33" s="78">
        <v>23</v>
      </c>
      <c r="R33" s="79"/>
    </row>
    <row r="34" spans="1:18" s="34" customFormat="1" ht="16.2" thickBot="1" x14ac:dyDescent="0.25">
      <c r="A34" s="35">
        <v>32</v>
      </c>
      <c r="B34" s="46" t="s">
        <v>152</v>
      </c>
      <c r="C34" s="37">
        <f>parameters!C33</f>
        <v>0</v>
      </c>
      <c r="D34" s="55"/>
      <c r="E34" s="56">
        <v>2</v>
      </c>
      <c r="F34" s="62"/>
      <c r="G34" s="62"/>
      <c r="H34" s="62">
        <v>8</v>
      </c>
      <c r="I34" s="72"/>
      <c r="J34" s="72"/>
      <c r="K34" s="72">
        <v>13</v>
      </c>
      <c r="L34" s="72"/>
      <c r="M34" s="72"/>
      <c r="N34" s="67">
        <v>19</v>
      </c>
      <c r="O34" s="67"/>
      <c r="P34" s="67"/>
      <c r="Q34" s="78">
        <v>25</v>
      </c>
      <c r="R34" s="79"/>
    </row>
    <row r="35" spans="1:18" s="34" customFormat="1" ht="16.2" thickBot="1" x14ac:dyDescent="0.25">
      <c r="A35" s="35">
        <v>33</v>
      </c>
      <c r="B35" s="47" t="s">
        <v>153</v>
      </c>
      <c r="C35" s="37">
        <f>parameters!C34</f>
        <v>0</v>
      </c>
      <c r="D35" s="55"/>
      <c r="E35" s="56">
        <v>22</v>
      </c>
      <c r="F35" s="62"/>
      <c r="G35" s="62"/>
      <c r="H35" s="62">
        <v>31</v>
      </c>
      <c r="I35" s="72"/>
      <c r="J35" s="72"/>
      <c r="K35" s="72">
        <v>41</v>
      </c>
      <c r="L35" s="72"/>
      <c r="M35" s="72"/>
      <c r="N35" s="67">
        <v>50</v>
      </c>
      <c r="O35" s="67"/>
      <c r="P35" s="67"/>
      <c r="Q35" s="78">
        <v>60</v>
      </c>
      <c r="R35" s="79"/>
    </row>
    <row r="36" spans="1:18" s="34" customFormat="1" ht="16.2" thickBot="1" x14ac:dyDescent="0.25">
      <c r="A36" s="35">
        <v>34</v>
      </c>
      <c r="B36" s="49" t="s">
        <v>154</v>
      </c>
      <c r="C36" s="37">
        <f>parameters!C35</f>
        <v>0</v>
      </c>
      <c r="D36" s="53"/>
      <c r="E36" s="54">
        <v>26</v>
      </c>
      <c r="F36" s="61"/>
      <c r="G36" s="61"/>
      <c r="H36" s="61">
        <v>17</v>
      </c>
      <c r="I36" s="71"/>
      <c r="J36" s="71"/>
      <c r="K36" s="71">
        <v>9</v>
      </c>
      <c r="L36" s="71"/>
      <c r="M36" s="71"/>
      <c r="N36" s="66">
        <v>1</v>
      </c>
      <c r="O36" s="66"/>
      <c r="P36" s="66"/>
      <c r="Q36" s="76">
        <v>0</v>
      </c>
      <c r="R36" s="77"/>
    </row>
    <row r="37" spans="1:18" s="34" customFormat="1" ht="16.2" thickBot="1" x14ac:dyDescent="0.25">
      <c r="A37" s="35">
        <v>35</v>
      </c>
      <c r="B37" s="49" t="s">
        <v>155</v>
      </c>
      <c r="C37" s="37">
        <f>parameters!C36</f>
        <v>0</v>
      </c>
      <c r="D37" s="55"/>
      <c r="E37" s="56">
        <v>7</v>
      </c>
      <c r="F37" s="62"/>
      <c r="G37" s="62"/>
      <c r="H37" s="62">
        <v>5</v>
      </c>
      <c r="I37" s="72"/>
      <c r="J37" s="72"/>
      <c r="K37" s="72">
        <v>2</v>
      </c>
      <c r="L37" s="72"/>
      <c r="M37" s="72"/>
      <c r="N37" s="67">
        <v>0</v>
      </c>
      <c r="O37" s="67"/>
      <c r="P37" s="67"/>
      <c r="Q37" s="78">
        <v>0</v>
      </c>
      <c r="R37" s="79"/>
    </row>
    <row r="38" spans="1:18" s="34" customFormat="1" ht="16.2" thickBot="1" x14ac:dyDescent="0.25">
      <c r="A38" s="35">
        <v>36</v>
      </c>
      <c r="B38" s="49" t="s">
        <v>156</v>
      </c>
      <c r="C38" s="37">
        <f>parameters!C37</f>
        <v>0</v>
      </c>
      <c r="D38" s="55"/>
      <c r="E38" s="56">
        <v>32</v>
      </c>
      <c r="F38" s="62"/>
      <c r="G38" s="62"/>
      <c r="H38" s="62">
        <v>21</v>
      </c>
      <c r="I38" s="72"/>
      <c r="J38" s="72"/>
      <c r="K38" s="72">
        <v>10</v>
      </c>
      <c r="L38" s="72"/>
      <c r="M38" s="72"/>
      <c r="N38" s="67">
        <v>0</v>
      </c>
      <c r="O38" s="67"/>
      <c r="P38" s="67"/>
      <c r="Q38" s="78"/>
      <c r="R38" s="79"/>
    </row>
    <row r="39" spans="1:18" s="34" customFormat="1" ht="16.2" thickBot="1" x14ac:dyDescent="0.25">
      <c r="A39" s="42">
        <v>37</v>
      </c>
      <c r="B39" s="50" t="s">
        <v>157</v>
      </c>
      <c r="C39" s="44">
        <f>parameters!C38</f>
        <v>0</v>
      </c>
      <c r="D39" s="57"/>
      <c r="E39" s="58">
        <v>6</v>
      </c>
      <c r="F39" s="63"/>
      <c r="G39" s="63"/>
      <c r="H39" s="63">
        <v>3</v>
      </c>
      <c r="I39" s="73"/>
      <c r="J39" s="73"/>
      <c r="K39" s="73">
        <v>1</v>
      </c>
      <c r="L39" s="73"/>
      <c r="M39" s="73"/>
      <c r="N39" s="68">
        <v>0</v>
      </c>
      <c r="O39" s="68"/>
      <c r="P39" s="68"/>
      <c r="Q39" s="80"/>
      <c r="R39" s="81"/>
    </row>
  </sheetData>
  <mergeCells count="3">
    <mergeCell ref="A1:B2"/>
    <mergeCell ref="C1:C2"/>
    <mergeCell ref="D1:R1"/>
  </mergeCell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9"/>
  <sheetViews>
    <sheetView workbookViewId="0">
      <selection activeCell="W14" sqref="W14"/>
    </sheetView>
  </sheetViews>
  <sheetFormatPr defaultRowHeight="12.6" x14ac:dyDescent="0.2"/>
  <cols>
    <col min="1" max="1" width="3.26953125" customWidth="1"/>
    <col min="2" max="2" width="25.6328125" customWidth="1"/>
    <col min="3" max="3" width="10.90625" customWidth="1"/>
    <col min="4" max="4" width="2.90625" customWidth="1"/>
    <col min="5" max="5" width="3.6328125" customWidth="1"/>
    <col min="6" max="9" width="2.90625" customWidth="1"/>
    <col min="10" max="10" width="2.6328125" customWidth="1"/>
    <col min="11" max="11" width="2.7265625" customWidth="1"/>
    <col min="12" max="12" width="2.90625" customWidth="1"/>
    <col min="13" max="13" width="2.7265625" customWidth="1"/>
    <col min="14" max="16" width="2.90625" customWidth="1"/>
    <col min="17" max="17" width="2.7265625" customWidth="1"/>
    <col min="18" max="18" width="2.90625" customWidth="1"/>
  </cols>
  <sheetData>
    <row r="1" spans="1:18" s="34" customFormat="1" ht="13.5" customHeight="1" thickBot="1" x14ac:dyDescent="0.25">
      <c r="A1" s="82" t="s">
        <v>119</v>
      </c>
      <c r="B1" s="83"/>
      <c r="C1" s="86" t="s">
        <v>120</v>
      </c>
      <c r="D1" s="82" t="s">
        <v>161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9"/>
    </row>
    <row r="2" spans="1:18" s="34" customFormat="1" ht="16.2" thickBot="1" x14ac:dyDescent="0.25">
      <c r="A2" s="84"/>
      <c r="B2" s="85"/>
      <c r="C2" s="87"/>
      <c r="D2" s="51"/>
      <c r="E2" s="52">
        <v>-2</v>
      </c>
      <c r="F2" s="59"/>
      <c r="G2" s="59"/>
      <c r="H2" s="60">
        <v>-1</v>
      </c>
      <c r="I2" s="69"/>
      <c r="J2" s="69"/>
      <c r="K2" s="70">
        <v>0</v>
      </c>
      <c r="L2" s="69"/>
      <c r="M2" s="69"/>
      <c r="N2" s="65">
        <v>1</v>
      </c>
      <c r="O2" s="64"/>
      <c r="P2" s="64"/>
      <c r="Q2" s="74">
        <v>2</v>
      </c>
      <c r="R2" s="75"/>
    </row>
    <row r="3" spans="1:18" s="34" customFormat="1" ht="16.2" thickBot="1" x14ac:dyDescent="0.25">
      <c r="A3" s="35">
        <v>1</v>
      </c>
      <c r="B3" s="45" t="s">
        <v>122</v>
      </c>
      <c r="C3" s="37">
        <f>parameters!C1</f>
        <v>0</v>
      </c>
      <c r="D3" s="53"/>
      <c r="E3" s="54">
        <v>5</v>
      </c>
      <c r="F3" s="61"/>
      <c r="G3" s="61"/>
      <c r="H3" s="61">
        <v>6</v>
      </c>
      <c r="I3" s="71"/>
      <c r="J3" s="71"/>
      <c r="K3" s="71">
        <v>7</v>
      </c>
      <c r="L3" s="71"/>
      <c r="M3" s="71"/>
      <c r="N3" s="66">
        <v>8</v>
      </c>
      <c r="O3" s="66"/>
      <c r="P3" s="66"/>
      <c r="Q3" s="76">
        <v>8</v>
      </c>
      <c r="R3" s="77"/>
    </row>
    <row r="4" spans="1:18" s="34" customFormat="1" ht="16.2" thickBot="1" x14ac:dyDescent="0.25">
      <c r="A4" s="35">
        <v>2</v>
      </c>
      <c r="B4" s="46" t="s">
        <v>123</v>
      </c>
      <c r="C4" s="37">
        <f>parameters!C2</f>
        <v>0</v>
      </c>
      <c r="D4" s="55"/>
      <c r="E4" s="56">
        <v>8</v>
      </c>
      <c r="F4" s="62"/>
      <c r="G4" s="62"/>
      <c r="H4" s="62">
        <v>11</v>
      </c>
      <c r="I4" s="72"/>
      <c r="J4" s="72"/>
      <c r="K4" s="72">
        <v>14</v>
      </c>
      <c r="L4" s="72"/>
      <c r="M4" s="72"/>
      <c r="N4" s="67">
        <v>17</v>
      </c>
      <c r="O4" s="67"/>
      <c r="P4" s="67"/>
      <c r="Q4" s="78">
        <v>20</v>
      </c>
      <c r="R4" s="79"/>
    </row>
    <row r="5" spans="1:18" s="34" customFormat="1" ht="16.2" thickBot="1" x14ac:dyDescent="0.25">
      <c r="A5" s="35">
        <v>3</v>
      </c>
      <c r="B5" s="46" t="s">
        <v>124</v>
      </c>
      <c r="C5" s="37">
        <f>parameters!C3</f>
        <v>0</v>
      </c>
      <c r="D5" s="55"/>
      <c r="E5" s="56">
        <v>52</v>
      </c>
      <c r="F5" s="62"/>
      <c r="G5" s="62"/>
      <c r="H5" s="62">
        <v>36</v>
      </c>
      <c r="I5" s="72"/>
      <c r="J5" s="72"/>
      <c r="K5" s="72">
        <v>21</v>
      </c>
      <c r="L5" s="72"/>
      <c r="M5" s="72"/>
      <c r="N5" s="67">
        <v>5</v>
      </c>
      <c r="O5" s="67"/>
      <c r="P5" s="67"/>
      <c r="Q5" s="78">
        <v>0</v>
      </c>
      <c r="R5" s="79"/>
    </row>
    <row r="6" spans="1:18" s="34" customFormat="1" ht="16.2" thickBot="1" x14ac:dyDescent="0.25">
      <c r="A6" s="35">
        <v>4</v>
      </c>
      <c r="B6" s="46" t="s">
        <v>125</v>
      </c>
      <c r="C6" s="37" t="e">
        <f>parameters!C4</f>
        <v>#DIV/0!</v>
      </c>
      <c r="D6" s="55"/>
      <c r="E6" s="56">
        <v>14</v>
      </c>
      <c r="F6" s="62"/>
      <c r="G6" s="62"/>
      <c r="H6" s="62">
        <v>10</v>
      </c>
      <c r="I6" s="72"/>
      <c r="J6" s="72"/>
      <c r="K6" s="72">
        <v>6</v>
      </c>
      <c r="L6" s="72"/>
      <c r="M6" s="72"/>
      <c r="N6" s="67">
        <v>2</v>
      </c>
      <c r="O6" s="67"/>
      <c r="P6" s="67"/>
      <c r="Q6" s="78">
        <v>0</v>
      </c>
      <c r="R6" s="79"/>
    </row>
    <row r="7" spans="1:18" s="34" customFormat="1" ht="16.2" thickBot="1" x14ac:dyDescent="0.25">
      <c r="A7" s="35">
        <v>5</v>
      </c>
      <c r="B7" s="47" t="s">
        <v>126</v>
      </c>
      <c r="C7" s="37">
        <f>parameters!C5</f>
        <v>0</v>
      </c>
      <c r="D7" s="55"/>
      <c r="E7" s="56">
        <v>4</v>
      </c>
      <c r="F7" s="62"/>
      <c r="G7" s="62"/>
      <c r="H7" s="62">
        <v>2</v>
      </c>
      <c r="I7" s="72"/>
      <c r="J7" s="72"/>
      <c r="K7" s="72">
        <v>1</v>
      </c>
      <c r="L7" s="72"/>
      <c r="M7" s="72"/>
      <c r="N7" s="67">
        <v>0</v>
      </c>
      <c r="O7" s="67"/>
      <c r="P7" s="67"/>
      <c r="Q7" s="78"/>
      <c r="R7" s="79"/>
    </row>
    <row r="8" spans="1:18" s="34" customFormat="1" ht="16.2" thickBot="1" x14ac:dyDescent="0.25">
      <c r="A8" s="35">
        <v>6</v>
      </c>
      <c r="B8" s="45" t="s">
        <v>127</v>
      </c>
      <c r="C8" s="37">
        <f>parameters!C6</f>
        <v>0</v>
      </c>
      <c r="D8" s="53"/>
      <c r="E8" s="54">
        <v>15</v>
      </c>
      <c r="F8" s="61"/>
      <c r="G8" s="61"/>
      <c r="H8" s="61">
        <v>11</v>
      </c>
      <c r="I8" s="71"/>
      <c r="J8" s="71"/>
      <c r="K8" s="71">
        <v>7</v>
      </c>
      <c r="L8" s="71"/>
      <c r="M8" s="71"/>
      <c r="N8" s="66">
        <v>3</v>
      </c>
      <c r="O8" s="66"/>
      <c r="P8" s="66"/>
      <c r="Q8" s="76">
        <v>0</v>
      </c>
      <c r="R8" s="77"/>
    </row>
    <row r="9" spans="1:18" s="34" customFormat="1" ht="16.2" thickBot="1" x14ac:dyDescent="0.25">
      <c r="A9" s="35">
        <v>7</v>
      </c>
      <c r="B9" s="46" t="s">
        <v>128</v>
      </c>
      <c r="C9" s="37">
        <f>parameters!C7</f>
        <v>0</v>
      </c>
      <c r="D9" s="55"/>
      <c r="E9" s="56">
        <v>19</v>
      </c>
      <c r="F9" s="62"/>
      <c r="G9" s="62"/>
      <c r="H9" s="62">
        <v>14</v>
      </c>
      <c r="I9" s="72"/>
      <c r="J9" s="72"/>
      <c r="K9" s="72">
        <v>9</v>
      </c>
      <c r="L9" s="72"/>
      <c r="M9" s="72"/>
      <c r="N9" s="67">
        <v>3</v>
      </c>
      <c r="O9" s="67"/>
      <c r="P9" s="67"/>
      <c r="Q9" s="78">
        <v>0</v>
      </c>
      <c r="R9" s="79"/>
    </row>
    <row r="10" spans="1:18" s="34" customFormat="1" ht="16.2" thickBot="1" x14ac:dyDescent="0.25">
      <c r="A10" s="35">
        <v>8</v>
      </c>
      <c r="B10" s="46" t="s">
        <v>129</v>
      </c>
      <c r="C10" s="37">
        <f>parameters!C8</f>
        <v>0</v>
      </c>
      <c r="D10" s="55"/>
      <c r="E10" s="56">
        <v>2</v>
      </c>
      <c r="F10" s="62"/>
      <c r="G10" s="62"/>
      <c r="H10" s="62">
        <v>1</v>
      </c>
      <c r="I10" s="72"/>
      <c r="J10" s="72"/>
      <c r="K10" s="72">
        <v>1</v>
      </c>
      <c r="L10" s="72"/>
      <c r="M10" s="72"/>
      <c r="N10" s="67">
        <v>0</v>
      </c>
      <c r="O10" s="67"/>
      <c r="P10" s="67"/>
      <c r="Q10" s="78"/>
      <c r="R10" s="79"/>
    </row>
    <row r="11" spans="1:18" s="34" customFormat="1" ht="16.2" thickBot="1" x14ac:dyDescent="0.25">
      <c r="A11" s="35">
        <v>9</v>
      </c>
      <c r="B11" s="48" t="s">
        <v>130</v>
      </c>
      <c r="C11" s="37">
        <f>parameters!C9</f>
        <v>0</v>
      </c>
      <c r="D11" s="55"/>
      <c r="E11" s="56">
        <v>0</v>
      </c>
      <c r="F11" s="62"/>
      <c r="G11" s="62"/>
      <c r="H11" s="62">
        <v>0</v>
      </c>
      <c r="I11" s="72"/>
      <c r="J11" s="72"/>
      <c r="K11" s="72">
        <v>0</v>
      </c>
      <c r="L11" s="72"/>
      <c r="M11" s="72"/>
      <c r="N11" s="67">
        <v>0</v>
      </c>
      <c r="O11" s="67"/>
      <c r="P11" s="67"/>
      <c r="Q11" s="78"/>
      <c r="R11" s="79"/>
    </row>
    <row r="12" spans="1:18" s="34" customFormat="1" ht="16.2" thickBot="1" x14ac:dyDescent="0.25">
      <c r="A12" s="35">
        <v>10</v>
      </c>
      <c r="B12" s="46" t="s">
        <v>131</v>
      </c>
      <c r="C12" s="37">
        <f>parameters!C10</f>
        <v>0</v>
      </c>
      <c r="D12" s="55"/>
      <c r="E12" s="56">
        <v>1</v>
      </c>
      <c r="F12" s="62"/>
      <c r="G12" s="62"/>
      <c r="H12" s="62">
        <v>1</v>
      </c>
      <c r="I12" s="72"/>
      <c r="J12" s="72"/>
      <c r="K12" s="72">
        <v>0</v>
      </c>
      <c r="L12" s="72"/>
      <c r="M12" s="72"/>
      <c r="N12" s="67">
        <v>0</v>
      </c>
      <c r="O12" s="67"/>
      <c r="P12" s="67"/>
      <c r="Q12" s="78"/>
      <c r="R12" s="79"/>
    </row>
    <row r="13" spans="1:18" s="34" customFormat="1" ht="16.2" thickBot="1" x14ac:dyDescent="0.25">
      <c r="A13" s="35">
        <v>11</v>
      </c>
      <c r="B13" s="46" t="s">
        <v>132</v>
      </c>
      <c r="C13" s="37">
        <f>parameters!C11</f>
        <v>0</v>
      </c>
      <c r="D13" s="55"/>
      <c r="E13" s="56">
        <v>0</v>
      </c>
      <c r="F13" s="62"/>
      <c r="G13" s="62"/>
      <c r="H13" s="62">
        <v>0</v>
      </c>
      <c r="I13" s="72"/>
      <c r="J13" s="72"/>
      <c r="K13" s="72">
        <v>0</v>
      </c>
      <c r="L13" s="72"/>
      <c r="M13" s="72"/>
      <c r="N13" s="67">
        <v>0</v>
      </c>
      <c r="O13" s="67"/>
      <c r="P13" s="67"/>
      <c r="Q13" s="78"/>
      <c r="R13" s="79"/>
    </row>
    <row r="14" spans="1:18" s="34" customFormat="1" ht="16.2" thickBot="1" x14ac:dyDescent="0.25">
      <c r="A14" s="35">
        <v>12</v>
      </c>
      <c r="B14" s="47" t="s">
        <v>133</v>
      </c>
      <c r="C14" s="37">
        <f>parameters!C12</f>
        <v>0</v>
      </c>
      <c r="D14" s="55"/>
      <c r="E14" s="56">
        <v>5</v>
      </c>
      <c r="F14" s="62"/>
      <c r="G14" s="62"/>
      <c r="H14" s="62">
        <v>3</v>
      </c>
      <c r="I14" s="72"/>
      <c r="J14" s="72"/>
      <c r="K14" s="72">
        <v>1</v>
      </c>
      <c r="L14" s="72"/>
      <c r="M14" s="72"/>
      <c r="N14" s="67">
        <v>0</v>
      </c>
      <c r="O14" s="67"/>
      <c r="P14" s="67"/>
      <c r="Q14" s="78"/>
      <c r="R14" s="79"/>
    </row>
    <row r="15" spans="1:18" s="34" customFormat="1" ht="16.2" thickBot="1" x14ac:dyDescent="0.25">
      <c r="A15" s="35">
        <v>13</v>
      </c>
      <c r="B15" s="45" t="s">
        <v>134</v>
      </c>
      <c r="C15" s="37">
        <f>parameters!C13</f>
        <v>0</v>
      </c>
      <c r="D15" s="53"/>
      <c r="E15" s="54">
        <v>4</v>
      </c>
      <c r="F15" s="61"/>
      <c r="G15" s="61"/>
      <c r="H15" s="61">
        <v>2</v>
      </c>
      <c r="I15" s="71"/>
      <c r="J15" s="71"/>
      <c r="K15" s="71">
        <v>1</v>
      </c>
      <c r="L15" s="71"/>
      <c r="M15" s="71"/>
      <c r="N15" s="66">
        <v>0</v>
      </c>
      <c r="O15" s="66"/>
      <c r="P15" s="66"/>
      <c r="Q15" s="76"/>
      <c r="R15" s="77"/>
    </row>
    <row r="16" spans="1:18" s="34" customFormat="1" ht="16.2" thickBot="1" x14ac:dyDescent="0.25">
      <c r="A16" s="35">
        <v>14</v>
      </c>
      <c r="B16" s="46" t="s">
        <v>135</v>
      </c>
      <c r="C16" s="37">
        <f>parameters!C14</f>
        <v>0</v>
      </c>
      <c r="D16" s="55"/>
      <c r="E16" s="56">
        <v>2</v>
      </c>
      <c r="F16" s="62"/>
      <c r="G16" s="62"/>
      <c r="H16" s="62">
        <v>1</v>
      </c>
      <c r="I16" s="72"/>
      <c r="J16" s="72"/>
      <c r="K16" s="72">
        <v>0</v>
      </c>
      <c r="L16" s="72"/>
      <c r="M16" s="72"/>
      <c r="N16" s="67">
        <v>0</v>
      </c>
      <c r="O16" s="67"/>
      <c r="P16" s="67"/>
      <c r="Q16" s="78"/>
      <c r="R16" s="79"/>
    </row>
    <row r="17" spans="1:18" s="34" customFormat="1" ht="16.2" thickBot="1" x14ac:dyDescent="0.25">
      <c r="A17" s="35">
        <v>15</v>
      </c>
      <c r="B17" s="46" t="s">
        <v>136</v>
      </c>
      <c r="C17" s="37">
        <f>parameters!C15</f>
        <v>0</v>
      </c>
      <c r="D17" s="55"/>
      <c r="E17" s="56">
        <v>1</v>
      </c>
      <c r="F17" s="62"/>
      <c r="G17" s="62"/>
      <c r="H17" s="62">
        <v>1</v>
      </c>
      <c r="I17" s="72"/>
      <c r="J17" s="72"/>
      <c r="K17" s="72">
        <v>0</v>
      </c>
      <c r="L17" s="72"/>
      <c r="M17" s="72"/>
      <c r="N17" s="67">
        <v>0</v>
      </c>
      <c r="O17" s="67"/>
      <c r="P17" s="67"/>
      <c r="Q17" s="78"/>
      <c r="R17" s="79"/>
    </row>
    <row r="18" spans="1:18" s="34" customFormat="1" ht="16.2" thickBot="1" x14ac:dyDescent="0.25">
      <c r="A18" s="35">
        <v>16</v>
      </c>
      <c r="B18" s="46" t="s">
        <v>137</v>
      </c>
      <c r="C18" s="37">
        <f>parameters!C16</f>
        <v>0</v>
      </c>
      <c r="D18" s="55"/>
      <c r="E18" s="56">
        <v>0</v>
      </c>
      <c r="F18" s="62"/>
      <c r="G18" s="62"/>
      <c r="H18" s="62">
        <v>0</v>
      </c>
      <c r="I18" s="72"/>
      <c r="J18" s="72"/>
      <c r="K18" s="72">
        <v>0</v>
      </c>
      <c r="L18" s="72"/>
      <c r="M18" s="72"/>
      <c r="N18" s="67">
        <v>0</v>
      </c>
      <c r="O18" s="67"/>
      <c r="P18" s="67"/>
      <c r="Q18" s="78"/>
      <c r="R18" s="79"/>
    </row>
    <row r="19" spans="1:18" s="34" customFormat="1" ht="16.2" thickBot="1" x14ac:dyDescent="0.25">
      <c r="A19" s="35">
        <v>17</v>
      </c>
      <c r="B19" s="46" t="s">
        <v>138</v>
      </c>
      <c r="C19" s="37">
        <f>parameters!C17</f>
        <v>0</v>
      </c>
      <c r="D19" s="55"/>
      <c r="E19" s="56">
        <v>5</v>
      </c>
      <c r="F19" s="62"/>
      <c r="G19" s="62"/>
      <c r="H19" s="62">
        <v>3</v>
      </c>
      <c r="I19" s="72"/>
      <c r="J19" s="72"/>
      <c r="K19" s="72">
        <v>1</v>
      </c>
      <c r="L19" s="72"/>
      <c r="M19" s="72"/>
      <c r="N19" s="67">
        <v>0</v>
      </c>
      <c r="O19" s="67"/>
      <c r="P19" s="67"/>
      <c r="Q19" s="78"/>
      <c r="R19" s="79"/>
    </row>
    <row r="20" spans="1:18" s="34" customFormat="1" ht="16.2" thickBot="1" x14ac:dyDescent="0.25">
      <c r="A20" s="35">
        <v>18</v>
      </c>
      <c r="B20" s="46" t="s">
        <v>139</v>
      </c>
      <c r="C20" s="37">
        <f>parameters!C18</f>
        <v>0</v>
      </c>
      <c r="D20" s="55"/>
      <c r="E20" s="56">
        <v>3</v>
      </c>
      <c r="F20" s="62"/>
      <c r="G20" s="62"/>
      <c r="H20" s="62">
        <v>2</v>
      </c>
      <c r="I20" s="72"/>
      <c r="J20" s="72"/>
      <c r="K20" s="72">
        <v>1</v>
      </c>
      <c r="L20" s="72"/>
      <c r="M20" s="72"/>
      <c r="N20" s="67">
        <v>0</v>
      </c>
      <c r="O20" s="67"/>
      <c r="P20" s="67"/>
      <c r="Q20" s="78"/>
      <c r="R20" s="79"/>
    </row>
    <row r="21" spans="1:18" s="34" customFormat="1" ht="16.2" thickBot="1" x14ac:dyDescent="0.25">
      <c r="A21" s="35">
        <v>19</v>
      </c>
      <c r="B21" s="46" t="s">
        <v>140</v>
      </c>
      <c r="C21" s="37">
        <f>parameters!C19</f>
        <v>0</v>
      </c>
      <c r="D21" s="55"/>
      <c r="E21" s="56">
        <v>3</v>
      </c>
      <c r="F21" s="62"/>
      <c r="G21" s="62"/>
      <c r="H21" s="62">
        <v>2</v>
      </c>
      <c r="I21" s="72"/>
      <c r="J21" s="72"/>
      <c r="K21" s="72">
        <v>1</v>
      </c>
      <c r="L21" s="72"/>
      <c r="M21" s="72"/>
      <c r="N21" s="67">
        <v>0</v>
      </c>
      <c r="O21" s="67"/>
      <c r="P21" s="67"/>
      <c r="Q21" s="78"/>
      <c r="R21" s="79"/>
    </row>
    <row r="22" spans="1:18" s="34" customFormat="1" ht="16.2" thickBot="1" x14ac:dyDescent="0.25">
      <c r="A22" s="35">
        <v>20</v>
      </c>
      <c r="B22" s="47" t="s">
        <v>141</v>
      </c>
      <c r="C22" s="37">
        <f>parameters!C20</f>
        <v>0</v>
      </c>
      <c r="D22" s="55"/>
      <c r="E22" s="56">
        <v>4</v>
      </c>
      <c r="F22" s="62"/>
      <c r="G22" s="62"/>
      <c r="H22" s="62">
        <v>2</v>
      </c>
      <c r="I22" s="72"/>
      <c r="J22" s="72"/>
      <c r="K22" s="72">
        <v>1</v>
      </c>
      <c r="L22" s="72"/>
      <c r="M22" s="72"/>
      <c r="N22" s="67">
        <v>0</v>
      </c>
      <c r="O22" s="67"/>
      <c r="P22" s="67"/>
      <c r="Q22" s="78"/>
      <c r="R22" s="79"/>
    </row>
    <row r="23" spans="1:18" s="34" customFormat="1" ht="16.2" thickBot="1" x14ac:dyDescent="0.25">
      <c r="A23" s="35">
        <v>21</v>
      </c>
      <c r="B23" s="45" t="s">
        <v>142</v>
      </c>
      <c r="C23" s="37">
        <f>parameters!C22</f>
        <v>0</v>
      </c>
      <c r="D23" s="53"/>
      <c r="E23" s="54">
        <v>6</v>
      </c>
      <c r="F23" s="61"/>
      <c r="G23" s="61"/>
      <c r="H23" s="61">
        <v>12</v>
      </c>
      <c r="I23" s="71"/>
      <c r="J23" s="71"/>
      <c r="K23" s="71">
        <v>18</v>
      </c>
      <c r="L23" s="71"/>
      <c r="M23" s="71"/>
      <c r="N23" s="66">
        <v>24</v>
      </c>
      <c r="O23" s="66"/>
      <c r="P23" s="66"/>
      <c r="Q23" s="76">
        <v>30</v>
      </c>
      <c r="R23" s="77"/>
    </row>
    <row r="24" spans="1:18" s="34" customFormat="1" ht="16.2" thickBot="1" x14ac:dyDescent="0.25">
      <c r="A24" s="35">
        <v>22</v>
      </c>
      <c r="B24" s="46" t="s">
        <v>143</v>
      </c>
      <c r="C24" s="37">
        <f>parameters!C23</f>
        <v>0</v>
      </c>
      <c r="D24" s="55"/>
      <c r="E24" s="56">
        <v>0</v>
      </c>
      <c r="F24" s="62"/>
      <c r="G24" s="62"/>
      <c r="H24" s="62">
        <v>2</v>
      </c>
      <c r="I24" s="72"/>
      <c r="J24" s="72"/>
      <c r="K24" s="72">
        <v>4</v>
      </c>
      <c r="L24" s="72"/>
      <c r="M24" s="72"/>
      <c r="N24" s="67">
        <v>7</v>
      </c>
      <c r="O24" s="67"/>
      <c r="P24" s="67"/>
      <c r="Q24" s="78">
        <v>9</v>
      </c>
      <c r="R24" s="79"/>
    </row>
    <row r="25" spans="1:18" s="34" customFormat="1" ht="16.2" thickBot="1" x14ac:dyDescent="0.25">
      <c r="A25" s="35">
        <v>23</v>
      </c>
      <c r="B25" s="46" t="s">
        <v>144</v>
      </c>
      <c r="C25" s="37">
        <f>parameters!C24</f>
        <v>50</v>
      </c>
      <c r="D25" s="55"/>
      <c r="E25" s="56">
        <v>47</v>
      </c>
      <c r="F25" s="62"/>
      <c r="G25" s="62"/>
      <c r="H25" s="62">
        <v>50</v>
      </c>
      <c r="I25" s="72"/>
      <c r="J25" s="72"/>
      <c r="K25" s="72">
        <v>53</v>
      </c>
      <c r="L25" s="72"/>
      <c r="M25" s="72"/>
      <c r="N25" s="67">
        <v>56</v>
      </c>
      <c r="O25" s="67"/>
      <c r="P25" s="67"/>
      <c r="Q25" s="78">
        <v>60</v>
      </c>
      <c r="R25" s="79"/>
    </row>
    <row r="26" spans="1:18" s="34" customFormat="1" ht="16.2" thickBot="1" x14ac:dyDescent="0.25">
      <c r="A26" s="35">
        <v>24</v>
      </c>
      <c r="B26" s="46" t="s">
        <v>145</v>
      </c>
      <c r="C26" s="37">
        <f>parameters!C25</f>
        <v>0</v>
      </c>
      <c r="D26" s="55"/>
      <c r="E26" s="56">
        <v>4</v>
      </c>
      <c r="F26" s="62"/>
      <c r="G26" s="62"/>
      <c r="H26" s="62">
        <v>9</v>
      </c>
      <c r="I26" s="72"/>
      <c r="J26" s="72"/>
      <c r="K26" s="72">
        <v>14</v>
      </c>
      <c r="L26" s="72"/>
      <c r="M26" s="72"/>
      <c r="N26" s="67">
        <v>19</v>
      </c>
      <c r="O26" s="67"/>
      <c r="P26" s="67"/>
      <c r="Q26" s="78">
        <v>24</v>
      </c>
      <c r="R26" s="79"/>
    </row>
    <row r="27" spans="1:18" s="34" customFormat="1" ht="16.2" thickBot="1" x14ac:dyDescent="0.25">
      <c r="A27" s="35">
        <v>25</v>
      </c>
      <c r="B27" s="46" t="s">
        <v>146</v>
      </c>
      <c r="C27" s="37">
        <f>parameters!C26</f>
        <v>0</v>
      </c>
      <c r="D27" s="55"/>
      <c r="E27" s="56">
        <v>0</v>
      </c>
      <c r="F27" s="62"/>
      <c r="G27" s="62"/>
      <c r="H27" s="62">
        <v>2</v>
      </c>
      <c r="I27" s="72"/>
      <c r="J27" s="72"/>
      <c r="K27" s="72">
        <v>10</v>
      </c>
      <c r="L27" s="72"/>
      <c r="M27" s="72"/>
      <c r="N27" s="67">
        <v>18</v>
      </c>
      <c r="O27" s="67"/>
      <c r="P27" s="67"/>
      <c r="Q27" s="78">
        <v>26</v>
      </c>
      <c r="R27" s="79"/>
    </row>
    <row r="28" spans="1:18" s="34" customFormat="1" ht="16.2" thickBot="1" x14ac:dyDescent="0.25">
      <c r="A28" s="35">
        <v>26</v>
      </c>
      <c r="B28" s="46" t="s">
        <v>147</v>
      </c>
      <c r="C28" s="37">
        <f>parameters!C27</f>
        <v>0</v>
      </c>
      <c r="D28" s="55"/>
      <c r="E28" s="56">
        <v>0</v>
      </c>
      <c r="F28" s="62"/>
      <c r="G28" s="62"/>
      <c r="H28" s="62">
        <v>2</v>
      </c>
      <c r="I28" s="72"/>
      <c r="J28" s="72"/>
      <c r="K28" s="72">
        <v>6</v>
      </c>
      <c r="L28" s="72"/>
      <c r="M28" s="72"/>
      <c r="N28" s="67">
        <v>10</v>
      </c>
      <c r="O28" s="67"/>
      <c r="P28" s="67"/>
      <c r="Q28" s="78">
        <v>14</v>
      </c>
      <c r="R28" s="79"/>
    </row>
    <row r="29" spans="1:18" s="34" customFormat="1" ht="16.2" thickBot="1" x14ac:dyDescent="0.25">
      <c r="A29" s="35">
        <v>27</v>
      </c>
      <c r="B29" s="46" t="s">
        <v>148</v>
      </c>
      <c r="C29" s="37">
        <f>parameters!C28</f>
        <v>0</v>
      </c>
      <c r="D29" s="55"/>
      <c r="E29" s="56">
        <v>28</v>
      </c>
      <c r="F29" s="62"/>
      <c r="G29" s="62"/>
      <c r="H29" s="62">
        <v>38</v>
      </c>
      <c r="I29" s="72"/>
      <c r="J29" s="72"/>
      <c r="K29" s="72">
        <v>49</v>
      </c>
      <c r="L29" s="72"/>
      <c r="M29" s="72"/>
      <c r="N29" s="67">
        <v>59</v>
      </c>
      <c r="O29" s="67"/>
      <c r="P29" s="67"/>
      <c r="Q29" s="78">
        <v>69</v>
      </c>
      <c r="R29" s="79"/>
    </row>
    <row r="30" spans="1:18" s="34" customFormat="1" ht="16.2" thickBot="1" x14ac:dyDescent="0.25">
      <c r="A30" s="35">
        <v>28</v>
      </c>
      <c r="B30" s="46" t="s">
        <v>149</v>
      </c>
      <c r="C30" s="37">
        <f>parameters!C29</f>
        <v>0</v>
      </c>
      <c r="D30" s="55"/>
      <c r="E30" s="56">
        <v>1</v>
      </c>
      <c r="F30" s="62"/>
      <c r="G30" s="62"/>
      <c r="H30" s="62">
        <v>7</v>
      </c>
      <c r="I30" s="72"/>
      <c r="J30" s="72"/>
      <c r="K30" s="72">
        <v>12</v>
      </c>
      <c r="L30" s="72"/>
      <c r="M30" s="72"/>
      <c r="N30" s="67">
        <v>18</v>
      </c>
      <c r="O30" s="67"/>
      <c r="P30" s="67"/>
      <c r="Q30" s="78">
        <v>23</v>
      </c>
      <c r="R30" s="79"/>
    </row>
    <row r="31" spans="1:18" s="34" customFormat="1" ht="16.2" thickBot="1" x14ac:dyDescent="0.25">
      <c r="A31" s="35">
        <v>29</v>
      </c>
      <c r="B31" s="46" t="s">
        <v>158</v>
      </c>
      <c r="C31" s="37">
        <f>parameters!C30</f>
        <v>0</v>
      </c>
      <c r="D31" s="55"/>
      <c r="E31" s="56">
        <v>8</v>
      </c>
      <c r="F31" s="62"/>
      <c r="G31" s="62"/>
      <c r="H31" s="62">
        <v>15</v>
      </c>
      <c r="I31" s="72"/>
      <c r="J31" s="72"/>
      <c r="K31" s="72">
        <v>22</v>
      </c>
      <c r="L31" s="72"/>
      <c r="M31" s="72"/>
      <c r="N31" s="67">
        <v>29</v>
      </c>
      <c r="O31" s="67"/>
      <c r="P31" s="67"/>
      <c r="Q31" s="78">
        <v>36</v>
      </c>
      <c r="R31" s="79"/>
    </row>
    <row r="32" spans="1:18" s="34" customFormat="1" ht="16.2" thickBot="1" x14ac:dyDescent="0.25">
      <c r="A32" s="35">
        <v>30</v>
      </c>
      <c r="B32" s="46" t="s">
        <v>150</v>
      </c>
      <c r="C32" s="37">
        <f>parameters!C31</f>
        <v>0</v>
      </c>
      <c r="D32" s="55"/>
      <c r="E32" s="56">
        <v>5</v>
      </c>
      <c r="F32" s="62"/>
      <c r="G32" s="62"/>
      <c r="H32" s="62">
        <v>11</v>
      </c>
      <c r="I32" s="72"/>
      <c r="J32" s="72"/>
      <c r="K32" s="72">
        <v>17</v>
      </c>
      <c r="L32" s="72"/>
      <c r="M32" s="72"/>
      <c r="N32" s="67">
        <v>23</v>
      </c>
      <c r="O32" s="67"/>
      <c r="P32" s="67"/>
      <c r="Q32" s="78">
        <v>29</v>
      </c>
      <c r="R32" s="79"/>
    </row>
    <row r="33" spans="1:18" s="34" customFormat="1" ht="16.2" thickBot="1" x14ac:dyDescent="0.25">
      <c r="A33" s="35">
        <v>31</v>
      </c>
      <c r="B33" s="46" t="s">
        <v>151</v>
      </c>
      <c r="C33" s="37">
        <f>parameters!C32</f>
        <v>0</v>
      </c>
      <c r="D33" s="55"/>
      <c r="E33" s="56">
        <v>1</v>
      </c>
      <c r="F33" s="62"/>
      <c r="G33" s="62"/>
      <c r="H33" s="62">
        <v>5</v>
      </c>
      <c r="I33" s="72"/>
      <c r="J33" s="72"/>
      <c r="K33" s="72">
        <v>10</v>
      </c>
      <c r="L33" s="72"/>
      <c r="M33" s="72"/>
      <c r="N33" s="67">
        <v>14</v>
      </c>
      <c r="O33" s="67"/>
      <c r="P33" s="67"/>
      <c r="Q33" s="78">
        <v>19</v>
      </c>
      <c r="R33" s="79"/>
    </row>
    <row r="34" spans="1:18" s="34" customFormat="1" ht="16.2" thickBot="1" x14ac:dyDescent="0.25">
      <c r="A34" s="35">
        <v>32</v>
      </c>
      <c r="B34" s="46" t="s">
        <v>152</v>
      </c>
      <c r="C34" s="37">
        <f>parameters!C33</f>
        <v>0</v>
      </c>
      <c r="D34" s="55"/>
      <c r="E34" s="56">
        <v>3</v>
      </c>
      <c r="F34" s="62"/>
      <c r="G34" s="62"/>
      <c r="H34" s="62">
        <v>8</v>
      </c>
      <c r="I34" s="72"/>
      <c r="J34" s="72"/>
      <c r="K34" s="72">
        <v>13</v>
      </c>
      <c r="L34" s="72"/>
      <c r="M34" s="72"/>
      <c r="N34" s="67">
        <v>18</v>
      </c>
      <c r="O34" s="67"/>
      <c r="P34" s="67"/>
      <c r="Q34" s="78">
        <v>23</v>
      </c>
      <c r="R34" s="79"/>
    </row>
    <row r="35" spans="1:18" s="34" customFormat="1" ht="16.2" thickBot="1" x14ac:dyDescent="0.25">
      <c r="A35" s="35">
        <v>33</v>
      </c>
      <c r="B35" s="47" t="s">
        <v>153</v>
      </c>
      <c r="C35" s="37">
        <f>parameters!C34</f>
        <v>0</v>
      </c>
      <c r="D35" s="55"/>
      <c r="E35" s="56">
        <v>20</v>
      </c>
      <c r="F35" s="62"/>
      <c r="G35" s="62"/>
      <c r="H35" s="62">
        <v>30</v>
      </c>
      <c r="I35" s="72"/>
      <c r="J35" s="72"/>
      <c r="K35" s="72">
        <v>40</v>
      </c>
      <c r="L35" s="72"/>
      <c r="M35" s="72"/>
      <c r="N35" s="67">
        <v>50</v>
      </c>
      <c r="O35" s="67"/>
      <c r="P35" s="67"/>
      <c r="Q35" s="78">
        <v>60</v>
      </c>
      <c r="R35" s="79"/>
    </row>
    <row r="36" spans="1:18" s="34" customFormat="1" ht="16.2" thickBot="1" x14ac:dyDescent="0.25">
      <c r="A36" s="35">
        <v>34</v>
      </c>
      <c r="B36" s="49" t="s">
        <v>154</v>
      </c>
      <c r="C36" s="37">
        <f>parameters!C35</f>
        <v>0</v>
      </c>
      <c r="D36" s="53"/>
      <c r="E36" s="54">
        <v>23</v>
      </c>
      <c r="F36" s="61"/>
      <c r="G36" s="61"/>
      <c r="H36" s="61">
        <v>15</v>
      </c>
      <c r="I36" s="71"/>
      <c r="J36" s="71"/>
      <c r="K36" s="71">
        <v>7</v>
      </c>
      <c r="L36" s="71"/>
      <c r="M36" s="71"/>
      <c r="N36" s="66">
        <v>0</v>
      </c>
      <c r="O36" s="66"/>
      <c r="P36" s="66"/>
      <c r="Q36" s="76"/>
      <c r="R36" s="77"/>
    </row>
    <row r="37" spans="1:18" s="34" customFormat="1" ht="16.2" thickBot="1" x14ac:dyDescent="0.25">
      <c r="A37" s="35">
        <v>35</v>
      </c>
      <c r="B37" s="49" t="s">
        <v>155</v>
      </c>
      <c r="C37" s="37">
        <f>parameters!C36</f>
        <v>0</v>
      </c>
      <c r="D37" s="55"/>
      <c r="E37" s="56">
        <v>10</v>
      </c>
      <c r="F37" s="62"/>
      <c r="G37" s="62"/>
      <c r="H37" s="62">
        <v>7</v>
      </c>
      <c r="I37" s="72"/>
      <c r="J37" s="72"/>
      <c r="K37" s="72">
        <v>3</v>
      </c>
      <c r="L37" s="72"/>
      <c r="M37" s="72"/>
      <c r="N37" s="67">
        <v>0</v>
      </c>
      <c r="O37" s="67"/>
      <c r="P37" s="67"/>
      <c r="Q37" s="78"/>
      <c r="R37" s="79"/>
    </row>
    <row r="38" spans="1:18" s="34" customFormat="1" ht="16.2" thickBot="1" x14ac:dyDescent="0.25">
      <c r="A38" s="35">
        <v>36</v>
      </c>
      <c r="B38" s="49" t="s">
        <v>156</v>
      </c>
      <c r="C38" s="37">
        <f>parameters!C37</f>
        <v>0</v>
      </c>
      <c r="D38" s="55"/>
      <c r="E38" s="56">
        <v>24</v>
      </c>
      <c r="F38" s="62"/>
      <c r="G38" s="62"/>
      <c r="H38" s="62">
        <v>16</v>
      </c>
      <c r="I38" s="72"/>
      <c r="J38" s="72"/>
      <c r="K38" s="72">
        <v>9</v>
      </c>
      <c r="L38" s="72"/>
      <c r="M38" s="72"/>
      <c r="N38" s="67">
        <v>1</v>
      </c>
      <c r="O38" s="67"/>
      <c r="P38" s="67"/>
      <c r="Q38" s="78">
        <v>0</v>
      </c>
      <c r="R38" s="79"/>
    </row>
    <row r="39" spans="1:18" s="34" customFormat="1" ht="16.2" thickBot="1" x14ac:dyDescent="0.25">
      <c r="A39" s="42">
        <v>37</v>
      </c>
      <c r="B39" s="50" t="s">
        <v>157</v>
      </c>
      <c r="C39" s="44">
        <f>parameters!C38</f>
        <v>0</v>
      </c>
      <c r="D39" s="57"/>
      <c r="E39" s="58">
        <v>4</v>
      </c>
      <c r="F39" s="63"/>
      <c r="G39" s="63"/>
      <c r="H39" s="63">
        <v>3</v>
      </c>
      <c r="I39" s="73"/>
      <c r="J39" s="73"/>
      <c r="K39" s="73">
        <v>1</v>
      </c>
      <c r="L39" s="73"/>
      <c r="M39" s="73"/>
      <c r="N39" s="68">
        <v>0</v>
      </c>
      <c r="O39" s="68"/>
      <c r="P39" s="68"/>
      <c r="Q39" s="80"/>
      <c r="R39" s="81"/>
    </row>
  </sheetData>
  <mergeCells count="3">
    <mergeCell ref="A1:B2"/>
    <mergeCell ref="C1:C2"/>
    <mergeCell ref="D1:R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STAP 1 - 5</vt:lpstr>
      <vt:lpstr>STAP 6 - 8</vt:lpstr>
      <vt:lpstr>extra</vt:lpstr>
      <vt:lpstr>parameters</vt:lpstr>
      <vt:lpstr>profiel 4 jr</vt:lpstr>
      <vt:lpstr>profiel 5 jr</vt:lpstr>
      <vt:lpstr>profiel 6 jr</vt:lpstr>
      <vt:lpstr>profiel 7 jr</vt:lpstr>
    </vt:vector>
  </TitlesOfParts>
  <Company>Thuis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</dc:creator>
  <cp:lastModifiedBy>Odijk, J.E.J.M. (Jan)</cp:lastModifiedBy>
  <dcterms:created xsi:type="dcterms:W3CDTF">2010-05-13T07:55:36Z</dcterms:created>
  <dcterms:modified xsi:type="dcterms:W3CDTF">2021-11-30T15:55:54Z</dcterms:modified>
</cp:coreProperties>
</file>