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1817" windowHeight="10680" tabRatio="501" firstSheet="2" activeTab="3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44525"/>
</workbook>
</file>

<file path=xl/comments1.xml><?xml version="1.0" encoding="utf-8"?>
<comments xmlns="http://schemas.openxmlformats.org/spreadsheetml/2006/main">
  <authors>
    <author>Waseem</author>
    <author>作者</author>
    <author>王龙</author>
    <author>juan</author>
  </authors>
  <commentList>
    <comment ref="C7" authorId="0">
      <text>
        <r>
          <rPr>
            <b/>
            <sz val="9"/>
            <color indexed="8"/>
            <rFont val="DengXian"/>
            <scheme val="minor"/>
            <charset val="0"/>
          </rPr>
          <t>目标取均值
项目需要达到的目标，每个项目目标可能不同</t>
        </r>
      </text>
    </comment>
    <comment ref="D7" authorId="1">
      <text>
        <r>
          <rPr>
            <b/>
            <sz val="8"/>
            <color indexed="8"/>
            <rFont val="DengXian"/>
            <scheme val="minor"/>
            <charset val="0"/>
          </rPr>
          <t>作者:</t>
        </r>
        <r>
          <rPr>
            <sz val="8"/>
            <color indexed="8"/>
            <rFont val="DengXian"/>
            <scheme val="minor"/>
            <charset val="0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>
      <text>
        <r>
          <rPr>
            <sz val="9"/>
            <color indexed="8"/>
            <rFont val="DengXian"/>
            <scheme val="minor"/>
            <charset val="0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>
      <text>
        <r>
          <rPr>
            <b/>
            <sz val="9"/>
            <color indexed="8"/>
            <rFont val="DengXian"/>
            <scheme val="minor"/>
            <charset val="0"/>
          </rPr>
          <t>王龙:</t>
        </r>
        <r>
          <rPr>
            <sz val="9"/>
            <color indexed="8"/>
            <rFont val="DengXian"/>
            <scheme val="minor"/>
            <charset val="0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>
      <text>
        <r>
          <rPr>
            <b/>
            <sz val="9"/>
            <rFont val="DengXian"/>
            <scheme val="minor"/>
            <charset val="0"/>
          </rPr>
          <t>juan:</t>
        </r>
        <r>
          <rPr>
            <sz val="9"/>
            <rFont val="DengXian"/>
            <scheme val="minor"/>
            <charset val="0"/>
          </rPr>
          <t xml:space="preserve">
历史基线值</t>
        </r>
      </text>
    </comment>
    <comment ref="E10" authorId="1">
      <text>
        <r>
          <rPr>
            <b/>
            <sz val="8"/>
            <color indexed="8"/>
            <rFont val="DengXian"/>
            <scheme val="minor"/>
            <charset val="0"/>
          </rPr>
          <t>作者:</t>
        </r>
        <r>
          <rPr>
            <sz val="8"/>
            <color indexed="8"/>
            <rFont val="DengXian"/>
            <scheme val="minor"/>
            <charset val="0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>
      <text>
        <r>
          <rPr>
            <sz val="9"/>
            <color indexed="8"/>
            <rFont val="DengXian"/>
            <scheme val="minor"/>
            <charset val="0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>
      <text>
        <r>
          <rPr>
            <b/>
            <sz val="8"/>
            <color rgb="FF000000"/>
            <rFont val="Tahoma"/>
            <charset val="134"/>
          </rPr>
          <t>作者:</t>
        </r>
        <r>
          <rPr>
            <sz val="8"/>
            <color rgb="FF000000"/>
            <rFont val="Tahoma"/>
            <charset val="134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SD = Standard Deviation</t>
        </r>
        <r>
          <rPr>
            <sz val="8"/>
            <color rgb="FF000000"/>
            <rFont val="宋体"/>
            <charset val="134"/>
          </rPr>
          <t>标准差</t>
        </r>
      </text>
    </comment>
    <comment ref="B34" authorId="0">
      <text>
        <r>
          <rPr>
            <b/>
            <sz val="9"/>
            <color rgb="FF000000"/>
            <rFont val="宋体"/>
            <charset val="134"/>
          </rPr>
          <t>&lt;Run simulation with 5000 iterations using the model in A-3使用A-3中的模型重复运行模拟5000次&gt;</t>
        </r>
      </text>
    </comment>
    <comment ref="D34" authorId="1">
      <text>
        <r>
          <rPr>
            <b/>
            <sz val="8"/>
            <rFont val="Tahoma"/>
            <charset val="134"/>
          </rPr>
          <t>Correlation coefficient can be taken from Tornado chart only</t>
        </r>
        <r>
          <rPr>
            <sz val="8"/>
            <rFont val="Tahoma"/>
            <charset val="134"/>
          </rPr>
          <t xml:space="preserve">
</t>
        </r>
      </text>
    </comment>
    <comment ref="B41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Sheet "Sensitivity" of Simulacion results excel file </t>
        </r>
        <r>
          <rPr>
            <sz val="8"/>
            <rFont val="宋体"/>
            <charset val="134"/>
          </rPr>
          <t>模拟</t>
        </r>
        <r>
          <rPr>
            <sz val="8"/>
            <rFont val="Tahoma"/>
            <charset val="134"/>
          </rPr>
          <t>“</t>
        </r>
        <r>
          <rPr>
            <sz val="8"/>
            <rFont val="宋体"/>
            <charset val="134"/>
          </rPr>
          <t>敏感度</t>
        </r>
        <r>
          <rPr>
            <sz val="8"/>
            <rFont val="Tahoma"/>
            <charset val="134"/>
          </rPr>
          <t>”</t>
        </r>
        <r>
          <rPr>
            <sz val="8"/>
            <rFont val="宋体"/>
            <charset val="134"/>
          </rPr>
          <t>表单生成</t>
        </r>
        <r>
          <rPr>
            <sz val="8"/>
            <rFont val="Tahoma"/>
            <charset val="134"/>
          </rPr>
          <t>excel</t>
        </r>
        <r>
          <rPr>
            <sz val="8"/>
            <rFont val="宋体"/>
            <charset val="134"/>
          </rPr>
          <t>文件</t>
        </r>
      </text>
    </comment>
    <comment ref="E43" authorId="2">
      <text>
        <r>
          <rPr>
            <b/>
            <sz val="9"/>
            <rFont val="宋体"/>
            <charset val="134"/>
          </rPr>
          <t>王龙:</t>
        </r>
        <r>
          <rPr>
            <sz val="9"/>
            <rFont val="宋体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>
      <text>
        <r>
          <rPr>
            <b/>
            <sz val="8"/>
            <rFont val="宋体"/>
            <charset val="134"/>
          </rPr>
          <t>作者</t>
        </r>
        <r>
          <rPr>
            <b/>
            <sz val="8"/>
            <rFont val="Tahoma"/>
            <charset val="134"/>
          </rPr>
          <t>:</t>
        </r>
        <r>
          <rPr>
            <sz val="8"/>
            <rFont val="Tahoma"/>
            <charset val="134"/>
          </rPr>
          <t xml:space="preserve">
SD = Standard Deviation SD=</t>
        </r>
        <r>
          <rPr>
            <sz val="8"/>
            <rFont val="宋体"/>
            <charset val="134"/>
          </rPr>
          <t>标准差</t>
        </r>
      </text>
    </comment>
    <comment ref="B45" authorId="1">
      <text>
        <r>
          <rPr>
            <b/>
            <sz val="8"/>
            <color rgb="FF000000"/>
            <rFont val="宋体"/>
            <charset val="134"/>
          </rPr>
          <t>作者</t>
        </r>
        <r>
          <rPr>
            <b/>
            <sz val="8"/>
            <color rgb="FF000000"/>
            <rFont val="Tahoma"/>
            <charset val="134"/>
          </rPr>
          <t>:</t>
        </r>
        <r>
          <rPr>
            <sz val="8"/>
            <color rgb="FF000000"/>
            <rFont val="Tahoma"/>
            <charset val="134"/>
          </rPr>
          <t xml:space="preserve">
Use Simulacion' excel add-in</t>
        </r>
        <r>
          <rPr>
            <sz val="8"/>
            <color rgb="FF000000"/>
            <rFont val="宋体"/>
            <charset val="134"/>
          </rPr>
          <t>使用模拟</t>
        </r>
        <r>
          <rPr>
            <sz val="8"/>
            <color rgb="FF000000"/>
            <rFont val="Tahoma"/>
            <charset val="134"/>
          </rPr>
          <t>excel</t>
        </r>
        <r>
          <rPr>
            <sz val="8"/>
            <color rgb="FF000000"/>
            <rFont val="宋体"/>
            <charset val="134"/>
          </rPr>
          <t>插件</t>
        </r>
      </text>
    </comment>
    <comment ref="D55" authorId="0">
      <text>
        <r>
          <rPr>
            <b/>
            <sz val="9"/>
            <rFont val="宋体"/>
            <charset val="134"/>
          </rPr>
          <t>历史值</t>
        </r>
      </text>
    </comment>
    <comment ref="E55" authorId="0">
      <text>
        <r>
          <rPr>
            <b/>
            <sz val="9"/>
            <rFont val="宋体"/>
            <charset val="134"/>
          </rPr>
          <t>历史值</t>
        </r>
      </text>
    </comment>
    <comment ref="F55" authorId="0">
      <text>
        <r>
          <rPr>
            <b/>
            <sz val="9"/>
            <rFont val="宋体"/>
            <charset val="134"/>
          </rPr>
          <t>历史值</t>
        </r>
      </text>
    </comment>
  </commentList>
</comments>
</file>

<file path=xl/comments2.xml><?xml version="1.0" encoding="utf-8"?>
<comments xmlns="http://schemas.openxmlformats.org/spreadsheetml/2006/main">
  <authors>
    <author>jym</author>
    <author>作者</author>
  </authors>
  <commentList>
    <comment ref="D20" authorId="0">
      <text>
        <r>
          <rPr>
            <b/>
            <sz val="9"/>
            <rFont val="宋体"/>
            <charset val="134"/>
          </rPr>
          <t>项目结束后收集或执行过程中预测</t>
        </r>
        <r>
          <rPr>
            <sz val="9"/>
            <rFont val="宋体"/>
            <charset val="134"/>
          </rPr>
          <t xml:space="preserve">
</t>
        </r>
      </text>
    </comment>
    <comment ref="N20" authorId="0">
      <text>
        <r>
          <rPr>
            <b/>
            <sz val="9"/>
            <rFont val="宋体"/>
            <charset val="134"/>
          </rPr>
          <t>编码实现后收集</t>
        </r>
        <r>
          <rPr>
            <sz val="9"/>
            <rFont val="宋体"/>
            <charset val="134"/>
          </rPr>
          <t xml:space="preserve">
</t>
        </r>
      </text>
    </comment>
    <comment ref="J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  <comment ref="U21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stability, capability </t>
        </r>
        <r>
          <rPr>
            <sz val="9"/>
            <rFont val="宋体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<sst xmlns="http://schemas.openxmlformats.org/spreadsheetml/2006/main" count="381" uniqueCount="251">
  <si>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</si>
  <si>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</si>
  <si>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</si>
  <si>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</si>
  <si>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</si>
  <si>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</si>
  <si>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</si>
  <si>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</si>
  <si>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</si>
  <si>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</si>
  <si>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</si>
  <si>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</si>
  <si>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</si>
  <si>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</si>
  <si>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</si>
  <si>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</si>
  <si>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</si>
  <si>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</si>
  <si>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</si>
  <si>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</si>
  <si>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</si>
  <si>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</si>
  <si>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</si>
  <si>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</si>
  <si>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</si>
  <si>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</si>
  <si>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</si>
  <si>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</si>
  <si>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</si>
  <si>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</si>
  <si>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</si>
  <si>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</si>
  <si>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</si>
  <si>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</si>
  <si>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</si>
  <si>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</si>
  <si>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</si>
  <si>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</si>
  <si>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</si>
  <si>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</si>
  <si>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</si>
  <si>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</si>
  <si>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</si>
  <si>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</si>
  <si>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</si>
  <si>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</si>
  <si>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</si>
  <si>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</si>
  <si>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</si>
  <si>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</si>
  <si>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</si>
  <si>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王宇帆</t>
  </si>
  <si>
    <t>新制作</t>
  </si>
  <si>
    <t>v1.1</t>
  </si>
  <si>
    <t>更新</t>
  </si>
  <si>
    <t>v1.2</t>
  </si>
  <si>
    <t>Document Name文档名称</t>
  </si>
  <si>
    <t>QPMS</t>
  </si>
  <si>
    <t>Date日期</t>
  </si>
  <si>
    <t>Document number文档编号</t>
  </si>
  <si>
    <t>QPM-01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</si>
  <si>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</si>
  <si>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</si>
  <si>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</si>
  <si>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</si>
  <si>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</si>
  <si>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</si>
  <si>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</si>
  <si>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Y：试运行-遗留缺陷密度(个/FP)  
（目标来自项目QPPO）</t>
  </si>
  <si>
    <t>Section A-2: Project's Actual Performance for Y 
A部分第二节：项目实际的Y 的性能</t>
  </si>
  <si>
    <t>Mean均值 (Y)</t>
  </si>
  <si>
    <t>SD 标准差(Y)</t>
  </si>
  <si>
    <t>LCL</t>
  </si>
  <si>
    <t>UCL</t>
  </si>
  <si>
    <t>Y：遗留缺陷密度(个/FP)  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</si>
  <si>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</si>
  <si>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</si>
  <si>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</si>
  <si>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</si>
  <si>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</si>
  <si>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</si>
  <si>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</si>
  <si>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 xml:space="preserve">
遗留缺陷密度 = 0.05396 - 0.05678 代码走查缺陷密度 - 0.0085 验收测试缺陷密度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</si>
  <si>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</si>
  <si>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</si>
  <si>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</si>
  <si>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</si>
  <si>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</si>
  <si>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</si>
  <si>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</si>
  <si>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</si>
  <si>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遗留缺陷密度</t>
  </si>
  <si>
    <t>常量</t>
  </si>
  <si>
    <t>代码走查移除缺陷密度</t>
  </si>
  <si>
    <t>验收测试移除缺陷密度</t>
  </si>
  <si>
    <r>
      <rPr>
        <sz val="14"/>
        <color theme="1"/>
        <rFont val="Arial"/>
        <charset val="134"/>
      </rPr>
      <t xml:space="preserve">&lt;Mention Unit of measurement for Varname 
</t>
    </r>
    <r>
      <rPr>
        <sz val="14"/>
        <color theme="1"/>
        <rFont val="宋体"/>
        <charset val="134"/>
      </rPr>
      <t>提到变量名的度量单位</t>
    </r>
    <r>
      <rPr>
        <sz val="14"/>
        <color theme="1"/>
        <rFont val="Arial"/>
        <charset val="134"/>
      </rPr>
      <t>&gt;</t>
    </r>
  </si>
  <si>
    <t>个/FP</t>
  </si>
  <si>
    <r>
      <rPr>
        <sz val="14"/>
        <color theme="1"/>
        <rFont val="Arial"/>
        <charset val="134"/>
      </rPr>
      <t xml:space="preserve">&lt;Copy coefficients from actual PPM equation
</t>
    </r>
    <r>
      <rPr>
        <sz val="14"/>
        <color theme="1"/>
        <rFont val="宋体"/>
        <charset val="134"/>
      </rPr>
      <t>复制实际</t>
    </r>
    <r>
      <rPr>
        <sz val="14"/>
        <color theme="1"/>
        <rFont val="Arial"/>
        <charset val="134"/>
      </rPr>
      <t>PPM</t>
    </r>
    <r>
      <rPr>
        <sz val="14"/>
        <color theme="1"/>
        <rFont val="宋体"/>
        <charset val="134"/>
      </rPr>
      <t>方程的系数</t>
    </r>
    <r>
      <rPr>
        <sz val="14"/>
        <color theme="1"/>
        <rFont val="Arial"/>
        <charset val="134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</si>
  <si>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</si>
  <si>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</si>
  <si>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</si>
  <si>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charset val="134"/>
      </rPr>
      <t xml:space="preserve">&lt;Copy from MBR or project's historical data
</t>
    </r>
    <r>
      <rPr>
        <sz val="14"/>
        <color theme="1"/>
        <rFont val="宋体"/>
        <charset val="134"/>
      </rPr>
      <t>复制度量基线报告或项目的历史数据</t>
    </r>
    <r>
      <rPr>
        <sz val="14"/>
        <color theme="1"/>
        <rFont val="Arial"/>
        <charset val="134"/>
      </rPr>
      <t>&gt;</t>
    </r>
  </si>
  <si>
    <t>Mean均值</t>
  </si>
  <si>
    <t>SD标准差</t>
  </si>
  <si>
    <t>UCL控制上限</t>
  </si>
  <si>
    <t>LCL控制下限</t>
  </si>
  <si>
    <t>Section B-3: Simulation Model Set-up
 B部分第三节：建立模拟模型</t>
  </si>
  <si>
    <t>Predicted Y</t>
  </si>
  <si>
    <r>
      <rPr>
        <sz val="14"/>
        <rFont val="Arial"/>
        <charset val="134"/>
      </rPr>
      <t>&lt;Set-up simulation model using PPM equation</t>
    </r>
    <r>
      <rPr>
        <sz val="14"/>
        <rFont val="宋体"/>
        <charset val="134"/>
      </rPr>
      <t>使用</t>
    </r>
    <r>
      <rPr>
        <sz val="14"/>
        <rFont val="Arial"/>
        <charset val="134"/>
      </rPr>
      <t>PPM</t>
    </r>
    <r>
      <rPr>
        <sz val="14"/>
        <rFont val="宋体"/>
        <charset val="134"/>
      </rPr>
      <t>方程计划模拟模型</t>
    </r>
    <r>
      <rPr>
        <sz val="14"/>
        <rFont val="Arial"/>
        <charset val="134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</si>
  <si>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</si>
  <si>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</si>
  <si>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</si>
  <si>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</si>
  <si>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</si>
  <si>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</si>
  <si>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charset val="134"/>
      </rPr>
      <t xml:space="preserve">&lt;Determine critical X from simulation results </t>
    </r>
    <r>
      <rPr>
        <sz val="14"/>
        <color rgb="FFFF0000"/>
        <rFont val="宋体"/>
        <charset val="134"/>
      </rPr>
      <t>通过模拟结果确定关键</t>
    </r>
    <r>
      <rPr>
        <sz val="14"/>
        <color rgb="FFFF0000"/>
        <rFont val="Arial"/>
        <charset val="134"/>
      </rPr>
      <t>X</t>
    </r>
    <r>
      <rPr>
        <sz val="14"/>
        <color rgb="FFFF0000"/>
        <rFont val="宋体"/>
        <charset val="134"/>
      </rPr>
      <t>因子</t>
    </r>
    <r>
      <rPr>
        <sz val="14"/>
        <color rgb="FFFF0000"/>
        <rFont val="Arial"/>
        <charset val="134"/>
      </rPr>
      <t>&gt;,</t>
    </r>
    <r>
      <rPr>
        <sz val="14"/>
        <color rgb="FFFF0000"/>
        <rFont val="宋体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</si>
  <si>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</si>
  <si>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charset val="134"/>
      </rPr>
      <t xml:space="preserve">&lt;Use tornado chart </t>
    </r>
    <r>
      <rPr>
        <sz val="14"/>
        <color rgb="FFFF0000"/>
        <rFont val="宋体"/>
        <charset val="134"/>
      </rPr>
      <t>使用旋风图</t>
    </r>
    <r>
      <rPr>
        <sz val="14"/>
        <color rgb="FFFF0000"/>
        <rFont val="Arial"/>
        <charset val="134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</si>
  <si>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</si>
  <si>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</si>
  <si>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</si>
  <si>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</si>
  <si>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</si>
  <si>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</si>
  <si>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</si>
  <si>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</si>
  <si>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</si>
  <si>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</si>
  <si>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charset val="134"/>
      </rPr>
      <t xml:space="preserve">&lt;Make needed changes to simulation model in A-3 </t>
    </r>
    <r>
      <rPr>
        <sz val="14"/>
        <color rgb="FFFF0000"/>
        <rFont val="宋体"/>
        <charset val="134"/>
      </rPr>
      <t>对</t>
    </r>
    <r>
      <rPr>
        <sz val="14"/>
        <color rgb="FFFF0000"/>
        <rFont val="Arial"/>
        <charset val="134"/>
      </rPr>
      <t>A-3</t>
    </r>
    <r>
      <rPr>
        <sz val="14"/>
        <color rgb="FFFF0000"/>
        <rFont val="宋体"/>
        <charset val="134"/>
      </rPr>
      <t>中的模拟模型做所需的改动</t>
    </r>
    <r>
      <rPr>
        <sz val="14"/>
        <color rgb="FFFF0000"/>
        <rFont val="Arial"/>
        <charset val="134"/>
      </rPr>
      <t>&gt;</t>
    </r>
  </si>
  <si>
    <t>代码走查-移除缺陷密度</t>
  </si>
  <si>
    <t>将代码走查-移除缺陷密度的均值从0.1844提高到0.2060时（规格线在0.129至0.283之间），实现90.1%或更高的目标达成率</t>
  </si>
  <si>
    <t>&lt;Fix selected Xi and run  simulation with 2000 iterations &gt;</t>
  </si>
  <si>
    <r>
      <rPr>
        <sz val="14"/>
        <color rgb="FFFF0000"/>
        <rFont val="Arial"/>
        <charset val="134"/>
      </rPr>
      <t xml:space="preserve">&lt;Repeat until predicted PoS is less than target PoS </t>
    </r>
    <r>
      <rPr>
        <sz val="14"/>
        <color rgb="FFFF0000"/>
        <rFont val="宋体"/>
        <charset val="134"/>
      </rPr>
      <t>重复直至预测的</t>
    </r>
    <r>
      <rPr>
        <sz val="14"/>
        <color rgb="FFFF0000"/>
        <rFont val="Arial"/>
        <charset val="134"/>
      </rPr>
      <t>PoS</t>
    </r>
    <r>
      <rPr>
        <sz val="14"/>
        <color rgb="FFFF0000"/>
        <rFont val="宋体"/>
        <charset val="134"/>
      </rPr>
      <t>少于目标</t>
    </r>
    <r>
      <rPr>
        <sz val="14"/>
        <color rgb="FFFF0000"/>
        <rFont val="Arial"/>
        <charset val="134"/>
      </rPr>
      <t>PoS&gt;</t>
    </r>
  </si>
  <si>
    <r>
      <rPr>
        <sz val="14"/>
        <color rgb="FFFF0000"/>
        <rFont val="Arial"/>
        <charset val="134"/>
      </rPr>
      <t>&lt;Investigate if Targeted PoS is not achieved</t>
    </r>
    <r>
      <rPr>
        <sz val="14"/>
        <color rgb="FFFF0000"/>
        <rFont val="宋体"/>
        <charset val="134"/>
      </rPr>
      <t>如未实现目标</t>
    </r>
    <r>
      <rPr>
        <sz val="14"/>
        <color rgb="FFFF0000"/>
        <rFont val="Arial"/>
        <charset val="134"/>
      </rPr>
      <t>PoS</t>
    </r>
    <r>
      <rPr>
        <sz val="14"/>
        <color rgb="FFFF0000"/>
        <rFont val="宋体"/>
        <charset val="134"/>
      </rPr>
      <t>，进行研究</t>
    </r>
    <r>
      <rPr>
        <sz val="14"/>
        <color rgb="FFFF0000"/>
        <rFont val="Arial"/>
        <charset val="134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</si>
  <si>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</si>
  <si>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</si>
  <si>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</si>
  <si>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</si>
  <si>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</si>
  <si>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</si>
  <si>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</si>
  <si>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</si>
  <si>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charset val="134"/>
      </rPr>
      <t xml:space="preserve">&lt;Select critical X for SPC, use information in B-4
</t>
    </r>
    <r>
      <rPr>
        <sz val="14"/>
        <color rgb="FFFF0000"/>
        <rFont val="宋体"/>
        <charset val="134"/>
      </rPr>
      <t>使用</t>
    </r>
    <r>
      <rPr>
        <sz val="14"/>
        <color rgb="FFFF0000"/>
        <rFont val="Arial"/>
        <charset val="134"/>
      </rPr>
      <t>B-4</t>
    </r>
    <r>
      <rPr>
        <sz val="14"/>
        <color rgb="FFFF0000"/>
        <rFont val="宋体"/>
        <charset val="134"/>
      </rPr>
      <t>中的信息为</t>
    </r>
    <r>
      <rPr>
        <sz val="14"/>
        <color rgb="FFFF0000"/>
        <rFont val="Arial"/>
        <charset val="134"/>
      </rPr>
      <t>SPC</t>
    </r>
    <r>
      <rPr>
        <sz val="14"/>
        <color rgb="FFFF0000"/>
        <rFont val="宋体"/>
        <charset val="134"/>
      </rPr>
      <t>选取关键</t>
    </r>
    <r>
      <rPr>
        <sz val="14"/>
        <color rgb="FFFF0000"/>
        <rFont val="Arial"/>
        <charset val="134"/>
      </rPr>
      <t>X</t>
    </r>
    <r>
      <rPr>
        <sz val="14"/>
        <color rgb="FFFF0000"/>
        <rFont val="宋体"/>
        <charset val="134"/>
      </rPr>
      <t>因子</t>
    </r>
    <r>
      <rPr>
        <sz val="14"/>
        <color rgb="FFFF0000"/>
        <rFont val="Arial"/>
        <charset val="134"/>
      </rPr>
      <t>&gt;</t>
    </r>
  </si>
  <si>
    <r>
      <rPr>
        <sz val="14"/>
        <color rgb="FFFF0000"/>
        <rFont val="Arial"/>
        <charset val="134"/>
      </rPr>
      <t xml:space="preserve">&lt;Copy from MBR or project's historical data
</t>
    </r>
    <r>
      <rPr>
        <sz val="14"/>
        <color rgb="FFFF0000"/>
        <rFont val="宋体"/>
        <charset val="134"/>
      </rPr>
      <t>复制</t>
    </r>
    <r>
      <rPr>
        <sz val="14"/>
        <color rgb="FFFF0000"/>
        <rFont val="Arial"/>
        <charset val="134"/>
      </rPr>
      <t>MBR</t>
    </r>
    <r>
      <rPr>
        <sz val="14"/>
        <color rgb="FFFF0000"/>
        <rFont val="宋体"/>
        <charset val="134"/>
      </rPr>
      <t>或项目历史数据</t>
    </r>
    <r>
      <rPr>
        <sz val="14"/>
        <color rgb="FFFF0000"/>
        <rFont val="Arial"/>
        <charset val="134"/>
      </rPr>
      <t>&gt;</t>
    </r>
  </si>
  <si>
    <r>
      <rPr>
        <sz val="14"/>
        <color rgb="FFFF0000"/>
        <rFont val="Arial"/>
        <charset val="134"/>
      </rPr>
      <t xml:space="preserve">&lt;Upper/lower bound comes from B-4 
</t>
    </r>
    <r>
      <rPr>
        <sz val="14"/>
        <color rgb="FFFF0000"/>
        <rFont val="宋体"/>
        <charset val="134"/>
      </rPr>
      <t>上</t>
    </r>
    <r>
      <rPr>
        <sz val="14"/>
        <color rgb="FFFF0000"/>
        <rFont val="Arial"/>
        <charset val="134"/>
      </rPr>
      <t>/</t>
    </r>
    <r>
      <rPr>
        <sz val="14"/>
        <color rgb="FFFF0000"/>
        <rFont val="宋体"/>
        <charset val="134"/>
      </rPr>
      <t>下界限来自</t>
    </r>
    <r>
      <rPr>
        <sz val="14"/>
        <color rgb="FFFF0000"/>
        <rFont val="Arial"/>
        <charset val="134"/>
      </rPr>
      <t>B-4&gt;</t>
    </r>
  </si>
  <si>
    <r>
      <rPr>
        <sz val="14"/>
        <color rgb="FFFF0000"/>
        <rFont val="Arial"/>
        <charset val="134"/>
      </rPr>
      <t xml:space="preserve">&lt;Use control charts in sheet "I-Charts 
</t>
    </r>
    <r>
      <rPr>
        <sz val="14"/>
        <color rgb="FFFF0000"/>
        <rFont val="宋体"/>
        <charset val="134"/>
      </rPr>
      <t>使用“</t>
    </r>
    <r>
      <rPr>
        <sz val="14"/>
        <color rgb="FFFF0000"/>
        <rFont val="Arial"/>
        <charset val="134"/>
      </rPr>
      <t>I-Chart</t>
    </r>
    <r>
      <rPr>
        <sz val="14"/>
        <color rgb="FFFF0000"/>
        <rFont val="宋体"/>
        <charset val="134"/>
      </rPr>
      <t>”表单中的控制图</t>
    </r>
    <r>
      <rPr>
        <sz val="14"/>
        <color rgb="FFFF0000"/>
        <rFont val="Arial"/>
        <charset val="134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</si>
  <si>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</si>
  <si>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</si>
  <si>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</si>
  <si>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</si>
  <si>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</si>
  <si>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redicted Y
预测的Y</t>
  </si>
  <si>
    <t>Predicted SD (Y)
预测的SD (Y)</t>
  </si>
  <si>
    <t>Predicted PoS (Y)
预测的PoS (Y)</t>
  </si>
  <si>
    <t>编码阶段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</si>
  <si>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</si>
  <si>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</si>
  <si>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</si>
  <si>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</si>
  <si>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</si>
  <si>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</si>
  <si>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</si>
  <si>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</si>
  <si>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</si>
  <si>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</si>
  <si>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试运行</t>
  </si>
  <si>
    <t>历史或改进后性能基线</t>
  </si>
  <si>
    <t>目标QPPO</t>
  </si>
  <si>
    <t>代码走查</t>
  </si>
  <si>
    <t>样本序号
S.No.</t>
  </si>
  <si>
    <t>功能模块或历史项目</t>
  </si>
  <si>
    <t>试运行-遗留缺陷密度（Y）</t>
  </si>
  <si>
    <t>CL</t>
  </si>
  <si>
    <t>USL</t>
  </si>
  <si>
    <t>LSL</t>
  </si>
  <si>
    <t>Recommended Action行动建议</t>
  </si>
  <si>
    <t>代码走查-移除缺陷密度（X)</t>
  </si>
  <si>
    <t>数据类型</t>
  </si>
  <si>
    <t>当前项目</t>
  </si>
  <si>
    <t>历史项目</t>
  </si>
  <si>
    <t>改进前</t>
  </si>
  <si>
    <t>地图操作功能</t>
  </si>
  <si>
    <t>改进后</t>
  </si>
  <si>
    <t>地图浏览功能</t>
  </si>
  <si>
    <t>企业查询功能</t>
  </si>
  <si>
    <t>查询定位功能</t>
  </si>
  <si>
    <t>地图测算功能</t>
  </si>
  <si>
    <t>图层管理功能</t>
  </si>
  <si>
    <t>“全区”亩均大数据统计分析</t>
  </si>
  <si>
    <t>“规上规下”亩均大数据统计分析</t>
  </si>
  <si>
    <t>“乡镇/区”亩均大数据统计分析</t>
  </si>
  <si>
    <t>企业画像升级</t>
  </si>
  <si>
    <t xml:space="preserve"> 亩产效益评价模型</t>
  </si>
  <si>
    <t>企业管理</t>
  </si>
  <si>
    <t>账户管理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</si>
  <si>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</si>
  <si>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</si>
  <si>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</si>
  <si>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</si>
  <si>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</si>
  <si>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</si>
  <si>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</si>
  <si>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</si>
  <si>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</si>
  <si>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</si>
  <si>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</si>
  <si>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</si>
  <si>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</si>
  <si>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</si>
  <si>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</si>
  <si>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</si>
  <si>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</si>
  <si>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需求编写效率</t>
  </si>
  <si>
    <t>需求文档页数</t>
  </si>
  <si>
    <t>需求文档页数/需求工作的工时</t>
  </si>
  <si>
    <t>过程与目标模型</t>
  </si>
  <si>
    <t>遗留缺陷密度 = 0.05396 - 0.05678 代码走查缺陷密度 - 0.0085 验收测试缺陷密度</t>
  </si>
  <si>
    <t>需求评审</t>
  </si>
  <si>
    <t>需求评审缺陷密度</t>
  </si>
  <si>
    <t>缺陷数/文档页数</t>
  </si>
  <si>
    <t>需求评审发现的缺陷数 / 评审文档的页数</t>
  </si>
  <si>
    <t>设计编写</t>
  </si>
  <si>
    <t>设计编写效率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</si>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</sst>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"/>
    <numFmt numFmtId="177" formatCode="0.0000"/>
    <numFmt numFmtId="178" formatCode="0.00000_ "/>
    <numFmt numFmtId="179" formatCode="0.00000_);[Red]\(0.00000\)"/>
    <numFmt numFmtId="180" formatCode="0.0"/>
    <numFmt numFmtId="181" formatCode="0.000_);[Red]\(0.000\)"/>
    <numFmt numFmtId="182" formatCode="0.000_ "/>
    <numFmt numFmtId="183" formatCode="[$-409]d\-mmm\-yy;@"/>
    <numFmt numFmtId="184" formatCode="0.000000%"/>
    <numFmt numFmtId="185" formatCode="0.0000_);[Red]\(0.0000\)"/>
    <numFmt numFmtId="186" formatCode="0.000"/>
    <numFmt numFmtId="187" formatCode="0.0%"/>
  </numFmts>
  <fonts count="124">
    <font>
      <sz val="11"/>
      <color theme="1"/>
      <name val="DengXian"/>
      <charset val="134"/>
      <scheme val="minor"/>
    </font>
    <font>
      <sz val="9"/>
      <name val="Bookman Old Style"/>
      <charset val="134"/>
    </font>
    <font>
      <b/>
      <sz val="9"/>
      <name val="宋体"/>
      <charset val="134"/>
    </font>
    <font>
      <b/>
      <sz val="9"/>
      <name val="Bookman Old Style"/>
      <charset val="134"/>
    </font>
    <font>
      <sz val="9"/>
      <name val="DengXian"/>
      <charset val="134"/>
      <scheme val="minor"/>
    </font>
    <font>
      <sz val="9"/>
      <name val="宋体"/>
      <charset val="134"/>
    </font>
    <font>
      <b/>
      <sz val="10"/>
      <name val="宋体"/>
      <charset val="134"/>
    </font>
    <font>
      <b/>
      <sz val="10"/>
      <name val="Bookman Old Style"/>
      <charset val="134"/>
    </font>
    <font>
      <b/>
      <sz val="10"/>
      <color theme="1"/>
      <name val="DengXian"/>
      <charset val="134"/>
      <scheme val="minor"/>
    </font>
    <font>
      <sz val="10"/>
      <name val="宋体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indexed="8"/>
      <name val="Arial"/>
      <charset val="134"/>
    </font>
    <font>
      <sz val="14"/>
      <color indexed="8"/>
      <name val="DengXian"/>
      <charset val="134"/>
    </font>
    <font>
      <sz val="14"/>
      <color indexed="10"/>
      <name val="DengXian"/>
      <charset val="134"/>
    </font>
    <font>
      <sz val="12"/>
      <color theme="1"/>
      <name val="宋体"/>
      <charset val="134"/>
    </font>
    <font>
      <sz val="10"/>
      <color theme="1"/>
      <name val="新宋体"/>
      <charset val="134"/>
    </font>
    <font>
      <i/>
      <sz val="14"/>
      <color rgb="FFFF0000"/>
      <name val="Arial"/>
      <charset val="134"/>
    </font>
    <font>
      <sz val="14"/>
      <color theme="1"/>
      <name val="Arial"/>
      <charset val="134"/>
    </font>
    <font>
      <sz val="10.5"/>
      <color theme="1"/>
      <name val="新宋体"/>
      <charset val="134"/>
    </font>
    <font>
      <sz val="14"/>
      <name val="Arial"/>
      <charset val="134"/>
    </font>
    <font>
      <sz val="14"/>
      <color rgb="FFFF0000"/>
      <name val="Arial"/>
      <charset val="134"/>
    </font>
    <font>
      <i/>
      <sz val="14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charset val="134"/>
    </font>
    <font>
      <sz val="11"/>
      <color rgb="FF3F3F76"/>
      <name val="DengXian"/>
      <charset val="0"/>
      <scheme val="minor"/>
    </font>
    <font>
      <sz val="11"/>
      <color indexed="9"/>
      <name val="宋体"/>
      <charset val="134"/>
    </font>
    <font>
      <sz val="11"/>
      <color theme="1"/>
      <name val="DengXian"/>
      <charset val="0"/>
      <scheme val="minor"/>
    </font>
    <font>
      <sz val="12"/>
      <name val="宋体"/>
      <charset val="134"/>
    </font>
    <font>
      <sz val="11"/>
      <color rgb="FF9C0006"/>
      <name val="DengXian"/>
      <charset val="0"/>
      <scheme val="minor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indexed="56"/>
      <name val="宋体"/>
      <charset val="134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indexed="56"/>
      <name val="宋体"/>
      <charset val="134"/>
    </font>
    <font>
      <sz val="11"/>
      <color indexed="8"/>
      <name val="Calibri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56"/>
      <name val="Cambria"/>
      <charset val="134"/>
    </font>
    <font>
      <sz val="11"/>
      <color indexed="17"/>
      <name val="宋体"/>
      <charset val="134"/>
    </font>
    <font>
      <sz val="11"/>
      <color indexed="9"/>
      <name val="Calibri"/>
      <charset val="134"/>
    </font>
    <font>
      <sz val="10"/>
      <name val="Times New Roman"/>
      <charset val="134"/>
    </font>
    <font>
      <b/>
      <sz val="15"/>
      <color indexed="56"/>
      <name val="Calibri"/>
      <charset val="134"/>
    </font>
    <font>
      <b/>
      <sz val="14"/>
      <name val="Arial"/>
      <charset val="134"/>
    </font>
    <font>
      <sz val="10"/>
      <name val="Arial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b/>
      <sz val="10"/>
      <name val="Arial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20"/>
      <name val="HP Logo LG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Helv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u/>
      <sz val="11"/>
      <color theme="10"/>
      <name val="宋体"/>
      <charset val="134"/>
    </font>
    <font>
      <sz val="12"/>
      <color theme="1"/>
      <name val="DengXian"/>
      <charset val="134"/>
      <scheme val="minor"/>
    </font>
    <font>
      <sz val="12"/>
      <name val="黑体"/>
      <charset val="134"/>
    </font>
    <font>
      <b/>
      <sz val="12"/>
      <name val="楷体_GB2312"/>
      <charset val="134"/>
    </font>
    <font>
      <sz val="12"/>
      <name val="Times New Roman"/>
      <charset val="134"/>
    </font>
    <font>
      <sz val="8"/>
      <color rgb="FFFF0000"/>
      <name val="DengXian"/>
      <charset val="134"/>
      <scheme val="minor"/>
    </font>
    <font>
      <sz val="14"/>
      <color theme="1"/>
      <name val="宋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b/>
      <sz val="9"/>
      <color indexed="8"/>
      <name val="DengXian"/>
      <charset val="0"/>
      <scheme val="minor"/>
    </font>
    <font>
      <b/>
      <sz val="8"/>
      <color indexed="8"/>
      <name val="DengXian"/>
      <charset val="0"/>
      <scheme val="minor"/>
    </font>
    <font>
      <sz val="8"/>
      <color indexed="8"/>
      <name val="DengXian"/>
      <charset val="0"/>
      <scheme val="minor"/>
    </font>
    <font>
      <b/>
      <sz val="8"/>
      <color rgb="FF000000"/>
      <name val="Tahoma"/>
      <charset val="134"/>
    </font>
    <font>
      <sz val="9"/>
      <color indexed="8"/>
      <name val="DengXian"/>
      <charset val="0"/>
      <scheme val="minor"/>
    </font>
    <font>
      <b/>
      <sz val="9"/>
      <name val="DengXian"/>
      <charset val="0"/>
      <scheme val="minor"/>
    </font>
    <font>
      <sz val="8"/>
      <color rgb="FF000000"/>
      <name val="Tahoma"/>
      <charset val="134"/>
    </font>
    <font>
      <b/>
      <sz val="8"/>
      <name val="Tahoma"/>
      <charset val="134"/>
    </font>
    <font>
      <sz val="9"/>
      <name val="DengXian"/>
      <charset val="0"/>
      <scheme val="minor"/>
    </font>
    <font>
      <b/>
      <sz val="8"/>
      <color rgb="FF000000"/>
      <name val="宋体"/>
      <charset val="134"/>
    </font>
    <font>
      <sz val="8"/>
      <color rgb="FF000000"/>
      <name val="宋体"/>
      <charset val="134"/>
    </font>
    <font>
      <b/>
      <sz val="9"/>
      <color rgb="FF000000"/>
      <name val="宋体"/>
      <charset val="134"/>
    </font>
    <font>
      <sz val="8"/>
      <name val="Tahoma"/>
      <charset val="134"/>
    </font>
    <font>
      <sz val="8"/>
      <name val="宋体"/>
      <charset val="134"/>
    </font>
    <font>
      <b/>
      <sz val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7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7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79">
    <xf numFmtId="0" fontId="0" fillId="0" borderId="0"/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2" fillId="20" borderId="25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34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37" borderId="27" applyNumberFormat="0" applyFont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6" fontId="45" fillId="0" borderId="0" applyFill="0" applyBorder="0" applyAlignment="0"/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9" fillId="42" borderId="31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0" fillId="42" borderId="25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1" fillId="44" borderId="32" applyNumberForma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5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5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4" fillId="58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4" fillId="6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28" borderId="0" applyNumberFormat="0" applyBorder="0" applyAlignment="0" applyProtection="0"/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7" fillId="32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25" borderId="0" applyNumberFormat="0" applyBorder="0" applyAlignment="0" applyProtection="0"/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7" fillId="19" borderId="0" applyNumberFormat="0" applyBorder="0" applyAlignment="0" applyProtection="0"/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6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6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1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2" fillId="29" borderId="0" applyNumberFormat="0" applyBorder="0" applyAlignment="0" applyProtection="0"/>
    <xf numFmtId="0" fontId="45" fillId="0" borderId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2" fillId="43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3" fillId="0" borderId="0"/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4" fillId="0" borderId="28" applyNumberFormat="0" applyFill="0" applyAlignment="0" applyProtection="0"/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6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5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5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75" fillId="0" borderId="37" applyBorder="0">
      <alignment horizontal="center" vertical="center"/>
    </xf>
    <xf numFmtId="0" fontId="48" fillId="0" borderId="2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76" fontId="45" fillId="0" borderId="0" applyFill="0" applyBorder="0" applyAlignment="0"/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6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68" borderId="0" applyNumberFormat="0" applyBorder="0" applyAlignment="0" applyProtection="0">
      <alignment vertical="center"/>
    </xf>
    <xf numFmtId="0" fontId="76" fillId="0" borderId="0"/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21" borderId="0" applyNumberFormat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28" borderId="0" applyNumberFormat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77" fillId="66" borderId="38" applyNumberFormat="0" applyAlignment="0" applyProtection="0"/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6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1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79" fillId="0" borderId="37" applyFill="0" applyBorder="0"/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80" fillId="66" borderId="39" applyNumberFormat="0" applyAlignment="0" applyProtection="0"/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2" fillId="24" borderId="0" applyNumberFormat="0" applyBorder="0" applyAlignment="0" applyProtection="0"/>
    <xf numFmtId="0" fontId="72" fillId="23" borderId="0" applyNumberFormat="0" applyBorder="0" applyAlignment="0" applyProtection="0"/>
    <xf numFmtId="0" fontId="72" fillId="21" borderId="0" applyNumberFormat="0" applyBorder="0" applyAlignment="0" applyProtection="0"/>
    <xf numFmtId="0" fontId="72" fillId="31" borderId="0" applyNumberFormat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67" fillId="0" borderId="0"/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0" borderId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72" fillId="70" borderId="0" applyNumberFormat="0" applyBorder="0" applyAlignment="0" applyProtection="0"/>
    <xf numFmtId="0" fontId="72" fillId="71" borderId="0" applyNumberFormat="0" applyBorder="0" applyAlignment="0" applyProtection="0"/>
    <xf numFmtId="0" fontId="72" fillId="72" borderId="0" applyNumberFormat="0" applyBorder="0" applyAlignment="0" applyProtection="0"/>
    <xf numFmtId="0" fontId="72" fillId="31" borderId="0" applyNumberFormat="0" applyBorder="0" applyAlignment="0" applyProtection="0"/>
    <xf numFmtId="0" fontId="72" fillId="29" borderId="0" applyNumberFormat="0" applyBorder="0" applyAlignment="0" applyProtection="0"/>
    <xf numFmtId="0" fontId="72" fillId="73" borderId="0" applyNumberFormat="0" applyBorder="0" applyAlignment="0" applyProtection="0"/>
    <xf numFmtId="0" fontId="81" fillId="32" borderId="0" applyNumberFormat="0" applyBorder="0" applyAlignment="0" applyProtection="0"/>
    <xf numFmtId="176" fontId="45" fillId="0" borderId="0" applyFill="0" applyBorder="0" applyAlignment="0"/>
    <xf numFmtId="176" fontId="45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0" fillId="0" borderId="0">
      <alignment vertical="center"/>
    </xf>
    <xf numFmtId="0" fontId="0" fillId="0" borderId="0">
      <alignment vertical="center"/>
    </xf>
    <xf numFmtId="176" fontId="45" fillId="0" borderId="0" applyFill="0" applyBorder="0" applyAlignment="0"/>
    <xf numFmtId="0" fontId="0" fillId="0" borderId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82" fillId="74" borderId="40" applyNumberFormat="0" applyAlignment="0" applyProtection="0"/>
    <xf numFmtId="15" fontId="83" fillId="0" borderId="0"/>
    <xf numFmtId="0" fontId="84" fillId="0" borderId="0" applyNumberFormat="0" applyFill="0" applyBorder="0" applyAlignment="0" applyProtection="0"/>
    <xf numFmtId="0" fontId="85" fillId="27" borderId="0" applyNumberFormat="0" applyBorder="0" applyAlignment="0" applyProtection="0"/>
    <xf numFmtId="0" fontId="0" fillId="0" borderId="0">
      <alignment vertical="center"/>
    </xf>
    <xf numFmtId="0" fontId="79" fillId="0" borderId="37" applyFill="0" applyBorder="0"/>
    <xf numFmtId="0" fontId="79" fillId="0" borderId="37" applyFill="0" applyBorder="0"/>
    <xf numFmtId="0" fontId="86" fillId="0" borderId="37" applyBorder="0">
      <alignment horizontal="center" vertical="center"/>
    </xf>
    <xf numFmtId="0" fontId="86" fillId="0" borderId="37" applyBorder="0">
      <alignment horizontal="center" vertical="center"/>
    </xf>
    <xf numFmtId="0" fontId="86" fillId="0" borderId="37" applyBorder="0">
      <alignment horizontal="center" vertical="center"/>
    </xf>
    <xf numFmtId="0" fontId="87" fillId="0" borderId="41" applyNumberFormat="0" applyAlignment="0" applyProtection="0">
      <alignment horizontal="left" vertical="center"/>
    </xf>
    <xf numFmtId="0" fontId="87" fillId="0" borderId="7">
      <alignment horizontal="left" vertical="center"/>
    </xf>
    <xf numFmtId="0" fontId="87" fillId="0" borderId="7">
      <alignment horizontal="left" vertical="center"/>
    </xf>
    <xf numFmtId="0" fontId="87" fillId="0" borderId="7">
      <alignment horizontal="left" vertical="center"/>
    </xf>
    <xf numFmtId="0" fontId="0" fillId="0" borderId="0" applyNumberFormat="0" applyFont="0" applyFill="0" applyBorder="0" applyAlignment="0" applyProtection="0">
      <alignment vertical="center"/>
    </xf>
    <xf numFmtId="0" fontId="88" fillId="0" borderId="35" applyNumberFormat="0" applyFill="0" applyAlignment="0" applyProtection="0"/>
    <xf numFmtId="0" fontId="78" fillId="0" borderId="36" applyNumberFormat="0" applyFill="0" applyAlignment="0" applyProtection="0"/>
    <xf numFmtId="0" fontId="89" fillId="0" borderId="37" applyBorder="0">
      <alignment horizontal="center" vertical="center"/>
    </xf>
    <xf numFmtId="0" fontId="89" fillId="0" borderId="37" applyBorder="0">
      <alignment horizontal="center" vertical="center"/>
    </xf>
    <xf numFmtId="0" fontId="89" fillId="0" borderId="37" applyBorder="0">
      <alignment horizontal="center" vertical="center"/>
    </xf>
    <xf numFmtId="0" fontId="90" fillId="19" borderId="38" applyNumberFormat="0" applyAlignment="0" applyProtection="0"/>
    <xf numFmtId="0" fontId="91" fillId="0" borderId="42" applyNumberFormat="0" applyFill="0" applyAlignment="0" applyProtection="0"/>
    <xf numFmtId="0" fontId="92" fillId="75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6" fillId="0" borderId="0"/>
    <xf numFmtId="0" fontId="67" fillId="76" borderId="43" applyNumberFormat="0" applyFont="0" applyAlignment="0" applyProtection="0"/>
    <xf numFmtId="0" fontId="93" fillId="0" borderId="0"/>
    <xf numFmtId="0" fontId="94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0" fillId="0" borderId="0" applyNumberFormat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top"/>
      <protection locked="0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67" fillId="0" borderId="0"/>
    <xf numFmtId="0" fontId="71" fillId="27" borderId="0" applyNumberFormat="0" applyBorder="0" applyAlignment="0" applyProtection="0">
      <alignment vertical="center"/>
    </xf>
    <xf numFmtId="0" fontId="67" fillId="0" borderId="0"/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0" fillId="0" borderId="0">
      <alignment vertical="center"/>
    </xf>
    <xf numFmtId="0" fontId="0" fillId="0" borderId="0">
      <alignment vertical="center"/>
    </xf>
    <xf numFmtId="0" fontId="67" fillId="0" borderId="0"/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5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9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9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5" fillId="0" borderId="0"/>
    <xf numFmtId="0" fontId="71" fillId="27" borderId="0" applyNumberFormat="0" applyBorder="0" applyAlignment="0" applyProtection="0">
      <alignment vertical="center"/>
    </xf>
    <xf numFmtId="0" fontId="67" fillId="0" borderId="0"/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8" fillId="0" borderId="0">
      <alignment vertical="top"/>
    </xf>
    <xf numFmtId="0" fontId="99" fillId="0" borderId="0"/>
    <xf numFmtId="0" fontId="99" fillId="0" borderId="0"/>
    <xf numFmtId="0" fontId="99" fillId="0" borderId="0"/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100" fillId="0" borderId="0"/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vertical="center"/>
    </xf>
  </cellStyleXfs>
  <cellXfs count="205">
    <xf numFmtId="0" fontId="0" fillId="0" borderId="0" xfId="0"/>
    <xf numFmtId="0" fontId="1" fillId="0" borderId="0" xfId="4189" applyFont="1" applyAlignment="1">
      <alignment horizontal="center" vertical="center" wrapText="1"/>
    </xf>
    <xf numFmtId="0" fontId="2" fillId="2" borderId="0" xfId="4189" applyFont="1" applyFill="1" applyAlignment="1">
      <alignment horizontal="center" vertical="center" wrapText="1"/>
    </xf>
    <xf numFmtId="14" fontId="1" fillId="2" borderId="0" xfId="4189" applyNumberFormat="1" applyFont="1" applyFill="1" applyAlignment="1">
      <alignment horizontal="center" vertical="center" wrapText="1"/>
    </xf>
    <xf numFmtId="0" fontId="1" fillId="2" borderId="0" xfId="4189" applyFont="1" applyFill="1" applyAlignment="1">
      <alignment horizontal="center" vertical="center" wrapText="1"/>
    </xf>
    <xf numFmtId="0" fontId="2" fillId="2" borderId="1" xfId="4189" applyFont="1" applyFill="1" applyBorder="1" applyAlignment="1">
      <alignment horizontal="center" vertical="center" wrapText="1"/>
    </xf>
    <xf numFmtId="0" fontId="3" fillId="2" borderId="1" xfId="4189" applyFont="1" applyFill="1" applyBorder="1" applyAlignment="1">
      <alignment horizontal="center" vertical="center" wrapText="1"/>
    </xf>
    <xf numFmtId="0" fontId="4" fillId="0" borderId="1" xfId="4189" applyFont="1" applyBorder="1" applyAlignment="1">
      <alignment horizontal="center" vertical="center" wrapText="1"/>
    </xf>
    <xf numFmtId="178" fontId="5" fillId="0" borderId="1" xfId="4189" applyNumberFormat="1" applyFont="1" applyBorder="1" applyAlignment="1">
      <alignment horizontal="center" vertical="center" wrapText="1"/>
    </xf>
    <xf numFmtId="179" fontId="4" fillId="0" borderId="1" xfId="4189" applyNumberFormat="1" applyFont="1" applyBorder="1" applyAlignment="1">
      <alignment horizontal="center" vertical="center" wrapText="1"/>
    </xf>
    <xf numFmtId="0" fontId="6" fillId="2" borderId="1" xfId="906" applyFont="1" applyFill="1" applyBorder="1" applyAlignment="1">
      <alignment horizontal="center" vertical="center"/>
    </xf>
    <xf numFmtId="0" fontId="7" fillId="2" borderId="1" xfId="906" applyFont="1" applyFill="1" applyBorder="1" applyAlignment="1">
      <alignment horizontal="center" vertical="center"/>
    </xf>
    <xf numFmtId="0" fontId="8" fillId="2" borderId="1" xfId="4188" applyFont="1" applyFill="1" applyBorder="1">
      <alignment vertical="center"/>
    </xf>
    <xf numFmtId="0" fontId="8" fillId="2" borderId="1" xfId="4188" applyFont="1" applyFill="1" applyBorder="1" applyAlignment="1">
      <alignment horizontal="center" vertical="center"/>
    </xf>
    <xf numFmtId="0" fontId="9" fillId="0" borderId="1" xfId="906" applyFont="1" applyBorder="1" applyAlignment="1">
      <alignment vertical="center" wrapText="1"/>
    </xf>
    <xf numFmtId="0" fontId="10" fillId="3" borderId="1" xfId="4188" applyFont="1" applyFill="1" applyBorder="1" applyAlignment="1">
      <alignment vertical="center" wrapText="1"/>
    </xf>
    <xf numFmtId="0" fontId="11" fillId="3" borderId="1" xfId="4188" applyFont="1" applyFill="1" applyBorder="1" applyAlignment="1">
      <alignment vertical="center" wrapText="1"/>
    </xf>
    <xf numFmtId="0" fontId="12" fillId="0" borderId="0" xfId="3487" applyFont="1" applyAlignment="1">
      <alignment horizontal="center" vertical="center"/>
    </xf>
    <xf numFmtId="0" fontId="12" fillId="0" borderId="0" xfId="3487" applyFont="1" applyAlignment="1">
      <alignment horizontal="center"/>
    </xf>
    <xf numFmtId="0" fontId="12" fillId="3" borderId="0" xfId="3487" applyFont="1" applyFill="1" applyAlignment="1">
      <alignment horizontal="center"/>
    </xf>
    <xf numFmtId="0" fontId="11" fillId="0" borderId="2" xfId="3487" applyBorder="1" applyAlignment="1">
      <alignment horizontal="center"/>
    </xf>
    <xf numFmtId="0" fontId="11" fillId="0" borderId="3" xfId="3487" applyBorder="1" applyAlignment="1">
      <alignment horizontal="center"/>
    </xf>
    <xf numFmtId="0" fontId="11" fillId="4" borderId="4" xfId="2771" applyNumberFormat="1" applyFill="1" applyBorder="1" applyAlignment="1">
      <alignment horizontal="center"/>
    </xf>
    <xf numFmtId="0" fontId="11" fillId="4" borderId="5" xfId="2771" applyNumberFormat="1" applyFill="1" applyBorder="1" applyAlignment="1">
      <alignment horizontal="center"/>
    </xf>
    <xf numFmtId="180" fontId="11" fillId="4" borderId="1" xfId="3487" applyNumberFormat="1" applyFill="1" applyBorder="1" applyAlignment="1">
      <alignment horizontal="center" vertical="center"/>
    </xf>
    <xf numFmtId="180" fontId="11" fillId="4" borderId="6" xfId="2771" applyNumberFormat="1" applyFill="1" applyBorder="1" applyAlignment="1">
      <alignment horizontal="left" vertical="center"/>
    </xf>
    <xf numFmtId="180" fontId="11" fillId="4" borderId="7" xfId="2771" applyNumberFormat="1" applyFill="1" applyBorder="1" applyAlignment="1">
      <alignment horizontal="left" vertical="center"/>
    </xf>
    <xf numFmtId="180" fontId="11" fillId="4" borderId="5" xfId="2771" applyNumberFormat="1" applyFill="1" applyBorder="1" applyAlignment="1">
      <alignment horizontal="left" vertical="center"/>
    </xf>
    <xf numFmtId="180" fontId="11" fillId="4" borderId="6" xfId="2771" applyNumberFormat="1" applyFill="1" applyBorder="1" applyAlignment="1">
      <alignment horizontal="center" vertical="center"/>
    </xf>
    <xf numFmtId="0" fontId="8" fillId="2" borderId="4" xfId="3487" applyFont="1" applyFill="1" applyBorder="1" applyAlignment="1">
      <alignment horizontal="center" vertical="center" wrapText="1"/>
    </xf>
    <xf numFmtId="0" fontId="8" fillId="2" borderId="5" xfId="3487" applyFont="1" applyFill="1" applyBorder="1" applyAlignment="1">
      <alignment horizontal="center" vertical="center" wrapText="1"/>
    </xf>
    <xf numFmtId="2" fontId="8" fillId="2" borderId="1" xfId="3487" applyNumberFormat="1" applyFont="1" applyFill="1" applyBorder="1" applyAlignment="1">
      <alignment horizontal="center" vertical="center" wrapText="1"/>
    </xf>
    <xf numFmtId="0" fontId="8" fillId="2" borderId="5" xfId="3487" applyFont="1" applyFill="1" applyBorder="1" applyAlignment="1">
      <alignment horizontal="center" vertical="center"/>
    </xf>
    <xf numFmtId="0" fontId="8" fillId="2" borderId="1" xfId="3487" applyFont="1" applyFill="1" applyBorder="1" applyAlignment="1">
      <alignment horizontal="center" vertical="center"/>
    </xf>
    <xf numFmtId="181" fontId="8" fillId="2" borderId="1" xfId="3487" applyNumberFormat="1" applyFont="1" applyFill="1" applyBorder="1" applyAlignment="1">
      <alignment horizontal="center" vertical="center"/>
    </xf>
    <xf numFmtId="0" fontId="11" fillId="5" borderId="4" xfId="3487" applyFill="1" applyBorder="1" applyAlignment="1">
      <alignment horizontal="center" vertical="center"/>
    </xf>
    <xf numFmtId="0" fontId="11" fillId="5" borderId="5" xfId="3487" applyFill="1" applyBorder="1" applyAlignment="1">
      <alignment horizontal="center" vertical="center"/>
    </xf>
    <xf numFmtId="182" fontId="11" fillId="3" borderId="1" xfId="3487" applyNumberFormat="1" applyFill="1" applyBorder="1" applyAlignment="1">
      <alignment horizontal="center" vertical="center"/>
    </xf>
    <xf numFmtId="181" fontId="11" fillId="5" borderId="1" xfId="3487" applyNumberFormat="1" applyFill="1" applyBorder="1" applyAlignment="1">
      <alignment horizontal="center" vertical="center"/>
    </xf>
    <xf numFmtId="182" fontId="0" fillId="3" borderId="1" xfId="4265" applyNumberFormat="1" applyFont="1" applyFill="1" applyBorder="1" applyAlignment="1">
      <alignment horizontal="center" vertical="center"/>
    </xf>
    <xf numFmtId="2" fontId="11" fillId="3" borderId="1" xfId="3487" applyNumberFormat="1" applyFill="1" applyBorder="1" applyAlignment="1">
      <alignment horizontal="center" vertical="center"/>
    </xf>
    <xf numFmtId="0" fontId="11" fillId="0" borderId="8" xfId="3487" applyBorder="1" applyAlignment="1">
      <alignment horizontal="center"/>
    </xf>
    <xf numFmtId="0" fontId="11" fillId="3" borderId="0" xfId="3487" applyFill="1" applyAlignment="1">
      <alignment horizontal="center"/>
    </xf>
    <xf numFmtId="0" fontId="11" fillId="0" borderId="9" xfId="3487" applyBorder="1" applyAlignment="1">
      <alignment horizontal="center"/>
    </xf>
    <xf numFmtId="180" fontId="11" fillId="4" borderId="5" xfId="2771" applyNumberFormat="1" applyFill="1" applyBorder="1" applyAlignment="1">
      <alignment horizontal="center" vertical="center"/>
    </xf>
    <xf numFmtId="0" fontId="11" fillId="0" borderId="10" xfId="3487" applyBorder="1" applyAlignment="1">
      <alignment horizontal="center"/>
    </xf>
    <xf numFmtId="0" fontId="8" fillId="3" borderId="0" xfId="3487" applyFont="1" applyFill="1" applyAlignment="1">
      <alignment vertical="top" wrapText="1"/>
    </xf>
    <xf numFmtId="2" fontId="11" fillId="4" borderId="4" xfId="2771" applyNumberFormat="1" applyFill="1" applyBorder="1" applyAlignment="1">
      <alignment horizontal="center"/>
    </xf>
    <xf numFmtId="2" fontId="11" fillId="4" borderId="5" xfId="2771" applyNumberFormat="1" applyFill="1" applyBorder="1" applyAlignment="1">
      <alignment horizontal="center"/>
    </xf>
    <xf numFmtId="180" fontId="11" fillId="4" borderId="6" xfId="3487" applyNumberFormat="1" applyFill="1" applyBorder="1" applyAlignment="1">
      <alignment horizontal="center" vertical="center"/>
    </xf>
    <xf numFmtId="0" fontId="8" fillId="2" borderId="11" xfId="3487" applyFont="1" applyFill="1" applyBorder="1" applyAlignment="1">
      <alignment horizontal="center" vertical="center"/>
    </xf>
    <xf numFmtId="0" fontId="8" fillId="3" borderId="0" xfId="3487" applyFont="1" applyFill="1" applyAlignment="1">
      <alignment vertical="center" wrapText="1"/>
    </xf>
    <xf numFmtId="0" fontId="11" fillId="0" borderId="11" xfId="3487" applyBorder="1" applyAlignment="1">
      <alignment horizontal="center" vertical="center"/>
    </xf>
    <xf numFmtId="0" fontId="11" fillId="3" borderId="0" xfId="3487" applyFill="1" applyAlignment="1">
      <alignment horizontal="left" vertical="center"/>
    </xf>
    <xf numFmtId="0" fontId="11" fillId="5" borderId="5" xfId="3487" applyFill="1" applyBorder="1" applyAlignment="1">
      <alignment horizontal="left" vertical="center"/>
    </xf>
    <xf numFmtId="181" fontId="11" fillId="5" borderId="1" xfId="3487" applyNumberFormat="1" applyFont="1" applyFill="1" applyBorder="1" applyAlignment="1">
      <alignment horizontal="center" vertical="center"/>
    </xf>
    <xf numFmtId="0" fontId="11" fillId="6" borderId="4" xfId="3487" applyFill="1" applyBorder="1" applyAlignment="1">
      <alignment horizontal="center" vertical="center"/>
    </xf>
    <xf numFmtId="0" fontId="11" fillId="6" borderId="5" xfId="3487" applyFill="1" applyBorder="1" applyAlignment="1">
      <alignment horizontal="left" vertical="center"/>
    </xf>
    <xf numFmtId="181" fontId="11" fillId="6" borderId="1" xfId="3487" applyNumberFormat="1" applyFont="1" applyFill="1" applyBorder="1" applyAlignment="1">
      <alignment horizontal="center" vertical="center"/>
    </xf>
    <xf numFmtId="0" fontId="12" fillId="0" borderId="0" xfId="3487" applyFont="1" applyAlignment="1">
      <alignment horizontal="center" wrapText="1"/>
    </xf>
    <xf numFmtId="180" fontId="11" fillId="4" borderId="7" xfId="3487" applyNumberFormat="1" applyFill="1" applyBorder="1" applyAlignment="1">
      <alignment horizontal="center" vertical="center"/>
    </xf>
    <xf numFmtId="0" fontId="8" fillId="2" borderId="11" xfId="3487" applyFont="1" applyFill="1" applyBorder="1" applyAlignment="1">
      <alignment horizontal="left" vertical="center"/>
    </xf>
    <xf numFmtId="181" fontId="11" fillId="5" borderId="1" xfId="51" applyNumberFormat="1" applyFont="1" applyFill="1" applyBorder="1" applyAlignment="1">
      <alignment horizontal="center" vertical="center"/>
    </xf>
    <xf numFmtId="181" fontId="11" fillId="6" borderId="1" xfId="51" applyNumberFormat="1" applyFont="1" applyFill="1" applyBorder="1" applyAlignment="1">
      <alignment horizontal="center" vertical="center"/>
    </xf>
    <xf numFmtId="182" fontId="12" fillId="0" borderId="0" xfId="3487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3" fontId="13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9" fillId="8" borderId="12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20" fillId="9" borderId="4" xfId="0" applyNumberFormat="1" applyFont="1" applyFill="1" applyBorder="1" applyAlignment="1" applyProtection="1">
      <alignment horizontal="left" vertical="center" wrapText="1"/>
    </xf>
    <xf numFmtId="0" fontId="20" fillId="9" borderId="1" xfId="0" applyNumberFormat="1" applyFont="1" applyFill="1" applyBorder="1" applyAlignment="1" applyProtection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22" fillId="9" borderId="4" xfId="0" applyNumberFormat="1" applyFont="1" applyFill="1" applyBorder="1" applyAlignment="1" applyProtection="1">
      <alignment horizontal="left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0" fontId="23" fillId="10" borderId="13" xfId="0" applyNumberFormat="1" applyFont="1" applyFill="1" applyBorder="1" applyAlignment="1" applyProtection="1">
      <alignment horizontal="left" vertical="center" wrapText="1"/>
    </xf>
    <xf numFmtId="0" fontId="23" fillId="10" borderId="0" xfId="0" applyNumberFormat="1" applyFont="1" applyFill="1" applyBorder="1" applyAlignment="1" applyProtection="1">
      <alignment horizontal="center" vertical="center" wrapText="1"/>
    </xf>
    <xf numFmtId="182" fontId="24" fillId="11" borderId="1" xfId="0" applyNumberFormat="1" applyFont="1" applyFill="1" applyBorder="1" applyAlignment="1" applyProtection="1">
      <alignment horizontal="center" vertical="center" wrapText="1"/>
    </xf>
    <xf numFmtId="184" fontId="17" fillId="12" borderId="13" xfId="0" applyNumberFormat="1" applyFont="1" applyFill="1" applyBorder="1" applyAlignment="1">
      <alignment horizontal="left" vertical="center" wrapText="1"/>
    </xf>
    <xf numFmtId="184" fontId="13" fillId="12" borderId="0" xfId="0" applyNumberFormat="1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10" fontId="21" fillId="13" borderId="1" xfId="5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center" wrapText="1"/>
    </xf>
    <xf numFmtId="184" fontId="13" fillId="3" borderId="0" xfId="0" applyNumberFormat="1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3" fillId="14" borderId="13" xfId="0" applyFont="1" applyFill="1" applyBorder="1" applyAlignment="1">
      <alignment horizontal="left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14" borderId="0" xfId="0" applyFont="1" applyFill="1" applyBorder="1" applyAlignment="1">
      <alignment horizontal="center" vertical="center" wrapText="1"/>
    </xf>
    <xf numFmtId="0" fontId="13" fillId="14" borderId="0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horizontal="justify" vertical="center"/>
    </xf>
    <xf numFmtId="185" fontId="13" fillId="3" borderId="1" xfId="0" applyNumberFormat="1" applyFont="1" applyFill="1" applyBorder="1" applyAlignment="1">
      <alignment horizontal="center" vertical="center" wrapText="1"/>
    </xf>
    <xf numFmtId="185" fontId="14" fillId="3" borderId="1" xfId="51" applyNumberFormat="1" applyFont="1" applyFill="1" applyBorder="1" applyAlignment="1">
      <alignment horizontal="center" vertical="center" wrapText="1"/>
    </xf>
    <xf numFmtId="186" fontId="13" fillId="3" borderId="1" xfId="0" applyNumberFormat="1" applyFont="1" applyFill="1" applyBorder="1" applyAlignment="1">
      <alignment horizontal="center" vertical="center" wrapText="1"/>
    </xf>
    <xf numFmtId="185" fontId="13" fillId="13" borderId="1" xfId="0" applyNumberFormat="1" applyFont="1" applyFill="1" applyBorder="1" applyAlignment="1">
      <alignment horizontal="center" vertical="center" wrapText="1"/>
    </xf>
    <xf numFmtId="186" fontId="13" fillId="13" borderId="1" xfId="0" applyNumberFormat="1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81" fontId="0" fillId="3" borderId="1" xfId="0" applyNumberFormat="1" applyFill="1" applyBorder="1" applyAlignment="1">
      <alignment horizontal="center" vertical="center"/>
    </xf>
    <xf numFmtId="181" fontId="0" fillId="3" borderId="1" xfId="0" applyNumberFormat="1" applyFont="1" applyFill="1" applyBorder="1" applyAlignment="1">
      <alignment horizontal="center" vertical="center"/>
    </xf>
    <xf numFmtId="182" fontId="0" fillId="3" borderId="1" xfId="0" applyNumberFormat="1" applyFon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1" fillId="2" borderId="4" xfId="0" applyFont="1" applyFill="1" applyBorder="1" applyAlignment="1">
      <alignment horizontal="left" vertical="center" wrapText="1"/>
    </xf>
    <xf numFmtId="177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2" fontId="14" fillId="3" borderId="1" xfId="0" applyNumberFormat="1" applyFont="1" applyFill="1" applyBorder="1" applyAlignment="1">
      <alignment horizontal="center" vertical="center" wrapText="1"/>
    </xf>
    <xf numFmtId="184" fontId="18" fillId="3" borderId="1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1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181" fontId="14" fillId="3" borderId="1" xfId="51" applyNumberFormat="1" applyFont="1" applyFill="1" applyBorder="1" applyAlignment="1">
      <alignment horizontal="center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5" fillId="12" borderId="14" xfId="0" applyFont="1" applyFill="1" applyBorder="1" applyAlignment="1">
      <alignment horizontal="left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33" fillId="8" borderId="4" xfId="0" applyFont="1" applyFill="1" applyBorder="1" applyAlignment="1">
      <alignment horizontal="left" vertical="center" wrapText="1"/>
    </xf>
    <xf numFmtId="0" fontId="33" fillId="8" borderId="1" xfId="0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0" xfId="0" applyFont="1" applyFill="1" applyBorder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82" fontId="13" fillId="0" borderId="1" xfId="0" applyNumberFormat="1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9" fillId="8" borderId="16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82" fontId="13" fillId="0" borderId="17" xfId="0" applyNumberFormat="1" applyFont="1" applyFill="1" applyBorder="1" applyAlignment="1">
      <alignment horizontal="center" vertical="center" wrapText="1"/>
    </xf>
    <xf numFmtId="182" fontId="13" fillId="0" borderId="18" xfId="0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33" fillId="8" borderId="11" xfId="0" applyFont="1" applyFill="1" applyBorder="1" applyAlignment="1">
      <alignment horizontal="left" vertical="center" wrapText="1"/>
    </xf>
    <xf numFmtId="0" fontId="13" fillId="16" borderId="10" xfId="0" applyFont="1" applyFill="1" applyBorder="1" applyAlignment="1">
      <alignment horizontal="center" vertical="center" wrapText="1"/>
    </xf>
    <xf numFmtId="181" fontId="13" fillId="3" borderId="11" xfId="0" applyNumberFormat="1" applyFont="1" applyFill="1" applyBorder="1" applyAlignment="1">
      <alignment horizontal="center" vertical="center" wrapText="1"/>
    </xf>
    <xf numFmtId="0" fontId="15" fillId="16" borderId="14" xfId="0" applyFont="1" applyFill="1" applyBorder="1" applyAlignment="1">
      <alignment horizontal="left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35" fillId="0" borderId="22" xfId="4188" applyFont="1" applyBorder="1" applyAlignment="1">
      <alignment horizontal="center" vertical="center"/>
    </xf>
    <xf numFmtId="0" fontId="36" fillId="17" borderId="23" xfId="2475" applyFont="1" applyFill="1" applyBorder="1" applyAlignment="1">
      <alignment horizontal="center" vertical="top" wrapText="1"/>
    </xf>
    <xf numFmtId="0" fontId="36" fillId="17" borderId="24" xfId="2475" applyFont="1" applyFill="1" applyBorder="1" applyAlignment="1">
      <alignment horizontal="center" vertical="top" wrapText="1"/>
    </xf>
    <xf numFmtId="0" fontId="37" fillId="0" borderId="1" xfId="4188" applyFont="1" applyBorder="1" applyAlignment="1">
      <alignment horizontal="center" vertical="top" wrapText="1"/>
    </xf>
    <xf numFmtId="31" fontId="37" fillId="0" borderId="1" xfId="4188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0" fillId="18" borderId="0" xfId="0" applyFill="1"/>
    <xf numFmtId="0" fontId="38" fillId="0" borderId="6" xfId="0" applyFont="1" applyBorder="1" applyAlignment="1"/>
    <xf numFmtId="0" fontId="38" fillId="0" borderId="1" xfId="0" applyFont="1" applyBorder="1" applyAlignment="1">
      <alignment horizontal="center"/>
    </xf>
    <xf numFmtId="0" fontId="38" fillId="0" borderId="1" xfId="0" applyFont="1" applyBorder="1"/>
    <xf numFmtId="0" fontId="38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5979">
    <cellStyle name="常规" xfId="0" builtinId="0"/>
    <cellStyle name="20% - 强调文字颜色 6 19 3" xfId="1"/>
    <cellStyle name="20% - 强调文字颜色 6 24 3" xfId="2"/>
    <cellStyle name="货币[0]" xfId="3" builtinId="7"/>
    <cellStyle name="检查单元格 8 3" xfId="4"/>
    <cellStyle name="输入" xfId="5" builtinId="20"/>
    <cellStyle name="20% - 强调文字颜色 6 2 12" xfId="6"/>
    <cellStyle name="强调文字颜色 2 3 2" xfId="7"/>
    <cellStyle name="60% - 强调文字颜色 3 20 2" xfId="8"/>
    <cellStyle name="60% - 强调文字颜色 3 15 2" xfId="9"/>
    <cellStyle name="20% - 强调文字颜色 1 13 2" xfId="10"/>
    <cellStyle name="40% - 强调文字颜色 2 14 2" xfId="11"/>
    <cellStyle name="60% - 强调文字颜色 1 11" xfId="12"/>
    <cellStyle name="20% - 强调文字颜色 5 35 2" xfId="13"/>
    <cellStyle name="40% - 强调文字颜色 6 36 2" xfId="14"/>
    <cellStyle name="40% - 强调文字颜色 6 41 2" xfId="15"/>
    <cellStyle name="20% - 强调文字颜色 5 40 2" xfId="16"/>
    <cellStyle name="汇总 6" xfId="17"/>
    <cellStyle name="20% - 强调文字颜色 3 2 3 3" xfId="18"/>
    <cellStyle name="40% - 强调文字颜色 4 2 8 3" xfId="19"/>
    <cellStyle name="40% - 强调文字颜色 4 32" xfId="20"/>
    <cellStyle name="60% - 强调文字颜色 5 33" xfId="21"/>
    <cellStyle name="60% - 强调文字颜色 5 28" xfId="22"/>
    <cellStyle name="20% - 强调文字颜色 3 26" xfId="23"/>
    <cellStyle name="20% - 强调文字颜色 3 31" xfId="24"/>
    <cellStyle name="40% - 强调文字颜色 4 27" xfId="25"/>
    <cellStyle name="20% - 强调文字颜色 3" xfId="26" builtinId="38"/>
    <cellStyle name="60% - 强调文字颜色 4 23 2" xfId="27"/>
    <cellStyle name="60% - 强调文字颜色 4 18 2" xfId="28"/>
    <cellStyle name="20% - 强调文字颜色 2 16 2" xfId="29"/>
    <cellStyle name="20% - 强调文字颜色 2 21 2" xfId="30"/>
    <cellStyle name="40% - 强调文字颜色 3 17 2" xfId="31"/>
    <cellStyle name="40% - 强调文字颜色 3 22 2" xfId="32"/>
    <cellStyle name="货币" xfId="33" builtinId="4"/>
    <cellStyle name="常规 39" xfId="34"/>
    <cellStyle name="20% - 强调文字颜色 6 2 8 3" xfId="35"/>
    <cellStyle name="强调文字颜色 2 11 3" xfId="36"/>
    <cellStyle name="千位分隔[0]" xfId="37" builtinId="6"/>
    <cellStyle name="20% - 强调文字颜色 6 14 2" xfId="38"/>
    <cellStyle name="40% - 强调文字颜色 4 2 11 3" xfId="39"/>
    <cellStyle name="40% - 强调文字颜色 3" xfId="40" builtinId="39"/>
    <cellStyle name="Normal 2 7" xfId="41"/>
    <cellStyle name="差" xfId="42" builtinId="27"/>
    <cellStyle name="差 11 2" xfId="43"/>
    <cellStyle name="40% - 强调文字颜色 1 2 13" xfId="44"/>
    <cellStyle name="汇总 42 2" xfId="45"/>
    <cellStyle name="汇总 37 2" xfId="46"/>
    <cellStyle name="千位分隔" xfId="47" builtinId="3"/>
    <cellStyle name="60% - 强调文字颜色 3" xfId="48" builtinId="40"/>
    <cellStyle name="超链接" xfId="49" builtinId="8"/>
    <cellStyle name="20% - 强调文字颜色 4 2 6 3" xfId="50"/>
    <cellStyle name="百分比" xfId="51" builtinId="5"/>
    <cellStyle name="60% - 强调文字颜色 3 13" xfId="52"/>
    <cellStyle name="20% - 强调文字颜色 1 11" xfId="53"/>
    <cellStyle name="40% - 强调文字颜色 2 12" xfId="54"/>
    <cellStyle name="已访问的超链接" xfId="55" builtinId="9"/>
    <cellStyle name="注释" xfId="56" builtinId="10"/>
    <cellStyle name="60% - 强调文字颜色 2 3" xfId="57"/>
    <cellStyle name="20% - 强调文字颜色 4 5" xfId="58"/>
    <cellStyle name="20% - 强调文字颜色 1 39" xfId="59"/>
    <cellStyle name="20% - 强调文字颜色 1 44" xfId="60"/>
    <cellStyle name="40% - 强调文字颜色 2 45" xfId="61"/>
    <cellStyle name="适中 14 3" xfId="62"/>
    <cellStyle name="60% - 强调文字颜色 2" xfId="63" builtinId="36"/>
    <cellStyle name="标题 4" xfId="64" builtinId="19"/>
    <cellStyle name="60% - 强调文字颜色 4 39 2" xfId="65"/>
    <cellStyle name="20% - 强调文字颜色 2 37 2" xfId="66"/>
    <cellStyle name="20% - 强调文字颜色 2 42 2" xfId="67"/>
    <cellStyle name="40% - 强调文字颜色 3 38 2" xfId="68"/>
    <cellStyle name="40% - 强调文字颜色 3 43 2" xfId="69"/>
    <cellStyle name="警告文本" xfId="70" builtinId="11"/>
    <cellStyle name="20% - 强调文字颜色 3 2 11 3" xfId="71"/>
    <cellStyle name="注释 5" xfId="72"/>
    <cellStyle name="标题" xfId="73" builtinId="15"/>
    <cellStyle name="Calc Currency (0) 6 2" xfId="74"/>
    <cellStyle name="20% - 强调文字颜色 4 4 2" xfId="75"/>
    <cellStyle name="20% - 强调文字颜色 1 38 2" xfId="76"/>
    <cellStyle name="20% - 强调文字颜色 1 43 2" xfId="77"/>
    <cellStyle name="40% - 强调文字颜色 2 39 2" xfId="78"/>
    <cellStyle name="60% - 强调文字颜色 4 11" xfId="79"/>
    <cellStyle name="40% - 强调文字颜色 3 10" xfId="80"/>
    <cellStyle name="强调文字颜色 1 2 3" xfId="81"/>
    <cellStyle name="20% - 强调文字颜色 4 39 2" xfId="82"/>
    <cellStyle name="解释性文本" xfId="83" builtinId="53"/>
    <cellStyle name="标题 1 5 2" xfId="84"/>
    <cellStyle name="强调文字颜色 2 13" xfId="85"/>
    <cellStyle name="标题 1" xfId="86" builtinId="16"/>
    <cellStyle name="20% - 强调文字颜色 5 3 3" xfId="87"/>
    <cellStyle name="标题 2" xfId="88" builtinId="17"/>
    <cellStyle name="强调文字颜色 1 18 3" xfId="89"/>
    <cellStyle name="强调文字颜色 1 23 3" xfId="90"/>
    <cellStyle name="适中 14 2" xfId="91"/>
    <cellStyle name="60% - 强调文字颜色 1" xfId="92" builtinId="32"/>
    <cellStyle name="标题 3" xfId="93" builtinId="18"/>
    <cellStyle name="60% - 强调文字颜色 4" xfId="94" builtinId="44"/>
    <cellStyle name="20% - 强调文字颜色 2 4 2" xfId="95"/>
    <cellStyle name="输出" xfId="96" builtinId="21"/>
    <cellStyle name="20% - 强调文字颜色 3 2 9 2" xfId="97"/>
    <cellStyle name="Normal 2 14" xfId="98"/>
    <cellStyle name="解释性文本 29 2" xfId="99"/>
    <cellStyle name="解释性文本 34 2" xfId="100"/>
    <cellStyle name="计算" xfId="101" builtinId="22"/>
    <cellStyle name="60% - 强调文字颜色 6 23" xfId="102"/>
    <cellStyle name="60% - 强调文字颜色 6 18" xfId="103"/>
    <cellStyle name="20% - 强调文字颜色 4 21" xfId="104"/>
    <cellStyle name="20% - 强调文字颜色 4 16" xfId="105"/>
    <cellStyle name="40% - 强调文字颜色 5 17" xfId="106"/>
    <cellStyle name="40% - 强调文字颜色 5 22" xfId="107"/>
    <cellStyle name="强调文字颜色 2 25 2" xfId="108"/>
    <cellStyle name="强调文字颜色 2 30 2" xfId="109"/>
    <cellStyle name="检查单元格" xfId="110" builtinId="23"/>
    <cellStyle name="20% - 强调文字颜色 1 4 3" xfId="111"/>
    <cellStyle name="20% - 强调文字颜色 6" xfId="112" builtinId="50"/>
    <cellStyle name="60% - 强调文字颜色 4 33" xfId="113"/>
    <cellStyle name="60% - 强调文字颜色 4 28" xfId="114"/>
    <cellStyle name="20% - 强调文字颜色 2 26" xfId="115"/>
    <cellStyle name="20% - 强调文字颜色 2 31" xfId="116"/>
    <cellStyle name="40% - 强调文字颜色 3 27" xfId="117"/>
    <cellStyle name="40% - 强调文字颜色 3 32" xfId="118"/>
    <cellStyle name="40% - 强调文字颜色 4 2 3 3" xfId="119"/>
    <cellStyle name="强调文字颜色 2" xfId="120" builtinId="33"/>
    <cellStyle name="20% - 强调文字颜色 5 30 2" xfId="121"/>
    <cellStyle name="20% - 强调文字颜色 5 25 2" xfId="122"/>
    <cellStyle name="40% - 强调文字颜色 6 26 2" xfId="123"/>
    <cellStyle name="40% - 强调文字颜色 6 31 2" xfId="124"/>
    <cellStyle name="链接单元格" xfId="125" builtinId="24"/>
    <cellStyle name="汇总" xfId="126" builtinId="25"/>
    <cellStyle name="20% - 强调文字颜色 6 4 3" xfId="127"/>
    <cellStyle name="链接单元格 25 3" xfId="128"/>
    <cellStyle name="链接单元格 30 3" xfId="129"/>
    <cellStyle name="好" xfId="130" builtinId="26"/>
    <cellStyle name="60% - 强调文字颜色 5 13 3" xfId="131"/>
    <cellStyle name="20% - 强调文字颜色 3 11 3" xfId="132"/>
    <cellStyle name="40% - 强调文字颜色 4 12 3" xfId="133"/>
    <cellStyle name="20% - 强调文字颜色 1 2 6 3" xfId="134"/>
    <cellStyle name="适中" xfId="135" builtinId="28"/>
    <cellStyle name="20% - 强调文字颜色 5 14" xfId="136"/>
    <cellStyle name="40% - 强调文字颜色 6 15" xfId="137"/>
    <cellStyle name="40% - 强调文字颜色 6 20" xfId="138"/>
    <cellStyle name="20% - 强调文字颜色 3 3" xfId="139"/>
    <cellStyle name="20% - 强调文字颜色 5" xfId="140" builtinId="46"/>
    <cellStyle name="Normal 2 4 3" xfId="141"/>
    <cellStyle name="60% - 强调文字颜色 4 32" xfId="142"/>
    <cellStyle name="60% - 强调文字颜色 4 27" xfId="143"/>
    <cellStyle name="20% - 强调文字颜色 2 25" xfId="144"/>
    <cellStyle name="20% - 强调文字颜色 2 30" xfId="145"/>
    <cellStyle name="40% - 强调文字颜色 3 26" xfId="146"/>
    <cellStyle name="40% - 强调文字颜色 3 31" xfId="147"/>
    <cellStyle name="40% - 强调文字颜色 1 2 10 3" xfId="148"/>
    <cellStyle name="40% - 强调文字颜色 4 2 3 2" xfId="149"/>
    <cellStyle name="强调文字颜色 1" xfId="150" builtinId="29"/>
    <cellStyle name="Calc Currency (0) 14 2" xfId="151"/>
    <cellStyle name="20% - 强调文字颜色 1" xfId="152" builtinId="30"/>
    <cellStyle name="链接单元格 37 3" xfId="153"/>
    <cellStyle name="链接单元格 42 3" xfId="154"/>
    <cellStyle name="40% - 强调文字颜色 1" xfId="155" builtinId="31"/>
    <cellStyle name="40% - 强调文字颜色 4 3 2" xfId="156"/>
    <cellStyle name="60% - 强调文字颜色 5 30 3" xfId="157"/>
    <cellStyle name="60% - 强调文字颜色 5 25 3" xfId="158"/>
    <cellStyle name="20% - 强调文字颜色 3 18 3" xfId="159"/>
    <cellStyle name="20% - 强调文字颜色 3 23 3" xfId="160"/>
    <cellStyle name="40% - 强调文字颜色 4 19 3" xfId="161"/>
    <cellStyle name="40% - 强调文字颜色 4 24 3" xfId="162"/>
    <cellStyle name="Calc Currency (0) 14 3" xfId="163"/>
    <cellStyle name="20% - 强调文字颜色 2" xfId="164" builtinId="34"/>
    <cellStyle name="40% - 强调文字颜色 4 3 3" xfId="165"/>
    <cellStyle name="40% - 强调文字颜色 2" xfId="166" builtinId="35"/>
    <cellStyle name="60% - 强调文字颜色 4 34" xfId="167"/>
    <cellStyle name="60% - 强调文字颜色 4 29" xfId="168"/>
    <cellStyle name="20% - 强调文字颜色 2 27" xfId="169"/>
    <cellStyle name="20% - 强调文字颜色 2 32" xfId="170"/>
    <cellStyle name="40% - 强调文字颜色 3 28" xfId="171"/>
    <cellStyle name="40% - 强调文字颜色 3 33" xfId="172"/>
    <cellStyle name="强调文字颜色 3" xfId="173" builtinId="37"/>
    <cellStyle name="20% - 强调文字颜色 5 30 3" xfId="174"/>
    <cellStyle name="20% - 强调文字颜色 5 25 3" xfId="175"/>
    <cellStyle name="40% - 强调文字颜色 6 26 3" xfId="176"/>
    <cellStyle name="40% - 强调文字颜色 6 31 3" xfId="177"/>
    <cellStyle name="标题 4 40 2" xfId="178"/>
    <cellStyle name="标题 4 35 2" xfId="179"/>
    <cellStyle name="强调文字颜色 4" xfId="180" builtinId="41"/>
    <cellStyle name="60% - 强调文字颜色 4 40" xfId="181"/>
    <cellStyle name="60% - 强调文字颜色 4 35" xfId="182"/>
    <cellStyle name="20% - 强调文字颜色 2 28" xfId="183"/>
    <cellStyle name="20% - 强调文字颜色 2 33" xfId="184"/>
    <cellStyle name="40% - 强调文字颜色 3 29" xfId="185"/>
    <cellStyle name="40% - 强调文字颜色 3 34" xfId="186"/>
    <cellStyle name="20% - 强调文字颜色 4" xfId="187" builtinId="42"/>
    <cellStyle name="40% - 强调文字颜色 4" xfId="188" builtinId="43"/>
    <cellStyle name="标题 4 40 3" xfId="189"/>
    <cellStyle name="标题 4 35 3" xfId="190"/>
    <cellStyle name="强调文字颜色 5" xfId="191" builtinId="45"/>
    <cellStyle name="60% - 强调文字颜色 6 5 2" xfId="192"/>
    <cellStyle name="60% - 强调文字颜色 4 41" xfId="193"/>
    <cellStyle name="60% - 强调文字颜色 4 36" xfId="194"/>
    <cellStyle name="20% - 强调文字颜色 2 29" xfId="195"/>
    <cellStyle name="20% - 强调文字颜色 2 34" xfId="196"/>
    <cellStyle name="40% - 强调文字颜色 3 35" xfId="197"/>
    <cellStyle name="40% - 强调文字颜色 3 40" xfId="198"/>
    <cellStyle name="20% - 强调文字颜色 6 23 2" xfId="199"/>
    <cellStyle name="20% - 强调文字颜色 6 18 2" xfId="200"/>
    <cellStyle name="40% - 强调文字颜色 5" xfId="201" builtinId="47"/>
    <cellStyle name="标题 1 4 2" xfId="202"/>
    <cellStyle name="20% - 强调文字颜色 4 43 2" xfId="203"/>
    <cellStyle name="20% - 强调文字颜色 4 38 2" xfId="204"/>
    <cellStyle name="40% - 强调文字颜色 5 39 2" xfId="205"/>
    <cellStyle name="60% - 强调文字颜色 5" xfId="206" builtinId="48"/>
    <cellStyle name="强调文字颜色 6" xfId="207" builtinId="49"/>
    <cellStyle name="60% - 强调文字颜色 6 5 3" xfId="208"/>
    <cellStyle name="60% - 强调文字颜色 4 42" xfId="209"/>
    <cellStyle name="60% - 强调文字颜色 4 37" xfId="210"/>
    <cellStyle name="20% - 强调文字颜色 2 35" xfId="211"/>
    <cellStyle name="20% - 强调文字颜色 2 40" xfId="212"/>
    <cellStyle name="40% - 强调文字颜色 3 36" xfId="213"/>
    <cellStyle name="40% - 强调文字颜色 3 41" xfId="214"/>
    <cellStyle name="20% - 强调文字颜色 6 23 3" xfId="215"/>
    <cellStyle name="20% - 强调文字颜色 6 18 3" xfId="216"/>
    <cellStyle name="适中 8 2" xfId="217"/>
    <cellStyle name="40% - 强调文字颜色 6" xfId="218" builtinId="51"/>
    <cellStyle name="20% - 强调文字颜色 3 3 2" xfId="219"/>
    <cellStyle name="标题 1 4 3" xfId="220"/>
    <cellStyle name="20% - 强调文字颜色 4 43 3" xfId="221"/>
    <cellStyle name="20% - 强调文字颜色 4 38 3" xfId="222"/>
    <cellStyle name="40% - 强调文字颜色 5 39 3" xfId="223"/>
    <cellStyle name="强调文字颜色 3 14 2" xfId="224"/>
    <cellStyle name="60% - 强调文字颜色 6" xfId="225" builtinId="52"/>
    <cellStyle name="60% - 强调文字颜色 4 12 2" xfId="226"/>
    <cellStyle name="20% - 强调文字颜色 2 10 2" xfId="227"/>
    <cellStyle name="40% - 强调文字颜色 3 11 2" xfId="228"/>
    <cellStyle name="20% - Accent4" xfId="229"/>
    <cellStyle name="60% - 强调文字颜色 3 13 2" xfId="230"/>
    <cellStyle name="20% - 强调文字颜色 1 11 2" xfId="231"/>
    <cellStyle name="40% - 强调文字颜色 2 12 2" xfId="232"/>
    <cellStyle name="20% - 强调文字颜色 5 2 15" xfId="233"/>
    <cellStyle name="20% - 强调文字颜色 5 4 2" xfId="234"/>
    <cellStyle name="20% - Accent2" xfId="235"/>
    <cellStyle name="强调文字颜色 2 2 3" xfId="236"/>
    <cellStyle name="60% - 强调文字颜色 3 14 3" xfId="237"/>
    <cellStyle name="20% - 强调文字颜色 1 12 3" xfId="238"/>
    <cellStyle name="40% - 强调文字颜色 2 13 3" xfId="239"/>
    <cellStyle name="20% - 强调文字颜色 5 4 3" xfId="240"/>
    <cellStyle name="20% - Accent3" xfId="241"/>
    <cellStyle name="60% - 强调文字颜色 4 12 3" xfId="242"/>
    <cellStyle name="20% - 强调文字颜色 2 10 3" xfId="243"/>
    <cellStyle name="40% - 强调文字颜色 3 11 3" xfId="244"/>
    <cellStyle name="20% - Accent5" xfId="245"/>
    <cellStyle name="标题 1 20 2" xfId="246"/>
    <cellStyle name="标题 1 15 2" xfId="247"/>
    <cellStyle name="20% - Accent6" xfId="248"/>
    <cellStyle name="60% - 强调文字颜色 3 14 2" xfId="249"/>
    <cellStyle name="20% - 强调文字颜色 1 12 2" xfId="250"/>
    <cellStyle name="40% - 强调文字颜色 2 13 2" xfId="251"/>
    <cellStyle name="20% - Accent1" xfId="252"/>
    <cellStyle name="强调文字颜色 2 2 2" xfId="253"/>
    <cellStyle name="20% - 强调文字颜色 5 34 2" xfId="254"/>
    <cellStyle name="20% - 强调文字颜色 5 29 2" xfId="255"/>
    <cellStyle name="40% - 强调文字颜色 6 35 2" xfId="256"/>
    <cellStyle name="40% - 强调文字颜色 6 40 2" xfId="257"/>
    <cellStyle name="适中 26" xfId="258"/>
    <cellStyle name="适中 31" xfId="259"/>
    <cellStyle name="20% - 强调文字颜色 3 2 2 3" xfId="260"/>
    <cellStyle name="40% - 强调文字颜色 4 2 7 3" xfId="261"/>
    <cellStyle name="60% - 强调文字颜色 3 12" xfId="262"/>
    <cellStyle name="20% - 强调文字颜色 1 10" xfId="263"/>
    <cellStyle name="40% - 强调文字颜色 2 11" xfId="264"/>
    <cellStyle name="60% - 强调文字颜色 3 40 3" xfId="265"/>
    <cellStyle name="60% - 强调文字颜色 3 35 3" xfId="266"/>
    <cellStyle name="20% - 强调文字颜色 1 28 3" xfId="267"/>
    <cellStyle name="20% - 强调文字颜色 1 33 3" xfId="268"/>
    <cellStyle name="40% - 强调文字颜色 2 29 3" xfId="269"/>
    <cellStyle name="40% - 强调文字颜色 2 34 3" xfId="270"/>
    <cellStyle name="强调文字颜色 4 4 2" xfId="271"/>
    <cellStyle name="60% - 强调文字颜色 3 12 2" xfId="272"/>
    <cellStyle name="20% - 强调文字颜色 1 10 2" xfId="273"/>
    <cellStyle name="40% - 强调文字颜色 2 11 2" xfId="274"/>
    <cellStyle name="40% - 强调文字颜色 6 2 15" xfId="275"/>
    <cellStyle name="20% - 强调文字颜色 5 2 2" xfId="276"/>
    <cellStyle name="40% - 强调文字颜色 6 2 7" xfId="277"/>
    <cellStyle name="60% - 强调文字颜色 3 12 3" xfId="278"/>
    <cellStyle name="20% - 强调文字颜色 1 10 3" xfId="279"/>
    <cellStyle name="40% - 强调文字颜色 2 11 3" xfId="280"/>
    <cellStyle name="20% - 强调文字颜色 5 3 2" xfId="281"/>
    <cellStyle name="60% - 强调文字颜色 3 13 3" xfId="282"/>
    <cellStyle name="20% - 强调文字颜色 1 11 3" xfId="283"/>
    <cellStyle name="40% - 强调文字颜色 2 12 3" xfId="284"/>
    <cellStyle name="60% - 强调文字颜色 3 14" xfId="285"/>
    <cellStyle name="20% - 强调文字颜色 1 12" xfId="286"/>
    <cellStyle name="40% - 强调文字颜色 2 13" xfId="287"/>
    <cellStyle name="60% - 强调文字颜色 4 33 2" xfId="288"/>
    <cellStyle name="60% - 强调文字颜色 4 28 2" xfId="289"/>
    <cellStyle name="20% - 强调文字颜色 2 26 2" xfId="290"/>
    <cellStyle name="20% - 强调文字颜色 2 31 2" xfId="291"/>
    <cellStyle name="40% - 强调文字颜色 3 27 2" xfId="292"/>
    <cellStyle name="40% - 强调文字颜色 3 32 2" xfId="293"/>
    <cellStyle name="60% - 强调文字颜色 3 20" xfId="294"/>
    <cellStyle name="60% - 强调文字颜色 3 15" xfId="295"/>
    <cellStyle name="20% - 强调文字颜色 1 13" xfId="296"/>
    <cellStyle name="40% - 强调文字颜色 2 14" xfId="297"/>
    <cellStyle name="60% - 强调文字颜色 4 33 3" xfId="298"/>
    <cellStyle name="60% - 强调文字颜色 4 28 3" xfId="299"/>
    <cellStyle name="20% - 强调文字颜色 2 26 3" xfId="300"/>
    <cellStyle name="20% - 强调文字颜色 2 31 3" xfId="301"/>
    <cellStyle name="40% - 强调文字颜色 3 27 3" xfId="302"/>
    <cellStyle name="40% - 强调文字颜色 3 32 3" xfId="303"/>
    <cellStyle name="20% - 强调文字颜色 6 2 13" xfId="304"/>
    <cellStyle name="强调文字颜色 2 3 3" xfId="305"/>
    <cellStyle name="20% - 强调文字颜色 5 5 2" xfId="306"/>
    <cellStyle name="60% - 强调文字颜色 3 20 3" xfId="307"/>
    <cellStyle name="60% - 强调文字颜色 3 15 3" xfId="308"/>
    <cellStyle name="20% - 强调文字颜色 1 13 3" xfId="309"/>
    <cellStyle name="40% - 强调文字颜色 2 14 3" xfId="310"/>
    <cellStyle name="60% - 强调文字颜色 1 12" xfId="311"/>
    <cellStyle name="60% - 强调文字颜色 5 34" xfId="312"/>
    <cellStyle name="60% - 强调文字颜色 5 29" xfId="313"/>
    <cellStyle name="20% - 强调文字颜色 3 27" xfId="314"/>
    <cellStyle name="20% - 强调文字颜色 3 32" xfId="315"/>
    <cellStyle name="40% - 强调文字颜色 4 28" xfId="316"/>
    <cellStyle name="40% - 强调文字颜色 4 33" xfId="317"/>
    <cellStyle name="60% - 强调文字颜色 3 3 2" xfId="318"/>
    <cellStyle name="汇总 7" xfId="319"/>
    <cellStyle name="20% - 强调文字颜色 5 40 3" xfId="320"/>
    <cellStyle name="20% - 强调文字颜色 5 35 3" xfId="321"/>
    <cellStyle name="40% - 强调文字颜色 6 36 3" xfId="322"/>
    <cellStyle name="40% - 强调文字颜色 6 41 3" xfId="323"/>
    <cellStyle name="强调文字颜色 4 11 2" xfId="324"/>
    <cellStyle name="汇总 10 2" xfId="325"/>
    <cellStyle name="60% - 强调文字颜色 3 21" xfId="326"/>
    <cellStyle name="60% - 强调文字颜色 3 16" xfId="327"/>
    <cellStyle name="20% - 强调文字颜色 1 14" xfId="328"/>
    <cellStyle name="40% - 强调文字颜色 2 15" xfId="329"/>
    <cellStyle name="40% - 强调文字颜色 2 20" xfId="330"/>
    <cellStyle name="60% - 强调文字颜色 3 21 2" xfId="331"/>
    <cellStyle name="60% - 强调文字颜色 3 16 2" xfId="332"/>
    <cellStyle name="20% - 强调文字颜色 1 14 2" xfId="333"/>
    <cellStyle name="40% - 强调文字颜色 2 15 2" xfId="334"/>
    <cellStyle name="40% - 强调文字颜色 2 20 2" xfId="335"/>
    <cellStyle name="20% - 强调文字颜色 5 41 2" xfId="336"/>
    <cellStyle name="20% - 强调文字颜色 5 36 2" xfId="337"/>
    <cellStyle name="40% - 强调文字颜色 6 37 2" xfId="338"/>
    <cellStyle name="40% - 强调文字颜色 6 42 2" xfId="339"/>
    <cellStyle name="20% - 强调文字颜色 3 2 4 3" xfId="340"/>
    <cellStyle name="40% - 强调文字颜色 4 2 9 3" xfId="341"/>
    <cellStyle name="20% - 强调文字颜色 5 6 2" xfId="342"/>
    <cellStyle name="60% - 强调文字颜色 3 21 3" xfId="343"/>
    <cellStyle name="60% - 强调文字颜色 3 16 3" xfId="344"/>
    <cellStyle name="20% - 强调文字颜色 1 14 3" xfId="345"/>
    <cellStyle name="40% - 强调文字颜色 2 15 3" xfId="346"/>
    <cellStyle name="40% - 强调文字颜色 2 20 3" xfId="347"/>
    <cellStyle name="60% - 强调文字颜色 5 31 2" xfId="348"/>
    <cellStyle name="60% - 强调文字颜色 5 26 2" xfId="349"/>
    <cellStyle name="60% - 强调文字颜色 3 22" xfId="350"/>
    <cellStyle name="60% - 强调文字颜色 3 17" xfId="351"/>
    <cellStyle name="20% - 强调文字颜色 1 15" xfId="352"/>
    <cellStyle name="20% - 强调文字颜色 1 20" xfId="353"/>
    <cellStyle name="20% - 强调文字颜色 3 19 2" xfId="354"/>
    <cellStyle name="20% - 强调文字颜色 3 24 2" xfId="355"/>
    <cellStyle name="40% - 强调文字颜色 2 16" xfId="356"/>
    <cellStyle name="40% - 强调文字颜色 2 21" xfId="357"/>
    <cellStyle name="40% - 强调文字颜色 4 25 2" xfId="358"/>
    <cellStyle name="40% - 强调文字颜色 4 30 2" xfId="359"/>
    <cellStyle name="60% - 强调文字颜色 3 22 2" xfId="360"/>
    <cellStyle name="60% - 强调文字颜色 3 17 2" xfId="361"/>
    <cellStyle name="20% - 强调文字颜色 1 15 2" xfId="362"/>
    <cellStyle name="20% - 强调文字颜色 1 20 2" xfId="363"/>
    <cellStyle name="40% - 强调文字颜色 2 16 2" xfId="364"/>
    <cellStyle name="40% - 强调文字颜色 2 21 2" xfId="365"/>
    <cellStyle name="20% - 强调文字颜色 5 42 2" xfId="366"/>
    <cellStyle name="20% - 强调文字颜色 5 37 2" xfId="367"/>
    <cellStyle name="40% - 强调文字颜色 6 38 2" xfId="368"/>
    <cellStyle name="40% - 强调文字颜色 6 43 2" xfId="369"/>
    <cellStyle name="20% - 强调文字颜色 3 2 5 3" xfId="370"/>
    <cellStyle name="20% - 强调文字颜色 5 7 2" xfId="371"/>
    <cellStyle name="60% - 强调文字颜色 3 22 3" xfId="372"/>
    <cellStyle name="60% - 强调文字颜色 3 17 3" xfId="373"/>
    <cellStyle name="20% - 强调文字颜色 1 15 3" xfId="374"/>
    <cellStyle name="20% - 强调文字颜色 1 20 3" xfId="375"/>
    <cellStyle name="40% - 强调文字颜色 2 16 3" xfId="376"/>
    <cellStyle name="40% - 强调文字颜色 2 21 3" xfId="377"/>
    <cellStyle name="60% - 强调文字颜色 5 31 3" xfId="378"/>
    <cellStyle name="60% - 强调文字颜色 5 26 3" xfId="379"/>
    <cellStyle name="60% - 强调文字颜色 3 23" xfId="380"/>
    <cellStyle name="60% - 强调文字颜色 3 18" xfId="381"/>
    <cellStyle name="20% - 强调文字颜色 6 2 2 2" xfId="382"/>
    <cellStyle name="20% - 强调文字颜色 1 16" xfId="383"/>
    <cellStyle name="20% - 强调文字颜色 1 21" xfId="384"/>
    <cellStyle name="20% - 强调文字颜色 3 19 3" xfId="385"/>
    <cellStyle name="20% - 强调文字颜色 3 24 3" xfId="386"/>
    <cellStyle name="40% - 强调文字颜色 2 17" xfId="387"/>
    <cellStyle name="40% - 强调文字颜色 2 22" xfId="388"/>
    <cellStyle name="40% - 强调文字颜色 4 25 3" xfId="389"/>
    <cellStyle name="40% - 强调文字颜色 4 30 3" xfId="390"/>
    <cellStyle name="60% - 强调文字颜色 3 23 2" xfId="391"/>
    <cellStyle name="60% - 强调文字颜色 3 18 2" xfId="392"/>
    <cellStyle name="20% - 强调文字颜色 1 16 2" xfId="393"/>
    <cellStyle name="20% - 强调文字颜色 1 21 2" xfId="394"/>
    <cellStyle name="40% - 强调文字颜色 2 17 2" xfId="395"/>
    <cellStyle name="40% - 强调文字颜色 2 22 2" xfId="396"/>
    <cellStyle name="标题 2 24" xfId="397"/>
    <cellStyle name="标题 2 19" xfId="398"/>
    <cellStyle name="20% - 强调文字颜色 3 2 6 3" xfId="399"/>
    <cellStyle name="20% - 强调文字颜色 5 43 2" xfId="400"/>
    <cellStyle name="20% - 强调文字颜色 5 38 2" xfId="401"/>
    <cellStyle name="40% - 强调文字颜色 6 39 2" xfId="402"/>
    <cellStyle name="20% - 强调文字颜色 5 8 2" xfId="403"/>
    <cellStyle name="60% - 强调文字颜色 3 23 3" xfId="404"/>
    <cellStyle name="60% - 强调文字颜色 3 18 3" xfId="405"/>
    <cellStyle name="20% - 强调文字颜色 1 16 3" xfId="406"/>
    <cellStyle name="20% - 强调文字颜色 1 21 3" xfId="407"/>
    <cellStyle name="40% - 强调文字颜色 2 17 3" xfId="408"/>
    <cellStyle name="40% - 强调文字颜色 2 22 3" xfId="409"/>
    <cellStyle name="汇总 13 2" xfId="410"/>
    <cellStyle name="标题 2 30" xfId="411"/>
    <cellStyle name="标题 2 25" xfId="412"/>
    <cellStyle name="20% - 强调文字颜色 5 43 3" xfId="413"/>
    <cellStyle name="20% - 强调文字颜色 5 38 3" xfId="414"/>
    <cellStyle name="40% - 强调文字颜色 6 39 3" xfId="415"/>
    <cellStyle name="强调文字颜色 4 14 2" xfId="416"/>
    <cellStyle name="20% - 强调文字颜色 2 2 10 2" xfId="417"/>
    <cellStyle name="标题 2 34 2" xfId="418"/>
    <cellStyle name="标题 2 29 2" xfId="419"/>
    <cellStyle name="60% - 强调文字颜色 3 24" xfId="420"/>
    <cellStyle name="60% - 强调文字颜色 3 19" xfId="421"/>
    <cellStyle name="20% - 强调文字颜色 6 2 2 3" xfId="422"/>
    <cellStyle name="20% - 强调文字颜色 1 17" xfId="423"/>
    <cellStyle name="20% - 强调文字颜色 1 22" xfId="424"/>
    <cellStyle name="40% - 强调文字颜色 2 18" xfId="425"/>
    <cellStyle name="40% - 强调文字颜色 2 23" xfId="426"/>
    <cellStyle name="60% - 强调文字颜色 3 24 2" xfId="427"/>
    <cellStyle name="60% - 强调文字颜色 3 19 2" xfId="428"/>
    <cellStyle name="20% - 强调文字颜色 1 17 2" xfId="429"/>
    <cellStyle name="20% - 强调文字颜色 1 22 2" xfId="430"/>
    <cellStyle name="40% - 强调文字颜色 2 18 2" xfId="431"/>
    <cellStyle name="40% - 强调文字颜色 2 23 2" xfId="432"/>
    <cellStyle name="标题 45" xfId="433"/>
    <cellStyle name="20% - 强调文字颜色 2 2 3" xfId="434"/>
    <cellStyle name="40% - 强调文字颜色 3 2 8" xfId="435"/>
    <cellStyle name="20% - 强调文字颜色 5 39 2" xfId="436"/>
    <cellStyle name="20% - 强调文字颜色 3 2 7 3" xfId="437"/>
    <cellStyle name="汇总 14 2" xfId="438"/>
    <cellStyle name="20% - 强调文字颜色 5 39 3" xfId="439"/>
    <cellStyle name="强调文字颜色 4 15 2" xfId="440"/>
    <cellStyle name="强调文字颜色 4 20 2" xfId="441"/>
    <cellStyle name="20% - 强调文字颜色 2 2 11 2" xfId="442"/>
    <cellStyle name="20% - 强调文字颜色 5 9 2" xfId="443"/>
    <cellStyle name="标题 46" xfId="444"/>
    <cellStyle name="20% - 强调文字颜色 2 2 4" xfId="445"/>
    <cellStyle name="40% - 强调文字颜色 3 2 9" xfId="446"/>
    <cellStyle name="60% - 强调文字颜色 3 24 3" xfId="447"/>
    <cellStyle name="60% - 强调文字颜色 3 19 3" xfId="448"/>
    <cellStyle name="20% - 强调文字颜色 1 17 3" xfId="449"/>
    <cellStyle name="20% - 强调文字颜色 1 22 3" xfId="450"/>
    <cellStyle name="40% - 强调文字颜色 2 18 3" xfId="451"/>
    <cellStyle name="40% - 强调文字颜色 2 23 3" xfId="452"/>
    <cellStyle name="60% - 强调文字颜色 6 24 2" xfId="453"/>
    <cellStyle name="60% - 强调文字颜色 6 19 2" xfId="454"/>
    <cellStyle name="20% - 强调文字颜色 4 22 2" xfId="455"/>
    <cellStyle name="20% - 强调文字颜色 4 17 2" xfId="456"/>
    <cellStyle name="40% - 强调文字颜色 5 18 2" xfId="457"/>
    <cellStyle name="40% - 强调文字颜色 5 23 2" xfId="458"/>
    <cellStyle name="标题 2 34 3" xfId="459"/>
    <cellStyle name="标题 2 29 3" xfId="460"/>
    <cellStyle name="60% - 强调文字颜色 3 30" xfId="461"/>
    <cellStyle name="60% - 强调文字颜色 3 25" xfId="462"/>
    <cellStyle name="20% - 强调文字颜色 1 18" xfId="463"/>
    <cellStyle name="20% - 强调文字颜色 1 23" xfId="464"/>
    <cellStyle name="40% - 强调文字颜色 2 19" xfId="465"/>
    <cellStyle name="40% - 强调文字颜色 2 24" xfId="466"/>
    <cellStyle name="60% - 强调文字颜色 2 11" xfId="467"/>
    <cellStyle name="40% - 强调文字颜色 1 10" xfId="468"/>
    <cellStyle name="60% - 强调文字颜色 3 30 2" xfId="469"/>
    <cellStyle name="60% - 强调文字颜色 3 25 2" xfId="470"/>
    <cellStyle name="20% - 强调文字颜色 1 18 2" xfId="471"/>
    <cellStyle name="20% - 强调文字颜色 1 23 2" xfId="472"/>
    <cellStyle name="40% - 强调文字颜色 2 19 2" xfId="473"/>
    <cellStyle name="40% - 强调文字颜色 2 24 2" xfId="474"/>
    <cellStyle name="常规 36" xfId="475"/>
    <cellStyle name="强调文字颜色 2 8 2" xfId="476"/>
    <cellStyle name="20% - 强调文字颜色 2 3 3" xfId="477"/>
    <cellStyle name="20% - 强调文字颜色 3 2 8 3" xfId="478"/>
    <cellStyle name="60% - 强调文字颜色 6 33" xfId="479"/>
    <cellStyle name="60% - 强调文字颜色 6 28" xfId="480"/>
    <cellStyle name="20% - 强调文字颜色 4 31" xfId="481"/>
    <cellStyle name="20% - 强调文字颜色 4 26" xfId="482"/>
    <cellStyle name="40% - 强调文字颜色 5 27" xfId="483"/>
    <cellStyle name="40% - 强调文字颜色 5 32" xfId="484"/>
    <cellStyle name="60% - 强调文字颜色 2 12" xfId="485"/>
    <cellStyle name="40% - 强调文字颜色 1 11" xfId="486"/>
    <cellStyle name="60% - 强调文字颜色 3 30 3" xfId="487"/>
    <cellStyle name="60% - 强调文字颜色 3 25 3" xfId="488"/>
    <cellStyle name="20% - 强调文字颜色 1 18 3" xfId="489"/>
    <cellStyle name="20% - 强调文字颜色 1 23 3" xfId="490"/>
    <cellStyle name="40% - 强调文字颜色 2 19 3" xfId="491"/>
    <cellStyle name="40% - 强调文字颜色 2 24 3" xfId="492"/>
    <cellStyle name="60% - 强调文字颜色 6 34" xfId="493"/>
    <cellStyle name="60% - 强调文字颜色 6 29" xfId="494"/>
    <cellStyle name="20% - 强调文字颜色 4 32" xfId="495"/>
    <cellStyle name="20% - 强调文字颜色 4 27" xfId="496"/>
    <cellStyle name="40% - 强调文字颜色 5 28" xfId="497"/>
    <cellStyle name="40% - 强调文字颜色 5 33" xfId="498"/>
    <cellStyle name="60% - 强调文字颜色 3 8 2" xfId="499"/>
    <cellStyle name="常规 2 2 2" xfId="500"/>
    <cellStyle name="20% - 强调文字颜色 2 2 12 2" xfId="501"/>
    <cellStyle name="标题 2 9 2" xfId="502"/>
    <cellStyle name="40% - 强调文字颜色 2 25" xfId="503"/>
    <cellStyle name="20% - 强调文字颜色 1 24" xfId="504"/>
    <cellStyle name="20% - 强调文字颜色 1 19" xfId="505"/>
    <cellStyle name="60% - 强调文字颜色 3 31" xfId="506"/>
    <cellStyle name="60% - 强调文字颜色 3 26" xfId="507"/>
    <cellStyle name="40% - 强调文字颜色 2 30" xfId="508"/>
    <cellStyle name="20% - 强调文字颜色 4 22 3" xfId="509"/>
    <cellStyle name="60% - 强调文字颜色 6 19 3" xfId="510"/>
    <cellStyle name="60% - 强调文字颜色 6 24 3" xfId="511"/>
    <cellStyle name="40% - 强调文字颜色 5 23 3" xfId="512"/>
    <cellStyle name="40% - 强调文字颜色 5 18 3" xfId="513"/>
    <cellStyle name="20% - 强调文字颜色 4 17 3" xfId="514"/>
    <cellStyle name="20% - 强调文字颜色 3 2 9 3" xfId="515"/>
    <cellStyle name="20% - 强调文字颜色 2 4 3" xfId="516"/>
    <cellStyle name="40% - 强调文字颜色 2 30 2" xfId="517"/>
    <cellStyle name="40% - 强调文字颜色 2 25 2" xfId="518"/>
    <cellStyle name="20% - 强调文字颜色 1 24 2" xfId="519"/>
    <cellStyle name="20% - 强调文字颜色 1 19 2" xfId="520"/>
    <cellStyle name="60% - 强调文字颜色 3 26 2" xfId="521"/>
    <cellStyle name="60% - 强调文字颜色 3 31 2" xfId="522"/>
    <cellStyle name="20% - 强调文字颜色 2 2 13 2" xfId="523"/>
    <cellStyle name="常规 2 3 2" xfId="524"/>
    <cellStyle name="40% - 强调文字颜色 2 30 3" xfId="525"/>
    <cellStyle name="40% - 强调文字颜色 2 25 3" xfId="526"/>
    <cellStyle name="20% - 强调文字颜色 1 24 3" xfId="527"/>
    <cellStyle name="20% - 强调文字颜色 1 19 3" xfId="528"/>
    <cellStyle name="60% - 强调文字颜色 3 26 3" xfId="529"/>
    <cellStyle name="60% - 强调文字颜色 3 31 3" xfId="530"/>
    <cellStyle name="20% - 强调文字颜色 1 2" xfId="531"/>
    <cellStyle name="20% - 强调文字颜色 4 2 11 3" xfId="532"/>
    <cellStyle name="20% - 强调文字颜色 1 2 10" xfId="533"/>
    <cellStyle name="60% - 强调文字颜色 1 3" xfId="534"/>
    <cellStyle name="强调文字颜色 2 40 2" xfId="535"/>
    <cellStyle name="强调文字颜色 2 35 2" xfId="536"/>
    <cellStyle name="40% - 强调文字颜色 6 22" xfId="537"/>
    <cellStyle name="40% - 强调文字颜色 6 17" xfId="538"/>
    <cellStyle name="20% - 强调文字颜色 5 16" xfId="539"/>
    <cellStyle name="20% - 强调文字颜色 5 21" xfId="540"/>
    <cellStyle name="60% - 强调文字颜色 1 3 2" xfId="541"/>
    <cellStyle name="20% - 强调文字颜色 1 2 10 2" xfId="542"/>
    <cellStyle name="标题 3 28 3" xfId="543"/>
    <cellStyle name="标题 3 33 3" xfId="544"/>
    <cellStyle name="40% - 强调文字颜色 6 22 2" xfId="545"/>
    <cellStyle name="40% - 强调文字颜色 6 17 2" xfId="546"/>
    <cellStyle name="20% - 强调文字颜色 5 16 2" xfId="547"/>
    <cellStyle name="20% - 强调文字颜色 5 21 2" xfId="548"/>
    <cellStyle name="20% - 强调文字颜色 1 2 10 3" xfId="549"/>
    <cellStyle name="60% - 强调文字颜色 1 3 3" xfId="550"/>
    <cellStyle name="40% - 强调文字颜色 6 22 3" xfId="551"/>
    <cellStyle name="40% - 强调文字颜色 6 17 3" xfId="552"/>
    <cellStyle name="20% - 强调文字颜色 5 16 3" xfId="553"/>
    <cellStyle name="20% - 强调文字颜色 5 21 3" xfId="554"/>
    <cellStyle name="40% - 强调文字颜色 3 2 8 2" xfId="555"/>
    <cellStyle name="20% - 强调文字颜色 2 2 3 2" xfId="556"/>
    <cellStyle name="标题 45 2" xfId="557"/>
    <cellStyle name="20% - 强调文字颜色 3 6" xfId="558"/>
    <cellStyle name="20% - 强调文字颜色 1 2 11" xfId="559"/>
    <cellStyle name="60% - 强调文字颜色 1 4" xfId="560"/>
    <cellStyle name="强调文字颜色 2 40 3" xfId="561"/>
    <cellStyle name="强调文字颜色 2 35 3" xfId="562"/>
    <cellStyle name="40% - 强调文字颜色 6 23" xfId="563"/>
    <cellStyle name="40% - 强调文字颜色 6 18" xfId="564"/>
    <cellStyle name="20% - 强调文字颜色 5 17" xfId="565"/>
    <cellStyle name="20% - 强调文字颜色 5 22" xfId="566"/>
    <cellStyle name="60% - 强调文字颜色 1 4 2" xfId="567"/>
    <cellStyle name="输入 13" xfId="568"/>
    <cellStyle name="20% - 强调文字颜色 1 2 11 2" xfId="569"/>
    <cellStyle name="标题 3 29 3" xfId="570"/>
    <cellStyle name="标题 3 34 3" xfId="571"/>
    <cellStyle name="40% - 强调文字颜色 6 23 2" xfId="572"/>
    <cellStyle name="40% - 强调文字颜色 6 18 2" xfId="573"/>
    <cellStyle name="20% - 强调文字颜色 5 17 2" xfId="574"/>
    <cellStyle name="20% - 强调文字颜色 5 22 2" xfId="575"/>
    <cellStyle name="输入 14" xfId="576"/>
    <cellStyle name="20% - 强调文字颜色 1 2 11 3" xfId="577"/>
    <cellStyle name="60% - 强调文字颜色 1 4 3" xfId="578"/>
    <cellStyle name="40% - 强调文字颜色 6 23 3" xfId="579"/>
    <cellStyle name="40% - 强调文字颜色 6 18 3" xfId="580"/>
    <cellStyle name="20% - 强调文字颜色 5 17 3" xfId="581"/>
    <cellStyle name="20% - 强调文字颜色 5 22 3" xfId="582"/>
    <cellStyle name="40% - 强调文字颜色 1 41 2" xfId="583"/>
    <cellStyle name="40% - 强调文字颜色 1 36 2" xfId="584"/>
    <cellStyle name="60% - 强调文字颜色 2 37 2" xfId="585"/>
    <cellStyle name="60% - 强调文字颜色 2 42 2" xfId="586"/>
    <cellStyle name="40% - 强调文字颜色 3 2 8 3" xfId="587"/>
    <cellStyle name="20% - 强调文字颜色 2 2 3 3" xfId="588"/>
    <cellStyle name="标题 45 3" xfId="589"/>
    <cellStyle name="20% - 强调文字颜色 3 7" xfId="590"/>
    <cellStyle name="20% - 强调文字颜色 1 2 12" xfId="591"/>
    <cellStyle name="60% - 强调文字颜色 1 5" xfId="592"/>
    <cellStyle name="40% - 强调文字颜色 6 24" xfId="593"/>
    <cellStyle name="40% - 强调文字颜色 6 19" xfId="594"/>
    <cellStyle name="20% - 强调文字颜色 5 18" xfId="595"/>
    <cellStyle name="20% - 强调文字颜色 5 23" xfId="596"/>
    <cellStyle name="60% - 强调文字颜色 1 5 2" xfId="597"/>
    <cellStyle name="20% - 强调文字颜色 1 2 12 2" xfId="598"/>
    <cellStyle name="标题 3 35 3" xfId="599"/>
    <cellStyle name="标题 3 40 3" xfId="600"/>
    <cellStyle name="40% - 强调文字颜色 6 24 2" xfId="601"/>
    <cellStyle name="40% - 强调文字颜色 6 19 2" xfId="602"/>
    <cellStyle name="20% - 强调文字颜色 5 18 2" xfId="603"/>
    <cellStyle name="20% - 强调文字颜色 5 23 2" xfId="604"/>
    <cellStyle name="20% - 强调文字颜色 1 2 12 3" xfId="605"/>
    <cellStyle name="60% - 强调文字颜色 1 5 3" xfId="606"/>
    <cellStyle name="40% - 强调文字颜色 6 24 3" xfId="607"/>
    <cellStyle name="40% - 强调文字颜色 6 19 3" xfId="608"/>
    <cellStyle name="20% - 强调文字颜色 5 18 3" xfId="609"/>
    <cellStyle name="20% - 强调文字颜色 5 23 3" xfId="610"/>
    <cellStyle name="20% - 强调文字颜色 1 2 13" xfId="611"/>
    <cellStyle name="60% - 强调文字颜色 1 6" xfId="612"/>
    <cellStyle name="40% - 强调文字颜色 6 30" xfId="613"/>
    <cellStyle name="40% - 强调文字颜色 6 25" xfId="614"/>
    <cellStyle name="20% - 强调文字颜色 5 19" xfId="615"/>
    <cellStyle name="20% - 强调文字颜色 5 24" xfId="616"/>
    <cellStyle name="标题 3 4 2" xfId="617"/>
    <cellStyle name="60% - 强调文字颜色 1 6 2" xfId="618"/>
    <cellStyle name="20% - 强调文字颜色 1 2 13 2" xfId="619"/>
    <cellStyle name="标题 3 36 3" xfId="620"/>
    <cellStyle name="标题 3 41 3" xfId="621"/>
    <cellStyle name="40% - 强调文字颜色 4 2 2 3" xfId="622"/>
    <cellStyle name="40% - 强调文字颜色 6 30 2" xfId="623"/>
    <cellStyle name="40% - 强调文字颜色 6 25 2" xfId="624"/>
    <cellStyle name="20% - 强调文字颜色 5 19 2" xfId="625"/>
    <cellStyle name="20% - 强调文字颜色 5 24 2" xfId="626"/>
    <cellStyle name="20% - 强调文字颜色 1 2 13 3" xfId="627"/>
    <cellStyle name="60% - 强调文字颜色 1 6 3" xfId="628"/>
    <cellStyle name="40% - 强调文字颜色 6 30 3" xfId="629"/>
    <cellStyle name="40% - 强调文字颜色 6 25 3" xfId="630"/>
    <cellStyle name="20% - 强调文字颜色 5 19 3" xfId="631"/>
    <cellStyle name="20% - 强调文字颜色 5 24 3" xfId="632"/>
    <cellStyle name="20% - 强调文字颜色 2 8 2" xfId="633"/>
    <cellStyle name="20% - 强调文字颜色 3 9" xfId="634"/>
    <cellStyle name="60% - 强调文字颜色 3 10" xfId="635"/>
    <cellStyle name="20% - 强调文字颜色 1 2 14" xfId="636"/>
    <cellStyle name="60% - 强调文字颜色 1 7" xfId="637"/>
    <cellStyle name="40% - 强调文字颜色 6 31" xfId="638"/>
    <cellStyle name="40% - 强调文字颜色 6 26" xfId="639"/>
    <cellStyle name="20% - 强调文字颜色 5 25" xfId="640"/>
    <cellStyle name="20% - 强调文字颜色 5 30" xfId="641"/>
    <cellStyle name="标题 3 4 3" xfId="642"/>
    <cellStyle name="40% - 强调文字颜色 2 2 13 2" xfId="643"/>
    <cellStyle name="20% - 强调文字颜色 2 8 3" xfId="644"/>
    <cellStyle name="40% - 强调文字颜色 2 34 2" xfId="645"/>
    <cellStyle name="40% - 强调文字颜色 2 29 2" xfId="646"/>
    <cellStyle name="20% - 强调文字颜色 1 33 2" xfId="647"/>
    <cellStyle name="20% - 强调文字颜色 1 28 2" xfId="648"/>
    <cellStyle name="60% - 强调文字颜色 3 35 2" xfId="649"/>
    <cellStyle name="60% - 强调文字颜色 3 40 2" xfId="650"/>
    <cellStyle name="40% - 强调文字颜色 2 10" xfId="651"/>
    <cellStyle name="60% - 强调文字颜色 3 11" xfId="652"/>
    <cellStyle name="20% - 强调文字颜色 1 2 15" xfId="653"/>
    <cellStyle name="60% - 强调文字颜色 1 8" xfId="654"/>
    <cellStyle name="40% - 强调文字颜色 6 32" xfId="655"/>
    <cellStyle name="40% - 强调文字颜色 6 27" xfId="656"/>
    <cellStyle name="20% - 强调文字颜色 5 26" xfId="657"/>
    <cellStyle name="20% - 强调文字颜色 5 31" xfId="658"/>
    <cellStyle name="40% - 强调文字颜色 2 2 13 3" xfId="659"/>
    <cellStyle name="40% - 强调文字颜色 2 2 7" xfId="660"/>
    <cellStyle name="20% - 强调文字颜色 1 2 2" xfId="661"/>
    <cellStyle name="40% - 强调文字颜色 2 2 7 2" xfId="662"/>
    <cellStyle name="20% - 强调文字颜色 1 2 2 2" xfId="663"/>
    <cellStyle name="40% - 强调文字颜色 2 2 7 3" xfId="664"/>
    <cellStyle name="20% - 强调文字颜色 1 2 2 3" xfId="665"/>
    <cellStyle name="40% - 强调文字颜色 2 2 8" xfId="666"/>
    <cellStyle name="20% - 强调文字颜色 1 2 3" xfId="667"/>
    <cellStyle name="强调文字颜色 1 7 2" xfId="668"/>
    <cellStyle name="60% - 强调文字颜色 5 10" xfId="669"/>
    <cellStyle name="40% - 强调文字颜色 2 2 8 2" xfId="670"/>
    <cellStyle name="20% - 强调文字颜色 1 2 3 2" xfId="671"/>
    <cellStyle name="链接单元格 11" xfId="672"/>
    <cellStyle name="60% - 强调文字颜色 5 10 2" xfId="673"/>
    <cellStyle name="40% - 强调文字颜色 2 2 8 3" xfId="674"/>
    <cellStyle name="20% - 强调文字颜色 1 2 3 3" xfId="675"/>
    <cellStyle name="链接单元格 12" xfId="676"/>
    <cellStyle name="60% - 强调文字颜色 5 10 3" xfId="677"/>
    <cellStyle name="40% - 强调文字颜色 2 2 9" xfId="678"/>
    <cellStyle name="20% - 强调文字颜色 1 2 4" xfId="679"/>
    <cellStyle name="强调文字颜色 1 7 3" xfId="680"/>
    <cellStyle name="40% - 强调文字颜色 4 10" xfId="681"/>
    <cellStyle name="60% - 强调文字颜色 5 11" xfId="682"/>
    <cellStyle name="20% - 强调文字颜色 4 9 2" xfId="683"/>
    <cellStyle name="40% - 强调文字颜色 2 3 2" xfId="684"/>
    <cellStyle name="40% - 强调文字颜色 4 43" xfId="685"/>
    <cellStyle name="40% - 强调文字颜色 4 38" xfId="686"/>
    <cellStyle name="20% - 强调文字颜色 3 37" xfId="687"/>
    <cellStyle name="20% - 强调文字颜色 3 42" xfId="688"/>
    <cellStyle name="20% - 强调文字颜色 5 2 12 3" xfId="689"/>
    <cellStyle name="60% - 强调文字颜色 5 39" xfId="690"/>
    <cellStyle name="60% - 强调文字颜色 5 44" xfId="691"/>
    <cellStyle name="40% - 强调文字颜色 2 2 9 2" xfId="692"/>
    <cellStyle name="20% - 强调文字颜色 1 2 4 2" xfId="693"/>
    <cellStyle name="40% - 强调文字颜色 4 10 2" xfId="694"/>
    <cellStyle name="60% - 强调文字颜色 1 17" xfId="695"/>
    <cellStyle name="60% - 强调文字颜色 1 22" xfId="696"/>
    <cellStyle name="60% - 强调文字颜色 5 11 2" xfId="697"/>
    <cellStyle name="40% - 强调文字颜色 2 3 3" xfId="698"/>
    <cellStyle name="40% - 强调文字颜色 4 44" xfId="699"/>
    <cellStyle name="40% - 强调文字颜色 4 39" xfId="700"/>
    <cellStyle name="20% - 强调文字颜色 3 38" xfId="701"/>
    <cellStyle name="20% - 强调文字颜色 3 43" xfId="702"/>
    <cellStyle name="60% - 强调文字颜色 5 45" xfId="703"/>
    <cellStyle name="40% - 强调文字颜色 2 2 9 3" xfId="704"/>
    <cellStyle name="20% - 强调文字颜色 1 2 4 3" xfId="705"/>
    <cellStyle name="40% - 强调文字颜色 4 10 3" xfId="706"/>
    <cellStyle name="60% - 强调文字颜色 1 18" xfId="707"/>
    <cellStyle name="60% - 强调文字颜色 1 23" xfId="708"/>
    <cellStyle name="60% - 强调文字颜色 5 11 3" xfId="709"/>
    <cellStyle name="20% - 强调文字颜色 1 2 5" xfId="710"/>
    <cellStyle name="40% - 强调文字颜色 4 11" xfId="711"/>
    <cellStyle name="20% - 强调文字颜色 3 10" xfId="712"/>
    <cellStyle name="60% - 强调文字颜色 5 12" xfId="713"/>
    <cellStyle name="20% - 强调文字颜色 4 9 3" xfId="714"/>
    <cellStyle name="20% - 强调文字颜色 1 2 5 2" xfId="715"/>
    <cellStyle name="40% - 强调文字颜色 4 11 2" xfId="716"/>
    <cellStyle name="20% - 强调文字颜色 3 10 2" xfId="717"/>
    <cellStyle name="60% - 强调文字颜色 5 12 2" xfId="718"/>
    <cellStyle name="20% - 强调文字颜色 1 2 5 3" xfId="719"/>
    <cellStyle name="强调文字颜色 6 10" xfId="720"/>
    <cellStyle name="40% - 强调文字颜色 4 11 3" xfId="721"/>
    <cellStyle name="20% - 强调文字颜色 3 10 3" xfId="722"/>
    <cellStyle name="60% - 强调文字颜色 5 12 3" xfId="723"/>
    <cellStyle name="20% - 强调文字颜色 1 2 6" xfId="724"/>
    <cellStyle name="40% - 强调文字颜色 4 12" xfId="725"/>
    <cellStyle name="20% - 强调文字颜色 3 11" xfId="726"/>
    <cellStyle name="60% - 强调文字颜色 5 13" xfId="727"/>
    <cellStyle name="40% - 强调文字颜色 4 12 2" xfId="728"/>
    <cellStyle name="20% - 强调文字颜色 3 11 2" xfId="729"/>
    <cellStyle name="60% - 强调文字颜色 5 13 2" xfId="730"/>
    <cellStyle name="20% - 强调文字颜色 1 2 6 2" xfId="731"/>
    <cellStyle name="计算 10 3" xfId="732"/>
    <cellStyle name="20% - 强调文字颜色 1 2 7" xfId="733"/>
    <cellStyle name="40% - 强调文字颜色 4 13" xfId="734"/>
    <cellStyle name="20% - 强调文字颜色 3 12" xfId="735"/>
    <cellStyle name="60% - 强调文字颜色 5 14" xfId="736"/>
    <cellStyle name="40% - 强调文字颜色 4 13 2" xfId="737"/>
    <cellStyle name="20% - 强调文字颜色 3 12 2" xfId="738"/>
    <cellStyle name="60% - 强调文字颜色 5 14 2" xfId="739"/>
    <cellStyle name="20% - 强调文字颜色 1 2 7 2" xfId="740"/>
    <cellStyle name="计算 11 3" xfId="741"/>
    <cellStyle name="20% - 强调文字颜色 1 2 7 3" xfId="742"/>
    <cellStyle name="40% - 强调文字颜色 4 13 3" xfId="743"/>
    <cellStyle name="20% - 强调文字颜色 3 12 3" xfId="744"/>
    <cellStyle name="60% - 强调文字颜色 5 14 3" xfId="745"/>
    <cellStyle name="20% - 强调文字颜色 1 2 8" xfId="746"/>
    <cellStyle name="40% - 强调文字颜色 4 14" xfId="747"/>
    <cellStyle name="20% - 强调文字颜色 3 13" xfId="748"/>
    <cellStyle name="60% - 强调文字颜色 5 15" xfId="749"/>
    <cellStyle name="60% - 强调文字颜色 5 20" xfId="750"/>
    <cellStyle name="20% - 强调文字颜色 2 2 9" xfId="751"/>
    <cellStyle name="输出 12 2" xfId="752"/>
    <cellStyle name="标题 1 25 3" xfId="753"/>
    <cellStyle name="标题 1 30 3" xfId="754"/>
    <cellStyle name="40% - 强调文字颜色 4 14 2" xfId="755"/>
    <cellStyle name="20% - 强调文字颜色 3 13 2" xfId="756"/>
    <cellStyle name="60% - 强调文字颜色 5 15 2" xfId="757"/>
    <cellStyle name="60% - 强调文字颜色 5 20 2" xfId="758"/>
    <cellStyle name="20% - 强调文字颜色 1 2 8 2" xfId="759"/>
    <cellStyle name="计算 12 3" xfId="760"/>
    <cellStyle name="20% - 强调文字颜色 1 2 8 3" xfId="761"/>
    <cellStyle name="40% - 强调文字颜色 4 14 3" xfId="762"/>
    <cellStyle name="20% - 强调文字颜色 3 13 3" xfId="763"/>
    <cellStyle name="60% - 强调文字颜色 5 15 3" xfId="764"/>
    <cellStyle name="60% - 强调文字颜色 5 20 3" xfId="765"/>
    <cellStyle name="计算 43 2" xfId="766"/>
    <cellStyle name="计算 38 2" xfId="767"/>
    <cellStyle name="20% - 强调文字颜色 1 2 9" xfId="768"/>
    <cellStyle name="40% - 强调文字颜色 4 20" xfId="769"/>
    <cellStyle name="40% - 强调文字颜色 4 15" xfId="770"/>
    <cellStyle name="20% - 强调文字颜色 3 14" xfId="771"/>
    <cellStyle name="60% - 强调文字颜色 5 16" xfId="772"/>
    <cellStyle name="60% - 强调文字颜色 5 21" xfId="773"/>
    <cellStyle name="40% - 强调文字颜色 4 20 2" xfId="774"/>
    <cellStyle name="40% - 强调文字颜色 4 15 2" xfId="775"/>
    <cellStyle name="40% - 强调文字颜色 1 21" xfId="776"/>
    <cellStyle name="40% - 强调文字颜色 1 16" xfId="777"/>
    <cellStyle name="20% - 强调文字颜色 3 14 2" xfId="778"/>
    <cellStyle name="60% - 强调文字颜色 2 17" xfId="779"/>
    <cellStyle name="60% - 强调文字颜色 2 22" xfId="780"/>
    <cellStyle name="60% - 强调文字颜色 5 16 2" xfId="781"/>
    <cellStyle name="60% - 强调文字颜色 5 21 2" xfId="782"/>
    <cellStyle name="20% - 强调文字颜色 1 2 9 2" xfId="783"/>
    <cellStyle name="计算 13 3" xfId="784"/>
    <cellStyle name="20% - 强调文字颜色 1 2 9 3" xfId="785"/>
    <cellStyle name="40% - 强调文字颜色 4 20 3" xfId="786"/>
    <cellStyle name="40% - 强调文字颜色 4 15 3" xfId="787"/>
    <cellStyle name="40% - 强调文字颜色 1 22" xfId="788"/>
    <cellStyle name="40% - 强调文字颜色 1 17" xfId="789"/>
    <cellStyle name="20% - 强调文字颜色 3 14 3" xfId="790"/>
    <cellStyle name="60% - 强调文字颜色 2 18" xfId="791"/>
    <cellStyle name="60% - 强调文字颜色 2 23" xfId="792"/>
    <cellStyle name="60% - 强调文字颜色 5 16 3" xfId="793"/>
    <cellStyle name="60% - 强调文字颜色 5 21 3" xfId="794"/>
    <cellStyle name="40% - 强调文字颜色 2 31" xfId="795"/>
    <cellStyle name="40% - 强调文字颜色 2 26" xfId="796"/>
    <cellStyle name="20% - 强调文字颜色 1 30" xfId="797"/>
    <cellStyle name="20% - 强调文字颜色 1 25" xfId="798"/>
    <cellStyle name="60% - 强调文字颜色 3 27" xfId="799"/>
    <cellStyle name="60% - 强调文字颜色 3 32" xfId="800"/>
    <cellStyle name="标题 2 9 3" xfId="801"/>
    <cellStyle name="20% - 强调文字颜色 2 5 3" xfId="802"/>
    <cellStyle name="40% - 强调文字颜色 2 31 2" xfId="803"/>
    <cellStyle name="40% - 强调文字颜色 2 26 2" xfId="804"/>
    <cellStyle name="20% - 强调文字颜色 1 30 2" xfId="805"/>
    <cellStyle name="20% - 强调文字颜色 1 25 2" xfId="806"/>
    <cellStyle name="60% - 强调文字颜色 3 27 2" xfId="807"/>
    <cellStyle name="60% - 强调文字颜色 3 32 2" xfId="808"/>
    <cellStyle name="40% - 强调文字颜色 2 31 3" xfId="809"/>
    <cellStyle name="40% - 强调文字颜色 2 26 3" xfId="810"/>
    <cellStyle name="20% - 强调文字颜色 1 30 3" xfId="811"/>
    <cellStyle name="20% - 强调文字颜色 1 25 3" xfId="812"/>
    <cellStyle name="60% - 强调文字颜色 3 27 3" xfId="813"/>
    <cellStyle name="60% - 强调文字颜色 3 32 3" xfId="814"/>
    <cellStyle name="40% - 强调文字颜色 6 21 2" xfId="815"/>
    <cellStyle name="40% - 强调文字颜色 6 16 2" xfId="816"/>
    <cellStyle name="20% - 强调文字颜色 5 15 2" xfId="817"/>
    <cellStyle name="20% - 强调文字颜色 5 20 2" xfId="818"/>
    <cellStyle name="40% - 强调文字颜色 2 32" xfId="819"/>
    <cellStyle name="40% - 强调文字颜色 2 27" xfId="820"/>
    <cellStyle name="20% - 强调文字颜色 1 31" xfId="821"/>
    <cellStyle name="20% - 强调文字颜色 1 26" xfId="822"/>
    <cellStyle name="60% - 强调文字颜色 3 28" xfId="823"/>
    <cellStyle name="60% - 强调文字颜色 3 33" xfId="824"/>
    <cellStyle name="20% - 强调文字颜色 2 6 3" xfId="825"/>
    <cellStyle name="40% - 强调文字颜色 2 32 2" xfId="826"/>
    <cellStyle name="40% - 强调文字颜色 2 27 2" xfId="827"/>
    <cellStyle name="20% - 强调文字颜色 1 31 2" xfId="828"/>
    <cellStyle name="20% - 强调文字颜色 1 26 2" xfId="829"/>
    <cellStyle name="60% - 强调文字颜色 3 28 2" xfId="830"/>
    <cellStyle name="60% - 强调文字颜色 3 33 2" xfId="831"/>
    <cellStyle name="强调文字颜色 4 2 2" xfId="832"/>
    <cellStyle name="40% - 强调文字颜色 2 32 3" xfId="833"/>
    <cellStyle name="40% - 强调文字颜色 2 27 3" xfId="834"/>
    <cellStyle name="20% - 强调文字颜色 1 31 3" xfId="835"/>
    <cellStyle name="20% - 强调文字颜色 1 26 3" xfId="836"/>
    <cellStyle name="60% - 强调文字颜色 3 28 3" xfId="837"/>
    <cellStyle name="60% - 强调文字颜色 3 33 3" xfId="838"/>
    <cellStyle name="40% - 强调文字颜色 6 21 3" xfId="839"/>
    <cellStyle name="40% - 强调文字颜色 6 16 3" xfId="840"/>
    <cellStyle name="20% - 强调文字颜色 5 15 3" xfId="841"/>
    <cellStyle name="20% - 强调文字颜色 5 20 3" xfId="842"/>
    <cellStyle name="40% - 强调文字颜色 2 33" xfId="843"/>
    <cellStyle name="40% - 强调文字颜色 2 28" xfId="844"/>
    <cellStyle name="20% - 强调文字颜色 1 32" xfId="845"/>
    <cellStyle name="20% - 强调文字颜色 1 27" xfId="846"/>
    <cellStyle name="60% - 强调文字颜色 3 29" xfId="847"/>
    <cellStyle name="60% - 强调文字颜色 3 34" xfId="848"/>
    <cellStyle name="20% - 强调文字颜色 2 7 3" xfId="849"/>
    <cellStyle name="40% - 强调文字颜色 2 33 2" xfId="850"/>
    <cellStyle name="40% - 强调文字颜色 2 28 2" xfId="851"/>
    <cellStyle name="20% - 强调文字颜色 1 32 2" xfId="852"/>
    <cellStyle name="20% - 强调文字颜色 1 27 2" xfId="853"/>
    <cellStyle name="60% - 强调文字颜色 3 29 2" xfId="854"/>
    <cellStyle name="60% - 强调文字颜色 3 34 2" xfId="855"/>
    <cellStyle name="强调文字颜色 4 3 2" xfId="856"/>
    <cellStyle name="40% - 强调文字颜色 2 33 3" xfId="857"/>
    <cellStyle name="40% - 强调文字颜色 2 28 3" xfId="858"/>
    <cellStyle name="20% - 强调文字颜色 1 32 3" xfId="859"/>
    <cellStyle name="20% - 强调文字颜色 1 27 3" xfId="860"/>
    <cellStyle name="60% - 强调文字颜色 3 29 3" xfId="861"/>
    <cellStyle name="60% - 强调文字颜色 3 34 3" xfId="862"/>
    <cellStyle name="40% - 强调文字颜色 2 34" xfId="863"/>
    <cellStyle name="40% - 强调文字颜色 2 29" xfId="864"/>
    <cellStyle name="20% - 强调文字颜色 1 33" xfId="865"/>
    <cellStyle name="20% - 强调文字颜色 1 28" xfId="866"/>
    <cellStyle name="60% - 强调文字颜色 3 35" xfId="867"/>
    <cellStyle name="60% - 强调文字颜色 3 40" xfId="868"/>
    <cellStyle name="40% - 强调文字颜色 2 40" xfId="869"/>
    <cellStyle name="40% - 强调文字颜色 2 35" xfId="870"/>
    <cellStyle name="20% - 强调文字颜色 1 34" xfId="871"/>
    <cellStyle name="20% - 强调文字颜色 1 29" xfId="872"/>
    <cellStyle name="60% - 强调文字颜色 3 36" xfId="873"/>
    <cellStyle name="60% - 强调文字颜色 3 41" xfId="874"/>
    <cellStyle name="40% - 强调文字颜色 4 2 10 3" xfId="875"/>
    <cellStyle name="Calc Currency (0) 2" xfId="876"/>
    <cellStyle name="20% - 强调文字颜色 6 13 2" xfId="877"/>
    <cellStyle name="60% - 强调文字颜色 4 9 3" xfId="878"/>
    <cellStyle name="20% - 强调文字颜色 2 9 3" xfId="879"/>
    <cellStyle name="Calc Currency (0) 2 2" xfId="880"/>
    <cellStyle name="40% - 强调文字颜色 2 40 2" xfId="881"/>
    <cellStyle name="40% - 强调文字颜色 2 35 2" xfId="882"/>
    <cellStyle name="20% - 强调文字颜色 1 34 2" xfId="883"/>
    <cellStyle name="20% - 强调文字颜色 1 29 2" xfId="884"/>
    <cellStyle name="60% - 强调文字颜色 3 36 2" xfId="885"/>
    <cellStyle name="60% - 强调文字颜色 3 41 2" xfId="886"/>
    <cellStyle name="强调文字颜色 4 5 2" xfId="887"/>
    <cellStyle name="40% - 强调文字颜色 2 40 3" xfId="888"/>
    <cellStyle name="40% - 强调文字颜色 2 35 3" xfId="889"/>
    <cellStyle name="20% - 强调文字颜色 1 34 3" xfId="890"/>
    <cellStyle name="20% - 强调文字颜色 1 29 3" xfId="891"/>
    <cellStyle name="60% - 强调文字颜色 3 36 3" xfId="892"/>
    <cellStyle name="60% - 强调文字颜色 3 41 3" xfId="893"/>
    <cellStyle name="20% - 强调文字颜色 1 3" xfId="894"/>
    <cellStyle name="20% - 强调文字颜色 1 3 2" xfId="895"/>
    <cellStyle name="20% - 强调文字颜色 1 3 3" xfId="896"/>
    <cellStyle name="40% - 强调文字颜色 2 41" xfId="897"/>
    <cellStyle name="40% - 强调文字颜色 2 36" xfId="898"/>
    <cellStyle name="20% - 强调文字颜色 1 40" xfId="899"/>
    <cellStyle name="20% - 强调文字颜色 1 35" xfId="900"/>
    <cellStyle name="60% - 强调文字颜色 3 37" xfId="901"/>
    <cellStyle name="60% - 强调文字颜色 3 42" xfId="902"/>
    <cellStyle name="Title" xfId="903"/>
    <cellStyle name="20% - 强调文字颜色 6 13 3" xfId="904"/>
    <cellStyle name="20% - 强调文字颜色 2 2 12" xfId="905"/>
    <cellStyle name="常规 2 2" xfId="906"/>
    <cellStyle name="好 10 2" xfId="907"/>
    <cellStyle name="40% - 强调文字颜色 2 41 2" xfId="908"/>
    <cellStyle name="40% - 强调文字颜色 2 36 2" xfId="909"/>
    <cellStyle name="20% - 强调文字颜色 1 40 2" xfId="910"/>
    <cellStyle name="20% - 强调文字颜色 1 35 2" xfId="911"/>
    <cellStyle name="60% - 强调文字颜色 3 37 2" xfId="912"/>
    <cellStyle name="60% - 强调文字颜色 3 42 2" xfId="913"/>
    <cellStyle name="20% - 强调文字颜色 2 2 13" xfId="914"/>
    <cellStyle name="常规 2 3" xfId="915"/>
    <cellStyle name="好 10 3" xfId="916"/>
    <cellStyle name="强调文字颜色 4 6 2" xfId="917"/>
    <cellStyle name="40% - 强调文字颜色 2 41 3" xfId="918"/>
    <cellStyle name="40% - 强调文字颜色 2 36 3" xfId="919"/>
    <cellStyle name="20% - 强调文字颜色 1 40 3" xfId="920"/>
    <cellStyle name="20% - 强调文字颜色 1 35 3" xfId="921"/>
    <cellStyle name="60% - 强调文字颜色 3 37 3" xfId="922"/>
    <cellStyle name="60% - 强调文字颜色 3 42 3" xfId="923"/>
    <cellStyle name="20% - 强调文字颜色 4 2" xfId="924"/>
    <cellStyle name="40% - 强调文字颜色 2 42" xfId="925"/>
    <cellStyle name="40% - 强调文字颜色 2 37" xfId="926"/>
    <cellStyle name="20% - 强调文字颜色 1 41" xfId="927"/>
    <cellStyle name="20% - 强调文字颜色 1 36" xfId="928"/>
    <cellStyle name="60% - 强调文字颜色 3 38" xfId="929"/>
    <cellStyle name="60% - 强调文字颜色 3 43" xfId="930"/>
    <cellStyle name="40% - 强调文字颜色 5 2 7" xfId="931"/>
    <cellStyle name="20% - 强调文字颜色 4 2 2" xfId="932"/>
    <cellStyle name="40% - 强调文字颜色 2 42 2" xfId="933"/>
    <cellStyle name="40% - 强调文字颜色 2 37 2" xfId="934"/>
    <cellStyle name="20% - 强调文字颜色 1 41 2" xfId="935"/>
    <cellStyle name="20% - 强调文字颜色 1 36 2" xfId="936"/>
    <cellStyle name="60% - 强调文字颜色 3 38 2" xfId="937"/>
    <cellStyle name="60% - 强调文字颜色 3 43 2" xfId="938"/>
    <cellStyle name="40% - 强调文字颜色 5 2 8" xfId="939"/>
    <cellStyle name="20% - 强调文字颜色 4 2 3" xfId="940"/>
    <cellStyle name="强调文字颜色 4 7 2" xfId="941"/>
    <cellStyle name="40% - 强调文字颜色 2 42 3" xfId="942"/>
    <cellStyle name="40% - 强调文字颜色 2 37 3" xfId="943"/>
    <cellStyle name="20% - 强调文字颜色 1 41 3" xfId="944"/>
    <cellStyle name="20% - 强调文字颜色 1 36 3" xfId="945"/>
    <cellStyle name="60% - 强调文字颜色 3 38 3" xfId="946"/>
    <cellStyle name="60% - 强调文字颜色 3 43 3" xfId="947"/>
    <cellStyle name="20% - 强调文字颜色 4 3" xfId="948"/>
    <cellStyle name="40% - 强调文字颜色 2 43" xfId="949"/>
    <cellStyle name="40% - 强调文字颜色 2 38" xfId="950"/>
    <cellStyle name="20% - 强调文字颜色 1 42" xfId="951"/>
    <cellStyle name="20% - 强调文字颜色 1 37" xfId="952"/>
    <cellStyle name="60% - 强调文字颜色 3 39" xfId="953"/>
    <cellStyle name="60% - 强调文字颜色 3 44" xfId="954"/>
    <cellStyle name="20% - 强调文字颜色 4 3 2" xfId="955"/>
    <cellStyle name="40% - 强调文字颜色 2 43 2" xfId="956"/>
    <cellStyle name="40% - 强调文字颜色 2 38 2" xfId="957"/>
    <cellStyle name="20% - 强调文字颜色 1 42 2" xfId="958"/>
    <cellStyle name="20% - 强调文字颜色 1 37 2" xfId="959"/>
    <cellStyle name="60% - 强调文字颜色 3 39 2" xfId="960"/>
    <cellStyle name="输入 5 2" xfId="961"/>
    <cellStyle name="20% - 强调文字颜色 3 2 10" xfId="962"/>
    <cellStyle name="20% - 强调文字颜色 4 3 3" xfId="963"/>
    <cellStyle name="输入 10 2" xfId="964"/>
    <cellStyle name="强调文字颜色 4 8 2" xfId="965"/>
    <cellStyle name="40% - 强调文字颜色 2 43 3" xfId="966"/>
    <cellStyle name="40% - 强调文字颜色 2 38 3" xfId="967"/>
    <cellStyle name="20% - 强调文字颜色 1 42 3" xfId="968"/>
    <cellStyle name="20% - 强调文字颜色 1 37 3" xfId="969"/>
    <cellStyle name="60% - 强调文字颜色 3 39 3" xfId="970"/>
    <cellStyle name="20% - 强调文字颜色 4 4" xfId="971"/>
    <cellStyle name="40% - 强调文字颜色 2 44" xfId="972"/>
    <cellStyle name="40% - 强调文字颜色 2 39" xfId="973"/>
    <cellStyle name="20% - 强调文字颜色 1 43" xfId="974"/>
    <cellStyle name="20% - 强调文字颜色 1 38" xfId="975"/>
    <cellStyle name="60% - 强调文字颜色 3 45" xfId="976"/>
    <cellStyle name="40% - 强调文字颜色 3 11" xfId="977"/>
    <cellStyle name="20% - 强调文字颜色 2 10" xfId="978"/>
    <cellStyle name="60% - 强调文字颜色 4 12" xfId="979"/>
    <cellStyle name="输入 11 2" xfId="980"/>
    <cellStyle name="强调文字颜色 4 9 2" xfId="981"/>
    <cellStyle name="40% - 强调文字颜色 2 39 3" xfId="982"/>
    <cellStyle name="20% - 强调文字颜色 1 43 3" xfId="983"/>
    <cellStyle name="20% - 强调文字颜色 1 38 3" xfId="984"/>
    <cellStyle name="20% - 强调文字颜色 4 4 3" xfId="985"/>
    <cellStyle name="20% - 强调文字颜色 1 39 2" xfId="986"/>
    <cellStyle name="20% - 强调文字颜色 4 5 2" xfId="987"/>
    <cellStyle name="输入 12 2" xfId="988"/>
    <cellStyle name="20% - 强调文字颜色 1 39 3" xfId="989"/>
    <cellStyle name="20% - 强调文字颜色 4 5 3" xfId="990"/>
    <cellStyle name="20% - 强调文字颜色 1 4" xfId="991"/>
    <cellStyle name="60% - 强调文字颜色 1 37 2" xfId="992"/>
    <cellStyle name="60% - 强调文字颜色 1 42 2" xfId="993"/>
    <cellStyle name="20% - 强调文字颜色 1 4 2" xfId="994"/>
    <cellStyle name="Calc Currency (0) 8" xfId="995"/>
    <cellStyle name="40% - 强调文字颜色 3 2 9 2" xfId="996"/>
    <cellStyle name="20% - 强调文字颜色 2 2 4 2" xfId="997"/>
    <cellStyle name="标题 46 2" xfId="998"/>
    <cellStyle name="20% - 强调文字颜色 1 45" xfId="999"/>
    <cellStyle name="20% - 强调文字颜色 4 6" xfId="1000"/>
    <cellStyle name="20% - 强调文字颜色 1 5" xfId="1001"/>
    <cellStyle name="60% - 强调文字颜色 1 37 3" xfId="1002"/>
    <cellStyle name="60% - 强调文字颜色 1 42 3" xfId="1003"/>
    <cellStyle name="20% - 强调文字颜色 1 5 2" xfId="1004"/>
    <cellStyle name="20% - 强调文字颜色 1 5 3" xfId="1005"/>
    <cellStyle name="20% - 强调文字颜色 1 6" xfId="1006"/>
    <cellStyle name="20% - 强调文字颜色 1 6 2" xfId="1007"/>
    <cellStyle name="20% - 强调文字颜色 1 6 3" xfId="1008"/>
    <cellStyle name="20% - 强调文字颜色 1 7" xfId="1009"/>
    <cellStyle name="20% - 强调文字颜色 1 7 2" xfId="1010"/>
    <cellStyle name="20% - 强调文字颜色 1 7 3" xfId="1011"/>
    <cellStyle name="60% - 强调文字颜色 6 10" xfId="1012"/>
    <cellStyle name="20% - 强调文字颜色 1 8" xfId="1013"/>
    <cellStyle name="20% - 强调文字颜色 1 8 2" xfId="1014"/>
    <cellStyle name="标题 1 8" xfId="1015"/>
    <cellStyle name="20% - 强调文字颜色 1 8 3" xfId="1016"/>
    <cellStyle name="标题 1 9" xfId="1017"/>
    <cellStyle name="20% - 强调文字颜色 2 6 2" xfId="1018"/>
    <cellStyle name="20% - 强调文字颜色 1 9" xfId="1019"/>
    <cellStyle name="20% - 强调文字颜色 1 9 2" xfId="1020"/>
    <cellStyle name="标题 2 8" xfId="1021"/>
    <cellStyle name="20% - 强调文字颜色 1 9 3" xfId="1022"/>
    <cellStyle name="标题 2 9" xfId="1023"/>
    <cellStyle name="20% - 强调文字颜色 6 33" xfId="1024"/>
    <cellStyle name="20% - 强调文字颜色 6 28" xfId="1025"/>
    <cellStyle name="20% - 强调文字颜色 3 2 10 2" xfId="1026"/>
    <cellStyle name="输入 6 3" xfId="1027"/>
    <cellStyle name="60% - 强调文字颜色 4 13" xfId="1028"/>
    <cellStyle name="20% - 强调文字颜色 2 11" xfId="1029"/>
    <cellStyle name="40% - 强调文字颜色 3 12" xfId="1030"/>
    <cellStyle name="20% - 强调文字颜色 6 33 2" xfId="1031"/>
    <cellStyle name="20% - 强调文字颜色 6 28 2" xfId="1032"/>
    <cellStyle name="输出 28" xfId="1033"/>
    <cellStyle name="输出 33" xfId="1034"/>
    <cellStyle name="60% - 强调文字颜色 5 41" xfId="1035"/>
    <cellStyle name="60% - 强调文字颜色 5 36" xfId="1036"/>
    <cellStyle name="20% - 强调文字颜色 3 29" xfId="1037"/>
    <cellStyle name="20% - 强调文字颜色 3 34" xfId="1038"/>
    <cellStyle name="40% - 强调文字颜色 4 35" xfId="1039"/>
    <cellStyle name="40% - 强调文字颜色 4 40" xfId="1040"/>
    <cellStyle name="60% - 强调文字颜色 4 13 2" xfId="1041"/>
    <cellStyle name="20% - 强调文字颜色 2 11 2" xfId="1042"/>
    <cellStyle name="40% - 强调文字颜色 3 12 2" xfId="1043"/>
    <cellStyle name="20% - 强调文字颜色 6 2 15" xfId="1044"/>
    <cellStyle name="20% - 强调文字颜色 6 33 3" xfId="1045"/>
    <cellStyle name="20% - 强调文字颜色 6 28 3" xfId="1046"/>
    <cellStyle name="输出 29" xfId="1047"/>
    <cellStyle name="输出 34" xfId="1048"/>
    <cellStyle name="60% - 强调文字颜色 5 42" xfId="1049"/>
    <cellStyle name="60% - 强调文字颜色 5 37" xfId="1050"/>
    <cellStyle name="20% - 强调文字颜色 3 40" xfId="1051"/>
    <cellStyle name="20% - 强调文字颜色 3 35" xfId="1052"/>
    <cellStyle name="40% - 强调文字颜色 4 36" xfId="1053"/>
    <cellStyle name="40% - 强调文字颜色 4 41" xfId="1054"/>
    <cellStyle name="60% - 强调文字颜色 4 13 3" xfId="1055"/>
    <cellStyle name="20% - 强调文字颜色 2 11 3" xfId="1056"/>
    <cellStyle name="40% - 强调文字颜色 3 12 3" xfId="1057"/>
    <cellStyle name="20% - 强调文字颜色 6 34" xfId="1058"/>
    <cellStyle name="20% - 强调文字颜色 6 29" xfId="1059"/>
    <cellStyle name="20% - 强调文字颜色 3 2 10 3" xfId="1060"/>
    <cellStyle name="60% - 强调文字颜色 4 14" xfId="1061"/>
    <cellStyle name="20% - 强调文字颜色 2 12" xfId="1062"/>
    <cellStyle name="40% - 强调文字颜色 3 13" xfId="1063"/>
    <cellStyle name="60% - 强调文字颜色 4 43 2" xfId="1064"/>
    <cellStyle name="60% - 强调文字颜色 4 38 2" xfId="1065"/>
    <cellStyle name="20% - 强调文字颜色 2 36 2" xfId="1066"/>
    <cellStyle name="20% - 强调文字颜色 2 41 2" xfId="1067"/>
    <cellStyle name="40% - 强调文字颜色 3 37 2" xfId="1068"/>
    <cellStyle name="40% - 强调文字颜色 3 42 2" xfId="1069"/>
    <cellStyle name="60% - 强调文字颜色 4 14 2" xfId="1070"/>
    <cellStyle name="20% - 强调文字颜色 2 12 2" xfId="1071"/>
    <cellStyle name="40% - 强调文字颜色 3 13 2" xfId="1072"/>
    <cellStyle name="60% - 强调文字颜色 4 14 3" xfId="1073"/>
    <cellStyle name="20% - 强调文字颜色 2 12 3" xfId="1074"/>
    <cellStyle name="40% - 强调文字颜色 3 13 3" xfId="1075"/>
    <cellStyle name="60% - 强调文字颜色 4 20" xfId="1076"/>
    <cellStyle name="60% - 强调文字颜色 4 15" xfId="1077"/>
    <cellStyle name="20% - 强调文字颜色 2 13" xfId="1078"/>
    <cellStyle name="40% - 强调文字颜色 3 14" xfId="1079"/>
    <cellStyle name="60% - 强调文字颜色 4 43 3" xfId="1080"/>
    <cellStyle name="60% - 强调文字颜色 4 38 3" xfId="1081"/>
    <cellStyle name="20% - 强调文字颜色 2 36 3" xfId="1082"/>
    <cellStyle name="20% - 强调文字颜色 2 41 3" xfId="1083"/>
    <cellStyle name="40% - 强调文字颜色 3 37 3" xfId="1084"/>
    <cellStyle name="40% - 强调文字颜色 3 42 3" xfId="1085"/>
    <cellStyle name="强调文字颜色 1 12 2" xfId="1086"/>
    <cellStyle name="60% - 强调文字颜色 4 20 2" xfId="1087"/>
    <cellStyle name="60% - 强调文字颜色 4 15 2" xfId="1088"/>
    <cellStyle name="20% - 强调文字颜色 2 13 2" xfId="1089"/>
    <cellStyle name="40% - 强调文字颜色 3 14 2" xfId="1090"/>
    <cellStyle name="60% - 强调文字颜色 4 20 3" xfId="1091"/>
    <cellStyle name="60% - 强调文字颜色 4 15 3" xfId="1092"/>
    <cellStyle name="20% - 强调文字颜色 2 13 3" xfId="1093"/>
    <cellStyle name="40% - 强调文字颜色 3 14 3" xfId="1094"/>
    <cellStyle name="60% - 强调文字颜色 4 21" xfId="1095"/>
    <cellStyle name="60% - 强调文字颜色 4 16" xfId="1096"/>
    <cellStyle name="20% - 强调文字颜色 2 14" xfId="1097"/>
    <cellStyle name="40% - 强调文字颜色 3 15" xfId="1098"/>
    <cellStyle name="40% - 强调文字颜色 3 20" xfId="1099"/>
    <cellStyle name="60% - 强调文字颜色 4 21 2" xfId="1100"/>
    <cellStyle name="60% - 强调文字颜色 4 16 2" xfId="1101"/>
    <cellStyle name="20% - 强调文字颜色 2 14 2" xfId="1102"/>
    <cellStyle name="40% - 强调文字颜色 3 15 2" xfId="1103"/>
    <cellStyle name="40% - 强调文字颜色 3 20 2" xfId="1104"/>
    <cellStyle name="60% - 强调文字颜色 4 21 3" xfId="1105"/>
    <cellStyle name="60% - 强调文字颜色 4 16 3" xfId="1106"/>
    <cellStyle name="20% - 强调文字颜色 2 14 3" xfId="1107"/>
    <cellStyle name="40% - 强调文字颜色 3 15 3" xfId="1108"/>
    <cellStyle name="40% - 强调文字颜色 3 20 3" xfId="1109"/>
    <cellStyle name="60% - 强调文字颜色 5 41 2" xfId="1110"/>
    <cellStyle name="60% - 强调文字颜色 5 36 2" xfId="1111"/>
    <cellStyle name="60% - 强调文字颜色 4 22" xfId="1112"/>
    <cellStyle name="60% - 强调文字颜色 4 17" xfId="1113"/>
    <cellStyle name="20% - 强调文字颜色 2 15" xfId="1114"/>
    <cellStyle name="20% - 强调文字颜色 2 20" xfId="1115"/>
    <cellStyle name="20% - 强调文字颜色 3 29 2" xfId="1116"/>
    <cellStyle name="20% - 强调文字颜色 3 34 2" xfId="1117"/>
    <cellStyle name="40% - 强调文字颜色 3 16" xfId="1118"/>
    <cellStyle name="40% - 强调文字颜色 3 21" xfId="1119"/>
    <cellStyle name="40% - 强调文字颜色 4 35 2" xfId="1120"/>
    <cellStyle name="40% - 强调文字颜色 4 40 2" xfId="1121"/>
    <cellStyle name="60% - 强调文字颜色 4 22 2" xfId="1122"/>
    <cellStyle name="60% - 强调文字颜色 4 17 2" xfId="1123"/>
    <cellStyle name="20% - 强调文字颜色 2 15 2" xfId="1124"/>
    <cellStyle name="20% - 强调文字颜色 2 2 6" xfId="1125"/>
    <cellStyle name="20% - 强调文字颜色 2 20 2" xfId="1126"/>
    <cellStyle name="40% - 强调文字颜色 3 16 2" xfId="1127"/>
    <cellStyle name="40% - 强调文字颜色 3 21 2" xfId="1128"/>
    <cellStyle name="60% - 强调文字颜色 4 22 3" xfId="1129"/>
    <cellStyle name="60% - 强调文字颜色 4 17 3" xfId="1130"/>
    <cellStyle name="20% - 强调文字颜色 2 15 3" xfId="1131"/>
    <cellStyle name="20% - 强调文字颜色 2 2 7" xfId="1132"/>
    <cellStyle name="20% - 强调文字颜色 2 20 3" xfId="1133"/>
    <cellStyle name="40% - 强调文字颜色 3 16 3" xfId="1134"/>
    <cellStyle name="40% - 强调文字颜色 3 21 3" xfId="1135"/>
    <cellStyle name="60% - 强调文字颜色 5 41 3" xfId="1136"/>
    <cellStyle name="60% - 强调文字颜色 5 36 3" xfId="1137"/>
    <cellStyle name="60% - 强调文字颜色 4 23" xfId="1138"/>
    <cellStyle name="60% - 强调文字颜色 4 18" xfId="1139"/>
    <cellStyle name="20% - 强调文字颜色 6 2 7 2" xfId="1140"/>
    <cellStyle name="20% - 强调文字颜色 2 16" xfId="1141"/>
    <cellStyle name="20% - 强调文字颜色 2 21" xfId="1142"/>
    <cellStyle name="20% - 强调文字颜色 3 29 3" xfId="1143"/>
    <cellStyle name="20% - 强调文字颜色 3 34 3" xfId="1144"/>
    <cellStyle name="40% - 强调文字颜色 3 17" xfId="1145"/>
    <cellStyle name="40% - 强调文字颜色 3 22" xfId="1146"/>
    <cellStyle name="40% - 强调文字颜色 4 35 3" xfId="1147"/>
    <cellStyle name="40% - 强调文字颜色 4 40 3" xfId="1148"/>
    <cellStyle name="强调文字颜色 2 10 2" xfId="1149"/>
    <cellStyle name="60% - 强调文字颜色 4 23 3" xfId="1150"/>
    <cellStyle name="60% - 强调文字颜色 4 18 3" xfId="1151"/>
    <cellStyle name="20% - 强调文字颜色 2 16 3" xfId="1152"/>
    <cellStyle name="20% - 强调文字颜色 2 21 3" xfId="1153"/>
    <cellStyle name="40% - 强调文字颜色 3 17 3" xfId="1154"/>
    <cellStyle name="40% - 强调文字颜色 3 22 3" xfId="1155"/>
    <cellStyle name="标题 2 39 2" xfId="1156"/>
    <cellStyle name="60% - 强调文字颜色 4 24" xfId="1157"/>
    <cellStyle name="60% - 强调文字颜色 4 19" xfId="1158"/>
    <cellStyle name="20% - 强调文字颜色 6 2 7 3" xfId="1159"/>
    <cellStyle name="20% - 强调文字颜色 2 17" xfId="1160"/>
    <cellStyle name="20% - 强调文字颜色 2 22" xfId="1161"/>
    <cellStyle name="40% - 强调文字颜色 3 18" xfId="1162"/>
    <cellStyle name="40% - 强调文字颜色 3 23" xfId="1163"/>
    <cellStyle name="强调文字颜色 2 10 3" xfId="1164"/>
    <cellStyle name="60% - 强调文字颜色 4 24 2" xfId="1165"/>
    <cellStyle name="60% - 强调文字颜色 4 19 2" xfId="1166"/>
    <cellStyle name="20% - 强调文字颜色 2 17 2" xfId="1167"/>
    <cellStyle name="20% - 强调文字颜色 2 22 2" xfId="1168"/>
    <cellStyle name="40% - 强调文字颜色 3 18 2" xfId="1169"/>
    <cellStyle name="40% - 强调文字颜色 3 23 2" xfId="1170"/>
    <cellStyle name="60% - 强调文字颜色 4 24 3" xfId="1171"/>
    <cellStyle name="60% - 强调文字颜色 4 19 3" xfId="1172"/>
    <cellStyle name="20% - 强调文字颜色 2 17 3" xfId="1173"/>
    <cellStyle name="20% - 强调文字颜色 2 22 3" xfId="1174"/>
    <cellStyle name="40% - 强调文字颜色 3 18 3" xfId="1175"/>
    <cellStyle name="40% - 强调文字颜色 3 23 3" xfId="1176"/>
    <cellStyle name="60% - 强调文字颜色 6 34 2" xfId="1177"/>
    <cellStyle name="60% - 强调文字颜色 6 29 2" xfId="1178"/>
    <cellStyle name="20% - 强调文字颜色 4 32 2" xfId="1179"/>
    <cellStyle name="20% - 强调文字颜色 4 27 2" xfId="1180"/>
    <cellStyle name="40% - 强调文字颜色 5 28 2" xfId="1181"/>
    <cellStyle name="40% - 强调文字颜色 5 33 2" xfId="1182"/>
    <cellStyle name="标题 2 39 3" xfId="1183"/>
    <cellStyle name="60% - 强调文字颜色 4 30" xfId="1184"/>
    <cellStyle name="60% - 强调文字颜色 4 25" xfId="1185"/>
    <cellStyle name="20% - 强调文字颜色 2 18" xfId="1186"/>
    <cellStyle name="20% - 强调文字颜色 2 23" xfId="1187"/>
    <cellStyle name="40% - 强调文字颜色 3 19" xfId="1188"/>
    <cellStyle name="40% - 强调文字颜色 3 24" xfId="1189"/>
    <cellStyle name="60% - 强调文字颜色 4 30 2" xfId="1190"/>
    <cellStyle name="60% - 强调文字颜色 4 25 2" xfId="1191"/>
    <cellStyle name="20% - 强调文字颜色 2 18 2" xfId="1192"/>
    <cellStyle name="20% - 强调文字颜色 2 23 2" xfId="1193"/>
    <cellStyle name="40% - 强调文字颜色 3 19 2" xfId="1194"/>
    <cellStyle name="40% - 强调文字颜色 3 24 2" xfId="1195"/>
    <cellStyle name="60% - 强调文字颜色 4 30 3" xfId="1196"/>
    <cellStyle name="60% - 强调文字颜色 4 25 3" xfId="1197"/>
    <cellStyle name="20% - 强调文字颜色 2 18 3" xfId="1198"/>
    <cellStyle name="20% - 强调文字颜色 2 23 3" xfId="1199"/>
    <cellStyle name="40% - 强调文字颜色 3 19 3" xfId="1200"/>
    <cellStyle name="40% - 强调文字颜色 3 24 3" xfId="1201"/>
    <cellStyle name="60% - 强调文字颜色 6 34 3" xfId="1202"/>
    <cellStyle name="60% - 强调文字颜色 6 29 3" xfId="1203"/>
    <cellStyle name="20% - 强调文字颜色 4 32 3" xfId="1204"/>
    <cellStyle name="20% - 强调文字颜色 4 27 3" xfId="1205"/>
    <cellStyle name="40% - 强调文字颜色 5 28 3" xfId="1206"/>
    <cellStyle name="40% - 强调文字颜色 5 33 3" xfId="1207"/>
    <cellStyle name="40% - 强调文字颜色 1 2 10 2" xfId="1208"/>
    <cellStyle name="Normal 2 4 2" xfId="1209"/>
    <cellStyle name="60% - 强调文字颜色 4 31" xfId="1210"/>
    <cellStyle name="60% - 强调文字颜色 4 26" xfId="1211"/>
    <cellStyle name="20% - 强调文字颜色 2 19" xfId="1212"/>
    <cellStyle name="20% - 强调文字颜色 2 24" xfId="1213"/>
    <cellStyle name="40% - 强调文字颜色 3 25" xfId="1214"/>
    <cellStyle name="40% - 强调文字颜色 3 30" xfId="1215"/>
    <cellStyle name="60% - 强调文字颜色 4 31 2" xfId="1216"/>
    <cellStyle name="60% - 强调文字颜色 4 26 2" xfId="1217"/>
    <cellStyle name="20% - 强调文字颜色 2 19 2" xfId="1218"/>
    <cellStyle name="20% - 强调文字颜色 2 24 2" xfId="1219"/>
    <cellStyle name="40% - 强调文字颜色 3 25 2" xfId="1220"/>
    <cellStyle name="40% - 强调文字颜色 3 30 2" xfId="1221"/>
    <cellStyle name="60% - 强调文字颜色 4 31 3" xfId="1222"/>
    <cellStyle name="60% - 强调文字颜色 4 26 3" xfId="1223"/>
    <cellStyle name="20% - 强调文字颜色 2 19 3" xfId="1224"/>
    <cellStyle name="20% - 强调文字颜色 2 24 3" xfId="1225"/>
    <cellStyle name="40% - 强调文字颜色 3 25 3" xfId="1226"/>
    <cellStyle name="40% - 强调文字颜色 3 30 3" xfId="1227"/>
    <cellStyle name="20% - 强调文字颜色 3 2 7" xfId="1228"/>
    <cellStyle name="强调文字颜色 1 36 2" xfId="1229"/>
    <cellStyle name="强调文字颜色 1 41 2" xfId="1230"/>
    <cellStyle name="20% - 强调文字颜色 4 2 12 3" xfId="1231"/>
    <cellStyle name="20% - 强调文字颜色 2 2" xfId="1232"/>
    <cellStyle name="标题 3 6 2" xfId="1233"/>
    <cellStyle name="20% - 强调文字颜色 2 2 10" xfId="1234"/>
    <cellStyle name="20% - 强调文字颜色 2 2 10 3" xfId="1235"/>
    <cellStyle name="标题 3 6 3" xfId="1236"/>
    <cellStyle name="20% - 强调文字颜色 2 2 11" xfId="1237"/>
    <cellStyle name="20% - 强调文字颜色 5 9 3" xfId="1238"/>
    <cellStyle name="20% - 强调文字颜色 2 2 5" xfId="1239"/>
    <cellStyle name="20% - 强调文字颜色 2 2 11 3" xfId="1240"/>
    <cellStyle name="60% - 强调文字颜色 6 40" xfId="1241"/>
    <cellStyle name="60% - 强调文字颜色 6 35" xfId="1242"/>
    <cellStyle name="20% - 强调文字颜色 4 33" xfId="1243"/>
    <cellStyle name="20% - 强调文字颜色 4 28" xfId="1244"/>
    <cellStyle name="40% - 强调文字颜色 5 29" xfId="1245"/>
    <cellStyle name="40% - 强调文字颜色 5 34" xfId="1246"/>
    <cellStyle name="60% - 强调文字颜色 3 8 3" xfId="1247"/>
    <cellStyle name="常规 2 2 3" xfId="1248"/>
    <cellStyle name="20% - 强调文字颜色 2 2 12 3" xfId="1249"/>
    <cellStyle name="常规 2 3 3" xfId="1250"/>
    <cellStyle name="20% - 强调文字颜色 2 2 13 3" xfId="1251"/>
    <cellStyle name="常规 2 4" xfId="1252"/>
    <cellStyle name="20% - 强调文字颜色 2 2 14" xfId="1253"/>
    <cellStyle name="60% - 强调文字颜色 4 40 2" xfId="1254"/>
    <cellStyle name="60% - 强调文字颜色 4 35 2" xfId="1255"/>
    <cellStyle name="20% - 强调文字颜色 2 28 2" xfId="1256"/>
    <cellStyle name="20% - 强调文字颜色 2 33 2" xfId="1257"/>
    <cellStyle name="40% - 强调文字颜色 3 29 2" xfId="1258"/>
    <cellStyle name="40% - 强调文字颜色 3 34 2" xfId="1259"/>
    <cellStyle name="60% - Accent5" xfId="1260"/>
    <cellStyle name="常规 2 5" xfId="1261"/>
    <cellStyle name="20% - 强调文字颜色 2 2 15" xfId="1262"/>
    <cellStyle name="20% - 强调文字颜色 3 2 7 2" xfId="1263"/>
    <cellStyle name="标题 44" xfId="1264"/>
    <cellStyle name="标题 39" xfId="1265"/>
    <cellStyle name="20% - 强调文字颜色 2 2 2" xfId="1266"/>
    <cellStyle name="40% - 强调文字颜色 3 2 7" xfId="1267"/>
    <cellStyle name="标题 44 2" xfId="1268"/>
    <cellStyle name="标题 39 2" xfId="1269"/>
    <cellStyle name="20% - 强调文字颜色 2 2 2 2" xfId="1270"/>
    <cellStyle name="40% - 强调文字颜色 3 2 7 2" xfId="1271"/>
    <cellStyle name="20% - 强调文字颜色 2 6" xfId="1272"/>
    <cellStyle name="标题 44 3" xfId="1273"/>
    <cellStyle name="标题 39 3" xfId="1274"/>
    <cellStyle name="20% - 强调文字颜色 2 2 2 3" xfId="1275"/>
    <cellStyle name="40% - 强调文字颜色 3 2 7 3" xfId="1276"/>
    <cellStyle name="60% - 强调文字颜色 2 41 2" xfId="1277"/>
    <cellStyle name="60% - 强调文字颜色 2 36 2" xfId="1278"/>
    <cellStyle name="40% - 强调文字颜色 1 35 2" xfId="1279"/>
    <cellStyle name="40% - 强调文字颜色 1 40 2" xfId="1280"/>
    <cellStyle name="20% - 强调文字颜色 2 7" xfId="1281"/>
    <cellStyle name="20% - 强调文字颜色 4 7" xfId="1282"/>
    <cellStyle name="标题 46 3" xfId="1283"/>
    <cellStyle name="20% - 强调文字颜色 2 2 4 3" xfId="1284"/>
    <cellStyle name="40% - 强调文字颜色 3 2 9 3" xfId="1285"/>
    <cellStyle name="Calc Currency (0) 9" xfId="1286"/>
    <cellStyle name="60% - 强调文字颜色 2 43 2" xfId="1287"/>
    <cellStyle name="60% - 强调文字颜色 2 38 2" xfId="1288"/>
    <cellStyle name="40% - 强调文字颜色 1 37 2" xfId="1289"/>
    <cellStyle name="40% - 强调文字颜色 1 42 2" xfId="1290"/>
    <cellStyle name="20% - 强调文字颜色 5 6" xfId="1291"/>
    <cellStyle name="20% - 强调文字颜色 2 2 5 2" xfId="1292"/>
    <cellStyle name="20% - 强调文字颜色 5 7" xfId="1293"/>
    <cellStyle name="60% - 强调文字颜色 2 39 2" xfId="1294"/>
    <cellStyle name="40% - 强调文字颜色 1 38 2" xfId="1295"/>
    <cellStyle name="40% - 强调文字颜色 1 43 2" xfId="1296"/>
    <cellStyle name="20% - 强调文字颜色 2 2 5 3" xfId="1297"/>
    <cellStyle name="20% - 强调文字颜色 2 2 6 2" xfId="1298"/>
    <cellStyle name="20% - 强调文字颜色 2 2 6 3" xfId="1299"/>
    <cellStyle name="40% - 强调文字颜色 1 39 2" xfId="1300"/>
    <cellStyle name="输入 28" xfId="1301"/>
    <cellStyle name="输入 33" xfId="1302"/>
    <cellStyle name="20% - 强调文字颜色 2 2 7 2" xfId="1303"/>
    <cellStyle name="20% - 强调文字颜色 2 2 7 3" xfId="1304"/>
    <cellStyle name="标题 1 30 2" xfId="1305"/>
    <cellStyle name="标题 1 25 2" xfId="1306"/>
    <cellStyle name="20% - 强调文字颜色 2 2 8" xfId="1307"/>
    <cellStyle name="20% - 强调文字颜色 2 2 8 2" xfId="1308"/>
    <cellStyle name="20% - 强调文字颜色 2 2 8 3" xfId="1309"/>
    <cellStyle name="20% - 强调文字颜色 2 2 9 2" xfId="1310"/>
    <cellStyle name="20% - 强调文字颜色 2 45" xfId="1311"/>
    <cellStyle name="40% - 强调文字颜色 5 5 3" xfId="1312"/>
    <cellStyle name="20% - 强调文字颜色 2 2 9 3" xfId="1313"/>
    <cellStyle name="60% - 强调文字颜色 4 32 2" xfId="1314"/>
    <cellStyle name="60% - 强调文字颜色 4 27 2" xfId="1315"/>
    <cellStyle name="20% - 强调文字颜色 2 25 2" xfId="1316"/>
    <cellStyle name="20% - 强调文字颜色 2 30 2" xfId="1317"/>
    <cellStyle name="40% - 强调文字颜色 3 26 2" xfId="1318"/>
    <cellStyle name="40% - 强调文字颜色 3 31 2" xfId="1319"/>
    <cellStyle name="60% - 强调文字颜色 4 32 3" xfId="1320"/>
    <cellStyle name="60% - 强调文字颜色 4 27 3" xfId="1321"/>
    <cellStyle name="20% - 强调文字颜色 2 25 3" xfId="1322"/>
    <cellStyle name="20% - 强调文字颜色 2 30 3" xfId="1323"/>
    <cellStyle name="40% - 强调文字颜色 3 26 3" xfId="1324"/>
    <cellStyle name="40% - 强调文字颜色 3 31 3" xfId="1325"/>
    <cellStyle name="60% - 强调文字颜色 4 34 2" xfId="1326"/>
    <cellStyle name="60% - 强调文字颜色 4 29 2" xfId="1327"/>
    <cellStyle name="20% - 强调文字颜色 2 27 2" xfId="1328"/>
    <cellStyle name="20% - 强调文字颜色 2 32 2" xfId="1329"/>
    <cellStyle name="40% - 强调文字颜色 3 28 2" xfId="1330"/>
    <cellStyle name="40% - 强调文字颜色 3 33 2" xfId="1331"/>
    <cellStyle name="60% - 强调文字颜色 4 34 3" xfId="1332"/>
    <cellStyle name="60% - 强调文字颜色 4 29 3" xfId="1333"/>
    <cellStyle name="20% - 强调文字颜色 2 27 3" xfId="1334"/>
    <cellStyle name="20% - 强调文字颜色 2 32 3" xfId="1335"/>
    <cellStyle name="40% - 强调文字颜色 3 28 3" xfId="1336"/>
    <cellStyle name="40% - 强调文字颜色 3 33 3" xfId="1337"/>
    <cellStyle name="60% - 强调文字颜色 4 40 3" xfId="1338"/>
    <cellStyle name="60% - 强调文字颜色 4 35 3" xfId="1339"/>
    <cellStyle name="20% - 强调文字颜色 2 28 3" xfId="1340"/>
    <cellStyle name="20% - 强调文字颜色 2 33 3" xfId="1341"/>
    <cellStyle name="40% - 强调文字颜色 3 29 3" xfId="1342"/>
    <cellStyle name="40% - 强调文字颜色 3 34 3" xfId="1343"/>
    <cellStyle name="60% - Accent6" xfId="1344"/>
    <cellStyle name="20% - 强调文字颜色 4 2 5" xfId="1345"/>
    <cellStyle name="60% - 强调文字颜色 4 41 2" xfId="1346"/>
    <cellStyle name="60% - 强调文字颜色 4 36 2" xfId="1347"/>
    <cellStyle name="20% - 强调文字颜色 2 29 2" xfId="1348"/>
    <cellStyle name="20% - 强调文字颜色 2 34 2" xfId="1349"/>
    <cellStyle name="40% - 强调文字颜色 3 35 2" xfId="1350"/>
    <cellStyle name="40% - 强调文字颜色 3 40 2" xfId="1351"/>
    <cellStyle name="20% - 强调文字颜色 4 2 6" xfId="1352"/>
    <cellStyle name="百分比 3 11" xfId="1353"/>
    <cellStyle name="60% - 强调文字颜色 4 41 3" xfId="1354"/>
    <cellStyle name="60% - 强调文字颜色 4 36 3" xfId="1355"/>
    <cellStyle name="20% - 强调文字颜色 2 29 3" xfId="1356"/>
    <cellStyle name="20% - 强调文字颜色 2 34 3" xfId="1357"/>
    <cellStyle name="40% - 强调文字颜色 3 35 3" xfId="1358"/>
    <cellStyle name="40% - 强调文字颜色 3 40 3" xfId="1359"/>
    <cellStyle name="强调文字颜色 1 10 2" xfId="1360"/>
    <cellStyle name="20% - 强调文字颜色 3 2 8" xfId="1361"/>
    <cellStyle name="强调文字颜色 1 36 3" xfId="1362"/>
    <cellStyle name="强调文字颜色 1 41 3" xfId="1363"/>
    <cellStyle name="适中 27 2" xfId="1364"/>
    <cellStyle name="适中 32 2" xfId="1365"/>
    <cellStyle name="20% - 强调文字颜色 2 3" xfId="1366"/>
    <cellStyle name="20% - 强调文字颜色 3 2 8 2" xfId="1367"/>
    <cellStyle name="60% - 强调文字颜色 6 32" xfId="1368"/>
    <cellStyle name="60% - 强调文字颜色 6 27" xfId="1369"/>
    <cellStyle name="20% - 强调文字颜色 4 30" xfId="1370"/>
    <cellStyle name="20% - 强调文字颜色 4 25" xfId="1371"/>
    <cellStyle name="40% - 强调文字颜色 5 26" xfId="1372"/>
    <cellStyle name="40% - 强调文字颜色 5 31" xfId="1373"/>
    <cellStyle name="20% - 强调文字颜色 2 3 2" xfId="1374"/>
    <cellStyle name="20% - 强调文字颜色 3 2 12" xfId="1375"/>
    <cellStyle name="60% - 强调文字颜色 4 42 2" xfId="1376"/>
    <cellStyle name="60% - 强调文字颜色 4 37 2" xfId="1377"/>
    <cellStyle name="20% - 强调文字颜色 2 35 2" xfId="1378"/>
    <cellStyle name="20% - 强调文字颜色 2 40 2" xfId="1379"/>
    <cellStyle name="40% - 强调文字颜色 3 36 2" xfId="1380"/>
    <cellStyle name="40% - 强调文字颜色 3 41 2" xfId="1381"/>
    <cellStyle name="20% - 强调文字颜色 3 2 13" xfId="1382"/>
    <cellStyle name="40% - 强调文字颜色 6 2 10 2" xfId="1383"/>
    <cellStyle name="60% - 强调文字颜色 4 42 3" xfId="1384"/>
    <cellStyle name="60% - 强调文字颜色 4 37 3" xfId="1385"/>
    <cellStyle name="20% - 强调文字颜色 2 35 3" xfId="1386"/>
    <cellStyle name="20% - 强调文字颜色 2 40 3" xfId="1387"/>
    <cellStyle name="40% - 强调文字颜色 3 36 3" xfId="1388"/>
    <cellStyle name="40% - 强调文字颜色 3 41 3" xfId="1389"/>
    <cellStyle name="强调文字颜色 1 11 2" xfId="1390"/>
    <cellStyle name="60% - 强调文字颜色 4 43" xfId="1391"/>
    <cellStyle name="60% - 强调文字颜色 4 38" xfId="1392"/>
    <cellStyle name="20% - 强调文字颜色 2 36" xfId="1393"/>
    <cellStyle name="20% - 强调文字颜色 2 41" xfId="1394"/>
    <cellStyle name="40% - 强调文字颜色 3 37" xfId="1395"/>
    <cellStyle name="40% - 强调文字颜色 3 42" xfId="1396"/>
    <cellStyle name="60% - 强调文字颜色 4 44" xfId="1397"/>
    <cellStyle name="60% - 强调文字颜色 4 39" xfId="1398"/>
    <cellStyle name="20% - 强调文字颜色 2 37" xfId="1399"/>
    <cellStyle name="20% - 强调文字颜色 2 42" xfId="1400"/>
    <cellStyle name="40% - 强调文字颜色 3 38" xfId="1401"/>
    <cellStyle name="40% - 强调文字颜色 3 43" xfId="1402"/>
    <cellStyle name="60% - 强调文字颜色 4 39 3" xfId="1403"/>
    <cellStyle name="20% - 强调文字颜色 2 37 3" xfId="1404"/>
    <cellStyle name="20% - 强调文字颜色 2 42 3" xfId="1405"/>
    <cellStyle name="40% - 强调文字颜色 3 38 3" xfId="1406"/>
    <cellStyle name="40% - 强调文字颜色 3 43 3" xfId="1407"/>
    <cellStyle name="强调文字颜色 1 13 2" xfId="1408"/>
    <cellStyle name="60% - 强调文字颜色 4 45" xfId="1409"/>
    <cellStyle name="20% - 强调文字颜色 2 38" xfId="1410"/>
    <cellStyle name="20% - 强调文字颜色 2 43" xfId="1411"/>
    <cellStyle name="40% - 强调文字颜色 3 39" xfId="1412"/>
    <cellStyle name="40% - 强调文字颜色 3 44" xfId="1413"/>
    <cellStyle name="20% - 强调文字颜色 3 2 12 3" xfId="1414"/>
    <cellStyle name="强调文字颜色 5 19" xfId="1415"/>
    <cellStyle name="强调文字颜色 5 24" xfId="1416"/>
    <cellStyle name="20% - 强调文字颜色 2 38 2" xfId="1417"/>
    <cellStyle name="20% - 强调文字颜色 2 43 2" xfId="1418"/>
    <cellStyle name="40% - 强调文字颜色 3 39 2" xfId="1419"/>
    <cellStyle name="20% - 强调文字颜色 2 38 3" xfId="1420"/>
    <cellStyle name="20% - 强调文字颜色 2 43 3" xfId="1421"/>
    <cellStyle name="40% - 强调文字颜色 3 39 3" xfId="1422"/>
    <cellStyle name="强调文字颜色 1 14 2" xfId="1423"/>
    <cellStyle name="20% - 强调文字颜色 2 39" xfId="1424"/>
    <cellStyle name="20% - 强调文字颜色 2 44" xfId="1425"/>
    <cellStyle name="40% - 强调文字颜色 3 45" xfId="1426"/>
    <cellStyle name="40% - 强调文字颜色 5 5 2" xfId="1427"/>
    <cellStyle name="20% - 强调文字颜色 3 2 13 3" xfId="1428"/>
    <cellStyle name="20% - 强调文字颜色 2 39 2" xfId="1429"/>
    <cellStyle name="20% - 强调文字颜色 2 39 3" xfId="1430"/>
    <cellStyle name="强调文字颜色 1 15 2" xfId="1431"/>
    <cellStyle name="强调文字颜色 1 20 2" xfId="1432"/>
    <cellStyle name="20% - 强调文字颜色 3 2 9" xfId="1433"/>
    <cellStyle name="适中 27 3" xfId="1434"/>
    <cellStyle name="适中 32 3" xfId="1435"/>
    <cellStyle name="60% - 强调文字颜色 1 43 2" xfId="1436"/>
    <cellStyle name="60% - 强调文字颜色 1 38 2" xfId="1437"/>
    <cellStyle name="20% - 强调文字颜色 2 4" xfId="1438"/>
    <cellStyle name="60% - 强调文字颜色 1 43 3" xfId="1439"/>
    <cellStyle name="60% - 强调文字颜色 1 38 3" xfId="1440"/>
    <cellStyle name="20% - 强调文字颜色 2 5" xfId="1441"/>
    <cellStyle name="20% - 强调文字颜色 2 5 2" xfId="1442"/>
    <cellStyle name="千位[0]_laroux" xfId="1443"/>
    <cellStyle name="20% - 强调文字颜色 2 7 2" xfId="1444"/>
    <cellStyle name="20% - 强调文字颜色 2 9" xfId="1445"/>
    <cellStyle name="20% - 强调文字颜色 2 8" xfId="1446"/>
    <cellStyle name="20% - 强调文字颜色 4 9" xfId="1447"/>
    <cellStyle name="20% - 强调文字颜色 2 9 2" xfId="1448"/>
    <cellStyle name="60% - 强调文字颜色 5 22" xfId="1449"/>
    <cellStyle name="60% - 强调文字颜色 5 17" xfId="1450"/>
    <cellStyle name="20% - 强调文字颜色 3 39 2" xfId="1451"/>
    <cellStyle name="20% - 强调文字颜色 3 15" xfId="1452"/>
    <cellStyle name="20% - 强调文字颜色 3 20" xfId="1453"/>
    <cellStyle name="40% - 强调文字颜色 4 16" xfId="1454"/>
    <cellStyle name="40% - 强调文字颜色 4 21" xfId="1455"/>
    <cellStyle name="计算 14 3" xfId="1456"/>
    <cellStyle name="60% - 强调文字颜色 5 22 2" xfId="1457"/>
    <cellStyle name="60% - 强调文字颜色 5 17 2" xfId="1458"/>
    <cellStyle name="20% - 强调文字颜色 3 15 2" xfId="1459"/>
    <cellStyle name="20% - 强调文字颜色 3 20 2" xfId="1460"/>
    <cellStyle name="40% - 强调文字颜色 4 16 2" xfId="1461"/>
    <cellStyle name="40% - 强调文字颜色 4 21 2" xfId="1462"/>
    <cellStyle name="60% - 强调文字颜色 5 22 3" xfId="1463"/>
    <cellStyle name="60% - 强调文字颜色 5 17 3" xfId="1464"/>
    <cellStyle name="20% - 强调文字颜色 3 15 3" xfId="1465"/>
    <cellStyle name="20% - 强调文字颜色 3 20 3" xfId="1466"/>
    <cellStyle name="40% - 强调文字颜色 4 16 3" xfId="1467"/>
    <cellStyle name="40% - 强调文字颜色 4 21 3" xfId="1468"/>
    <cellStyle name="60% - 强调文字颜色 5 23" xfId="1469"/>
    <cellStyle name="60% - 强调文字颜色 5 18" xfId="1470"/>
    <cellStyle name="20% - 强调文字颜色 3 39 3" xfId="1471"/>
    <cellStyle name="20% - 强调文字颜色 3 16" xfId="1472"/>
    <cellStyle name="20% - 强调文字颜色 3 21" xfId="1473"/>
    <cellStyle name="40% - 强调文字颜色 4 17" xfId="1474"/>
    <cellStyle name="40% - 强调文字颜色 4 22" xfId="1475"/>
    <cellStyle name="强调文字颜色 2 15 2" xfId="1476"/>
    <cellStyle name="强调文字颜色 2 20 2" xfId="1477"/>
    <cellStyle name="计算 15 3" xfId="1478"/>
    <cellStyle name="计算 20 3" xfId="1479"/>
    <cellStyle name="60% - 强调文字颜色 5 23 2" xfId="1480"/>
    <cellStyle name="60% - 强调文字颜色 5 18 2" xfId="1481"/>
    <cellStyle name="20% - 强调文字颜色 3 16 2" xfId="1482"/>
    <cellStyle name="20% - 强调文字颜色 3 21 2" xfId="1483"/>
    <cellStyle name="40% - 强调文字颜色 4 17 2" xfId="1484"/>
    <cellStyle name="40% - 强调文字颜色 4 22 2" xfId="1485"/>
    <cellStyle name="60% - 强调文字颜色 5 23 3" xfId="1486"/>
    <cellStyle name="60% - 强调文字颜色 5 18 3" xfId="1487"/>
    <cellStyle name="20% - 强调文字颜色 3 16 3" xfId="1488"/>
    <cellStyle name="20% - 强调文字颜色 3 21 3" xfId="1489"/>
    <cellStyle name="40% - 强调文字颜色 4 17 3" xfId="1490"/>
    <cellStyle name="40% - 强调文字颜色 4 22 3" xfId="1491"/>
    <cellStyle name="60% - 强调文字颜色 5 24" xfId="1492"/>
    <cellStyle name="60% - 强调文字颜色 5 19" xfId="1493"/>
    <cellStyle name="20% - 强调文字颜色 3 17" xfId="1494"/>
    <cellStyle name="20% - 强调文字颜色 3 22" xfId="1495"/>
    <cellStyle name="40% - 强调文字颜色 4 18" xfId="1496"/>
    <cellStyle name="40% - 强调文字颜色 4 23" xfId="1497"/>
    <cellStyle name="强调文字颜色 2 15 3" xfId="1498"/>
    <cellStyle name="强调文字颜色 2 20 3" xfId="1499"/>
    <cellStyle name="60% - 强调文字颜色 5 24 2" xfId="1500"/>
    <cellStyle name="60% - 强调文字颜色 5 19 2" xfId="1501"/>
    <cellStyle name="20% - 强调文字颜色 3 17 2" xfId="1502"/>
    <cellStyle name="20% - 强调文字颜色 3 22 2" xfId="1503"/>
    <cellStyle name="40% - 强调文字颜色 4 18 2" xfId="1504"/>
    <cellStyle name="40% - 强调文字颜色 4 23 2" xfId="1505"/>
    <cellStyle name="60% - 强调文字颜色 5 24 3" xfId="1506"/>
    <cellStyle name="60% - 强调文字颜色 5 19 3" xfId="1507"/>
    <cellStyle name="20% - 强调文字颜色 3 17 3" xfId="1508"/>
    <cellStyle name="20% - 强调文字颜色 3 22 3" xfId="1509"/>
    <cellStyle name="40% - 强调文字颜色 4 18 3" xfId="1510"/>
    <cellStyle name="40% - 强调文字颜色 4 23 3" xfId="1511"/>
    <cellStyle name="标题 1 3 2" xfId="1512"/>
    <cellStyle name="60% - 强调文字颜色 6 39 2" xfId="1513"/>
    <cellStyle name="20% - 强调文字颜色 4 42 2" xfId="1514"/>
    <cellStyle name="20% - 强调文字颜色 4 37 2" xfId="1515"/>
    <cellStyle name="40% - 强调文字颜色 5 38 2" xfId="1516"/>
    <cellStyle name="40% - 强调文字颜色 5 43 2" xfId="1517"/>
    <cellStyle name="60% - 强调文字颜色 5 30" xfId="1518"/>
    <cellStyle name="60% - 强调文字颜色 5 25" xfId="1519"/>
    <cellStyle name="20% - 强调文字颜色 3 18" xfId="1520"/>
    <cellStyle name="20% - 强调文字颜色 3 23" xfId="1521"/>
    <cellStyle name="40% - 强调文字颜色 4 19" xfId="1522"/>
    <cellStyle name="40% - 强调文字颜色 4 24" xfId="1523"/>
    <cellStyle name="60% - 强调文字颜色 5 30 2" xfId="1524"/>
    <cellStyle name="60% - 强调文字颜色 5 25 2" xfId="1525"/>
    <cellStyle name="20% - 强调文字颜色 3 18 2" xfId="1526"/>
    <cellStyle name="20% - 强调文字颜色 3 23 2" xfId="1527"/>
    <cellStyle name="40% - 强调文字颜色 4 19 2" xfId="1528"/>
    <cellStyle name="40% - 强调文字颜色 4 24 2" xfId="1529"/>
    <cellStyle name="标题 1 3 3" xfId="1530"/>
    <cellStyle name="60% - 强调文字颜色 6 39 3" xfId="1531"/>
    <cellStyle name="20% - 强调文字颜色 4 42 3" xfId="1532"/>
    <cellStyle name="20% - 强调文字颜色 4 37 3" xfId="1533"/>
    <cellStyle name="40% - 强调文字颜色 5 38 3" xfId="1534"/>
    <cellStyle name="40% - 强调文字颜色 5 43 3" xfId="1535"/>
    <cellStyle name="强调文字颜色 3 13 2" xfId="1536"/>
    <cellStyle name="Normal 2 9 2" xfId="1537"/>
    <cellStyle name="60% - 强调文字颜色 5 31" xfId="1538"/>
    <cellStyle name="60% - 强调文字颜色 5 26" xfId="1539"/>
    <cellStyle name="20% - 强调文字颜色 3 19" xfId="1540"/>
    <cellStyle name="20% - 强调文字颜色 3 24" xfId="1541"/>
    <cellStyle name="40% - 强调文字颜色 4 25" xfId="1542"/>
    <cellStyle name="40% - 强调文字颜色 4 30" xfId="1543"/>
    <cellStyle name="20% - 强调文字颜色 4 2 13 3" xfId="1544"/>
    <cellStyle name="20% - 强调文字颜色 3 2" xfId="1545"/>
    <cellStyle name="20% - 强调文字颜色 3 2 11" xfId="1546"/>
    <cellStyle name="输入 5 3" xfId="1547"/>
    <cellStyle name="20% - 强调文字颜色 3 2 11 2" xfId="1548"/>
    <cellStyle name="输入 7 3" xfId="1549"/>
    <cellStyle name="注释 4" xfId="1550"/>
    <cellStyle name="20% - 强调文字颜色 3 2 12 2" xfId="1551"/>
    <cellStyle name="强调文字颜色 5 18" xfId="1552"/>
    <cellStyle name="强调文字颜色 5 23" xfId="1553"/>
    <cellStyle name="输入 8 3" xfId="1554"/>
    <cellStyle name="20% - 强调文字颜色 3 2 13 2" xfId="1555"/>
    <cellStyle name="输入 9 3" xfId="1556"/>
    <cellStyle name="20% - 强调文字颜色 3 2 14" xfId="1557"/>
    <cellStyle name="40% - 强调文字颜色 6 2 10 3" xfId="1558"/>
    <cellStyle name="60% - 强调文字颜色 5 40 2" xfId="1559"/>
    <cellStyle name="60% - 强调文字颜色 5 35 2" xfId="1560"/>
    <cellStyle name="20% - 强调文字颜色 3 28 2" xfId="1561"/>
    <cellStyle name="20% - 强调文字颜色 3 33 2" xfId="1562"/>
    <cellStyle name="40% - 强调文字颜色 4 29 2" xfId="1563"/>
    <cellStyle name="40% - 强调文字颜色 4 34 2" xfId="1564"/>
    <cellStyle name="20% - 强调文字颜色 3 2 15" xfId="1565"/>
    <cellStyle name="60% - 强调文字颜色 1 13 2" xfId="1566"/>
    <cellStyle name="20% - 强调文字颜色 3 2 2" xfId="1567"/>
    <cellStyle name="40% - 强调文字颜色 4 2 7" xfId="1568"/>
    <cellStyle name="20% - 强调文字颜色 3 2 2 2" xfId="1569"/>
    <cellStyle name="40% - 强调文字颜色 4 2 7 2" xfId="1570"/>
    <cellStyle name="常规 2 14 2" xfId="1571"/>
    <cellStyle name="强调文字颜色 3 7 2" xfId="1572"/>
    <cellStyle name="20% - 强调文字颜色 3 2 3" xfId="1573"/>
    <cellStyle name="40% - 强调文字颜色 4 2 8" xfId="1574"/>
    <cellStyle name="汇总 5" xfId="1575"/>
    <cellStyle name="20% - 强调文字颜色 3 2 3 2" xfId="1576"/>
    <cellStyle name="40% - 强调文字颜色 4 2 8 2" xfId="1577"/>
    <cellStyle name="Normal 2 9 3" xfId="1578"/>
    <cellStyle name="60% - 强调文字颜色 5 32" xfId="1579"/>
    <cellStyle name="60% - 强调文字颜色 5 27" xfId="1580"/>
    <cellStyle name="20% - 强调文字颜色 3 25" xfId="1581"/>
    <cellStyle name="20% - 强调文字颜色 3 30" xfId="1582"/>
    <cellStyle name="40% - 强调文字颜色 4 26" xfId="1583"/>
    <cellStyle name="40% - 强调文字颜色 4 31" xfId="1584"/>
    <cellStyle name="20% - 强调文字颜色 6 9 2" xfId="1585"/>
    <cellStyle name="常规 2 14 3" xfId="1586"/>
    <cellStyle name="40% - 强调文字颜色 5 2 6 2" xfId="1587"/>
    <cellStyle name="强调文字颜色 3 7 3" xfId="1588"/>
    <cellStyle name="20% - 强调文字颜色 3 2 4" xfId="1589"/>
    <cellStyle name="40% - 强调文字颜色 4 2 9" xfId="1590"/>
    <cellStyle name="20% - 强调文字颜色 3 2 4 2" xfId="1591"/>
    <cellStyle name="40% - 强调文字颜色 4 2 9 2" xfId="1592"/>
    <cellStyle name="20% - 强调文字颜色 6 9 3" xfId="1593"/>
    <cellStyle name="20% - 强调文字颜色 3 2 5" xfId="1594"/>
    <cellStyle name="40% - 强调文字颜色 5 2 6 3" xfId="1595"/>
    <cellStyle name="20% - 强调文字颜色 3 2 5 2" xfId="1596"/>
    <cellStyle name="20% - 强调文字颜色 3 2 6" xfId="1597"/>
    <cellStyle name="标题 2 23" xfId="1598"/>
    <cellStyle name="标题 2 18" xfId="1599"/>
    <cellStyle name="20% - 强调文字颜色 3 2 6 2" xfId="1600"/>
    <cellStyle name="60% - 强调文字颜色 5 32 2" xfId="1601"/>
    <cellStyle name="60% - 强调文字颜色 5 27 2" xfId="1602"/>
    <cellStyle name="20% - 强调文字颜色 3 25 2" xfId="1603"/>
    <cellStyle name="20% - 强调文字颜色 3 30 2" xfId="1604"/>
    <cellStyle name="40% - 强调文字颜色 4 26 2" xfId="1605"/>
    <cellStyle name="40% - 强调文字颜色 4 31 2" xfId="1606"/>
    <cellStyle name="60% - 强调文字颜色 5 32 3" xfId="1607"/>
    <cellStyle name="60% - 强调文字颜色 5 27 3" xfId="1608"/>
    <cellStyle name="20% - 强调文字颜色 6 2 3 2" xfId="1609"/>
    <cellStyle name="20% - 强调文字颜色 3 25 3" xfId="1610"/>
    <cellStyle name="20% - 强调文字颜色 3 30 3" xfId="1611"/>
    <cellStyle name="40% - 强调文字颜色 4 26 3" xfId="1612"/>
    <cellStyle name="40% - 强调文字颜色 4 31 3" xfId="1613"/>
    <cellStyle name="60% - 强调文字颜色 5 33 2" xfId="1614"/>
    <cellStyle name="60% - 强调文字颜色 5 28 2" xfId="1615"/>
    <cellStyle name="20% - 强调文字颜色 3 26 2" xfId="1616"/>
    <cellStyle name="20% - 强调文字颜色 3 31 2" xfId="1617"/>
    <cellStyle name="40% - 强调文字颜色 4 27 2" xfId="1618"/>
    <cellStyle name="40% - 强调文字颜色 4 32 2" xfId="1619"/>
    <cellStyle name="60% - 强调文字颜色 5 33 3" xfId="1620"/>
    <cellStyle name="60% - 强调文字颜色 5 28 3" xfId="1621"/>
    <cellStyle name="20% - 强调文字颜色 6 2 4 2" xfId="1622"/>
    <cellStyle name="20% - 强调文字颜色 3 26 3" xfId="1623"/>
    <cellStyle name="20% - 强调文字颜色 3 31 3" xfId="1624"/>
    <cellStyle name="40% - 强调文字颜色 4 27 3" xfId="1625"/>
    <cellStyle name="40% - 强调文字颜色 4 32 3" xfId="1626"/>
    <cellStyle name="汇总 7 2" xfId="1627"/>
    <cellStyle name="20% - 强调文字颜色 4 2 8" xfId="1628"/>
    <cellStyle name="60% - 强调文字颜色 5 34 2" xfId="1629"/>
    <cellStyle name="60% - 强调文字颜色 5 29 2" xfId="1630"/>
    <cellStyle name="20% - 强调文字颜色 3 27 2" xfId="1631"/>
    <cellStyle name="20% - 强调文字颜色 3 32 2" xfId="1632"/>
    <cellStyle name="40% - 强调文字颜色 4 28 2" xfId="1633"/>
    <cellStyle name="40% - 强调文字颜色 4 33 2" xfId="1634"/>
    <cellStyle name="检查单元格 15" xfId="1635"/>
    <cellStyle name="检查单元格 20" xfId="1636"/>
    <cellStyle name="汇总 7 3" xfId="1637"/>
    <cellStyle name="20% - 强调文字颜色 4 2 9" xfId="1638"/>
    <cellStyle name="60% - 强调文字颜色 5 34 3" xfId="1639"/>
    <cellStyle name="60% - 强调文字颜色 5 29 3" xfId="1640"/>
    <cellStyle name="20% - 强调文字颜色 6 2 5 2" xfId="1641"/>
    <cellStyle name="20% - 强调文字颜色 3 27 3" xfId="1642"/>
    <cellStyle name="20% - 强调文字颜色 3 32 3" xfId="1643"/>
    <cellStyle name="40% - 强调文字颜色 4 28 3" xfId="1644"/>
    <cellStyle name="40% - 强调文字颜色 4 33 3" xfId="1645"/>
    <cellStyle name="检查单元格 16" xfId="1646"/>
    <cellStyle name="检查单元格 21" xfId="1647"/>
    <cellStyle name="60% - 强调文字颜色 5 40" xfId="1648"/>
    <cellStyle name="60% - 强调文字颜色 5 35" xfId="1649"/>
    <cellStyle name="20% - 强调文字颜色 3 28" xfId="1650"/>
    <cellStyle name="20% - 强调文字颜色 3 33" xfId="1651"/>
    <cellStyle name="40% - 强调文字颜色 4 29" xfId="1652"/>
    <cellStyle name="40% - 强调文字颜色 4 34" xfId="1653"/>
    <cellStyle name="60% - 强调文字颜色 3 3 3" xfId="1654"/>
    <cellStyle name="60% - 强调文字颜色 5 40 3" xfId="1655"/>
    <cellStyle name="60% - 强调文字颜色 5 35 3" xfId="1656"/>
    <cellStyle name="20% - 强调文字颜色 6 2 6 2" xfId="1657"/>
    <cellStyle name="20% - 强调文字颜色 3 28 3" xfId="1658"/>
    <cellStyle name="20% - 强调文字颜色 3 33 3" xfId="1659"/>
    <cellStyle name="40% - 强调文字颜色 4 29 3" xfId="1660"/>
    <cellStyle name="40% - 强调文字颜色 4 34 3" xfId="1661"/>
    <cellStyle name="20% - 强调文字颜色 3 3 3" xfId="1662"/>
    <cellStyle name="60% - 强调文字颜色 5 42 2" xfId="1663"/>
    <cellStyle name="60% - 强调文字颜色 5 37 2" xfId="1664"/>
    <cellStyle name="20% - 强调文字颜色 3 40 2" xfId="1665"/>
    <cellStyle name="20% - 强调文字颜色 3 35 2" xfId="1666"/>
    <cellStyle name="40% - 强调文字颜色 4 36 2" xfId="1667"/>
    <cellStyle name="40% - 强调文字颜色 4 41 2" xfId="1668"/>
    <cellStyle name="60% - 强调文字颜色 5 42 3" xfId="1669"/>
    <cellStyle name="60% - 强调文字颜色 5 37 3" xfId="1670"/>
    <cellStyle name="20% - 强调文字颜色 6 2 8 2" xfId="1671"/>
    <cellStyle name="20% - 强调文字颜色 3 40 3" xfId="1672"/>
    <cellStyle name="20% - 强调文字颜色 3 35 3" xfId="1673"/>
    <cellStyle name="40% - 强调文字颜色 4 36 3" xfId="1674"/>
    <cellStyle name="40% - 强调文字颜色 4 41 3" xfId="1675"/>
    <cellStyle name="强调文字颜色 2 11 2" xfId="1676"/>
    <cellStyle name="60% - 强调文字颜色 5 43" xfId="1677"/>
    <cellStyle name="60% - 强调文字颜色 5 38" xfId="1678"/>
    <cellStyle name="20% - 强调文字颜色 5 2 12 2" xfId="1679"/>
    <cellStyle name="20% - 强调文字颜色 3 41" xfId="1680"/>
    <cellStyle name="20% - 强调文字颜色 3 36" xfId="1681"/>
    <cellStyle name="40% - 强调文字颜色 4 37" xfId="1682"/>
    <cellStyle name="40% - 强调文字颜色 4 42" xfId="1683"/>
    <cellStyle name="60% - 强调文字颜色 5 43 2" xfId="1684"/>
    <cellStyle name="60% - 强调文字颜色 5 38 2" xfId="1685"/>
    <cellStyle name="20% - 强调文字颜色 3 41 2" xfId="1686"/>
    <cellStyle name="20% - 强调文字颜色 3 36 2" xfId="1687"/>
    <cellStyle name="40% - 强调文字颜色 4 37 2" xfId="1688"/>
    <cellStyle name="40% - 强调文字颜色 4 42 2" xfId="1689"/>
    <cellStyle name="60% - 强调文字颜色 5 43 3" xfId="1690"/>
    <cellStyle name="60% - 强调文字颜色 5 38 3" xfId="1691"/>
    <cellStyle name="20% - 强调文字颜色 6 2 9 2" xfId="1692"/>
    <cellStyle name="20% - 强调文字颜色 3 41 3" xfId="1693"/>
    <cellStyle name="20% - 强调文字颜色 3 36 3" xfId="1694"/>
    <cellStyle name="40% - 强调文字颜色 4 37 3" xfId="1695"/>
    <cellStyle name="40% - 强调文字颜色 4 42 3" xfId="1696"/>
    <cellStyle name="强调文字颜色 2 12 2" xfId="1697"/>
    <cellStyle name="60% - 强调文字颜色 5 39 2" xfId="1698"/>
    <cellStyle name="20% - 强调文字颜色 3 42 2" xfId="1699"/>
    <cellStyle name="20% - 强调文字颜色 3 37 2" xfId="1700"/>
    <cellStyle name="40% - 强调文字颜色 4 38 2" xfId="1701"/>
    <cellStyle name="40% - 强调文字颜色 4 43 2" xfId="1702"/>
    <cellStyle name="60% - 强调文字颜色 5 39 3" xfId="1703"/>
    <cellStyle name="20% - 强调文字颜色 3 42 3" xfId="1704"/>
    <cellStyle name="20% - 强调文字颜色 3 37 3" xfId="1705"/>
    <cellStyle name="40% - 强调文字颜色 4 38 3" xfId="1706"/>
    <cellStyle name="40% - 强调文字颜色 4 43 3" xfId="1707"/>
    <cellStyle name="强调文字颜色 2 13 2" xfId="1708"/>
    <cellStyle name="New Times Roman" xfId="1709"/>
    <cellStyle name="20% - 强调文字颜色 3 43 2" xfId="1710"/>
    <cellStyle name="20% - 强调文字颜色 3 38 2" xfId="1711"/>
    <cellStyle name="40% - 强调文字颜色 4 39 2" xfId="1712"/>
    <cellStyle name="20% - 强调文字颜色 3 43 3" xfId="1713"/>
    <cellStyle name="20% - 强调文字颜色 3 38 3" xfId="1714"/>
    <cellStyle name="40% - 强调文字颜色 4 39 3" xfId="1715"/>
    <cellStyle name="强调文字颜色 2 14 2" xfId="1716"/>
    <cellStyle name="20% - 强调文字颜色 3 44" xfId="1717"/>
    <cellStyle name="20% - 强调文字颜色 3 39" xfId="1718"/>
    <cellStyle name="40% - 强调文字颜色 4 45" xfId="1719"/>
    <cellStyle name="60% - 强调文字颜色 1 39 2" xfId="1720"/>
    <cellStyle name="20% - 强调文字颜色 3 4" xfId="1721"/>
    <cellStyle name="20% - 强调文字颜色 3 4 2" xfId="1722"/>
    <cellStyle name="20% - 强调文字颜色 3 4 3" xfId="1723"/>
    <cellStyle name="20% - 强调文字颜色 3 45" xfId="1724"/>
    <cellStyle name="60% - 强调文字颜色 1 39 3" xfId="1725"/>
    <cellStyle name="20% - 强调文字颜色 3 5" xfId="1726"/>
    <cellStyle name="20% - 强调文字颜色 3 5 2" xfId="1727"/>
    <cellStyle name="20% - 强调文字颜色 3 5 3" xfId="1728"/>
    <cellStyle name="20% - 强调文字颜色 3 6 2" xfId="1729"/>
    <cellStyle name="20% - 强调文字颜色 3 6 3" xfId="1730"/>
    <cellStyle name="20% - 强调文字颜色 3 7 2" xfId="1731"/>
    <cellStyle name="20% - 强调文字颜色 3 7 3" xfId="1732"/>
    <cellStyle name="20% - 强调文字颜色 3 8" xfId="1733"/>
    <cellStyle name="20% - 强调文字颜色 3 8 2" xfId="1734"/>
    <cellStyle name="20% - 强调文字颜色 3 8 3" xfId="1735"/>
    <cellStyle name="60% - 强调文字颜色 3 10 2" xfId="1736"/>
    <cellStyle name="20% - 强调文字颜色 3 9 2" xfId="1737"/>
    <cellStyle name="40% - 强调文字颜色 1 2 9" xfId="1738"/>
    <cellStyle name="60% - 强调文字颜色 3 10 3" xfId="1739"/>
    <cellStyle name="20% - 强调文字颜色 3 9 3" xfId="1740"/>
    <cellStyle name="60% - 强调文字颜色 6 12" xfId="1741"/>
    <cellStyle name="20% - 强调文字颜色 4 10" xfId="1742"/>
    <cellStyle name="40% - 强调文字颜色 5 11" xfId="1743"/>
    <cellStyle name="差 43 3" xfId="1744"/>
    <cellStyle name="差 38 3" xfId="1745"/>
    <cellStyle name="60% - 强调文字颜色 6 12 2" xfId="1746"/>
    <cellStyle name="20% - 强调文字颜色 4 10 2" xfId="1747"/>
    <cellStyle name="40% - 强调文字颜色 5 11 2" xfId="1748"/>
    <cellStyle name="60% - 强调文字颜色 6 12 3" xfId="1749"/>
    <cellStyle name="20% - 强调文字颜色 4 10 3" xfId="1750"/>
    <cellStyle name="40% - 强调文字颜色 5 11 3" xfId="1751"/>
    <cellStyle name="60% - 强调文字颜色 6 13" xfId="1752"/>
    <cellStyle name="20% - 强调文字颜色 4 11" xfId="1753"/>
    <cellStyle name="40% - 强调文字颜色 5 12" xfId="1754"/>
    <cellStyle name="差 39 3" xfId="1755"/>
    <cellStyle name="60% - 强调文字颜色 6 13 2" xfId="1756"/>
    <cellStyle name="20% - 强调文字颜色 4 11 2" xfId="1757"/>
    <cellStyle name="40% - 强调文字颜色 5 12 2" xfId="1758"/>
    <cellStyle name="60% - 强调文字颜色 6 13 3" xfId="1759"/>
    <cellStyle name="20% - 强调文字颜色 4 11 3" xfId="1760"/>
    <cellStyle name="40% - 强调文字颜色 5 12 3" xfId="1761"/>
    <cellStyle name="60% - 强调文字颜色 6 14" xfId="1762"/>
    <cellStyle name="20% - 强调文字颜色 4 12" xfId="1763"/>
    <cellStyle name="40% - 强调文字颜色 5 13" xfId="1764"/>
    <cellStyle name="60% - 强调文字颜色 6 14 2" xfId="1765"/>
    <cellStyle name="20% - 强调文字颜色 4 12 2" xfId="1766"/>
    <cellStyle name="40% - 强调文字颜色 5 13 2" xfId="1767"/>
    <cellStyle name="60% - 强调文字颜色 6 14 3" xfId="1768"/>
    <cellStyle name="20% - 强调文字颜色 4 12 3" xfId="1769"/>
    <cellStyle name="40% - 强调文字颜色 5 13 3" xfId="1770"/>
    <cellStyle name="60% - 强调文字颜色 6 20" xfId="1771"/>
    <cellStyle name="60% - 强调文字颜色 6 15" xfId="1772"/>
    <cellStyle name="20% - 强调文字颜色 4 13" xfId="1773"/>
    <cellStyle name="40% - 强调文字颜色 5 14" xfId="1774"/>
    <cellStyle name="60% - 强调文字颜色 6 20 2" xfId="1775"/>
    <cellStyle name="60% - 强调文字颜色 6 15 2" xfId="1776"/>
    <cellStyle name="20% - 强调文字颜色 4 13 2" xfId="1777"/>
    <cellStyle name="40% - 强调文字颜色 5 14 2" xfId="1778"/>
    <cellStyle name="60% - 强调文字颜色 6 20 3" xfId="1779"/>
    <cellStyle name="60% - 强调文字颜色 6 15 3" xfId="1780"/>
    <cellStyle name="20% - 强调文字颜色 4 13 3" xfId="1781"/>
    <cellStyle name="40% - 强调文字颜色 5 14 3" xfId="1782"/>
    <cellStyle name="60% - 强调文字颜色 6 21" xfId="1783"/>
    <cellStyle name="60% - 强调文字颜色 6 16" xfId="1784"/>
    <cellStyle name="20% - 强调文字颜色 4 14" xfId="1785"/>
    <cellStyle name="40% - 强调文字颜色 5 15" xfId="1786"/>
    <cellStyle name="40% - 强调文字颜色 5 20" xfId="1787"/>
    <cellStyle name="60% - 强调文字颜色 6 21 2" xfId="1788"/>
    <cellStyle name="60% - 强调文字颜色 6 16 2" xfId="1789"/>
    <cellStyle name="20% - 强调文字颜色 4 14 2" xfId="1790"/>
    <cellStyle name="40% - 强调文字颜色 5 15 2" xfId="1791"/>
    <cellStyle name="40% - 强调文字颜色 5 20 2" xfId="1792"/>
    <cellStyle name="60% - 强调文字颜色 6 21 3" xfId="1793"/>
    <cellStyle name="60% - 强调文字颜色 6 16 3" xfId="1794"/>
    <cellStyle name="20% - 强调文字颜色 4 14 3" xfId="1795"/>
    <cellStyle name="40% - 强调文字颜色 5 15 3" xfId="1796"/>
    <cellStyle name="40% - 强调文字颜色 5 20 3" xfId="1797"/>
    <cellStyle name="60% - 强调文字颜色 6 22" xfId="1798"/>
    <cellStyle name="60% - 强调文字颜色 6 17" xfId="1799"/>
    <cellStyle name="20% - 强调文字颜色 4 20" xfId="1800"/>
    <cellStyle name="20% - 强调文字颜色 4 15" xfId="1801"/>
    <cellStyle name="40% - 强调文字颜色 5 16" xfId="1802"/>
    <cellStyle name="40% - 强调文字颜色 5 21" xfId="1803"/>
    <cellStyle name="60% - 强调文字颜色 6 22 2" xfId="1804"/>
    <cellStyle name="60% - 强调文字颜色 6 17 2" xfId="1805"/>
    <cellStyle name="20% - 强调文字颜色 4 20 2" xfId="1806"/>
    <cellStyle name="20% - 强调文字颜色 4 15 2" xfId="1807"/>
    <cellStyle name="40% - 强调文字颜色 5 16 2" xfId="1808"/>
    <cellStyle name="40% - 强调文字颜色 5 21 2" xfId="1809"/>
    <cellStyle name="60% - 强调文字颜色 6 22 3" xfId="1810"/>
    <cellStyle name="60% - 强调文字颜色 6 17 3" xfId="1811"/>
    <cellStyle name="20% - 强调文字颜色 4 20 3" xfId="1812"/>
    <cellStyle name="20% - 强调文字颜色 4 15 3" xfId="1813"/>
    <cellStyle name="40% - 强调文字颜色 5 16 3" xfId="1814"/>
    <cellStyle name="40% - 强调文字颜色 5 21 3" xfId="1815"/>
    <cellStyle name="60% - 强调文字颜色 6 23 2" xfId="1816"/>
    <cellStyle name="60% - 强调文字颜色 6 18 2" xfId="1817"/>
    <cellStyle name="20% - 强调文字颜色 4 21 2" xfId="1818"/>
    <cellStyle name="20% - 强调文字颜色 4 16 2" xfId="1819"/>
    <cellStyle name="40% - 强调文字颜色 5 17 2" xfId="1820"/>
    <cellStyle name="40% - 强调文字颜色 5 22 2" xfId="1821"/>
    <cellStyle name="60% - 强调文字颜色 6 23 3" xfId="1822"/>
    <cellStyle name="60% - 强调文字颜色 6 18 3" xfId="1823"/>
    <cellStyle name="20% - 强调文字颜色 4 21 3" xfId="1824"/>
    <cellStyle name="20% - 强调文字颜色 4 16 3" xfId="1825"/>
    <cellStyle name="40% - 强调文字颜色 5 17 3" xfId="1826"/>
    <cellStyle name="40% - 强调文字颜色 5 22 3" xfId="1827"/>
    <cellStyle name="60% - 强调文字颜色 6 24" xfId="1828"/>
    <cellStyle name="60% - 强调文字颜色 6 19" xfId="1829"/>
    <cellStyle name="20% - 强调文字颜色 4 22" xfId="1830"/>
    <cellStyle name="20% - 强调文字颜色 4 17" xfId="1831"/>
    <cellStyle name="40% - 强调文字颜色 5 18" xfId="1832"/>
    <cellStyle name="40% - 强调文字颜色 5 23" xfId="1833"/>
    <cellStyle name="强调文字颜色 2 25 3" xfId="1834"/>
    <cellStyle name="强调文字颜色 2 30 3" xfId="1835"/>
    <cellStyle name="60% - 强调文字颜色 6 30" xfId="1836"/>
    <cellStyle name="60% - 强调文字颜色 6 25" xfId="1837"/>
    <cellStyle name="20% - 强调文字颜色 4 23" xfId="1838"/>
    <cellStyle name="20% - 强调文字颜色 4 18" xfId="1839"/>
    <cellStyle name="40% - 强调文字颜色 5 19" xfId="1840"/>
    <cellStyle name="40% - 强调文字颜色 5 24" xfId="1841"/>
    <cellStyle name="常规 2 15" xfId="1842"/>
    <cellStyle name="强调文字颜色 3 8" xfId="1843"/>
    <cellStyle name="60% - 强调文字颜色 6 30 2" xfId="1844"/>
    <cellStyle name="60% - 强调文字颜色 6 25 2" xfId="1845"/>
    <cellStyle name="20% - 强调文字颜色 4 23 2" xfId="1846"/>
    <cellStyle name="20% - 强调文字颜色 4 18 2" xfId="1847"/>
    <cellStyle name="40% - 强调文字颜色 5 19 2" xfId="1848"/>
    <cellStyle name="40% - 强调文字颜色 5 24 2" xfId="1849"/>
    <cellStyle name="常规 2 16" xfId="1850"/>
    <cellStyle name="强调文字颜色 3 9" xfId="1851"/>
    <cellStyle name="60% - 强调文字颜色 6 30 3" xfId="1852"/>
    <cellStyle name="60% - 强调文字颜色 6 25 3" xfId="1853"/>
    <cellStyle name="20% - 强调文字颜色 4 23 3" xfId="1854"/>
    <cellStyle name="20% - 强调文字颜色 4 18 3" xfId="1855"/>
    <cellStyle name="40% - 强调文字颜色 5 19 3" xfId="1856"/>
    <cellStyle name="40% - 强调文字颜色 5 24 3" xfId="1857"/>
    <cellStyle name="60% - 强调文字颜色 6 31" xfId="1858"/>
    <cellStyle name="60% - 强调文字颜色 6 26" xfId="1859"/>
    <cellStyle name="20% - 强调文字颜色 4 24" xfId="1860"/>
    <cellStyle name="20% - 强调文字颜色 4 19" xfId="1861"/>
    <cellStyle name="40% - 强调文字颜色 5 25" xfId="1862"/>
    <cellStyle name="40% - 强调文字颜色 5 30" xfId="1863"/>
    <cellStyle name="60% - 强调文字颜色 6 31 2" xfId="1864"/>
    <cellStyle name="60% - 强调文字颜色 6 26 2" xfId="1865"/>
    <cellStyle name="20% - 强调文字颜色 4 24 2" xfId="1866"/>
    <cellStyle name="20% - 强调文字颜色 4 19 2" xfId="1867"/>
    <cellStyle name="40% - 强调文字颜色 5 25 2" xfId="1868"/>
    <cellStyle name="40% - 强调文字颜色 5 30 2" xfId="1869"/>
    <cellStyle name="60% - 强调文字颜色 6 31 3" xfId="1870"/>
    <cellStyle name="60% - 强调文字颜色 6 26 3" xfId="1871"/>
    <cellStyle name="20% - 强调文字颜色 4 24 3" xfId="1872"/>
    <cellStyle name="20% - 强调文字颜色 4 19 3" xfId="1873"/>
    <cellStyle name="40% - 强调文字颜色 5 25 3" xfId="1874"/>
    <cellStyle name="40% - 强调文字颜色 5 30 3" xfId="1875"/>
    <cellStyle name="20% - 强调文字颜色 4 2 10" xfId="1876"/>
    <cellStyle name="40% - 强调文字颜色 6 2 3 2" xfId="1877"/>
    <cellStyle name="20% - 强调文字颜色 4 2 10 2" xfId="1878"/>
    <cellStyle name="20% - 强调文字颜色 5 2 9 2" xfId="1879"/>
    <cellStyle name="注释 6 3" xfId="1880"/>
    <cellStyle name="20% - 强调文字颜色 4 2 10 3" xfId="1881"/>
    <cellStyle name="20% - 强调文字颜色 4 2 11" xfId="1882"/>
    <cellStyle name="40% - 强调文字颜色 6 2 3 3" xfId="1883"/>
    <cellStyle name="20% - 强调文字颜色 6 10 3" xfId="1884"/>
    <cellStyle name="注释 7 2" xfId="1885"/>
    <cellStyle name="20% - 强调文字颜色 4 2 11 2" xfId="1886"/>
    <cellStyle name="20% - 强调文字颜色 4 2 12" xfId="1887"/>
    <cellStyle name="20% - 强调文字颜色 6 11 3" xfId="1888"/>
    <cellStyle name="注释 8 2" xfId="1889"/>
    <cellStyle name="20% - 强调文字颜色 4 2 12 2" xfId="1890"/>
    <cellStyle name="20% - 强调文字颜色 4 2 13" xfId="1891"/>
    <cellStyle name="Heading 1" xfId="1892"/>
    <cellStyle name="20% - 强调文字颜色 6 12 3" xfId="1893"/>
    <cellStyle name="注释 9 2" xfId="1894"/>
    <cellStyle name="20% - 强调文字颜色 4 2 13 2" xfId="1895"/>
    <cellStyle name="标题 21 2" xfId="1896"/>
    <cellStyle name="标题 16 2" xfId="1897"/>
    <cellStyle name="20% - 强调文字颜色 4 2 14" xfId="1898"/>
    <cellStyle name="标题 21 3" xfId="1899"/>
    <cellStyle name="标题 16 3" xfId="1900"/>
    <cellStyle name="20% - 强调文字颜色 4 2 15" xfId="1901"/>
    <cellStyle name="60% - 强调文字颜色 2 13 2" xfId="1902"/>
    <cellStyle name="40% - 强调文字颜色 1 12 2" xfId="1903"/>
    <cellStyle name="20% - 强调文字颜色 5 10" xfId="1904"/>
    <cellStyle name="40% - 强调文字颜色 6 11" xfId="1905"/>
    <cellStyle name="20% - 强调文字颜色 4 2 2 2" xfId="1906"/>
    <cellStyle name="40% - 强调文字颜色 5 2 7 2" xfId="1907"/>
    <cellStyle name="强调文字颜色 3 8 3" xfId="1908"/>
    <cellStyle name="20% - 强调文字颜色 5 11" xfId="1909"/>
    <cellStyle name="40% - 强调文字颜色 6 12" xfId="1910"/>
    <cellStyle name="20% - 强调文字颜色 4 2 2 3" xfId="1911"/>
    <cellStyle name="40% - 强调文字颜色 5 2 7 3" xfId="1912"/>
    <cellStyle name="20% - 强调文字颜色 4 2 3 2" xfId="1913"/>
    <cellStyle name="40% - 强调文字颜色 5 2 8 2" xfId="1914"/>
    <cellStyle name="强调文字颜色 3 9 3" xfId="1915"/>
    <cellStyle name="20% - 强调文字颜色 4 2 3 3" xfId="1916"/>
    <cellStyle name="40% - 强调文字颜色 5 2 8 3" xfId="1917"/>
    <cellStyle name="20% - 强调文字颜色 4 2 4" xfId="1918"/>
    <cellStyle name="40% - 强调文字颜色 5 2 9" xfId="1919"/>
    <cellStyle name="Normal" xfId="1920"/>
    <cellStyle name="20% - 强调文字颜色 4 2 4 2" xfId="1921"/>
    <cellStyle name="40% - 强调文字颜色 5 2 9 2" xfId="1922"/>
    <cellStyle name="20% - 强调文字颜色 4 2 4 3" xfId="1923"/>
    <cellStyle name="40% - 强调文字颜色 5 2 9 3" xfId="1924"/>
    <cellStyle name="20% - 强调文字颜色 4 2 5 2" xfId="1925"/>
    <cellStyle name="20% - 强调文字颜色 4 2 5 3" xfId="1926"/>
    <cellStyle name="20% - 强调文字颜色 4 2 6 2" xfId="1927"/>
    <cellStyle name="20% - 强调文字颜色 4 2 7" xfId="1928"/>
    <cellStyle name="20% - 强调文字颜色 6 10" xfId="1929"/>
    <cellStyle name="20% - 强调文字颜色 4 2 7 2" xfId="1930"/>
    <cellStyle name="20% - 强调文字颜色 6 11" xfId="1931"/>
    <cellStyle name="20% - 强调文字颜色 4 2 7 3" xfId="1932"/>
    <cellStyle name="20% - 强调文字颜色 4 2 8 2" xfId="1933"/>
    <cellStyle name="20% - 强调文字颜色 4 2 8 3" xfId="1934"/>
    <cellStyle name="20% - 强调文字颜色 4 2 9 2" xfId="1935"/>
    <cellStyle name="20% - 强调文字颜色 4 2 9 3" xfId="1936"/>
    <cellStyle name="60% - 强调文字颜色 6 32 2" xfId="1937"/>
    <cellStyle name="60% - 强调文字颜色 6 27 2" xfId="1938"/>
    <cellStyle name="20% - 强调文字颜色 4 30 2" xfId="1939"/>
    <cellStyle name="20% - 强调文字颜色 4 25 2" xfId="1940"/>
    <cellStyle name="40% - 强调文字颜色 5 26 2" xfId="1941"/>
    <cellStyle name="40% - 强调文字颜色 5 31 2" xfId="1942"/>
    <cellStyle name="60% - 强调文字颜色 6 32 3" xfId="1943"/>
    <cellStyle name="60% - 强调文字颜色 6 27 3" xfId="1944"/>
    <cellStyle name="20% - 强调文字颜色 4 30 3" xfId="1945"/>
    <cellStyle name="20% - 强调文字颜色 4 25 3" xfId="1946"/>
    <cellStyle name="40% - 强调文字颜色 5 26 3" xfId="1947"/>
    <cellStyle name="40% - 强调文字颜色 5 31 3" xfId="1948"/>
    <cellStyle name="60% - 强调文字颜色 6 33 2" xfId="1949"/>
    <cellStyle name="60% - 强调文字颜色 6 28 2" xfId="1950"/>
    <cellStyle name="20% - 强调文字颜色 4 31 2" xfId="1951"/>
    <cellStyle name="20% - 强调文字颜色 4 26 2" xfId="1952"/>
    <cellStyle name="40% - 强调文字颜色 5 27 2" xfId="1953"/>
    <cellStyle name="40% - 强调文字颜色 5 32 2" xfId="1954"/>
    <cellStyle name="60% - 强调文字颜色 6 33 3" xfId="1955"/>
    <cellStyle name="60% - 强调文字颜色 6 28 3" xfId="1956"/>
    <cellStyle name="20% - 强调文字颜色 4 31 3" xfId="1957"/>
    <cellStyle name="20% - 强调文字颜色 4 26 3" xfId="1958"/>
    <cellStyle name="40% - 强调文字颜色 5 27 3" xfId="1959"/>
    <cellStyle name="40% - 强调文字颜色 5 32 3" xfId="1960"/>
    <cellStyle name="60% - 强调文字颜色 6 40 2" xfId="1961"/>
    <cellStyle name="60% - 强调文字颜色 6 35 2" xfId="1962"/>
    <cellStyle name="20% - 强调文字颜色 4 33 2" xfId="1963"/>
    <cellStyle name="20% - 强调文字颜色 4 28 2" xfId="1964"/>
    <cellStyle name="40% - 强调文字颜色 5 29 2" xfId="1965"/>
    <cellStyle name="40% - 强调文字颜色 5 34 2" xfId="1966"/>
    <cellStyle name="60% - 强调文字颜色 6 40 3" xfId="1967"/>
    <cellStyle name="60% - 强调文字颜色 6 35 3" xfId="1968"/>
    <cellStyle name="20% - 强调文字颜色 4 33 3" xfId="1969"/>
    <cellStyle name="20% - 强调文字颜色 4 28 3" xfId="1970"/>
    <cellStyle name="40% - 强调文字颜色 5 29 3" xfId="1971"/>
    <cellStyle name="40% - 强调文字颜色 5 34 3" xfId="1972"/>
    <cellStyle name="20% - 强调文字颜色 6 43 2" xfId="1973"/>
    <cellStyle name="20% - 强调文字颜色 6 38 2" xfId="1974"/>
    <cellStyle name="40% - 强调文字颜色 5 2 13 2" xfId="1975"/>
    <cellStyle name="60% - 强调文字颜色 6 41" xfId="1976"/>
    <cellStyle name="60% - 强调文字颜色 6 36" xfId="1977"/>
    <cellStyle name="20% - 强调文字颜色 4 34" xfId="1978"/>
    <cellStyle name="20% - 强调文字颜色 4 29" xfId="1979"/>
    <cellStyle name="40% - 强调文字颜色 5 35" xfId="1980"/>
    <cellStyle name="40% - 强调文字颜色 5 40" xfId="1981"/>
    <cellStyle name="40% - 强调文字颜色 1 2 4 2" xfId="1982"/>
    <cellStyle name="60% - 强调文字颜色 6 41 2" xfId="1983"/>
    <cellStyle name="60% - 强调文字颜色 6 36 2" xfId="1984"/>
    <cellStyle name="20% - 强调文字颜色 4 34 2" xfId="1985"/>
    <cellStyle name="20% - 强调文字颜色 4 29 2" xfId="1986"/>
    <cellStyle name="40% - 强调文字颜色 5 35 2" xfId="1987"/>
    <cellStyle name="40% - 强调文字颜色 5 40 2" xfId="1988"/>
    <cellStyle name="60% - 强调文字颜色 6 41 3" xfId="1989"/>
    <cellStyle name="60% - 强调文字颜色 6 36 3" xfId="1990"/>
    <cellStyle name="20% - 强调文字颜色 4 34 3" xfId="1991"/>
    <cellStyle name="20% - 强调文字颜色 4 29 3" xfId="1992"/>
    <cellStyle name="40% - 强调文字颜色 5 35 3" xfId="1993"/>
    <cellStyle name="40% - 强调文字颜色 5 40 3" xfId="1994"/>
    <cellStyle name="强调文字颜色 3 10 2" xfId="1995"/>
    <cellStyle name="20% - 强调文字颜色 6 43 3" xfId="1996"/>
    <cellStyle name="20% - 强调文字颜色 6 38 3" xfId="1997"/>
    <cellStyle name="强调文字颜色 5 14 2" xfId="1998"/>
    <cellStyle name="40% - 强调文字颜色 5 2 13 3" xfId="1999"/>
    <cellStyle name="60% - 强调文字颜色 6 42" xfId="2000"/>
    <cellStyle name="60% - 强调文字颜色 6 37" xfId="2001"/>
    <cellStyle name="20% - 强调文字颜色 4 40" xfId="2002"/>
    <cellStyle name="20% - 强调文字颜色 4 35" xfId="2003"/>
    <cellStyle name="40% - 强调文字颜色 5 36" xfId="2004"/>
    <cellStyle name="40% - 强调文字颜色 5 41" xfId="2005"/>
    <cellStyle name="40% - 强调文字颜色 1 2 4 3" xfId="2006"/>
    <cellStyle name="60% - 强调文字颜色 6 42 2" xfId="2007"/>
    <cellStyle name="60% - 强调文字颜色 6 37 2" xfId="2008"/>
    <cellStyle name="20% - 强调文字颜色 4 40 2" xfId="2009"/>
    <cellStyle name="20% - 强调文字颜色 4 35 2" xfId="2010"/>
    <cellStyle name="40% - 强调文字颜色 5 36 2" xfId="2011"/>
    <cellStyle name="40% - 强调文字颜色 5 41 2" xfId="2012"/>
    <cellStyle name="60% - 强调文字颜色 6 42 3" xfId="2013"/>
    <cellStyle name="60% - 强调文字颜色 6 37 3" xfId="2014"/>
    <cellStyle name="20% - 强调文字颜色 4 40 3" xfId="2015"/>
    <cellStyle name="20% - 强调文字颜色 4 35 3" xfId="2016"/>
    <cellStyle name="40% - 强调文字颜色 5 36 3" xfId="2017"/>
    <cellStyle name="40% - 强调文字颜色 5 41 3" xfId="2018"/>
    <cellStyle name="强调文字颜色 3 11 2" xfId="2019"/>
    <cellStyle name="标题 1 2" xfId="2020"/>
    <cellStyle name="60% - 强调文字颜色 6 43" xfId="2021"/>
    <cellStyle name="60% - 强调文字颜色 6 38" xfId="2022"/>
    <cellStyle name="20% - 强调文字颜色 4 41" xfId="2023"/>
    <cellStyle name="20% - 强调文字颜色 4 36" xfId="2024"/>
    <cellStyle name="40% - 强调文字颜色 5 37" xfId="2025"/>
    <cellStyle name="40% - 强调文字颜色 5 42" xfId="2026"/>
    <cellStyle name="标题 1 2 2" xfId="2027"/>
    <cellStyle name="60% - 强调文字颜色 6 43 2" xfId="2028"/>
    <cellStyle name="60% - 强调文字颜色 6 38 2" xfId="2029"/>
    <cellStyle name="20% - 强调文字颜色 4 41 2" xfId="2030"/>
    <cellStyle name="20% - 强调文字颜色 4 36 2" xfId="2031"/>
    <cellStyle name="40% - 强调文字颜色 5 37 2" xfId="2032"/>
    <cellStyle name="40% - 强调文字颜色 5 42 2" xfId="2033"/>
    <cellStyle name="标题 1 2 3" xfId="2034"/>
    <cellStyle name="60% - 强调文字颜色 6 43 3" xfId="2035"/>
    <cellStyle name="60% - 强调文字颜色 6 38 3" xfId="2036"/>
    <cellStyle name="20% - 强调文字颜色 4 41 3" xfId="2037"/>
    <cellStyle name="20% - 强调文字颜色 4 36 3" xfId="2038"/>
    <cellStyle name="40% - 强调文字颜色 5 37 3" xfId="2039"/>
    <cellStyle name="40% - 强调文字颜色 5 42 3" xfId="2040"/>
    <cellStyle name="强调文字颜色 3 12 2" xfId="2041"/>
    <cellStyle name="60% - 强调文字颜色 6 39" xfId="2042"/>
    <cellStyle name="60% - 强调文字颜色 6 44" xfId="2043"/>
    <cellStyle name="20% - 强调文字颜色 4 37" xfId="2044"/>
    <cellStyle name="20% - 强调文字颜色 4 42" xfId="2045"/>
    <cellStyle name="40% - 强调文字颜色 5 43" xfId="2046"/>
    <cellStyle name="40% - 强调文字颜色 5 38" xfId="2047"/>
    <cellStyle name="标题 1 3" xfId="2048"/>
    <cellStyle name="40% - 强调文字颜色 2 8 2" xfId="2049"/>
    <cellStyle name="40% - 强调文字颜色 5 44" xfId="2050"/>
    <cellStyle name="40% - 强调文字颜色 5 39" xfId="2051"/>
    <cellStyle name="20% - 强调文字颜色 4 38" xfId="2052"/>
    <cellStyle name="20% - 强调文字颜色 4 43" xfId="2053"/>
    <cellStyle name="60% - 强调文字颜色 6 45" xfId="2054"/>
    <cellStyle name="强调文字颜色 6 12 2" xfId="2055"/>
    <cellStyle name="40% - 强调文字颜色 2 8 3" xfId="2056"/>
    <cellStyle name="标题 1 4" xfId="2057"/>
    <cellStyle name="40% - 强调文字颜色 5 45" xfId="2058"/>
    <cellStyle name="20% - 强调文字颜色 4 39" xfId="2059"/>
    <cellStyle name="20% - 强调文字颜色 4 44" xfId="2060"/>
    <cellStyle name="强调文字颜色 6 12 3" xfId="2061"/>
    <cellStyle name="标题 1 5" xfId="2062"/>
    <cellStyle name="强调文字颜色 3 20 2" xfId="2063"/>
    <cellStyle name="强调文字颜色 3 15 2" xfId="2064"/>
    <cellStyle name="20% - 强调文字颜色 4 39 3" xfId="2065"/>
    <cellStyle name="强调文字颜色 2 14" xfId="2066"/>
    <cellStyle name="标题 1 5 3" xfId="2067"/>
    <cellStyle name="20% - 强调文字颜色 4 45" xfId="2068"/>
    <cellStyle name="标题 1 6" xfId="2069"/>
    <cellStyle name="20% - 强调文字颜色 4 6 2" xfId="2070"/>
    <cellStyle name="20% - 强调文字颜色 4 6 3" xfId="2071"/>
    <cellStyle name="20% - 强调文字颜色 4 7 2" xfId="2072"/>
    <cellStyle name="20% - 强调文字颜色 4 7 3" xfId="2073"/>
    <cellStyle name="20% - 强调文字颜色 4 8" xfId="2074"/>
    <cellStyle name="20% - 强调文字颜色 4 8 2" xfId="2075"/>
    <cellStyle name="适中 10" xfId="2076"/>
    <cellStyle name="20% - 强调文字颜色 4 8 3" xfId="2077"/>
    <cellStyle name="40% - 强调文字颜色 6 11 2" xfId="2078"/>
    <cellStyle name="40% - Accent1" xfId="2079"/>
    <cellStyle name="20% - 强调文字颜色 5 10 2" xfId="2080"/>
    <cellStyle name="40% - 强调文字颜色 1 32" xfId="2081"/>
    <cellStyle name="40% - 强调文字颜色 1 27" xfId="2082"/>
    <cellStyle name="60% - 强调文字颜色 2 28" xfId="2083"/>
    <cellStyle name="60% - 强调文字颜色 2 33" xfId="2084"/>
    <cellStyle name="40% - 强调文字颜色 6 11 3" xfId="2085"/>
    <cellStyle name="40% - Accent2" xfId="2086"/>
    <cellStyle name="20% - 强调文字颜色 5 10 3" xfId="2087"/>
    <cellStyle name="40% - 强调文字颜色 1 33" xfId="2088"/>
    <cellStyle name="40% - 强调文字颜色 1 28" xfId="2089"/>
    <cellStyle name="60% - 强调文字颜色 2 29" xfId="2090"/>
    <cellStyle name="60% - 强调文字颜色 2 34" xfId="2091"/>
    <cellStyle name="40% - 强调文字颜色 6 12 2" xfId="2092"/>
    <cellStyle name="20% - 强调文字颜色 5 11 2" xfId="2093"/>
    <cellStyle name="40% - 强调文字颜色 6 12 3" xfId="2094"/>
    <cellStyle name="20% - 强调文字颜色 5 11 3" xfId="2095"/>
    <cellStyle name="40% - 强调文字颜色 6 13" xfId="2096"/>
    <cellStyle name="20% - 强调文字颜色 5 12" xfId="2097"/>
    <cellStyle name="40% - 强调文字颜色 6 13 2" xfId="2098"/>
    <cellStyle name="20% - 强调文字颜色 5 12 2" xfId="2099"/>
    <cellStyle name="40% - 强调文字颜色 6 13 3" xfId="2100"/>
    <cellStyle name="20% - 强调文字颜色 5 12 3" xfId="2101"/>
    <cellStyle name="40% - 强调文字颜色 6 14" xfId="2102"/>
    <cellStyle name="20% - 强调文字颜色 5 13" xfId="2103"/>
    <cellStyle name="40% - 强调文字颜色 6 14 2" xfId="2104"/>
    <cellStyle name="20% - 强调文字颜色 5 13 2" xfId="2105"/>
    <cellStyle name="40% - 强调文字颜色 6 14 3" xfId="2106"/>
    <cellStyle name="20% - 强调文字颜色 5 13 3" xfId="2107"/>
    <cellStyle name="40% - 强调文字颜色 6 20 2" xfId="2108"/>
    <cellStyle name="40% - 强调文字颜色 6 15 2" xfId="2109"/>
    <cellStyle name="20% - 强调文字颜色 5 14 2" xfId="2110"/>
    <cellStyle name="40% - 强调文字颜色 6 20 3" xfId="2111"/>
    <cellStyle name="40% - 强调文字颜色 6 15 3" xfId="2112"/>
    <cellStyle name="20% - 强调文字颜色 5 14 3" xfId="2113"/>
    <cellStyle name="40% - 强调文字颜色 6 21" xfId="2114"/>
    <cellStyle name="40% - 强调文字颜色 6 16" xfId="2115"/>
    <cellStyle name="20% - 强调文字颜色 5 15" xfId="2116"/>
    <cellStyle name="20% - 强调文字颜色 5 20" xfId="2117"/>
    <cellStyle name="20% - 强调文字颜色 5 2" xfId="2118"/>
    <cellStyle name="20% - 强调文字颜色 5 2 10" xfId="2119"/>
    <cellStyle name="20% - 强调文字颜色 5 2 10 2" xfId="2120"/>
    <cellStyle name="差 9" xfId="2121"/>
    <cellStyle name="20% - 强调文字颜色 5 2 10 3" xfId="2122"/>
    <cellStyle name="20% - 强调文字颜色 5 2 11" xfId="2123"/>
    <cellStyle name="20% - 强调文字颜色 5 2 11 2" xfId="2124"/>
    <cellStyle name="40% - 强调文字颜色 2 2 2" xfId="2125"/>
    <cellStyle name="20% - 强调文字颜色 5 2 11 3" xfId="2126"/>
    <cellStyle name="20% - 强调文字颜色 5 2 12" xfId="2127"/>
    <cellStyle name="20% - 强调文字颜色 5 2 13" xfId="2128"/>
    <cellStyle name="20% - 强调文字颜色 5 2 13 2" xfId="2129"/>
    <cellStyle name="40% - 强调文字颜色 2 4 2" xfId="2130"/>
    <cellStyle name="20% - 强调文字颜色 5 2 13 3" xfId="2131"/>
    <cellStyle name="20% - 强调文字颜色 5 2 14" xfId="2132"/>
    <cellStyle name="40% - 强调文字颜色 6 2 7 2" xfId="2133"/>
    <cellStyle name="40% - 强调文字颜色 2 7" xfId="2134"/>
    <cellStyle name="20% - 强调文字颜色 5 2 2 2" xfId="2135"/>
    <cellStyle name="40% - 强调文字颜色 6 2 7 3" xfId="2136"/>
    <cellStyle name="40% - 强调文字颜色 2 8" xfId="2137"/>
    <cellStyle name="20% - 强调文字颜色 5 2 2 3" xfId="2138"/>
    <cellStyle name="40% - 强调文字颜色 6 2 8" xfId="2139"/>
    <cellStyle name="20% - 强调文字颜色 5 2 3" xfId="2140"/>
    <cellStyle name="40% - 强调文字颜色 6 2 8 2" xfId="2141"/>
    <cellStyle name="40% - 强调文字颜色 3 7" xfId="2142"/>
    <cellStyle name="20% - 强调文字颜色 5 2 3 2" xfId="2143"/>
    <cellStyle name="40% - 强调文字颜色 6 2 8 3" xfId="2144"/>
    <cellStyle name="40% - 强调文字颜色 3 8" xfId="2145"/>
    <cellStyle name="20% - 强调文字颜色 5 2 3 3" xfId="2146"/>
    <cellStyle name="40% - 强调文字颜色 6 2 9" xfId="2147"/>
    <cellStyle name="20% - 强调文字颜色 5 2 4" xfId="2148"/>
    <cellStyle name="40% - 强调文字颜色 6 2 9 2" xfId="2149"/>
    <cellStyle name="40% - 强调文字颜色 4 7" xfId="2150"/>
    <cellStyle name="20% - 强调文字颜色 5 2 4 2" xfId="2151"/>
    <cellStyle name="40% - 强调文字颜色 6 2 9 3" xfId="2152"/>
    <cellStyle name="40% - 强调文字颜色 4 8" xfId="2153"/>
    <cellStyle name="20% - 强调文字颜色 5 2 4 3" xfId="2154"/>
    <cellStyle name="20% - 强调文字颜色 5 2 5" xfId="2155"/>
    <cellStyle name="40% - 强调文字颜色 5 7" xfId="2156"/>
    <cellStyle name="20% - 强调文字颜色 5 2 5 2" xfId="2157"/>
    <cellStyle name="40% - 强调文字颜色 5 8" xfId="2158"/>
    <cellStyle name="20% - 强调文字颜色 5 2 5 3" xfId="2159"/>
    <cellStyle name="20% - 强调文字颜色 5 2 6" xfId="2160"/>
    <cellStyle name="40% - 强调文字颜色 6 7" xfId="2161"/>
    <cellStyle name="20% - 强调文字颜色 5 2 6 2" xfId="2162"/>
    <cellStyle name="标题 27" xfId="2163"/>
    <cellStyle name="标题 32" xfId="2164"/>
    <cellStyle name="40% - 强调文字颜色 6 8" xfId="2165"/>
    <cellStyle name="20% - 强调文字颜色 5 2 6 3" xfId="2166"/>
    <cellStyle name="标题 28" xfId="2167"/>
    <cellStyle name="标题 33" xfId="2168"/>
    <cellStyle name="20% - 强调文字颜色 5 2 7" xfId="2169"/>
    <cellStyle name="注释 4 3" xfId="2170"/>
    <cellStyle name="20% - 强调文字颜色 5 2 7 2" xfId="2171"/>
    <cellStyle name="常规 18" xfId="2172"/>
    <cellStyle name="常规 23" xfId="2173"/>
    <cellStyle name="20% - 强调文字颜色 5 2 7 3" xfId="2174"/>
    <cellStyle name="常规 19" xfId="2175"/>
    <cellStyle name="常规 24" xfId="2176"/>
    <cellStyle name="20% - 强调文字颜色 5 2 8" xfId="2177"/>
    <cellStyle name="Header Center 2" xfId="2178"/>
    <cellStyle name="注释 5 3" xfId="2179"/>
    <cellStyle name="20% - 强调文字颜色 5 2 8 2" xfId="2180"/>
    <cellStyle name="20% - 强调文字颜色 5 2 8 3" xfId="2181"/>
    <cellStyle name="20% - 强调文字颜色 5 2 9" xfId="2182"/>
    <cellStyle name="Header Center 3" xfId="2183"/>
    <cellStyle name="差 27 2" xfId="2184"/>
    <cellStyle name="差 32 2" xfId="2185"/>
    <cellStyle name="20% - 强调文字颜色 5 2 9 3" xfId="2186"/>
    <cellStyle name="40% - 强调文字颜色 4 2 4 3" xfId="2187"/>
    <cellStyle name="40% - 强调文字颜色 6 32 2" xfId="2188"/>
    <cellStyle name="40% - 强调文字颜色 6 27 2" xfId="2189"/>
    <cellStyle name="20% - 强调文字颜色 5 26 2" xfId="2190"/>
    <cellStyle name="20% - 强调文字颜色 5 31 2" xfId="2191"/>
    <cellStyle name="40% - 强调文字颜色 6 32 3" xfId="2192"/>
    <cellStyle name="40% - 强调文字颜色 6 27 3" xfId="2193"/>
    <cellStyle name="20% - 强调文字颜色 5 26 3" xfId="2194"/>
    <cellStyle name="20% - 强调文字颜色 5 31 3" xfId="2195"/>
    <cellStyle name="40% - 强调文字颜色 6 33" xfId="2196"/>
    <cellStyle name="40% - 强调文字颜色 6 28" xfId="2197"/>
    <cellStyle name="20% - 强调文字颜色 5 27" xfId="2198"/>
    <cellStyle name="20% - 强调文字颜色 5 32" xfId="2199"/>
    <cellStyle name="40% - 强调文字颜色 4 2 5 3" xfId="2200"/>
    <cellStyle name="40% - 强调文字颜色 6 33 2" xfId="2201"/>
    <cellStyle name="40% - 强调文字颜色 6 28 2" xfId="2202"/>
    <cellStyle name="20% - 强调文字颜色 5 27 2" xfId="2203"/>
    <cellStyle name="20% - 强调文字颜色 5 32 2" xfId="2204"/>
    <cellStyle name="40% - 强调文字颜色 6 33 3" xfId="2205"/>
    <cellStyle name="40% - 强调文字颜色 6 28 3" xfId="2206"/>
    <cellStyle name="20% - 强调文字颜色 5 27 3" xfId="2207"/>
    <cellStyle name="20% - 强调文字颜色 5 32 3" xfId="2208"/>
    <cellStyle name="40% - 强调文字颜色 6 34" xfId="2209"/>
    <cellStyle name="40% - 强调文字颜色 6 29" xfId="2210"/>
    <cellStyle name="20% - 强调文字颜色 5 28" xfId="2211"/>
    <cellStyle name="20% - 强调文字颜色 5 33" xfId="2212"/>
    <cellStyle name="40% - 强调文字颜色 6 34 2" xfId="2213"/>
    <cellStyle name="40% - 强调文字颜色 6 29 2" xfId="2214"/>
    <cellStyle name="20% - 强调文字颜色 5 28 2" xfId="2215"/>
    <cellStyle name="20% - 强调文字颜色 5 33 2" xfId="2216"/>
    <cellStyle name="40% - 强调文字颜色 4 2 6 3" xfId="2217"/>
    <cellStyle name="标题 1 19" xfId="2218"/>
    <cellStyle name="标题 1 24" xfId="2219"/>
    <cellStyle name="40% - 强调文字颜色 6 34 3" xfId="2220"/>
    <cellStyle name="40% - 强调文字颜色 6 29 3" xfId="2221"/>
    <cellStyle name="20% - 强调文字颜色 5 28 3" xfId="2222"/>
    <cellStyle name="20% - 强调文字颜色 5 33 3" xfId="2223"/>
    <cellStyle name="标题 1 25" xfId="2224"/>
    <cellStyle name="标题 1 30" xfId="2225"/>
    <cellStyle name="40% - 强调文字颜色 1 2 9 2" xfId="2226"/>
    <cellStyle name="40% - 强调文字颜色 6 40" xfId="2227"/>
    <cellStyle name="40% - 强调文字颜色 6 35" xfId="2228"/>
    <cellStyle name="20% - 强调文字颜色 5 29" xfId="2229"/>
    <cellStyle name="20% - 强调文字颜色 5 34" xfId="2230"/>
    <cellStyle name="适中 32" xfId="2231"/>
    <cellStyle name="适中 27" xfId="2232"/>
    <cellStyle name="强调文字颜色 4 10 2" xfId="2233"/>
    <cellStyle name="40% - 强调文字颜色 6 40 3" xfId="2234"/>
    <cellStyle name="40% - 强调文字颜色 6 35 3" xfId="2235"/>
    <cellStyle name="20% - 强调文字颜色 5 29 3" xfId="2236"/>
    <cellStyle name="20% - 强调文字颜色 5 34 3" xfId="2237"/>
    <cellStyle name="20% - 强调文字颜色 5 3" xfId="2238"/>
    <cellStyle name="40% - 强调文字颜色 1 2 9 3" xfId="2239"/>
    <cellStyle name="40% - 强调文字颜色 6 41" xfId="2240"/>
    <cellStyle name="40% - 强调文字颜色 6 36" xfId="2241"/>
    <cellStyle name="20% - 强调文字颜色 5 35" xfId="2242"/>
    <cellStyle name="20% - 强调文字颜色 5 40" xfId="2243"/>
    <cellStyle name="40% - 强调文字颜色 6 42" xfId="2244"/>
    <cellStyle name="40% - 强调文字颜色 6 37" xfId="2245"/>
    <cellStyle name="20% - 强调文字颜色 5 36" xfId="2246"/>
    <cellStyle name="20% - 强调文字颜色 5 41" xfId="2247"/>
    <cellStyle name="标题 6 2" xfId="2248"/>
    <cellStyle name="强调文字颜色 4 12 2" xfId="2249"/>
    <cellStyle name="40% - 强调文字颜色 6 42 3" xfId="2250"/>
    <cellStyle name="40% - 强调文字颜色 6 37 3" xfId="2251"/>
    <cellStyle name="20% - 强调文字颜色 5 36 3" xfId="2252"/>
    <cellStyle name="20% - 强调文字颜色 5 41 3" xfId="2253"/>
    <cellStyle name="Header Center" xfId="2254"/>
    <cellStyle name="汇总 11 2" xfId="2255"/>
    <cellStyle name="40% - 强调文字颜色 6 43" xfId="2256"/>
    <cellStyle name="40% - 强调文字颜色 6 38" xfId="2257"/>
    <cellStyle name="20% - 强调文字颜色 5 37" xfId="2258"/>
    <cellStyle name="20% - 强调文字颜色 5 42" xfId="2259"/>
    <cellStyle name="20% - 强调文字颜色 6 2 10 2" xfId="2260"/>
    <cellStyle name="标题 6 3" xfId="2261"/>
    <cellStyle name="强调文字颜色 4 13 2" xfId="2262"/>
    <cellStyle name="40% - 强调文字颜色 6 43 3" xfId="2263"/>
    <cellStyle name="40% - 强调文字颜色 6 38 3" xfId="2264"/>
    <cellStyle name="20% - 强调文字颜色 5 37 3" xfId="2265"/>
    <cellStyle name="20% - 强调文字颜色 5 42 3" xfId="2266"/>
    <cellStyle name="汇总 12 2" xfId="2267"/>
    <cellStyle name="40% - 强调文字颜色 6 44" xfId="2268"/>
    <cellStyle name="40% - 强调文字颜色 6 39" xfId="2269"/>
    <cellStyle name="20% - 强调文字颜色 5 38" xfId="2270"/>
    <cellStyle name="20% - 强调文字颜色 5 43" xfId="2271"/>
    <cellStyle name="强调文字颜色 6 22 2" xfId="2272"/>
    <cellStyle name="强调文字颜色 6 17 2" xfId="2273"/>
    <cellStyle name="20% - 强调文字颜色 6 2 10 3" xfId="2274"/>
    <cellStyle name="40% - 强调文字颜色 6 45" xfId="2275"/>
    <cellStyle name="20% - 强调文字颜色 5 39" xfId="2276"/>
    <cellStyle name="20% - 强调文字颜色 5 44" xfId="2277"/>
    <cellStyle name="20% - 强调文字颜色 5 4" xfId="2278"/>
    <cellStyle name="20% - 强调文字颜色 5 45" xfId="2279"/>
    <cellStyle name="20% - 强调文字颜色 5 5" xfId="2280"/>
    <cellStyle name="20% - 强调文字颜色 5 5 3" xfId="2281"/>
    <cellStyle name="20% - 强调文字颜色 6 2 14" xfId="2282"/>
    <cellStyle name="20% - 强调文字颜色 5 6 3" xfId="2283"/>
    <cellStyle name="20% - 强调文字颜色 5 7 3" xfId="2284"/>
    <cellStyle name="20% - 强调文字颜色 5 8" xfId="2285"/>
    <cellStyle name="20% - 强调文字颜色 5 8 3" xfId="2286"/>
    <cellStyle name="20% - 强调文字颜色 5 9" xfId="2287"/>
    <cellStyle name="20% - 强调文字颜色 6 10 2" xfId="2288"/>
    <cellStyle name="60% - 强调文字颜色 4 6 3" xfId="2289"/>
    <cellStyle name="20% - 强调文字颜色 6 11 2" xfId="2290"/>
    <cellStyle name="60% - 强调文字颜色 4 7 3" xfId="2291"/>
    <cellStyle name="20% - 强调文字颜色 6 12" xfId="2292"/>
    <cellStyle name="20% - 强调文字颜色 6 12 2" xfId="2293"/>
    <cellStyle name="计算 8" xfId="2294"/>
    <cellStyle name="60% - 强调文字颜色 4 8 3" xfId="2295"/>
    <cellStyle name="20% - 强调文字颜色 6 13" xfId="2296"/>
    <cellStyle name="标题 1 10 2" xfId="2297"/>
    <cellStyle name="20% - 强调文字颜色 6 14" xfId="2298"/>
    <cellStyle name="标题 1 10 3" xfId="2299"/>
    <cellStyle name="20% - 强调文字颜色 6 14 3" xfId="2300"/>
    <cellStyle name="20% - 强调文字颜色 6 15" xfId="2301"/>
    <cellStyle name="20% - 强调文字颜色 6 20" xfId="2302"/>
    <cellStyle name="输入 21" xfId="2303"/>
    <cellStyle name="输入 16" xfId="2304"/>
    <cellStyle name="40% - 强调文字颜色 4 2 12 3" xfId="2305"/>
    <cellStyle name="20% - 强调文字颜色 6 15 2" xfId="2306"/>
    <cellStyle name="20% - 强调文字颜色 6 20 2" xfId="2307"/>
    <cellStyle name="20% - 强调文字颜色 6 15 3" xfId="2308"/>
    <cellStyle name="20% - 强调文字颜色 6 20 3" xfId="2309"/>
    <cellStyle name="20% - 强调文字颜色 6 16" xfId="2310"/>
    <cellStyle name="20% - 强调文字颜色 6 21" xfId="2311"/>
    <cellStyle name="40% - 强调文字颜色 4 2 13 3" xfId="2312"/>
    <cellStyle name="20% - 强调文字颜色 6 16 2" xfId="2313"/>
    <cellStyle name="20% - 强调文字颜色 6 21 2" xfId="2314"/>
    <cellStyle name="20% - 强调文字颜色 6 16 3" xfId="2315"/>
    <cellStyle name="20% - 强调文字颜色 6 21 3" xfId="2316"/>
    <cellStyle name="20% - 强调文字颜色 6 17" xfId="2317"/>
    <cellStyle name="20% - 强调文字颜色 6 22" xfId="2318"/>
    <cellStyle name="20% - 强调文字颜色 6 17 2" xfId="2319"/>
    <cellStyle name="20% - 强调文字颜色 6 22 2" xfId="2320"/>
    <cellStyle name="20% - 强调文字颜色 6 17 3" xfId="2321"/>
    <cellStyle name="20% - 强调文字颜色 6 22 3" xfId="2322"/>
    <cellStyle name="20% - 强调文字颜色 6 18" xfId="2323"/>
    <cellStyle name="20% - 强调文字颜色 6 23" xfId="2324"/>
    <cellStyle name="20% - 强调文字颜色 6 19" xfId="2325"/>
    <cellStyle name="20% - 强调文字颜色 6 24" xfId="2326"/>
    <cellStyle name="标题 3 9 2" xfId="2327"/>
    <cellStyle name="20% - 强调文字颜色 6 19 2" xfId="2328"/>
    <cellStyle name="20% - 强调文字颜色 6 24 2" xfId="2329"/>
    <cellStyle name="20% - 强调文字颜色 6 2" xfId="2330"/>
    <cellStyle name="40% - 强调文字颜色 1 21 3" xfId="2331"/>
    <cellStyle name="40% - 强调文字颜色 1 16 3" xfId="2332"/>
    <cellStyle name="60% - 强调文字颜色 2 17 3" xfId="2333"/>
    <cellStyle name="60% - 强调文字颜色 2 22 3" xfId="2334"/>
    <cellStyle name="20% - 强调文字颜色 6 2 10" xfId="2335"/>
    <cellStyle name="20% - 强调文字颜色 6 2 11" xfId="2336"/>
    <cellStyle name="20% - 强调文字颜色 6 2 11 2" xfId="2337"/>
    <cellStyle name="标题 7 3" xfId="2338"/>
    <cellStyle name="强调文字颜色 6 23 2" xfId="2339"/>
    <cellStyle name="强调文字颜色 6 18 2" xfId="2340"/>
    <cellStyle name="20% - 强调文字颜色 6 2 11 3" xfId="2341"/>
    <cellStyle name="20% - 强调文字颜色 6 2 12 2" xfId="2342"/>
    <cellStyle name="标题 8 3" xfId="2343"/>
    <cellStyle name="输入 2" xfId="2344"/>
    <cellStyle name="常规 2 8" xfId="2345"/>
    <cellStyle name="强调文字颜色 6 24 2" xfId="2346"/>
    <cellStyle name="强调文字颜色 6 19 2" xfId="2347"/>
    <cellStyle name="20% - 强调文字颜色 6 2 12 3" xfId="2348"/>
    <cellStyle name="输入 3" xfId="2349"/>
    <cellStyle name="常规 2 9" xfId="2350"/>
    <cellStyle name="20% - 强调文字颜色 6 2 13 2" xfId="2351"/>
    <cellStyle name="标题 9 3" xfId="2352"/>
    <cellStyle name="强调文字颜色 6 30 2" xfId="2353"/>
    <cellStyle name="强调文字颜色 6 25 2" xfId="2354"/>
    <cellStyle name="20% - 强调文字颜色 6 2 13 3" xfId="2355"/>
    <cellStyle name="20% - 强调文字颜色 6 2 2" xfId="2356"/>
    <cellStyle name="20% - 强调文字颜色 6 2 3" xfId="2357"/>
    <cellStyle name="20% - 强调文字颜色 6 2 3 3" xfId="2358"/>
    <cellStyle name="标题 2 35 2" xfId="2359"/>
    <cellStyle name="标题 2 40 2" xfId="2360"/>
    <cellStyle name="20% - 强调文字颜色 6 2 4" xfId="2361"/>
    <cellStyle name="20% - 强调文字颜色 6 2 4 3" xfId="2362"/>
    <cellStyle name="标题 2 36 2" xfId="2363"/>
    <cellStyle name="标题 2 41 2" xfId="2364"/>
    <cellStyle name="20% - 强调文字颜色 6 2 5" xfId="2365"/>
    <cellStyle name="检查单元格 22" xfId="2366"/>
    <cellStyle name="检查单元格 17" xfId="2367"/>
    <cellStyle name="20% - 强调文字颜色 6 2 5 3" xfId="2368"/>
    <cellStyle name="标题 2 37 2" xfId="2369"/>
    <cellStyle name="标题 2 42 2" xfId="2370"/>
    <cellStyle name="20% - 强调文字颜色 6 2 6" xfId="2371"/>
    <cellStyle name="20% - 强调文字颜色 6 2 6 3" xfId="2372"/>
    <cellStyle name="标题 2 38 2" xfId="2373"/>
    <cellStyle name="标题 2 43 2" xfId="2374"/>
    <cellStyle name="强调文字颜色 2 10" xfId="2375"/>
    <cellStyle name="20% - 强调文字颜色 6 2 7" xfId="2376"/>
    <cellStyle name="强调文字颜色 2 11" xfId="2377"/>
    <cellStyle name="20% - 强调文字颜色 6 2 8" xfId="2378"/>
    <cellStyle name="强调文字颜色 2 12" xfId="2379"/>
    <cellStyle name="20% - 强调文字颜色 6 2 9" xfId="2380"/>
    <cellStyle name="强调文字颜色 2 12 3" xfId="2381"/>
    <cellStyle name="20% - 强调文字颜色 6 2 9 3" xfId="2382"/>
    <cellStyle name="20% - 强调文字颜色 6 25" xfId="2383"/>
    <cellStyle name="20% - 强调文字颜色 6 30" xfId="2384"/>
    <cellStyle name="标题 3 9 3" xfId="2385"/>
    <cellStyle name="20% - 强调文字颜色 6 25 2" xfId="2386"/>
    <cellStyle name="20% - 强调文字颜色 6 30 2" xfId="2387"/>
    <cellStyle name="20% - 强调文字颜色 6 25 3" xfId="2388"/>
    <cellStyle name="20% - 强调文字颜色 6 30 3" xfId="2389"/>
    <cellStyle name="注释 12 2" xfId="2390"/>
    <cellStyle name="20% - 强调文字颜色 6 26" xfId="2391"/>
    <cellStyle name="20% - 强调文字颜色 6 31" xfId="2392"/>
    <cellStyle name="好 13 2" xfId="2393"/>
    <cellStyle name="20% - 强调文字颜色 6 26 2" xfId="2394"/>
    <cellStyle name="20% - 强调文字颜色 6 31 2" xfId="2395"/>
    <cellStyle name="计算 14" xfId="2396"/>
    <cellStyle name="20% - 强调文字颜色 6 26 3" xfId="2397"/>
    <cellStyle name="20% - 强调文字颜色 6 31 3" xfId="2398"/>
    <cellStyle name="计算 20" xfId="2399"/>
    <cellStyle name="计算 15" xfId="2400"/>
    <cellStyle name="注释 12 3" xfId="2401"/>
    <cellStyle name="20% - 强调文字颜色 6 27" xfId="2402"/>
    <cellStyle name="20% - 强调文字颜色 6 32" xfId="2403"/>
    <cellStyle name="好 13 3" xfId="2404"/>
    <cellStyle name="20% - 强调文字颜色 6 27 2" xfId="2405"/>
    <cellStyle name="20% - 强调文字颜色 6 32 2" xfId="2406"/>
    <cellStyle name="20% - 强调文字颜色 6 27 3" xfId="2407"/>
    <cellStyle name="20% - 强调文字颜色 6 32 3" xfId="2408"/>
    <cellStyle name="20% - 强调文字颜色 6 29 2" xfId="2409"/>
    <cellStyle name="20% - 强调文字颜色 6 34 2" xfId="2410"/>
    <cellStyle name="强调文字颜色 5 10 2" xfId="2411"/>
    <cellStyle name="20% - 强调文字颜色 6 29 3" xfId="2412"/>
    <cellStyle name="20% - 强调文字颜色 6 34 3" xfId="2413"/>
    <cellStyle name="20% - 强调文字颜色 6 3" xfId="2414"/>
    <cellStyle name="强调文字颜色 2 45" xfId="2415"/>
    <cellStyle name="20% - 强调文字颜色 6 3 2" xfId="2416"/>
    <cellStyle name="20% - 强调文字颜色 6 3 3" xfId="2417"/>
    <cellStyle name="40% - 强调文字颜色 6 2 2 2" xfId="2418"/>
    <cellStyle name="20% - 强调文字颜色 6 35" xfId="2419"/>
    <cellStyle name="20% - 强调文字颜色 6 40" xfId="2420"/>
    <cellStyle name="40% - 强调文字颜色 5 2 10" xfId="2421"/>
    <cellStyle name="40% - 强调文字颜色 5 2 10 2" xfId="2422"/>
    <cellStyle name="解释性文本 33" xfId="2423"/>
    <cellStyle name="解释性文本 28" xfId="2424"/>
    <cellStyle name="20% - 强调文字颜色 6 35 2" xfId="2425"/>
    <cellStyle name="20% - 强调文字颜色 6 40 2" xfId="2426"/>
    <cellStyle name="40% - 强调文字颜色 5 2 10 3" xfId="2427"/>
    <cellStyle name="强调文字颜色 5 11 2" xfId="2428"/>
    <cellStyle name="解释性文本 34" xfId="2429"/>
    <cellStyle name="解释性文本 29" xfId="2430"/>
    <cellStyle name="20% - 强调文字颜色 6 35 3" xfId="2431"/>
    <cellStyle name="20% - 强调文字颜色 6 40 3" xfId="2432"/>
    <cellStyle name="40% - 强调文字颜色 6 2 2 3" xfId="2433"/>
    <cellStyle name="20% - 强调文字颜色 6 36" xfId="2434"/>
    <cellStyle name="20% - 强调文字颜色 6 41" xfId="2435"/>
    <cellStyle name="40% - 强调文字颜色 5 2 11" xfId="2436"/>
    <cellStyle name="40% - 强调文字颜色 5 2 11 2" xfId="2437"/>
    <cellStyle name="20% - 强调文字颜色 6 36 2" xfId="2438"/>
    <cellStyle name="20% - 强调文字颜色 6 41 2" xfId="2439"/>
    <cellStyle name="40% - 强调文字颜色 5 2 11 3" xfId="2440"/>
    <cellStyle name="强调文字颜色 5 12 2" xfId="2441"/>
    <cellStyle name="20% - 强调文字颜色 6 36 3" xfId="2442"/>
    <cellStyle name="20% - 强调文字颜色 6 41 3" xfId="2443"/>
    <cellStyle name="40% - 强调文字颜色 5 2 12" xfId="2444"/>
    <cellStyle name="20% - 强调文字颜色 6 37" xfId="2445"/>
    <cellStyle name="20% - 强调文字颜色 6 42" xfId="2446"/>
    <cellStyle name="40% - 强调文字颜色 5 2 12 2" xfId="2447"/>
    <cellStyle name="20% - 强调文字颜色 6 37 2" xfId="2448"/>
    <cellStyle name="20% - 强调文字颜色 6 42 2" xfId="2449"/>
    <cellStyle name="40% - 强调文字颜色 5 2 12 3" xfId="2450"/>
    <cellStyle name="Calc Currency (0) 10" xfId="2451"/>
    <cellStyle name="强调文字颜色 5 13 2" xfId="2452"/>
    <cellStyle name="20% - 强调文字颜色 6 37 3" xfId="2453"/>
    <cellStyle name="20% - 强调文字颜色 6 42 3" xfId="2454"/>
    <cellStyle name="40% - 强调文字颜色 5 2 13" xfId="2455"/>
    <cellStyle name="20% - 强调文字颜色 6 38" xfId="2456"/>
    <cellStyle name="20% - 强调文字颜色 6 43" xfId="2457"/>
    <cellStyle name="40% - 强调文字颜色 5 2 14" xfId="2458"/>
    <cellStyle name="标题 15 2" xfId="2459"/>
    <cellStyle name="标题 20 2" xfId="2460"/>
    <cellStyle name="20% - 强调文字颜色 6 39" xfId="2461"/>
    <cellStyle name="20% - 强调文字颜色 6 44" xfId="2462"/>
    <cellStyle name="20% - 强调文字颜色 6 39 2" xfId="2463"/>
    <cellStyle name="强调文字颜色 5 20 2" xfId="2464"/>
    <cellStyle name="强调文字颜色 5 15 2" xfId="2465"/>
    <cellStyle name="20% - 强调文字颜色 6 39 3" xfId="2466"/>
    <cellStyle name="20% - 强调文字颜色 6 4" xfId="2467"/>
    <cellStyle name="20% - 强调文字颜色 6 4 2" xfId="2468"/>
    <cellStyle name="40% - 强调文字颜色 1 11 2" xfId="2469"/>
    <cellStyle name="60% - 强调文字颜色 2 12 2" xfId="2470"/>
    <cellStyle name="40% - 强调文字颜色 5 2 15" xfId="2471"/>
    <cellStyle name="标题 15 3" xfId="2472"/>
    <cellStyle name="标题 20 3" xfId="2473"/>
    <cellStyle name="20% - 强调文字颜色 6 45" xfId="2474"/>
    <cellStyle name="Normal_Comment_Tracking_Spreadsheet" xfId="2475"/>
    <cellStyle name="40% - 强调文字颜色 5 2 2" xfId="2476"/>
    <cellStyle name="20% - 强调文字颜色 6 5" xfId="2477"/>
    <cellStyle name="强调文字颜色 3 3 3" xfId="2478"/>
    <cellStyle name="40% - 强调文字颜色 5 2 2 2" xfId="2479"/>
    <cellStyle name="常规 2 10 3" xfId="2480"/>
    <cellStyle name="20% - 强调文字颜色 6 5 2" xfId="2481"/>
    <cellStyle name="40% - 强调文字颜色 5 2 2 3" xfId="2482"/>
    <cellStyle name="20% - 强调文字颜色 6 5 3" xfId="2483"/>
    <cellStyle name="常规 21 8" xfId="2484"/>
    <cellStyle name="40% - 强调文字颜色 5 2 3" xfId="2485"/>
    <cellStyle name="20% - 强调文字颜色 6 6" xfId="2486"/>
    <cellStyle name="强调文字颜色 3 4 3" xfId="2487"/>
    <cellStyle name="40% - 强调文字颜色 5 2 3 2" xfId="2488"/>
    <cellStyle name="常规 2 11 3" xfId="2489"/>
    <cellStyle name="20% - 强调文字颜色 6 6 2" xfId="2490"/>
    <cellStyle name="40% - 强调文字颜色 5 2 3 3" xfId="2491"/>
    <cellStyle name="20% - 强调文字颜色 6 6 3" xfId="2492"/>
    <cellStyle name="40% - 强调文字颜色 5 2 4" xfId="2493"/>
    <cellStyle name="20% - 强调文字颜色 6 7" xfId="2494"/>
    <cellStyle name="强调文字颜色 3 5 3" xfId="2495"/>
    <cellStyle name="40% - 强调文字颜色 5 2 4 2" xfId="2496"/>
    <cellStyle name="常规 2 12 3" xfId="2497"/>
    <cellStyle name="20% - 强调文字颜色 6 7 2" xfId="2498"/>
    <cellStyle name="40% - 强调文字颜色 5 2 4 3" xfId="2499"/>
    <cellStyle name="20% - 强调文字颜色 6 7 3" xfId="2500"/>
    <cellStyle name="40% - 强调文字颜色 5 2 5" xfId="2501"/>
    <cellStyle name="20% - 强调文字颜色 6 8" xfId="2502"/>
    <cellStyle name="强调文字颜色 3 6 3" xfId="2503"/>
    <cellStyle name="40% - 强调文字颜色 5 2 5 2" xfId="2504"/>
    <cellStyle name="常规 2 13 3" xfId="2505"/>
    <cellStyle name="强调文字颜色 3 45" xfId="2506"/>
    <cellStyle name="20% - 强调文字颜色 6 8 2" xfId="2507"/>
    <cellStyle name="40% - 强调文字颜色 5 2 5 3" xfId="2508"/>
    <cellStyle name="20% - 强调文字颜色 6 8 3" xfId="2509"/>
    <cellStyle name="40% - 强调文字颜色 5 2 6" xfId="2510"/>
    <cellStyle name="20% - 强调文字颜色 6 9" xfId="2511"/>
    <cellStyle name="40% - 强调文字颜色 1 34" xfId="2512"/>
    <cellStyle name="40% - 强调文字颜色 1 29" xfId="2513"/>
    <cellStyle name="60% - 强调文字颜色 2 35" xfId="2514"/>
    <cellStyle name="60% - 强调文字颜色 2 40" xfId="2515"/>
    <cellStyle name="40% - Accent3" xfId="2516"/>
    <cellStyle name="标题 4 15 2" xfId="2517"/>
    <cellStyle name="标题 4 20 2" xfId="2518"/>
    <cellStyle name="40% - 强调文字颜色 1 40" xfId="2519"/>
    <cellStyle name="40% - 强调文字颜色 1 35" xfId="2520"/>
    <cellStyle name="60% - 强调文字颜色 2 36" xfId="2521"/>
    <cellStyle name="60% - 强调文字颜色 2 41" xfId="2522"/>
    <cellStyle name="40% - Accent4" xfId="2523"/>
    <cellStyle name="标题 4 15 3" xfId="2524"/>
    <cellStyle name="标题 4 20 3" xfId="2525"/>
    <cellStyle name="40% - 强调文字颜色 1 41" xfId="2526"/>
    <cellStyle name="40% - 强调文字颜色 1 36" xfId="2527"/>
    <cellStyle name="60% - 强调文字颜色 2 37" xfId="2528"/>
    <cellStyle name="60% - 强调文字颜色 2 42" xfId="2529"/>
    <cellStyle name="40% - Accent5" xfId="2530"/>
    <cellStyle name="40% - 强调文字颜色 1 42" xfId="2531"/>
    <cellStyle name="40% - 强调文字颜色 1 37" xfId="2532"/>
    <cellStyle name="60% - 强调文字颜色 2 38" xfId="2533"/>
    <cellStyle name="60% - 强调文字颜色 2 43" xfId="2534"/>
    <cellStyle name="40% - Accent6" xfId="2535"/>
    <cellStyle name="40% - 强调文字颜色 1 10 2" xfId="2536"/>
    <cellStyle name="60% - 强调文字颜色 2 11 2" xfId="2537"/>
    <cellStyle name="Calculation" xfId="2538"/>
    <cellStyle name="标题 14 3" xfId="2539"/>
    <cellStyle name="40% - 强调文字颜色 1 10 3" xfId="2540"/>
    <cellStyle name="60% - 强调文字颜色 2 11 3" xfId="2541"/>
    <cellStyle name="40% - 强调文字颜色 1 11 3" xfId="2542"/>
    <cellStyle name="60% - 强调文字颜色 2 12 3" xfId="2543"/>
    <cellStyle name="40% - 强调文字颜色 1 12" xfId="2544"/>
    <cellStyle name="60% - 强调文字颜色 2 13" xfId="2545"/>
    <cellStyle name="40% - 强调文字颜色 1 12 3" xfId="2546"/>
    <cellStyle name="60% - 强调文字颜色 2 13 3" xfId="2547"/>
    <cellStyle name="40% - 强调文字颜色 1 13" xfId="2548"/>
    <cellStyle name="60% - 强调文字颜色 2 14" xfId="2549"/>
    <cellStyle name="40% - 强调文字颜色 6 2 3" xfId="2550"/>
    <cellStyle name="40% - 强调文字颜色 1 13 2" xfId="2551"/>
    <cellStyle name="60% - 强调文字颜色 2 14 2" xfId="2552"/>
    <cellStyle name="标题 17 3" xfId="2553"/>
    <cellStyle name="标题 22 3" xfId="2554"/>
    <cellStyle name="40% - 强调文字颜色 6 2 4" xfId="2555"/>
    <cellStyle name="40% - 强调文字颜色 1 13 3" xfId="2556"/>
    <cellStyle name="60% - 强调文字颜色 2 14 3" xfId="2557"/>
    <cellStyle name="40% - 强调文字颜色 1 14" xfId="2558"/>
    <cellStyle name="60% - 强调文字颜色 2 15" xfId="2559"/>
    <cellStyle name="60% - 强调文字颜色 2 20" xfId="2560"/>
    <cellStyle name="40% - 强调文字颜色 6 3 3" xfId="2561"/>
    <cellStyle name="40% - 强调文字颜色 1 14 2" xfId="2562"/>
    <cellStyle name="60% - 强调文字颜色 2 15 2" xfId="2563"/>
    <cellStyle name="60% - 强调文字颜色 2 20 2" xfId="2564"/>
    <cellStyle name="标题 18 3" xfId="2565"/>
    <cellStyle name="标题 23 3" xfId="2566"/>
    <cellStyle name="40% - 强调文字颜色 1 14 3" xfId="2567"/>
    <cellStyle name="60% - 强调文字颜色 2 15 3" xfId="2568"/>
    <cellStyle name="60% - 强调文字颜色 2 20 3" xfId="2569"/>
    <cellStyle name="40% - 强调文字颜色 1 20" xfId="2570"/>
    <cellStyle name="40% - 强调文字颜色 1 15" xfId="2571"/>
    <cellStyle name="60% - 强调文字颜色 2 16" xfId="2572"/>
    <cellStyle name="60% - 强调文字颜色 2 21" xfId="2573"/>
    <cellStyle name="计算 13 2" xfId="2574"/>
    <cellStyle name="40% - 强调文字颜色 6 4 3" xfId="2575"/>
    <cellStyle name="40% - 强调文字颜色 1 20 2" xfId="2576"/>
    <cellStyle name="40% - 强调文字颜色 1 15 2" xfId="2577"/>
    <cellStyle name="60% - 强调文字颜色 2 16 2" xfId="2578"/>
    <cellStyle name="60% - 强调文字颜色 2 21 2" xfId="2579"/>
    <cellStyle name="标题 19 3" xfId="2580"/>
    <cellStyle name="标题 24 3" xfId="2581"/>
    <cellStyle name="40% - 强调文字颜色 1 20 3" xfId="2582"/>
    <cellStyle name="40% - 强调文字颜色 1 15 3" xfId="2583"/>
    <cellStyle name="60% - 强调文字颜色 2 16 3" xfId="2584"/>
    <cellStyle name="60% - 强调文字颜色 2 21 3" xfId="2585"/>
    <cellStyle name="40% - 强调文字颜色 6 5 3" xfId="2586"/>
    <cellStyle name="40% - 强调文字颜色 1 21 2" xfId="2587"/>
    <cellStyle name="40% - 强调文字颜色 1 16 2" xfId="2588"/>
    <cellStyle name="60% - 强调文字颜色 2 17 2" xfId="2589"/>
    <cellStyle name="60% - 强调文字颜色 2 22 2" xfId="2590"/>
    <cellStyle name="标题 25 3" xfId="2591"/>
    <cellStyle name="标题 30 3" xfId="2592"/>
    <cellStyle name="40% - 强调文字颜色 6 6 3" xfId="2593"/>
    <cellStyle name="40% - 强调文字颜色 1 22 2" xfId="2594"/>
    <cellStyle name="40% - 强调文字颜色 1 17 2" xfId="2595"/>
    <cellStyle name="60% - 强调文字颜色 2 18 2" xfId="2596"/>
    <cellStyle name="60% - 强调文字颜色 2 23 2" xfId="2597"/>
    <cellStyle name="标题 26 3" xfId="2598"/>
    <cellStyle name="标题 31 3" xfId="2599"/>
    <cellStyle name="40% - 强调文字颜色 1 22 3" xfId="2600"/>
    <cellStyle name="40% - 强调文字颜色 1 17 3" xfId="2601"/>
    <cellStyle name="60% - 强调文字颜色 2 18 3" xfId="2602"/>
    <cellStyle name="60% - 强调文字颜色 2 23 3" xfId="2603"/>
    <cellStyle name="40% - 强调文字颜色 1 23" xfId="2604"/>
    <cellStyle name="40% - 强调文字颜色 1 18" xfId="2605"/>
    <cellStyle name="60% - 强调文字颜色 2 19" xfId="2606"/>
    <cellStyle name="60% - 强调文字颜色 2 24" xfId="2607"/>
    <cellStyle name="标题 2 19 2" xfId="2608"/>
    <cellStyle name="标题 2 24 2" xfId="2609"/>
    <cellStyle name="40% - 强调文字颜色 6 7 3" xfId="2610"/>
    <cellStyle name="40% - 强调文字颜色 1 23 2" xfId="2611"/>
    <cellStyle name="40% - 强调文字颜色 1 18 2" xfId="2612"/>
    <cellStyle name="60% - 强调文字颜色 2 19 2" xfId="2613"/>
    <cellStyle name="60% - 强调文字颜色 2 24 2" xfId="2614"/>
    <cellStyle name="标题 27 3" xfId="2615"/>
    <cellStyle name="标题 32 3" xfId="2616"/>
    <cellStyle name="40% - 强调文字颜色 1 23 3" xfId="2617"/>
    <cellStyle name="40% - 强调文字颜色 1 18 3" xfId="2618"/>
    <cellStyle name="60% - 强调文字颜色 2 19 3" xfId="2619"/>
    <cellStyle name="60% - 强调文字颜色 2 24 3" xfId="2620"/>
    <cellStyle name="40% - 强调文字颜色 1 24" xfId="2621"/>
    <cellStyle name="40% - 强调文字颜色 1 19" xfId="2622"/>
    <cellStyle name="60% - 强调文字颜色 2 25" xfId="2623"/>
    <cellStyle name="60% - 强调文字颜色 2 30" xfId="2624"/>
    <cellStyle name="标题 2 19 3" xfId="2625"/>
    <cellStyle name="标题 2 24 3" xfId="2626"/>
    <cellStyle name="40% - 强调文字颜色 6 8 3" xfId="2627"/>
    <cellStyle name="40% - 强调文字颜色 1 24 2" xfId="2628"/>
    <cellStyle name="40% - 强调文字颜色 1 19 2" xfId="2629"/>
    <cellStyle name="60% - 强调文字颜色 2 25 2" xfId="2630"/>
    <cellStyle name="60% - 强调文字颜色 2 30 2" xfId="2631"/>
    <cellStyle name="标题 28 3" xfId="2632"/>
    <cellStyle name="标题 33 3" xfId="2633"/>
    <cellStyle name="40% - 强调文字颜色 1 24 3" xfId="2634"/>
    <cellStyle name="40% - 强调文字颜色 1 19 3" xfId="2635"/>
    <cellStyle name="60% - 强调文字颜色 2 25 3" xfId="2636"/>
    <cellStyle name="60% - 强调文字颜色 2 30 3" xfId="2637"/>
    <cellStyle name="40% - 强调文字颜色 1 2" xfId="2638"/>
    <cellStyle name="40% - 强调文字颜色 1 2 10" xfId="2639"/>
    <cellStyle name="40% - 强调文字颜色 1 2 11" xfId="2640"/>
    <cellStyle name="40% - 强调文字颜色 1 2 11 2" xfId="2641"/>
    <cellStyle name="40% - 强调文字颜色 4 2 4 2" xfId="2642"/>
    <cellStyle name="40% - 强调文字颜色 1 2 11 3" xfId="2643"/>
    <cellStyle name="40% - 强调文字颜色 1 2 12" xfId="2644"/>
    <cellStyle name="40% - 强调文字颜色 1 2 12 2" xfId="2645"/>
    <cellStyle name="40% - 强调文字颜色 4 2 5 2" xfId="2646"/>
    <cellStyle name="40% - 强调文字颜色 1 2 12 3" xfId="2647"/>
    <cellStyle name="40% - 强调文字颜色 1 2 13 2" xfId="2648"/>
    <cellStyle name="标题 1 17" xfId="2649"/>
    <cellStyle name="标题 1 22" xfId="2650"/>
    <cellStyle name="40% - 强调文字颜色 4 2 6 2" xfId="2651"/>
    <cellStyle name="40% - 强调文字颜色 1 2 13 3" xfId="2652"/>
    <cellStyle name="标题 1 18" xfId="2653"/>
    <cellStyle name="标题 1 23" xfId="2654"/>
    <cellStyle name="40% - 强调文字颜色 1 2 14" xfId="2655"/>
    <cellStyle name="差 11 3" xfId="2656"/>
    <cellStyle name="40% - 强调文字颜色 1 2 15" xfId="2657"/>
    <cellStyle name="40% - 强调文字颜色 6 2 11 3" xfId="2658"/>
    <cellStyle name="40% - 强调文字颜色 1 2 2" xfId="2659"/>
    <cellStyle name="40% - 强调文字颜色 1 2 2 2" xfId="2660"/>
    <cellStyle name="40% - 强调文字颜色 1 2 2 3" xfId="2661"/>
    <cellStyle name="40% - 强调文字颜色 1 2 3" xfId="2662"/>
    <cellStyle name="60% - 强调文字颜色 1 14 2" xfId="2663"/>
    <cellStyle name="40% - 强调文字颜色 1 2 3 2" xfId="2664"/>
    <cellStyle name="40% - 强调文字颜色 1 2 3 3" xfId="2665"/>
    <cellStyle name="40% - 强调文字颜色 4 9 2" xfId="2666"/>
    <cellStyle name="40% - 强调文字颜色 1 2 4" xfId="2667"/>
    <cellStyle name="60% - 强调文字颜色 1 14 3" xfId="2668"/>
    <cellStyle name="40% - 强调文字颜色 4 9 3" xfId="2669"/>
    <cellStyle name="40% - 强调文字颜色 1 2 5" xfId="2670"/>
    <cellStyle name="40% - 强调文字颜色 1 2 5 2" xfId="2671"/>
    <cellStyle name="40% - 强调文字颜色 1 2 5 3" xfId="2672"/>
    <cellStyle name="40% - 强调文字颜色 1 2 6" xfId="2673"/>
    <cellStyle name="40% - 强调文字颜色 1 2 6 2" xfId="2674"/>
    <cellStyle name="40% - 强调文字颜色 1 2 6 3" xfId="2675"/>
    <cellStyle name="40% - 强调文字颜色 1 2 7" xfId="2676"/>
    <cellStyle name="40% - 强调文字颜色 1 2 7 2" xfId="2677"/>
    <cellStyle name="40% - 强调文字颜色 1 2 7 3" xfId="2678"/>
    <cellStyle name="40% - 强调文字颜色 1 2 8" xfId="2679"/>
    <cellStyle name="40% - 强调文字颜色 1 2 8 2" xfId="2680"/>
    <cellStyle name="40% - 强调文字颜色 1 2 8 3" xfId="2681"/>
    <cellStyle name="40% - 强调文字颜色 1 30" xfId="2682"/>
    <cellStyle name="40% - 强调文字颜色 1 25" xfId="2683"/>
    <cellStyle name="60% - 强调文字颜色 2 26" xfId="2684"/>
    <cellStyle name="60% - 强调文字颜色 2 31" xfId="2685"/>
    <cellStyle name="标题 2 4 2" xfId="2686"/>
    <cellStyle name="40% - 强调文字颜色 6 9 3" xfId="2687"/>
    <cellStyle name="40% - 强调文字颜色 1 30 2" xfId="2688"/>
    <cellStyle name="40% - 强调文字颜色 1 25 2" xfId="2689"/>
    <cellStyle name="60% - 强调文字颜色 2 26 2" xfId="2690"/>
    <cellStyle name="60% - 强调文字颜色 2 31 2" xfId="2691"/>
    <cellStyle name="40% - 强调文字颜色 3 2 2 3" xfId="2692"/>
    <cellStyle name="标题 29 3" xfId="2693"/>
    <cellStyle name="标题 34 3" xfId="2694"/>
    <cellStyle name="40% - 强调文字颜色 3 2 5" xfId="2695"/>
    <cellStyle name="标题 37" xfId="2696"/>
    <cellStyle name="标题 42" xfId="2697"/>
    <cellStyle name="40% - 强调文字颜色 3 2 6" xfId="2698"/>
    <cellStyle name="标题 38" xfId="2699"/>
    <cellStyle name="标题 43" xfId="2700"/>
    <cellStyle name="40% - 强调文字颜色 1 30 3" xfId="2701"/>
    <cellStyle name="40% - 强调文字颜色 1 25 3" xfId="2702"/>
    <cellStyle name="60% - 强调文字颜色 2 26 3" xfId="2703"/>
    <cellStyle name="60% - 强调文字颜色 2 31 3" xfId="2704"/>
    <cellStyle name="40% - 强调文字颜色 1 31" xfId="2705"/>
    <cellStyle name="40% - 强调文字颜色 1 26" xfId="2706"/>
    <cellStyle name="60% - 强调文字颜色 2 27" xfId="2707"/>
    <cellStyle name="60% - 强调文字颜色 2 32" xfId="2708"/>
    <cellStyle name="标题 2 4 3" xfId="2709"/>
    <cellStyle name="40% - 强调文字颜色 1 31 2" xfId="2710"/>
    <cellStyle name="40% - 强调文字颜色 1 26 2" xfId="2711"/>
    <cellStyle name="60% - 强调文字颜色 2 27 2" xfId="2712"/>
    <cellStyle name="60% - 强调文字颜色 2 32 2" xfId="2713"/>
    <cellStyle name="40% - 强调文字颜色 3 2 3 3" xfId="2714"/>
    <cellStyle name="标题 35 3" xfId="2715"/>
    <cellStyle name="标题 40 3" xfId="2716"/>
    <cellStyle name="40% - 强调文字颜色 1 31 3" xfId="2717"/>
    <cellStyle name="40% - 强调文字颜色 1 26 3" xfId="2718"/>
    <cellStyle name="60% - 强调文字颜色 2 27 3" xfId="2719"/>
    <cellStyle name="60% - 强调文字颜色 2 32 3" xfId="2720"/>
    <cellStyle name="40% - 强调文字颜色 1 32 2" xfId="2721"/>
    <cellStyle name="40% - 强调文字颜色 1 27 2" xfId="2722"/>
    <cellStyle name="60% - 强调文字颜色 2 28 2" xfId="2723"/>
    <cellStyle name="60% - 强调文字颜色 2 33 2" xfId="2724"/>
    <cellStyle name="40% - 强调文字颜色 3 2 4 3" xfId="2725"/>
    <cellStyle name="标题 36 3" xfId="2726"/>
    <cellStyle name="标题 41 3" xfId="2727"/>
    <cellStyle name="40% - 强调文字颜色 1 32 3" xfId="2728"/>
    <cellStyle name="40% - 强调文字颜色 1 27 3" xfId="2729"/>
    <cellStyle name="60% - 强调文字颜色 2 28 3" xfId="2730"/>
    <cellStyle name="60% - 强调文字颜色 2 33 3" xfId="2731"/>
    <cellStyle name="40% - 强调文字颜色 1 33 2" xfId="2732"/>
    <cellStyle name="40% - 强调文字颜色 1 28 2" xfId="2733"/>
    <cellStyle name="60% - 强调文字颜色 2 29 2" xfId="2734"/>
    <cellStyle name="60% - 强调文字颜色 2 34 2" xfId="2735"/>
    <cellStyle name="40% - 强调文字颜色 3 2 5 3" xfId="2736"/>
    <cellStyle name="标题 37 3" xfId="2737"/>
    <cellStyle name="标题 42 3" xfId="2738"/>
    <cellStyle name="40% - 强调文字颜色 1 33 3" xfId="2739"/>
    <cellStyle name="40% - 强调文字颜色 1 28 3" xfId="2740"/>
    <cellStyle name="60% - 强调文字颜色 2 29 3" xfId="2741"/>
    <cellStyle name="60% - 强调文字颜色 2 34 3" xfId="2742"/>
    <cellStyle name="40% - 强调文字颜色 1 34 2" xfId="2743"/>
    <cellStyle name="40% - 强调文字颜色 1 29 2" xfId="2744"/>
    <cellStyle name="60% - 强调文字颜色 2 35 2" xfId="2745"/>
    <cellStyle name="60% - 强调文字颜色 2 40 2" xfId="2746"/>
    <cellStyle name="40% - 强调文字颜色 3 2 6 3" xfId="2747"/>
    <cellStyle name="标题 38 3" xfId="2748"/>
    <cellStyle name="标题 43 3" xfId="2749"/>
    <cellStyle name="40% - 强调文字颜色 1 34 3" xfId="2750"/>
    <cellStyle name="40% - 强调文字颜色 1 29 3" xfId="2751"/>
    <cellStyle name="60% - 强调文字颜色 2 35 3" xfId="2752"/>
    <cellStyle name="60% - 强调文字颜色 2 40 3" xfId="2753"/>
    <cellStyle name="40% - 强调文字颜色 3 2 10 2" xfId="2754"/>
    <cellStyle name="注释 21 2" xfId="2755"/>
    <cellStyle name="注释 16 2" xfId="2756"/>
    <cellStyle name="40% - 强调文字颜色 1 3" xfId="2757"/>
    <cellStyle name="常规 9 2" xfId="2758"/>
    <cellStyle name="好 17 2" xfId="2759"/>
    <cellStyle name="好 22 2" xfId="2760"/>
    <cellStyle name="注释 7" xfId="2761"/>
    <cellStyle name="40% - 强调文字颜色 6 2 12 3" xfId="2762"/>
    <cellStyle name="40% - 强调文字颜色 1 3 2" xfId="2763"/>
    <cellStyle name="40% - 强调文字颜色 1 3 3" xfId="2764"/>
    <cellStyle name="60% - 强调文字颜色 1 15 2" xfId="2765"/>
    <cellStyle name="60% - 强调文字颜色 1 20 2" xfId="2766"/>
    <cellStyle name="40% - 强调文字颜色 1 40 3" xfId="2767"/>
    <cellStyle name="40% - 强调文字颜色 1 35 3" xfId="2768"/>
    <cellStyle name="60% - 强调文字颜色 2 36 3" xfId="2769"/>
    <cellStyle name="60% - 强调文字颜色 2 41 3" xfId="2770"/>
    <cellStyle name="Percent 2" xfId="2771"/>
    <cellStyle name="40% - 强调文字颜色 1 41 3" xfId="2772"/>
    <cellStyle name="40% - 强调文字颜色 1 36 3" xfId="2773"/>
    <cellStyle name="60% - 强调文字颜色 2 37 3" xfId="2774"/>
    <cellStyle name="60% - 强调文字颜色 2 42 3" xfId="2775"/>
    <cellStyle name="40% - 强调文字颜色 1 42 3" xfId="2776"/>
    <cellStyle name="40% - 强调文字颜色 1 37 3" xfId="2777"/>
    <cellStyle name="60% - 强调文字颜色 2 38 3" xfId="2778"/>
    <cellStyle name="60% - 强调文字颜色 2 43 3" xfId="2779"/>
    <cellStyle name="40% - 强调文字颜色 1 43" xfId="2780"/>
    <cellStyle name="40% - 强调文字颜色 1 38" xfId="2781"/>
    <cellStyle name="60% - 强调文字颜色 2 39" xfId="2782"/>
    <cellStyle name="60% - 强调文字颜色 2 44" xfId="2783"/>
    <cellStyle name="40% - 强调文字颜色 1 43 3" xfId="2784"/>
    <cellStyle name="40% - 强调文字颜色 1 38 3" xfId="2785"/>
    <cellStyle name="60% - 强调文字颜色 2 39 3" xfId="2786"/>
    <cellStyle name="60% - 强调文字颜色 1 35 2" xfId="2787"/>
    <cellStyle name="60% - 强调文字颜色 1 40 2" xfId="2788"/>
    <cellStyle name="40% - 强调文字颜色 1 44" xfId="2789"/>
    <cellStyle name="40% - 强调文字颜色 1 39" xfId="2790"/>
    <cellStyle name="60% - 强调文字颜色 2 45" xfId="2791"/>
    <cellStyle name="输入 34" xfId="2792"/>
    <cellStyle name="输入 29" xfId="2793"/>
    <cellStyle name="40% - 强调文字颜色 1 39 3" xfId="2794"/>
    <cellStyle name="40% - 强调文字颜色 3 2 10 3" xfId="2795"/>
    <cellStyle name="汇总 39 2" xfId="2796"/>
    <cellStyle name="注释 21 3" xfId="2797"/>
    <cellStyle name="注释 16 3" xfId="2798"/>
    <cellStyle name="40% - 强调文字颜色 1 4" xfId="2799"/>
    <cellStyle name="常规 9 3" xfId="2800"/>
    <cellStyle name="好 17 3" xfId="2801"/>
    <cellStyle name="好 22 3" xfId="2802"/>
    <cellStyle name="强调文字颜色 5 31" xfId="2803"/>
    <cellStyle name="强调文字颜色 5 26" xfId="2804"/>
    <cellStyle name="40% - 强调文字颜色 6 2 13 3" xfId="2805"/>
    <cellStyle name="40% - 强调文字颜色 1 4 2" xfId="2806"/>
    <cellStyle name="40% - 强调文字颜色 1 4 3" xfId="2807"/>
    <cellStyle name="60% - 强调文字颜色 1 16 2" xfId="2808"/>
    <cellStyle name="60% - 强调文字颜色 1 21 2" xfId="2809"/>
    <cellStyle name="40% - 强调文字颜色 1 45" xfId="2810"/>
    <cellStyle name="60% - 强调文字颜色 1 35 3" xfId="2811"/>
    <cellStyle name="60% - 强调文字颜色 1 40 3" xfId="2812"/>
    <cellStyle name="40% - 强调文字颜色 1 5" xfId="2813"/>
    <cellStyle name="40% - 强调文字颜色 1 5 2" xfId="2814"/>
    <cellStyle name="40% - 强调文字颜色 1 5 3" xfId="2815"/>
    <cellStyle name="60% - 强调文字颜色 1 17 2" xfId="2816"/>
    <cellStyle name="60% - 强调文字颜色 1 22 2" xfId="2817"/>
    <cellStyle name="40% - 强调文字颜色 1 6" xfId="2818"/>
    <cellStyle name="40% - 强调文字颜色 1 6 2" xfId="2819"/>
    <cellStyle name="40% - 强调文字颜色 1 6 3" xfId="2820"/>
    <cellStyle name="60% - 强调文字颜色 1 18 2" xfId="2821"/>
    <cellStyle name="60% - 强调文字颜色 1 23 2" xfId="2822"/>
    <cellStyle name="40% - 强调文字颜色 6 2 6 2" xfId="2823"/>
    <cellStyle name="40% - 强调文字颜色 1 7" xfId="2824"/>
    <cellStyle name="40% - 强调文字颜色 1 7 2" xfId="2825"/>
    <cellStyle name="40% - 强调文字颜色 1 7 3" xfId="2826"/>
    <cellStyle name="60% - 强调文字颜色 1 19 2" xfId="2827"/>
    <cellStyle name="60% - 强调文字颜色 1 24 2" xfId="2828"/>
    <cellStyle name="40% - 强调文字颜色 6 2 6 3" xfId="2829"/>
    <cellStyle name="40% - 强调文字颜色 1 8" xfId="2830"/>
    <cellStyle name="40% - 强调文字颜色 1 8 2" xfId="2831"/>
    <cellStyle name="60% - 强调文字颜色 1 39" xfId="2832"/>
    <cellStyle name="60% - 强调文字颜色 1 44" xfId="2833"/>
    <cellStyle name="40% - 强调文字颜色 1 8 3" xfId="2834"/>
    <cellStyle name="60% - 强调文字颜色 1 25 2" xfId="2835"/>
    <cellStyle name="60% - 强调文字颜色 1 30 2" xfId="2836"/>
    <cellStyle name="60% - 强调文字颜色 1 45" xfId="2837"/>
    <cellStyle name="40% - 强调文字颜色 1 9" xfId="2838"/>
    <cellStyle name="40% - 强调文字颜色 1 9 2" xfId="2839"/>
    <cellStyle name="40% - 强调文字颜色 1 9 3" xfId="2840"/>
    <cellStyle name="60% - 强调文字颜色 1 26 2" xfId="2841"/>
    <cellStyle name="60% - 强调文字颜色 1 31 2" xfId="2842"/>
    <cellStyle name="40% - 强调文字颜色 2 10 2" xfId="2843"/>
    <cellStyle name="60% - 强调文字颜色 3 11 2" xfId="2844"/>
    <cellStyle name="40% - 强调文字颜色 2 10 3" xfId="2845"/>
    <cellStyle name="60% - 强调文字颜色 3 11 3" xfId="2846"/>
    <cellStyle name="40% - 强调文字颜色 2 2" xfId="2847"/>
    <cellStyle name="40% - 强调文字颜色 2 2 10" xfId="2848"/>
    <cellStyle name="40% - 强调文字颜色 2 2 10 2" xfId="2849"/>
    <cellStyle name="40% - 强调文字颜色 2 2 10 3" xfId="2850"/>
    <cellStyle name="40% - 强调文字颜色 2 2 11" xfId="2851"/>
    <cellStyle name="40% - 强调文字颜色 2 2 11 2" xfId="2852"/>
    <cellStyle name="标题 3 18" xfId="2853"/>
    <cellStyle name="标题 3 23" xfId="2854"/>
    <cellStyle name="40% - 强调文字颜色 2 2 11 3" xfId="2855"/>
    <cellStyle name="标题 3 19" xfId="2856"/>
    <cellStyle name="标题 3 24" xfId="2857"/>
    <cellStyle name="40% - 强调文字颜色 2 2 12" xfId="2858"/>
    <cellStyle name="40% - 强调文字颜色 2 2 12 2" xfId="2859"/>
    <cellStyle name="40% - 强调文字颜色 2 2 12 3" xfId="2860"/>
    <cellStyle name="40% - 强调文字颜色 2 2 13" xfId="2861"/>
    <cellStyle name="40% - 强调文字颜色 2 2 14" xfId="2862"/>
    <cellStyle name="40% - 强调文字颜色 2 2 15" xfId="2863"/>
    <cellStyle name="40% - 强调文字颜色 2 2 2 2" xfId="2864"/>
    <cellStyle name="40% - 强调文字颜色 2 2 2 3" xfId="2865"/>
    <cellStyle name="40% - 强调文字颜色 2 2 3" xfId="2866"/>
    <cellStyle name="40% - 强调文字颜色 2 2 3 2" xfId="2867"/>
    <cellStyle name="40% - 强调文字颜色 2 2 3 3" xfId="2868"/>
    <cellStyle name="适中 39" xfId="2869"/>
    <cellStyle name="40% - 强调文字颜色 5 9 2" xfId="2870"/>
    <cellStyle name="40% - 强调文字颜色 2 2 4" xfId="2871"/>
    <cellStyle name="40% - 强调文字颜色 2 2 4 2" xfId="2872"/>
    <cellStyle name="40% - 强调文字颜色 2 2 4 3" xfId="2873"/>
    <cellStyle name="40% - 强调文字颜色 5 9 3" xfId="2874"/>
    <cellStyle name="40% - 强调文字颜色 2 2 5" xfId="2875"/>
    <cellStyle name="40% - 强调文字颜色 2 2 5 2" xfId="2876"/>
    <cellStyle name="40% - 强调文字颜色 2 2 5 3" xfId="2877"/>
    <cellStyle name="40% - 强调文字颜色 2 2 6" xfId="2878"/>
    <cellStyle name="40% - 强调文字颜色 2 2 6 2" xfId="2879"/>
    <cellStyle name="40% - 强调文字颜色 2 2 6 3" xfId="2880"/>
    <cellStyle name="40% - 强调文字颜色 3 2 11 2" xfId="2881"/>
    <cellStyle name="注释 22 2" xfId="2882"/>
    <cellStyle name="注释 17 2" xfId="2883"/>
    <cellStyle name="40% - 强调文字颜色 2 3" xfId="2884"/>
    <cellStyle name="好 18 2" xfId="2885"/>
    <cellStyle name="好 23 2" xfId="2886"/>
    <cellStyle name="40% - 强调文字颜色 3 2 11 3" xfId="2887"/>
    <cellStyle name="注释 22 3" xfId="2888"/>
    <cellStyle name="注释 17 3" xfId="2889"/>
    <cellStyle name="40% - 强调文字颜色 2 4" xfId="2890"/>
    <cellStyle name="好 18 3" xfId="2891"/>
    <cellStyle name="好 23 3" xfId="2892"/>
    <cellStyle name="40% - 强调文字颜色 2 4 3" xfId="2893"/>
    <cellStyle name="40% - 强调文字颜色 2 5" xfId="2894"/>
    <cellStyle name="40% - 强调文字颜色 2 5 2" xfId="2895"/>
    <cellStyle name="40% - 强调文字颜色 2 5 3" xfId="2896"/>
    <cellStyle name="40% - 强调文字颜色 2 6" xfId="2897"/>
    <cellStyle name="40% - 强调文字颜色 2 6 2" xfId="2898"/>
    <cellStyle name="强调文字颜色 6 10 2" xfId="2899"/>
    <cellStyle name="40% - 强调文字颜色 2 6 3" xfId="2900"/>
    <cellStyle name="40% - 强调文字颜色 2 7 2" xfId="2901"/>
    <cellStyle name="强调文字颜色 6 11 2" xfId="2902"/>
    <cellStyle name="40% - 强调文字颜色 2 7 3" xfId="2903"/>
    <cellStyle name="40% - 强调文字颜色 2 9" xfId="2904"/>
    <cellStyle name="40% - 强调文字颜色 2 9 2" xfId="2905"/>
    <cellStyle name="标题 2 3" xfId="2906"/>
    <cellStyle name="强调文字颜色 6 13 2" xfId="2907"/>
    <cellStyle name="40% - 强调文字颜色 2 9 3" xfId="2908"/>
    <cellStyle name="标题 2 4" xfId="2909"/>
    <cellStyle name="40% - 强调文字颜色 3 10 2" xfId="2910"/>
    <cellStyle name="60% - 强调文字颜色 4 11 2" xfId="2911"/>
    <cellStyle name="40% - 强调文字颜色 3 10 3" xfId="2912"/>
    <cellStyle name="60% - 强调文字颜色 4 11 3" xfId="2913"/>
    <cellStyle name="40% - 强调文字颜色 3 2" xfId="2914"/>
    <cellStyle name="40% - 强调文字颜色 3 2 10" xfId="2915"/>
    <cellStyle name="标题 3 5 2" xfId="2916"/>
    <cellStyle name="40% - 强调文字颜色 3 2 11" xfId="2917"/>
    <cellStyle name="标题 3 5 3" xfId="2918"/>
    <cellStyle name="40% - 强调文字颜色 3 2 12" xfId="2919"/>
    <cellStyle name="注释 23 2" xfId="2920"/>
    <cellStyle name="注释 18 2" xfId="2921"/>
    <cellStyle name="40% - 强调文字颜色 3 3" xfId="2922"/>
    <cellStyle name="好 19 2" xfId="2923"/>
    <cellStyle name="好 24 2" xfId="2924"/>
    <cellStyle name="40% - 强调文字颜色 3 2 12 2" xfId="2925"/>
    <cellStyle name="注释 23 3" xfId="2926"/>
    <cellStyle name="注释 18 3" xfId="2927"/>
    <cellStyle name="40% - 强调文字颜色 3 4" xfId="2928"/>
    <cellStyle name="好 19 3" xfId="2929"/>
    <cellStyle name="好 24 3" xfId="2930"/>
    <cellStyle name="40% - 强调文字颜色 3 2 12 3" xfId="2931"/>
    <cellStyle name="40% - 强调文字颜色 3 2 13" xfId="2932"/>
    <cellStyle name="注释 24 2" xfId="2933"/>
    <cellStyle name="注释 19 2" xfId="2934"/>
    <cellStyle name="40% - 强调文字颜色 4 3" xfId="2935"/>
    <cellStyle name="好 25 2" xfId="2936"/>
    <cellStyle name="好 30 2" xfId="2937"/>
    <cellStyle name="40% - 强调文字颜色 3 2 13 2" xfId="2938"/>
    <cellStyle name="注释 24 3" xfId="2939"/>
    <cellStyle name="注释 19 3" xfId="2940"/>
    <cellStyle name="40% - 强调文字颜色 4 4" xfId="2941"/>
    <cellStyle name="好 25 3" xfId="2942"/>
    <cellStyle name="好 30 3" xfId="2943"/>
    <cellStyle name="40% - 强调文字颜色 3 2 13 3" xfId="2944"/>
    <cellStyle name="40% - 强调文字颜色 3 2 14" xfId="2945"/>
    <cellStyle name="40% - 强调文字颜色 3 2 15" xfId="2946"/>
    <cellStyle name="40% - 强调文字颜色 6 9" xfId="2947"/>
    <cellStyle name="40% - 强调文字颜色 3 2 2" xfId="2948"/>
    <cellStyle name="标题 29" xfId="2949"/>
    <cellStyle name="标题 34" xfId="2950"/>
    <cellStyle name="40% - 强调文字颜色 6 9 2" xfId="2951"/>
    <cellStyle name="40% - 强调文字颜色 3 2 2 2" xfId="2952"/>
    <cellStyle name="标题 29 2" xfId="2953"/>
    <cellStyle name="标题 34 2" xfId="2954"/>
    <cellStyle name="40% - 强调文字颜色 3 2 4" xfId="2955"/>
    <cellStyle name="标题 36" xfId="2956"/>
    <cellStyle name="标题 41" xfId="2957"/>
    <cellStyle name="40% - 强调文字颜色 3 2 3" xfId="2958"/>
    <cellStyle name="标题 35" xfId="2959"/>
    <cellStyle name="标题 40" xfId="2960"/>
    <cellStyle name="40% - 强调文字颜色 3 2 3 2" xfId="2961"/>
    <cellStyle name="标题 35 2" xfId="2962"/>
    <cellStyle name="标题 40 2" xfId="2963"/>
    <cellStyle name="40% - 强调文字颜色 3 2 4 2" xfId="2964"/>
    <cellStyle name="标题 36 2" xfId="2965"/>
    <cellStyle name="标题 41 2" xfId="2966"/>
    <cellStyle name="40% - 强调文字颜色 3 2 5 2" xfId="2967"/>
    <cellStyle name="标题 37 2" xfId="2968"/>
    <cellStyle name="标题 42 2" xfId="2969"/>
    <cellStyle name="40% - 强调文字颜色 3 2 6 2" xfId="2970"/>
    <cellStyle name="标题 38 2" xfId="2971"/>
    <cellStyle name="标题 43 2" xfId="2972"/>
    <cellStyle name="40% - 强调文字颜色 3 3 2" xfId="2973"/>
    <cellStyle name="常规 25" xfId="2974"/>
    <cellStyle name="常规 30" xfId="2975"/>
    <cellStyle name="40% - 强调文字颜色 3 3 3" xfId="2976"/>
    <cellStyle name="常规 26" xfId="2977"/>
    <cellStyle name="常规 31" xfId="2978"/>
    <cellStyle name="40% - 强调文字颜色 3 4 2" xfId="2979"/>
    <cellStyle name="40% - 强调文字颜色 3 4 3" xfId="2980"/>
    <cellStyle name="40% - 强调文字颜色 3 5" xfId="2981"/>
    <cellStyle name="40% - 强调文字颜色 3 5 2" xfId="2982"/>
    <cellStyle name="40% - 强调文字颜色 3 5 3" xfId="2983"/>
    <cellStyle name="40% - 强调文字颜色 3 6" xfId="2984"/>
    <cellStyle name="40% - 强调文字颜色 3 6 2" xfId="2985"/>
    <cellStyle name="40% - 强调文字颜色 3 6 3" xfId="2986"/>
    <cellStyle name="40% - 强调文字颜色 3 7 2" xfId="2987"/>
    <cellStyle name="40% - 强调文字颜色 3 7 3" xfId="2988"/>
    <cellStyle name="40% - 强调文字颜色 3 8 2" xfId="2989"/>
    <cellStyle name="Heading 4" xfId="2990"/>
    <cellStyle name="40% - 强调文字颜色 3 8 3" xfId="2991"/>
    <cellStyle name="40% - 强调文字颜色 3 9" xfId="2992"/>
    <cellStyle name="40% - 强调文字颜色 3 9 2" xfId="2993"/>
    <cellStyle name="40% - 强调文字颜色 3 9 3" xfId="2994"/>
    <cellStyle name="Header 1" xfId="2995"/>
    <cellStyle name="40% - 强调文字颜色 4 2" xfId="2996"/>
    <cellStyle name="输入 4 2" xfId="2997"/>
    <cellStyle name="40% - 强调文字颜色 4 2 10" xfId="2998"/>
    <cellStyle name="40% - 强调文字颜色 4 2 10 2" xfId="2999"/>
    <cellStyle name="输入 4 3" xfId="3000"/>
    <cellStyle name="40% - 强调文字颜色 4 2 11" xfId="3001"/>
    <cellStyle name="40% - 强调文字颜色 4 2 11 2" xfId="3002"/>
    <cellStyle name="40% - 强调文字颜色 4 2 12" xfId="3003"/>
    <cellStyle name="输入 20" xfId="3004"/>
    <cellStyle name="输入 15" xfId="3005"/>
    <cellStyle name="40% - 强调文字颜色 4 2 12 2" xfId="3006"/>
    <cellStyle name="40% - 强调文字颜色 4 2 13" xfId="3007"/>
    <cellStyle name="40% - 强调文字颜色 4 2 13 2" xfId="3008"/>
    <cellStyle name="40% - 强调文字颜色 4 2 14" xfId="3009"/>
    <cellStyle name="60% - 强调文字颜色 1 12 2" xfId="3010"/>
    <cellStyle name="40% - 强调文字颜色 4 2 15" xfId="3011"/>
    <cellStyle name="40% - 强调文字颜色 4 2 2" xfId="3012"/>
    <cellStyle name="40% - 强调文字颜色 4 2 2 2" xfId="3013"/>
    <cellStyle name="40% - 强调文字颜色 4 2 3" xfId="3014"/>
    <cellStyle name="40% - 强调文字颜色 4 2 4" xfId="3015"/>
    <cellStyle name="40% - 强调文字颜色 4 2 5" xfId="3016"/>
    <cellStyle name="40% - 强调文字颜色 4 2 6" xfId="3017"/>
    <cellStyle name="40% - 强调文字颜色 4 4 2" xfId="3018"/>
    <cellStyle name="40% - 强调文字颜色 4 4 3" xfId="3019"/>
    <cellStyle name="40% - 强调文字颜色 4 5" xfId="3020"/>
    <cellStyle name="链接单元格 39 3" xfId="3021"/>
    <cellStyle name="60% - 强调文字颜色 1 10 3" xfId="3022"/>
    <cellStyle name="40% - 强调文字颜色 4 5 2" xfId="3023"/>
    <cellStyle name="40% - 强调文字颜色 4 5 3" xfId="3024"/>
    <cellStyle name="40% - 强调文字颜色 4 6" xfId="3025"/>
    <cellStyle name="60% - 强调文字颜色 1 11 3" xfId="3026"/>
    <cellStyle name="汇总 27" xfId="3027"/>
    <cellStyle name="汇总 32" xfId="3028"/>
    <cellStyle name="40% - 强调文字颜色 4 6 2" xfId="3029"/>
    <cellStyle name="40% - 强调文字颜色 4 6 3" xfId="3030"/>
    <cellStyle name="60% - 强调文字颜色 1 12 3" xfId="3031"/>
    <cellStyle name="40% - 强调文字颜色 4 7 2" xfId="3032"/>
    <cellStyle name="40% - 强调文字颜色 4 7 3" xfId="3033"/>
    <cellStyle name="60% - 强调文字颜色 1 13 3" xfId="3034"/>
    <cellStyle name="40% - 强调文字颜色 4 8 2" xfId="3035"/>
    <cellStyle name="40% - 强调文字颜色 4 8 3" xfId="3036"/>
    <cellStyle name="40% - 强调文字颜色 4 9" xfId="3037"/>
    <cellStyle name="40% - 强调文字颜色 5 10" xfId="3038"/>
    <cellStyle name="60% - 强调文字颜色 6 11" xfId="3039"/>
    <cellStyle name="40% - 强调文字颜色 5 10 2" xfId="3040"/>
    <cellStyle name="60% - 强调文字颜色 6 11 2" xfId="3041"/>
    <cellStyle name="差 37 3" xfId="3042"/>
    <cellStyle name="差 42 3" xfId="3043"/>
    <cellStyle name="40% - 强调文字颜色 5 10 3" xfId="3044"/>
    <cellStyle name="60% - 强调文字颜色 6 11 3" xfId="3045"/>
    <cellStyle name="40% - 强调文字颜色 5 2" xfId="3046"/>
    <cellStyle name="好 2 3" xfId="3047"/>
    <cellStyle name="注释 30 2" xfId="3048"/>
    <cellStyle name="注释 25 2" xfId="3049"/>
    <cellStyle name="40% - 强调文字颜色 5 3" xfId="3050"/>
    <cellStyle name="好 26 2" xfId="3051"/>
    <cellStyle name="好 31 2" xfId="3052"/>
    <cellStyle name="40% - 强调文字颜色 5 3 2" xfId="3053"/>
    <cellStyle name="40% - 强调文字颜色 5 3 3" xfId="3054"/>
    <cellStyle name="注释 30 3" xfId="3055"/>
    <cellStyle name="注释 25 3" xfId="3056"/>
    <cellStyle name="40% - 强调文字颜色 5 4" xfId="3057"/>
    <cellStyle name="好 26 3" xfId="3058"/>
    <cellStyle name="好 31 3" xfId="3059"/>
    <cellStyle name="40% - 强调文字颜色 5 4 2" xfId="3060"/>
    <cellStyle name="40% - 强调文字颜色 5 4 3" xfId="3061"/>
    <cellStyle name="40% - 强调文字颜色 5 5" xfId="3062"/>
    <cellStyle name="40% - 强调文字颜色 5 6" xfId="3063"/>
    <cellStyle name="40% - 强调文字颜色 5 6 2" xfId="3064"/>
    <cellStyle name="40% - 强调文字颜色 5 6 3" xfId="3065"/>
    <cellStyle name="40% - 强调文字颜色 5 7 2" xfId="3066"/>
    <cellStyle name="40% - 强调文字颜色 5 7 3" xfId="3067"/>
    <cellStyle name="40% - 强调文字颜色 5 8 2" xfId="3068"/>
    <cellStyle name="标题 1 37" xfId="3069"/>
    <cellStyle name="标题 1 42" xfId="3070"/>
    <cellStyle name="40% - 强调文字颜色 5 8 3" xfId="3071"/>
    <cellStyle name="标题 1 38" xfId="3072"/>
    <cellStyle name="标题 1 43" xfId="3073"/>
    <cellStyle name="40% - 强调文字颜色 5 9" xfId="3074"/>
    <cellStyle name="40% - 强调文字颜色 6 10" xfId="3075"/>
    <cellStyle name="40% - 强调文字颜色 6 10 2" xfId="3076"/>
    <cellStyle name="40% - 强调文字颜色 6 10 3" xfId="3077"/>
    <cellStyle name="标题 17" xfId="3078"/>
    <cellStyle name="标题 22" xfId="3079"/>
    <cellStyle name="40% - 强调文字颜色 6 2" xfId="3080"/>
    <cellStyle name="好 3 3" xfId="3081"/>
    <cellStyle name="40% - 强调文字颜色 6 2 10" xfId="3082"/>
    <cellStyle name="40% - 强调文字颜色 6 2 11" xfId="3083"/>
    <cellStyle name="40% - 强调文字颜色 6 2 11 2" xfId="3084"/>
    <cellStyle name="40% - 强调文字颜色 6 2 12" xfId="3085"/>
    <cellStyle name="注释 6" xfId="3086"/>
    <cellStyle name="40% - 强调文字颜色 6 2 12 2" xfId="3087"/>
    <cellStyle name="40% - 强调文字颜色 6 2 13" xfId="3088"/>
    <cellStyle name="强调文字颜色 5 30" xfId="3089"/>
    <cellStyle name="强调文字颜色 5 25" xfId="3090"/>
    <cellStyle name="40% - 强调文字颜色 6 2 13 2" xfId="3091"/>
    <cellStyle name="40% - 强调文字颜色 6 2 14" xfId="3092"/>
    <cellStyle name="40% - 强调文字颜色 6 2 2" xfId="3093"/>
    <cellStyle name="标题 17 2" xfId="3094"/>
    <cellStyle name="标题 22 2" xfId="3095"/>
    <cellStyle name="40% - 强调文字颜色 6 2 4 2" xfId="3096"/>
    <cellStyle name="Output" xfId="3097"/>
    <cellStyle name="40% - 强调文字颜色 6 2 4 3" xfId="3098"/>
    <cellStyle name="40% - 强调文字颜色 6 2 5" xfId="3099"/>
    <cellStyle name="40% - 强调文字颜色 6 2 5 2" xfId="3100"/>
    <cellStyle name="40% - 强调文字颜色 6 2 5 3" xfId="3101"/>
    <cellStyle name="40% - 强调文字颜色 6 2 6" xfId="3102"/>
    <cellStyle name="标题 18" xfId="3103"/>
    <cellStyle name="标题 23" xfId="3104"/>
    <cellStyle name="注释 31 2" xfId="3105"/>
    <cellStyle name="注释 26 2" xfId="3106"/>
    <cellStyle name="40% - 强调文字颜色 6 3" xfId="3107"/>
    <cellStyle name="好 27 2" xfId="3108"/>
    <cellStyle name="好 32 2" xfId="3109"/>
    <cellStyle name="40% - 强调文字颜色 6 3 2" xfId="3110"/>
    <cellStyle name="标题 18 2" xfId="3111"/>
    <cellStyle name="标题 23 2" xfId="3112"/>
    <cellStyle name="60% - 强调文字颜色 4 2 2" xfId="3113"/>
    <cellStyle name="标题 19" xfId="3114"/>
    <cellStyle name="标题 24" xfId="3115"/>
    <cellStyle name="注释 31 3" xfId="3116"/>
    <cellStyle name="注释 26 3" xfId="3117"/>
    <cellStyle name="40% - 强调文字颜色 6 4" xfId="3118"/>
    <cellStyle name="好 27 3" xfId="3119"/>
    <cellStyle name="好 32 3" xfId="3120"/>
    <cellStyle name="40% - 强调文字颜色 6 4 2" xfId="3121"/>
    <cellStyle name="标题 19 2" xfId="3122"/>
    <cellStyle name="标题 24 2" xfId="3123"/>
    <cellStyle name="40% - 强调文字颜色 6 5" xfId="3124"/>
    <cellStyle name="60% - 强调文字颜色 4 2 3" xfId="3125"/>
    <cellStyle name="标题 25" xfId="3126"/>
    <cellStyle name="标题 30" xfId="3127"/>
    <cellStyle name="40% - 强调文字颜色 6 5 2" xfId="3128"/>
    <cellStyle name="标题 25 2" xfId="3129"/>
    <cellStyle name="标题 30 2" xfId="3130"/>
    <cellStyle name="40% - 强调文字颜色 6 6" xfId="3131"/>
    <cellStyle name="标题 26" xfId="3132"/>
    <cellStyle name="标题 31" xfId="3133"/>
    <cellStyle name="40% - 强调文字颜色 6 6 2" xfId="3134"/>
    <cellStyle name="标题 26 2" xfId="3135"/>
    <cellStyle name="标题 31 2" xfId="3136"/>
    <cellStyle name="40% - 强调文字颜色 6 7 2" xfId="3137"/>
    <cellStyle name="标题 27 2" xfId="3138"/>
    <cellStyle name="标题 32 2" xfId="3139"/>
    <cellStyle name="40% - 强调文字颜色 6 8 2" xfId="3140"/>
    <cellStyle name="标题 28 2" xfId="3141"/>
    <cellStyle name="标题 33 2" xfId="3142"/>
    <cellStyle name="60% - Accent1" xfId="3143"/>
    <cellStyle name="60% - Accent2" xfId="3144"/>
    <cellStyle name="60% - Accent3" xfId="3145"/>
    <cellStyle name="60% - Accent4" xfId="3146"/>
    <cellStyle name="链接单元格 39" xfId="3147"/>
    <cellStyle name="60% - 强调文字颜色 1 10" xfId="3148"/>
    <cellStyle name="链接单元格 39 2" xfId="3149"/>
    <cellStyle name="60% - 强调文字颜色 1 10 2" xfId="3150"/>
    <cellStyle name="60% - 强调文字颜色 1 11 2" xfId="3151"/>
    <cellStyle name="汇总 26" xfId="3152"/>
    <cellStyle name="汇总 31" xfId="3153"/>
    <cellStyle name="60% - 强调文字颜色 1 13" xfId="3154"/>
    <cellStyle name="60% - 强调文字颜色 1 14" xfId="3155"/>
    <cellStyle name="60% - 强调文字颜色 1 15" xfId="3156"/>
    <cellStyle name="60% - 强调文字颜色 1 20" xfId="3157"/>
    <cellStyle name="60% - 强调文字颜色 1 15 3" xfId="3158"/>
    <cellStyle name="60% - 强调文字颜色 1 20 3" xfId="3159"/>
    <cellStyle name="60% - 强调文字颜色 1 16" xfId="3160"/>
    <cellStyle name="60% - 强调文字颜色 1 21" xfId="3161"/>
    <cellStyle name="60% - 强调文字颜色 1 16 3" xfId="3162"/>
    <cellStyle name="60% - 强调文字颜色 1 21 3" xfId="3163"/>
    <cellStyle name="60% - 强调文字颜色 1 17 3" xfId="3164"/>
    <cellStyle name="60% - 强调文字颜色 1 22 3" xfId="3165"/>
    <cellStyle name="60% - 强调文字颜色 1 18 3" xfId="3166"/>
    <cellStyle name="60% - 强调文字颜色 1 23 3" xfId="3167"/>
    <cellStyle name="60% - 强调文字颜色 1 19" xfId="3168"/>
    <cellStyle name="60% - 强调文字颜色 1 24" xfId="3169"/>
    <cellStyle name="标题 2 14 2" xfId="3170"/>
    <cellStyle name="60% - 强调文字颜色 1 19 3" xfId="3171"/>
    <cellStyle name="60% - 强调文字颜色 1 24 3" xfId="3172"/>
    <cellStyle name="适中 33 3" xfId="3173"/>
    <cellStyle name="适中 28 3" xfId="3174"/>
    <cellStyle name="60% - 强调文字颜色 1 2" xfId="3175"/>
    <cellStyle name="60% - 强调文字颜色 1 2 2" xfId="3176"/>
    <cellStyle name="标题 3 27 3" xfId="3177"/>
    <cellStyle name="标题 3 32 3" xfId="3178"/>
    <cellStyle name="60% - 强调文字颜色 1 2 3" xfId="3179"/>
    <cellStyle name="60% - 强调文字颜色 1 25" xfId="3180"/>
    <cellStyle name="60% - 强调文字颜色 1 30" xfId="3181"/>
    <cellStyle name="标题 2 14 3" xfId="3182"/>
    <cellStyle name="60% - 强调文字颜色 1 25 3" xfId="3183"/>
    <cellStyle name="60% - 强调文字颜色 1 30 3" xfId="3184"/>
    <cellStyle name="60% - 强调文字颜色 1 26" xfId="3185"/>
    <cellStyle name="60% - 强调文字颜色 1 31" xfId="3186"/>
    <cellStyle name="60% - 强调文字颜色 1 26 3" xfId="3187"/>
    <cellStyle name="60% - 强调文字颜色 1 31 3" xfId="3188"/>
    <cellStyle name="60% - 强调文字颜色 1 27" xfId="3189"/>
    <cellStyle name="60% - 强调文字颜色 1 32" xfId="3190"/>
    <cellStyle name="60% - 强调文字颜色 1 27 2" xfId="3191"/>
    <cellStyle name="60% - 强调文字颜色 1 32 2" xfId="3192"/>
    <cellStyle name="60% - 强调文字颜色 1 27 3" xfId="3193"/>
    <cellStyle name="60% - 强调文字颜色 1 32 3" xfId="3194"/>
    <cellStyle name="60% - 强调文字颜色 1 28" xfId="3195"/>
    <cellStyle name="60% - 强调文字颜色 1 33" xfId="3196"/>
    <cellStyle name="60% - 强调文字颜色 1 28 2" xfId="3197"/>
    <cellStyle name="60% - 强调文字颜色 1 33 2" xfId="3198"/>
    <cellStyle name="60% - 强调文字颜色 1 28 3" xfId="3199"/>
    <cellStyle name="60% - 强调文字颜色 1 33 3" xfId="3200"/>
    <cellStyle name="60% - 强调文字颜色 1 29" xfId="3201"/>
    <cellStyle name="60% - 强调文字颜色 1 34" xfId="3202"/>
    <cellStyle name="60% - 强调文字颜色 2 8 2" xfId="3203"/>
    <cellStyle name="60% - 强调文字颜色 1 29 2" xfId="3204"/>
    <cellStyle name="60% - 强调文字颜色 1 34 2" xfId="3205"/>
    <cellStyle name="60% - 强调文字颜色 1 29 3" xfId="3206"/>
    <cellStyle name="60% - 强调文字颜色 1 34 3" xfId="3207"/>
    <cellStyle name="60% - 强调文字颜色 1 35" xfId="3208"/>
    <cellStyle name="60% - 强调文字颜色 1 40" xfId="3209"/>
    <cellStyle name="60% - 强调文字颜色 2 8 3" xfId="3210"/>
    <cellStyle name="60% - 强调文字颜色 1 36" xfId="3211"/>
    <cellStyle name="60% - 强调文字颜色 1 41" xfId="3212"/>
    <cellStyle name="60% - 强调文字颜色 1 36 2" xfId="3213"/>
    <cellStyle name="60% - 强调文字颜色 1 41 2" xfId="3214"/>
    <cellStyle name="60% - 强调文字颜色 1 36 3" xfId="3215"/>
    <cellStyle name="60% - 强调文字颜色 1 41 3" xfId="3216"/>
    <cellStyle name="60% - 强调文字颜色 1 37" xfId="3217"/>
    <cellStyle name="60% - 强调文字颜色 1 42" xfId="3218"/>
    <cellStyle name="60% - 强调文字颜色 1 38" xfId="3219"/>
    <cellStyle name="60% - 强调文字颜色 1 43" xfId="3220"/>
    <cellStyle name="60% - 强调文字颜色 1 7 2" xfId="3221"/>
    <cellStyle name="标题 3 37 3" xfId="3222"/>
    <cellStyle name="标题 3 42 3" xfId="3223"/>
    <cellStyle name="60% - 强调文字颜色 1 7 3" xfId="3224"/>
    <cellStyle name="60% - 强调文字颜色 1 8 2" xfId="3225"/>
    <cellStyle name="标题 3 38 3" xfId="3226"/>
    <cellStyle name="标题 3 43 3" xfId="3227"/>
    <cellStyle name="60% - 强调文字颜色 1 8 3" xfId="3228"/>
    <cellStyle name="60% - 强调文字颜色 1 9" xfId="3229"/>
    <cellStyle name="60% - 强调文字颜色 1 9 2" xfId="3230"/>
    <cellStyle name="强调文字颜色 1 21" xfId="3231"/>
    <cellStyle name="强调文字颜色 1 16" xfId="3232"/>
    <cellStyle name="标题 3 39 3" xfId="3233"/>
    <cellStyle name="60% - 强调文字颜色 1 9 3" xfId="3234"/>
    <cellStyle name="60% - 强调文字颜色 2 10" xfId="3235"/>
    <cellStyle name="60% - 强调文字颜色 2 10 2" xfId="3236"/>
    <cellStyle name="标题 13 3" xfId="3237"/>
    <cellStyle name="标题 4 38" xfId="3238"/>
    <cellStyle name="标题 4 43" xfId="3239"/>
    <cellStyle name="60% - 强调文字颜色 2 10 3" xfId="3240"/>
    <cellStyle name="标题 4 39" xfId="3241"/>
    <cellStyle name="适中 34 3" xfId="3242"/>
    <cellStyle name="适中 29 3" xfId="3243"/>
    <cellStyle name="60% - 强调文字颜色 2 2" xfId="3244"/>
    <cellStyle name="60% - 强调文字颜色 2 2 2" xfId="3245"/>
    <cellStyle name="60% - 强调文字颜色 2 2 3" xfId="3246"/>
    <cellStyle name="60% - 强调文字颜色 2 3 2" xfId="3247"/>
    <cellStyle name="60% - 强调文字颜色 2 3 3" xfId="3248"/>
    <cellStyle name="60% - 强调文字颜色 2 4" xfId="3249"/>
    <cellStyle name="60% - 强调文字颜色 2 4 2" xfId="3250"/>
    <cellStyle name="60% - 强调文字颜色 2 4 3" xfId="3251"/>
    <cellStyle name="60% - 强调文字颜色 2 5" xfId="3252"/>
    <cellStyle name="60% - 强调文字颜色 2 5 2" xfId="3253"/>
    <cellStyle name="60% - 强调文字颜色 2 5 3" xfId="3254"/>
    <cellStyle name="60% - 强调文字颜色 2 6" xfId="3255"/>
    <cellStyle name="60% - 强调文字颜色 2 6 2" xfId="3256"/>
    <cellStyle name="60% - 强调文字颜色 2 6 3" xfId="3257"/>
    <cellStyle name="60% - 强调文字颜色 2 7" xfId="3258"/>
    <cellStyle name="60% - 强调文字颜色 2 7 2" xfId="3259"/>
    <cellStyle name="60% - 强调文字颜色 2 7 3" xfId="3260"/>
    <cellStyle name="60% - 强调文字颜色 2 8" xfId="3261"/>
    <cellStyle name="60% - 强调文字颜色 2 9" xfId="3262"/>
    <cellStyle name="60% - 强调文字颜色 2 9 2" xfId="3263"/>
    <cellStyle name="60% - 强调文字颜色 2 9 3" xfId="3264"/>
    <cellStyle name="适中 40 3" xfId="3265"/>
    <cellStyle name="适中 35 3" xfId="3266"/>
    <cellStyle name="60% - 强调文字颜色 3 2" xfId="3267"/>
    <cellStyle name="60% - 强调文字颜色 3 2 2" xfId="3268"/>
    <cellStyle name="60% - 强调文字颜色 3 2 3" xfId="3269"/>
    <cellStyle name="60% - 强调文字颜色 3 3" xfId="3270"/>
    <cellStyle name="60% - 强调文字颜色 3 4" xfId="3271"/>
    <cellStyle name="60% - 强调文字颜色 3 4 2" xfId="3272"/>
    <cellStyle name="60% - 强调文字颜色 3 4 3" xfId="3273"/>
    <cellStyle name="60% - 强调文字颜色 3 5" xfId="3274"/>
    <cellStyle name="60% - 强调文字颜色 3 5 2" xfId="3275"/>
    <cellStyle name="60% - 强调文字颜色 3 5 3" xfId="3276"/>
    <cellStyle name="60% - 强调文字颜色 3 6" xfId="3277"/>
    <cellStyle name="60% - 强调文字颜色 3 6 2" xfId="3278"/>
    <cellStyle name="60% - 强调文字颜色 3 6 3" xfId="3279"/>
    <cellStyle name="60% - 强调文字颜色 3 7" xfId="3280"/>
    <cellStyle name="60% - 强调文字颜色 3 7 2" xfId="3281"/>
    <cellStyle name="60% - 强调文字颜色 3 7 3" xfId="3282"/>
    <cellStyle name="60% - 强调文字颜色 3 8" xfId="3283"/>
    <cellStyle name="60% - 强调文字颜色 3 9" xfId="3284"/>
    <cellStyle name="60% - 强调文字颜色 3 9 2" xfId="3285"/>
    <cellStyle name="60% - 强调文字颜色 3 9 3" xfId="3286"/>
    <cellStyle name="强调文字颜色 1 2 2" xfId="3287"/>
    <cellStyle name="60% - 强调文字颜色 4 10" xfId="3288"/>
    <cellStyle name="60% - 强调文字颜色 4 10 2" xfId="3289"/>
    <cellStyle name="60% - 强调文字颜色 4 10 3" xfId="3290"/>
    <cellStyle name="适中 41 3" xfId="3291"/>
    <cellStyle name="适中 36 3" xfId="3292"/>
    <cellStyle name="60% - 强调文字颜色 4 2" xfId="3293"/>
    <cellStyle name="60% - 强调文字颜色 4 3" xfId="3294"/>
    <cellStyle name="60% - 强调文字颜色 4 3 2" xfId="3295"/>
    <cellStyle name="注释 32 3" xfId="3296"/>
    <cellStyle name="注释 27 3" xfId="3297"/>
    <cellStyle name="常规 15" xfId="3298"/>
    <cellStyle name="常规 20" xfId="3299"/>
    <cellStyle name="好 28 3" xfId="3300"/>
    <cellStyle name="好 33 3" xfId="3301"/>
    <cellStyle name="60% - 强调文字颜色 4 3 3" xfId="3302"/>
    <cellStyle name="常规 16" xfId="3303"/>
    <cellStyle name="常规 21" xfId="3304"/>
    <cellStyle name="60% - 强调文字颜色 4 4" xfId="3305"/>
    <cellStyle name="60% - 强调文字颜色 4 4 2" xfId="3306"/>
    <cellStyle name="注释 33 3" xfId="3307"/>
    <cellStyle name="注释 28 3" xfId="3308"/>
    <cellStyle name="好 29 3" xfId="3309"/>
    <cellStyle name="好 34 3" xfId="3310"/>
    <cellStyle name="60% - 强调文字颜色 4 4 3" xfId="3311"/>
    <cellStyle name="60% - 强调文字颜色 4 5" xfId="3312"/>
    <cellStyle name="60% - 强调文字颜色 4 5 2" xfId="3313"/>
    <cellStyle name="注释 34 3" xfId="3314"/>
    <cellStyle name="注释 29 3" xfId="3315"/>
    <cellStyle name="好 35 3" xfId="3316"/>
    <cellStyle name="好 40 3" xfId="3317"/>
    <cellStyle name="60% - 强调文字颜色 4 5 3" xfId="3318"/>
    <cellStyle name="60% - 强调文字颜色 4 6" xfId="3319"/>
    <cellStyle name="60% - 强调文字颜色 4 6 2" xfId="3320"/>
    <cellStyle name="注释 40 3" xfId="3321"/>
    <cellStyle name="注释 35 3" xfId="3322"/>
    <cellStyle name="好 36 3" xfId="3323"/>
    <cellStyle name="好 41 3" xfId="3324"/>
    <cellStyle name="60% - 强调文字颜色 4 7" xfId="3325"/>
    <cellStyle name="60% - 强调文字颜色 4 7 2" xfId="3326"/>
    <cellStyle name="注释 41 3" xfId="3327"/>
    <cellStyle name="注释 36 3" xfId="3328"/>
    <cellStyle name="好 37 3" xfId="3329"/>
    <cellStyle name="好 42 3" xfId="3330"/>
    <cellStyle name="60% - 强调文字颜色 4 8" xfId="3331"/>
    <cellStyle name="计算 7" xfId="3332"/>
    <cellStyle name="60% - 强调文字颜色 4 8 2" xfId="3333"/>
    <cellStyle name="注释 42 3" xfId="3334"/>
    <cellStyle name="注释 37 3" xfId="3335"/>
    <cellStyle name="好 38 3" xfId="3336"/>
    <cellStyle name="好 43 3" xfId="3337"/>
    <cellStyle name="60% - 强调文字颜色 4 9" xfId="3338"/>
    <cellStyle name="60% - 强调文字颜色 4 9 2" xfId="3339"/>
    <cellStyle name="注释 43 3" xfId="3340"/>
    <cellStyle name="注释 38 3" xfId="3341"/>
    <cellStyle name="好 39 3" xfId="3342"/>
    <cellStyle name="适中 42 3" xfId="3343"/>
    <cellStyle name="适中 37 3" xfId="3344"/>
    <cellStyle name="60% - 强调文字颜色 5 2" xfId="3345"/>
    <cellStyle name="60% - 强调文字颜色 5 2 2" xfId="3346"/>
    <cellStyle name="60% - 强调文字颜色 5 2 3" xfId="3347"/>
    <cellStyle name="60% - 强调文字颜色 5 3" xfId="3348"/>
    <cellStyle name="60% - 强调文字颜色 5 3 2" xfId="3349"/>
    <cellStyle name="60% - 强调文字颜色 5 3 3" xfId="3350"/>
    <cellStyle name="60% - 强调文字颜色 5 4" xfId="3351"/>
    <cellStyle name="Calc Currency (0) 10 2" xfId="3352"/>
    <cellStyle name="60% - 强调文字颜色 5 4 2" xfId="3353"/>
    <cellStyle name="60% - 强调文字颜色 5 4 3" xfId="3354"/>
    <cellStyle name="60% - 强调文字颜色 5 5" xfId="3355"/>
    <cellStyle name="Calc Currency (0) 10 3" xfId="3356"/>
    <cellStyle name="60% - 强调文字颜色 5 5 2" xfId="3357"/>
    <cellStyle name="60% - 强调文字颜色 5 5 3" xfId="3358"/>
    <cellStyle name="60% - 强调文字颜色 5 6" xfId="3359"/>
    <cellStyle name="60% - 强调文字颜色 5 6 2" xfId="3360"/>
    <cellStyle name="60% - 强调文字颜色 5 6 3" xfId="3361"/>
    <cellStyle name="60% - 强调文字颜色 5 7" xfId="3362"/>
    <cellStyle name="60% - 强调文字颜色 5 7 2" xfId="3363"/>
    <cellStyle name="60% - 强调文字颜色 5 7 3" xfId="3364"/>
    <cellStyle name="60% - 强调文字颜色 5 8" xfId="3365"/>
    <cellStyle name="60% - 强调文字颜色 5 8 2" xfId="3366"/>
    <cellStyle name="60% - 强调文字颜色 5 8 3" xfId="3367"/>
    <cellStyle name="60% - 强调文字颜色 5 9" xfId="3368"/>
    <cellStyle name="60% - 强调文字颜色 5 9 2" xfId="3369"/>
    <cellStyle name="60% - 强调文字颜色 5 9 3" xfId="3370"/>
    <cellStyle name="60% - 强调文字颜色 6 10 2" xfId="3371"/>
    <cellStyle name="差 36 3" xfId="3372"/>
    <cellStyle name="差 41 3" xfId="3373"/>
    <cellStyle name="60% - 强调文字颜色 6 10 3" xfId="3374"/>
    <cellStyle name="适中 43 3" xfId="3375"/>
    <cellStyle name="适中 38 3" xfId="3376"/>
    <cellStyle name="60% - 强调文字颜色 6 2" xfId="3377"/>
    <cellStyle name="60% - 强调文字颜色 6 2 2" xfId="3378"/>
    <cellStyle name="标题 4 27 3" xfId="3379"/>
    <cellStyle name="标题 4 32 3" xfId="3380"/>
    <cellStyle name="60% - 强调文字颜色 6 2 3" xfId="3381"/>
    <cellStyle name="60% - 强调文字颜色 6 3" xfId="3382"/>
    <cellStyle name="60% - 强调文字颜色 6 3 2" xfId="3383"/>
    <cellStyle name="标题 4 28 3" xfId="3384"/>
    <cellStyle name="标题 4 33 3" xfId="3385"/>
    <cellStyle name="60% - 强调文字颜色 6 3 3" xfId="3386"/>
    <cellStyle name="60% - 强调文字颜色 6 4" xfId="3387"/>
    <cellStyle name="Calc Currency (0) 11 2" xfId="3388"/>
    <cellStyle name="60% - 强调文字颜色 6 4 2" xfId="3389"/>
    <cellStyle name="标题 4 29 3" xfId="3390"/>
    <cellStyle name="标题 4 34 3" xfId="3391"/>
    <cellStyle name="60% - 强调文字颜色 6 4 3" xfId="3392"/>
    <cellStyle name="60% - 强调文字颜色 6 5" xfId="3393"/>
    <cellStyle name="Calc Currency (0) 11 3" xfId="3394"/>
    <cellStyle name="60% - 强调文字颜色 6 6" xfId="3395"/>
    <cellStyle name="60% - 强调文字颜色 6 6 2" xfId="3396"/>
    <cellStyle name="标题 4 36 3" xfId="3397"/>
    <cellStyle name="标题 4 41 3" xfId="3398"/>
    <cellStyle name="60% - 强调文字颜色 6 6 3" xfId="3399"/>
    <cellStyle name="60% - 强调文字颜色 6 7" xfId="3400"/>
    <cellStyle name="60% - 强调文字颜色 6 7 2" xfId="3401"/>
    <cellStyle name="标题 4 37 3" xfId="3402"/>
    <cellStyle name="标题 4 42 3" xfId="3403"/>
    <cellStyle name="60% - 强调文字颜色 6 7 3" xfId="3404"/>
    <cellStyle name="60% - 强调文字颜色 6 8" xfId="3405"/>
    <cellStyle name="60% - 强调文字颜色 6 8 2" xfId="3406"/>
    <cellStyle name="标题 1 27" xfId="3407"/>
    <cellStyle name="标题 1 32" xfId="3408"/>
    <cellStyle name="标题 4 38 3" xfId="3409"/>
    <cellStyle name="标题 4 43 3" xfId="3410"/>
    <cellStyle name="60% - 强调文字颜色 6 8 3" xfId="3411"/>
    <cellStyle name="标题 1 28" xfId="3412"/>
    <cellStyle name="标题 1 33" xfId="3413"/>
    <cellStyle name="60% - 强调文字颜色 6 9" xfId="3414"/>
    <cellStyle name="适中 34" xfId="3415"/>
    <cellStyle name="适中 29" xfId="3416"/>
    <cellStyle name="60% - 强调文字颜色 6 9 2" xfId="3417"/>
    <cellStyle name="标题 4 39 3" xfId="3418"/>
    <cellStyle name="适中 40" xfId="3419"/>
    <cellStyle name="适中 35" xfId="3420"/>
    <cellStyle name="60% - 强调文字颜色 6 9 3" xfId="3421"/>
    <cellStyle name="Accent1" xfId="3422"/>
    <cellStyle name="Accent2" xfId="3423"/>
    <cellStyle name="Accent3" xfId="3424"/>
    <cellStyle name="Accent4" xfId="3425"/>
    <cellStyle name="Accent5" xfId="3426"/>
    <cellStyle name="Accent6" xfId="3427"/>
    <cellStyle name="Bad" xfId="3428"/>
    <cellStyle name="Calc Currency (0)" xfId="3429"/>
    <cellStyle name="Calc Currency (0) 11" xfId="3430"/>
    <cellStyle name="百分比 3 2" xfId="3431"/>
    <cellStyle name="Calc Currency (0) 12" xfId="3432"/>
    <cellStyle name="百分比 3 3" xfId="3433"/>
    <cellStyle name="Calc Currency (0) 12 2" xfId="3434"/>
    <cellStyle name="Calc Currency (0) 12 3" xfId="3435"/>
    <cellStyle name="Calc Currency (0) 13" xfId="3436"/>
    <cellStyle name="Calc Currency (0) 13 2" xfId="3437"/>
    <cellStyle name="Calc Currency (0) 13 3" xfId="3438"/>
    <cellStyle name="Calc Currency (0) 14" xfId="3439"/>
    <cellStyle name="Calc Currency (0) 15" xfId="3440"/>
    <cellStyle name="常规 16 2" xfId="3441"/>
    <cellStyle name="常规 21 2" xfId="3442"/>
    <cellStyle name="Calc Currency (0) 16" xfId="3443"/>
    <cellStyle name="常规 16 3" xfId="3444"/>
    <cellStyle name="Calc Currency (0) 2 3" xfId="3445"/>
    <cellStyle name="Calc Currency (0) 3" xfId="3446"/>
    <cellStyle name="Calc Currency (0) 3 2" xfId="3447"/>
    <cellStyle name="Calc Currency (0) 3 3" xfId="3448"/>
    <cellStyle name="Calc Currency (0) 4" xfId="3449"/>
    <cellStyle name="Calc Currency (0) 4 2" xfId="3450"/>
    <cellStyle name="Calc Currency (0) 4 3" xfId="3451"/>
    <cellStyle name="Calc Currency (0) 5" xfId="3452"/>
    <cellStyle name="Calc Currency (0) 5 2" xfId="3453"/>
    <cellStyle name="Calc Currency (0) 5 3" xfId="3454"/>
    <cellStyle name="Calc Currency (0) 6" xfId="3455"/>
    <cellStyle name="Calc Currency (0) 6 3" xfId="3456"/>
    <cellStyle name="Calc Currency (0) 7" xfId="3457"/>
    <cellStyle name="Calc Currency (0) 7 2" xfId="3458"/>
    <cellStyle name="Calc Currency (0) 7 3" xfId="3459"/>
    <cellStyle name="Calc Currency (0) 8 2" xfId="3460"/>
    <cellStyle name="Calc Currency (0) 8 3" xfId="3461"/>
    <cellStyle name="Calc Currency (0) 9 2" xfId="3462"/>
    <cellStyle name="Calc Currency (0) 9 3" xfId="3463"/>
    <cellStyle name="Check Cell" xfId="3464"/>
    <cellStyle name="Date" xfId="3465"/>
    <cellStyle name="Explanatory Text" xfId="3466"/>
    <cellStyle name="Good" xfId="3467"/>
    <cellStyle name="常规 10" xfId="3468"/>
    <cellStyle name="Header 1 2" xfId="3469"/>
    <cellStyle name="Header 1 3" xfId="3470"/>
    <cellStyle name="Header 2" xfId="3471"/>
    <cellStyle name="Header 2 2" xfId="3472"/>
    <cellStyle name="Header 2 3" xfId="3473"/>
    <cellStyle name="Header1" xfId="3474"/>
    <cellStyle name="Header2" xfId="3475"/>
    <cellStyle name="Header2 2" xfId="3476"/>
    <cellStyle name="Header2 3" xfId="3477"/>
    <cellStyle name="注释 9 3" xfId="3478"/>
    <cellStyle name="Heading 2" xfId="3479"/>
    <cellStyle name="Heading 3" xfId="3480"/>
    <cellStyle name="HP Logo" xfId="3481"/>
    <cellStyle name="HP Logo 2" xfId="3482"/>
    <cellStyle name="HP Logo 3" xfId="3483"/>
    <cellStyle name="Input" xfId="3484"/>
    <cellStyle name="Linked Cell" xfId="3485"/>
    <cellStyle name="Neutral" xfId="3486"/>
    <cellStyle name="Normal 2" xfId="3487"/>
    <cellStyle name="Normal 2 10" xfId="3488"/>
    <cellStyle name="Normal 2 10 2" xfId="3489"/>
    <cellStyle name="Normal 2 10 3" xfId="3490"/>
    <cellStyle name="Normal 2 11" xfId="3491"/>
    <cellStyle name="Normal 2 11 2" xfId="3492"/>
    <cellStyle name="Normal 2 11 3" xfId="3493"/>
    <cellStyle name="Normal 2 12" xfId="3494"/>
    <cellStyle name="Normal 2 12 2" xfId="3495"/>
    <cellStyle name="Normal 2 12 3" xfId="3496"/>
    <cellStyle name="Normal 2 13" xfId="3497"/>
    <cellStyle name="Normal 2 13 2" xfId="3498"/>
    <cellStyle name="Normal 2 13 3" xfId="3499"/>
    <cellStyle name="计算 2" xfId="3500"/>
    <cellStyle name="Normal 2 14 2" xfId="3501"/>
    <cellStyle name="计算 3" xfId="3502"/>
    <cellStyle name="Normal 2 14 3" xfId="3503"/>
    <cellStyle name="解释性文本 34 3" xfId="3504"/>
    <cellStyle name="解释性文本 29 3" xfId="3505"/>
    <cellStyle name="Normal 2 15" xfId="3506"/>
    <cellStyle name="Normal 2 16" xfId="3507"/>
    <cellStyle name="Normal 2 2" xfId="3508"/>
    <cellStyle name="检查单元格 24" xfId="3509"/>
    <cellStyle name="检查单元格 19" xfId="3510"/>
    <cellStyle name="Normal 2 2 2" xfId="3511"/>
    <cellStyle name="检查单元格 30" xfId="3512"/>
    <cellStyle name="检查单元格 25" xfId="3513"/>
    <cellStyle name="Normal 2 2 3" xfId="3514"/>
    <cellStyle name="Normal 2 3" xfId="3515"/>
    <cellStyle name="Normal 2 3 2" xfId="3516"/>
    <cellStyle name="Normal 2 3 3" xfId="3517"/>
    <cellStyle name="Normal 2 4" xfId="3518"/>
    <cellStyle name="Normal 2 5" xfId="3519"/>
    <cellStyle name="Normal 2 5 2" xfId="3520"/>
    <cellStyle name="Normal 2 5 3" xfId="3521"/>
    <cellStyle name="Normal 2 6" xfId="3522"/>
    <cellStyle name="Normal 2 6 2" xfId="3523"/>
    <cellStyle name="Normal 2 6 3" xfId="3524"/>
    <cellStyle name="Normal 2 7 2" xfId="3525"/>
    <cellStyle name="差 2" xfId="3526"/>
    <cellStyle name="Normal 2 7 3" xfId="3527"/>
    <cellStyle name="差 3" xfId="3528"/>
    <cellStyle name="Normal 2 8" xfId="3529"/>
    <cellStyle name="Normal 2 8 2" xfId="3530"/>
    <cellStyle name="Normal 2 8 3" xfId="3531"/>
    <cellStyle name="Normal 2 9" xfId="3532"/>
    <cellStyle name="Normal 3" xfId="3533"/>
    <cellStyle name="Note" xfId="3534"/>
    <cellStyle name="Style 1" xfId="3535"/>
    <cellStyle name="Total" xfId="3536"/>
    <cellStyle name="Warning Text" xfId="3537"/>
    <cellStyle name="检查单元格 6 3" xfId="3538"/>
    <cellStyle name="百分比 2" xfId="3539"/>
    <cellStyle name="百分比 2 2" xfId="3540"/>
    <cellStyle name="百分比 2 2 2" xfId="3541"/>
    <cellStyle name="百分比 2 2 3" xfId="3542"/>
    <cellStyle name="百分比 2 3" xfId="3543"/>
    <cellStyle name="百分比 2 4" xfId="3544"/>
    <cellStyle name="百分比 3" xfId="3545"/>
    <cellStyle name="标题 1 10" xfId="3546"/>
    <cellStyle name="标题 1 11" xfId="3547"/>
    <cellStyle name="标题 1 11 2" xfId="3548"/>
    <cellStyle name="标题 1 11 3" xfId="3549"/>
    <cellStyle name="标题 1 12" xfId="3550"/>
    <cellStyle name="好_过程剪裁-1" xfId="3551"/>
    <cellStyle name="标题 1 12 2" xfId="3552"/>
    <cellStyle name="好_过程剪裁-1 2" xfId="3553"/>
    <cellStyle name="标题 1 12 3" xfId="3554"/>
    <cellStyle name="好_过程剪裁-1 3" xfId="3555"/>
    <cellStyle name="标题 1 13" xfId="3556"/>
    <cellStyle name="标题 1 13 2" xfId="3557"/>
    <cellStyle name="标题 1 13 3" xfId="3558"/>
    <cellStyle name="解释性文本 22 2" xfId="3559"/>
    <cellStyle name="解释性文本 17 2" xfId="3560"/>
    <cellStyle name="标题 1 14" xfId="3561"/>
    <cellStyle name="标题 1 14 2" xfId="3562"/>
    <cellStyle name="标题 1 14 3" xfId="3563"/>
    <cellStyle name="解释性文本 22 3" xfId="3564"/>
    <cellStyle name="解释性文本 17 3" xfId="3565"/>
    <cellStyle name="标题 1 15" xfId="3566"/>
    <cellStyle name="标题 1 20" xfId="3567"/>
    <cellStyle name="标题 1 15 3" xfId="3568"/>
    <cellStyle name="标题 1 20 3" xfId="3569"/>
    <cellStyle name="标题 1 16" xfId="3570"/>
    <cellStyle name="标题 1 21" xfId="3571"/>
    <cellStyle name="标题 1 16 2" xfId="3572"/>
    <cellStyle name="标题 1 21 2" xfId="3573"/>
    <cellStyle name="标题 1 16 3" xfId="3574"/>
    <cellStyle name="标题 1 21 3" xfId="3575"/>
    <cellStyle name="标题 1 17 2" xfId="3576"/>
    <cellStyle name="标题 1 22 2" xfId="3577"/>
    <cellStyle name="标题 1 17 3" xfId="3578"/>
    <cellStyle name="标题 1 22 3" xfId="3579"/>
    <cellStyle name="标题 1 18 2" xfId="3580"/>
    <cellStyle name="标题 1 23 2" xfId="3581"/>
    <cellStyle name="输出 10 2" xfId="3582"/>
    <cellStyle name="标题 1 18 3" xfId="3583"/>
    <cellStyle name="标题 1 23 3" xfId="3584"/>
    <cellStyle name="标题 1 19 2" xfId="3585"/>
    <cellStyle name="标题 1 24 2" xfId="3586"/>
    <cellStyle name="标题 10" xfId="3587"/>
    <cellStyle name="输出 11 2" xfId="3588"/>
    <cellStyle name="标题 1 19 3" xfId="3589"/>
    <cellStyle name="标题 1 24 3" xfId="3590"/>
    <cellStyle name="标题 11" xfId="3591"/>
    <cellStyle name="标题 1 26" xfId="3592"/>
    <cellStyle name="标题 1 31" xfId="3593"/>
    <cellStyle name="标题 4 38 2" xfId="3594"/>
    <cellStyle name="标题 4 43 2" xfId="3595"/>
    <cellStyle name="标题 1 26 2" xfId="3596"/>
    <cellStyle name="标题 1 31 2" xfId="3597"/>
    <cellStyle name="输出 13 2" xfId="3598"/>
    <cellStyle name="标题 1 26 3" xfId="3599"/>
    <cellStyle name="标题 1 31 3" xfId="3600"/>
    <cellStyle name="标题 1 27 2" xfId="3601"/>
    <cellStyle name="标题 1 32 2" xfId="3602"/>
    <cellStyle name="输出 14 2" xfId="3603"/>
    <cellStyle name="标题 1 27 3" xfId="3604"/>
    <cellStyle name="标题 1 32 3" xfId="3605"/>
    <cellStyle name="标题 1 28 2" xfId="3606"/>
    <cellStyle name="标题 1 33 2" xfId="3607"/>
    <cellStyle name="输出 20 2" xfId="3608"/>
    <cellStyle name="输出 15 2" xfId="3609"/>
    <cellStyle name="标题 1 28 3" xfId="3610"/>
    <cellStyle name="标题 1 33 3" xfId="3611"/>
    <cellStyle name="标题 1 29" xfId="3612"/>
    <cellStyle name="标题 1 34" xfId="3613"/>
    <cellStyle name="标题 1 29 2" xfId="3614"/>
    <cellStyle name="标题 1 34 2" xfId="3615"/>
    <cellStyle name="输出 21 2" xfId="3616"/>
    <cellStyle name="输出 16 2" xfId="3617"/>
    <cellStyle name="标题 1 29 3" xfId="3618"/>
    <cellStyle name="标题 1 34 3" xfId="3619"/>
    <cellStyle name="标题 1 35" xfId="3620"/>
    <cellStyle name="标题 1 40" xfId="3621"/>
    <cellStyle name="标题 1 35 2" xfId="3622"/>
    <cellStyle name="标题 1 40 2" xfId="3623"/>
    <cellStyle name="输出 22 2" xfId="3624"/>
    <cellStyle name="输出 17 2" xfId="3625"/>
    <cellStyle name="标题 1 35 3" xfId="3626"/>
    <cellStyle name="标题 1 40 3" xfId="3627"/>
    <cellStyle name="标题 1 36" xfId="3628"/>
    <cellStyle name="标题 1 41" xfId="3629"/>
    <cellStyle name="标题 1 36 2" xfId="3630"/>
    <cellStyle name="标题 1 41 2" xfId="3631"/>
    <cellStyle name="输出 23 2" xfId="3632"/>
    <cellStyle name="输出 18 2" xfId="3633"/>
    <cellStyle name="标题 1 36 3" xfId="3634"/>
    <cellStyle name="标题 1 41 3" xfId="3635"/>
    <cellStyle name="标题 1 37 2" xfId="3636"/>
    <cellStyle name="标题 1 42 2" xfId="3637"/>
    <cellStyle name="输出 24 2" xfId="3638"/>
    <cellStyle name="输出 19 2" xfId="3639"/>
    <cellStyle name="标题 1 37 3" xfId="3640"/>
    <cellStyle name="标题 1 42 3" xfId="3641"/>
    <cellStyle name="标题 1 38 2" xfId="3642"/>
    <cellStyle name="标题 1 43 2" xfId="3643"/>
    <cellStyle name="输出 30 2" xfId="3644"/>
    <cellStyle name="输出 25 2" xfId="3645"/>
    <cellStyle name="标题 1 38 3" xfId="3646"/>
    <cellStyle name="标题 1 43 3" xfId="3647"/>
    <cellStyle name="标题 1 39" xfId="3648"/>
    <cellStyle name="标题 1 39 2" xfId="3649"/>
    <cellStyle name="输出 31 2" xfId="3650"/>
    <cellStyle name="输出 26 2" xfId="3651"/>
    <cellStyle name="标题 1 39 3" xfId="3652"/>
    <cellStyle name="标题 1 6 2" xfId="3653"/>
    <cellStyle name="标题 1 6 3" xfId="3654"/>
    <cellStyle name="标题 1 7" xfId="3655"/>
    <cellStyle name="标题 1 7 2" xfId="3656"/>
    <cellStyle name="标题 1 7 3" xfId="3657"/>
    <cellStyle name="标题 1 8 2" xfId="3658"/>
    <cellStyle name="标题 1 8 3" xfId="3659"/>
    <cellStyle name="标题 1 9 2" xfId="3660"/>
    <cellStyle name="标题 1 9 3" xfId="3661"/>
    <cellStyle name="标题 10 2" xfId="3662"/>
    <cellStyle name="标题 10 3" xfId="3663"/>
    <cellStyle name="注释 41" xfId="3664"/>
    <cellStyle name="注释 36" xfId="3665"/>
    <cellStyle name="标题 11 2" xfId="3666"/>
    <cellStyle name="好 37" xfId="3667"/>
    <cellStyle name="好 42" xfId="3668"/>
    <cellStyle name="注释 42" xfId="3669"/>
    <cellStyle name="注释 37" xfId="3670"/>
    <cellStyle name="标题 11 3" xfId="3671"/>
    <cellStyle name="好 38" xfId="3672"/>
    <cellStyle name="好 43" xfId="3673"/>
    <cellStyle name="标题 12" xfId="3674"/>
    <cellStyle name="标题 12 2" xfId="3675"/>
    <cellStyle name="标题 12 3" xfId="3676"/>
    <cellStyle name="标题 13" xfId="3677"/>
    <cellStyle name="标题 13 2" xfId="3678"/>
    <cellStyle name="标题 4 37" xfId="3679"/>
    <cellStyle name="标题 4 42" xfId="3680"/>
    <cellStyle name="标题 14" xfId="3681"/>
    <cellStyle name="标题 14 2" xfId="3682"/>
    <cellStyle name="标题 15" xfId="3683"/>
    <cellStyle name="标题 20" xfId="3684"/>
    <cellStyle name="标题 16" xfId="3685"/>
    <cellStyle name="标题 21" xfId="3686"/>
    <cellStyle name="好 3 2" xfId="3687"/>
    <cellStyle name="标题 2 10" xfId="3688"/>
    <cellStyle name="标题 2 10 2" xfId="3689"/>
    <cellStyle name="标题 2 10 3" xfId="3690"/>
    <cellStyle name="标题 2 11" xfId="3691"/>
    <cellStyle name="标题 2 11 2" xfId="3692"/>
    <cellStyle name="标题 2 11 3" xfId="3693"/>
    <cellStyle name="标题 2 12" xfId="3694"/>
    <cellStyle name="标题 2 12 2" xfId="3695"/>
    <cellStyle name="标题 2 12 3" xfId="3696"/>
    <cellStyle name="标题 2 13" xfId="3697"/>
    <cellStyle name="标题 2 13 2" xfId="3698"/>
    <cellStyle name="标题 2 13 3" xfId="3699"/>
    <cellStyle name="解释性文本 32 2" xfId="3700"/>
    <cellStyle name="解释性文本 27 2" xfId="3701"/>
    <cellStyle name="标题 2 14" xfId="3702"/>
    <cellStyle name="解释性文本 32 3" xfId="3703"/>
    <cellStyle name="解释性文本 27 3" xfId="3704"/>
    <cellStyle name="标题 2 15" xfId="3705"/>
    <cellStyle name="标题 2 20" xfId="3706"/>
    <cellStyle name="标题 2 15 2" xfId="3707"/>
    <cellStyle name="标题 2 20 2" xfId="3708"/>
    <cellStyle name="标题 2 15 3" xfId="3709"/>
    <cellStyle name="标题 2 20 3" xfId="3710"/>
    <cellStyle name="标题 2 16" xfId="3711"/>
    <cellStyle name="标题 2 21" xfId="3712"/>
    <cellStyle name="标题 2 16 2" xfId="3713"/>
    <cellStyle name="标题 2 21 2" xfId="3714"/>
    <cellStyle name="标题 2 16 3" xfId="3715"/>
    <cellStyle name="标题 2 21 3" xfId="3716"/>
    <cellStyle name="标题 2 17" xfId="3717"/>
    <cellStyle name="标题 2 22" xfId="3718"/>
    <cellStyle name="标题 2 17 2" xfId="3719"/>
    <cellStyle name="标题 2 22 2" xfId="3720"/>
    <cellStyle name="标题 2 17 3" xfId="3721"/>
    <cellStyle name="标题 2 22 3" xfId="3722"/>
    <cellStyle name="标题 2 18 2" xfId="3723"/>
    <cellStyle name="标题 2 23 2" xfId="3724"/>
    <cellStyle name="标题 2 18 3" xfId="3725"/>
    <cellStyle name="标题 2 23 3" xfId="3726"/>
    <cellStyle name="标题 2 2" xfId="3727"/>
    <cellStyle name="标题 2 2 2" xfId="3728"/>
    <cellStyle name="标题 2 2 3" xfId="3729"/>
    <cellStyle name="标题 2 25 2" xfId="3730"/>
    <cellStyle name="标题 2 30 2" xfId="3731"/>
    <cellStyle name="标题 2 25 3" xfId="3732"/>
    <cellStyle name="标题 2 30 3" xfId="3733"/>
    <cellStyle name="标题 2 26" xfId="3734"/>
    <cellStyle name="标题 2 31" xfId="3735"/>
    <cellStyle name="汇总 13 3" xfId="3736"/>
    <cellStyle name="标题 2 26 2" xfId="3737"/>
    <cellStyle name="标题 2 31 2" xfId="3738"/>
    <cellStyle name="标题 2 26 3" xfId="3739"/>
    <cellStyle name="标题 2 31 3" xfId="3740"/>
    <cellStyle name="标题 2 27" xfId="3741"/>
    <cellStyle name="标题 2 32" xfId="3742"/>
    <cellStyle name="检查单元格 3" xfId="3743"/>
    <cellStyle name="标题 2 27 2" xfId="3744"/>
    <cellStyle name="标题 2 32 2" xfId="3745"/>
    <cellStyle name="检查单元格 4" xfId="3746"/>
    <cellStyle name="标题 2 27 3" xfId="3747"/>
    <cellStyle name="标题 2 32 3" xfId="3748"/>
    <cellStyle name="标题 2 28" xfId="3749"/>
    <cellStyle name="标题 2 33" xfId="3750"/>
    <cellStyle name="标题 2 28 2" xfId="3751"/>
    <cellStyle name="标题 2 33 2" xfId="3752"/>
    <cellStyle name="标题 2 28 3" xfId="3753"/>
    <cellStyle name="标题 2 33 3" xfId="3754"/>
    <cellStyle name="标题 2 29" xfId="3755"/>
    <cellStyle name="标题 2 34" xfId="3756"/>
    <cellStyle name="标题 2 3 2" xfId="3757"/>
    <cellStyle name="标题 2 3 3" xfId="3758"/>
    <cellStyle name="标题 2 35" xfId="3759"/>
    <cellStyle name="标题 2 40" xfId="3760"/>
    <cellStyle name="标题 2 35 3" xfId="3761"/>
    <cellStyle name="标题 2 40 3" xfId="3762"/>
    <cellStyle name="标题 2 36" xfId="3763"/>
    <cellStyle name="标题 2 41" xfId="3764"/>
    <cellStyle name="标题 2 36 3" xfId="3765"/>
    <cellStyle name="标题 2 41 3" xfId="3766"/>
    <cellStyle name="标题 2 37" xfId="3767"/>
    <cellStyle name="标题 2 42" xfId="3768"/>
    <cellStyle name="标题 2 37 3" xfId="3769"/>
    <cellStyle name="标题 2 42 3" xfId="3770"/>
    <cellStyle name="标题 2 38" xfId="3771"/>
    <cellStyle name="标题 2 43" xfId="3772"/>
    <cellStyle name="标题 2 38 3" xfId="3773"/>
    <cellStyle name="标题 2 43 3" xfId="3774"/>
    <cellStyle name="标题 2 39" xfId="3775"/>
    <cellStyle name="强调文字颜色 6 13 3" xfId="3776"/>
    <cellStyle name="标题 2 5" xfId="3777"/>
    <cellStyle name="标题 2 5 2" xfId="3778"/>
    <cellStyle name="标题 2 5 3" xfId="3779"/>
    <cellStyle name="标题 2 6" xfId="3780"/>
    <cellStyle name="标题 2 6 2" xfId="3781"/>
    <cellStyle name="标题 2 6 3" xfId="3782"/>
    <cellStyle name="标题 2 7" xfId="3783"/>
    <cellStyle name="标题 2 7 2" xfId="3784"/>
    <cellStyle name="标题 2 7 3" xfId="3785"/>
    <cellStyle name="标题 2 8 2" xfId="3786"/>
    <cellStyle name="标题 2 8 3" xfId="3787"/>
    <cellStyle name="标题 3 10" xfId="3788"/>
    <cellStyle name="标题 3 10 2" xfId="3789"/>
    <cellStyle name="标题 3 10 3" xfId="3790"/>
    <cellStyle name="标题 3 11" xfId="3791"/>
    <cellStyle name="标题 3 11 2" xfId="3792"/>
    <cellStyle name="标题 3 11 3" xfId="3793"/>
    <cellStyle name="标题 3 12" xfId="3794"/>
    <cellStyle name="标题 3 12 2" xfId="3795"/>
    <cellStyle name="标题 3 12 3" xfId="3796"/>
    <cellStyle name="标题 3 13" xfId="3797"/>
    <cellStyle name="标题 3 13 2" xfId="3798"/>
    <cellStyle name="标题 3 13 3" xfId="3799"/>
    <cellStyle name="解释性文本 42 2" xfId="3800"/>
    <cellStyle name="解释性文本 37 2" xfId="3801"/>
    <cellStyle name="标题 3 14" xfId="3802"/>
    <cellStyle name="差 12 2" xfId="3803"/>
    <cellStyle name="标题 3 14 2" xfId="3804"/>
    <cellStyle name="标题 3 14 3" xfId="3805"/>
    <cellStyle name="解释性文本 42 3" xfId="3806"/>
    <cellStyle name="解释性文本 37 3" xfId="3807"/>
    <cellStyle name="标题 3 15" xfId="3808"/>
    <cellStyle name="标题 3 20" xfId="3809"/>
    <cellStyle name="差 12 3" xfId="3810"/>
    <cellStyle name="标题 3 15 2" xfId="3811"/>
    <cellStyle name="标题 3 20 2" xfId="3812"/>
    <cellStyle name="标题 3 15 3" xfId="3813"/>
    <cellStyle name="标题 3 20 3" xfId="3814"/>
    <cellStyle name="标题 3 16" xfId="3815"/>
    <cellStyle name="标题 3 21" xfId="3816"/>
    <cellStyle name="标题 3 16 2" xfId="3817"/>
    <cellStyle name="标题 3 21 2" xfId="3818"/>
    <cellStyle name="标题 3 16 3" xfId="3819"/>
    <cellStyle name="标题 3 21 3" xfId="3820"/>
    <cellStyle name="标题 3 17" xfId="3821"/>
    <cellStyle name="标题 3 22" xfId="3822"/>
    <cellStyle name="标题 3 17 2" xfId="3823"/>
    <cellStyle name="标题 3 22 2" xfId="3824"/>
    <cellStyle name="标题 3 17 3" xfId="3825"/>
    <cellStyle name="标题 3 22 3" xfId="3826"/>
    <cellStyle name="标题 3 18 2" xfId="3827"/>
    <cellStyle name="标题 3 23 2" xfId="3828"/>
    <cellStyle name="标题 3 18 3" xfId="3829"/>
    <cellStyle name="标题 3 23 3" xfId="3830"/>
    <cellStyle name="标题 3 19 2" xfId="3831"/>
    <cellStyle name="标题 3 24 2" xfId="3832"/>
    <cellStyle name="标题 3 19 3" xfId="3833"/>
    <cellStyle name="标题 3 24 3" xfId="3834"/>
    <cellStyle name="标题 3 2" xfId="3835"/>
    <cellStyle name="标题 3 2 2" xfId="3836"/>
    <cellStyle name="好 5" xfId="3837"/>
    <cellStyle name="标题 3 2 3" xfId="3838"/>
    <cellStyle name="好 6" xfId="3839"/>
    <cellStyle name="标题 3 25" xfId="3840"/>
    <cellStyle name="标题 3 30" xfId="3841"/>
    <cellStyle name="汇总 18 2" xfId="3842"/>
    <cellStyle name="汇总 23 2" xfId="3843"/>
    <cellStyle name="标题 3 25 2" xfId="3844"/>
    <cellStyle name="标题 3 30 2" xfId="3845"/>
    <cellStyle name="标题 3 25 3" xfId="3846"/>
    <cellStyle name="标题 3 30 3" xfId="3847"/>
    <cellStyle name="标题 3 26" xfId="3848"/>
    <cellStyle name="标题 3 31" xfId="3849"/>
    <cellStyle name="汇总 18 3" xfId="3850"/>
    <cellStyle name="汇总 23 3" xfId="3851"/>
    <cellStyle name="标题 3 26 2" xfId="3852"/>
    <cellStyle name="标题 3 31 2" xfId="3853"/>
    <cellStyle name="标题 3 26 3" xfId="3854"/>
    <cellStyle name="标题 3 31 3" xfId="3855"/>
    <cellStyle name="标题 3 27" xfId="3856"/>
    <cellStyle name="标题 3 32" xfId="3857"/>
    <cellStyle name="标题 3 27 2" xfId="3858"/>
    <cellStyle name="标题 3 32 2" xfId="3859"/>
    <cellStyle name="标题 3 28" xfId="3860"/>
    <cellStyle name="标题 3 33" xfId="3861"/>
    <cellStyle name="标题 3 28 2" xfId="3862"/>
    <cellStyle name="标题 3 33 2" xfId="3863"/>
    <cellStyle name="标题 3 29" xfId="3864"/>
    <cellStyle name="标题 3 34" xfId="3865"/>
    <cellStyle name="输入 12" xfId="3866"/>
    <cellStyle name="标题 3 29 2" xfId="3867"/>
    <cellStyle name="标题 3 34 2" xfId="3868"/>
    <cellStyle name="标题 3 3" xfId="3869"/>
    <cellStyle name="标题 3 3 2" xfId="3870"/>
    <cellStyle name="标题 3 3 3" xfId="3871"/>
    <cellStyle name="标题 3 35" xfId="3872"/>
    <cellStyle name="标题 3 40" xfId="3873"/>
    <cellStyle name="标题 3 35 2" xfId="3874"/>
    <cellStyle name="标题 3 40 2" xfId="3875"/>
    <cellStyle name="标题 3 36" xfId="3876"/>
    <cellStyle name="标题 3 41" xfId="3877"/>
    <cellStyle name="标题 3 36 2" xfId="3878"/>
    <cellStyle name="标题 3 41 2" xfId="3879"/>
    <cellStyle name="标题 3 37" xfId="3880"/>
    <cellStyle name="标题 3 42" xfId="3881"/>
    <cellStyle name="标题 3 37 2" xfId="3882"/>
    <cellStyle name="标题 3 42 2" xfId="3883"/>
    <cellStyle name="标题 3 38" xfId="3884"/>
    <cellStyle name="标题 3 43" xfId="3885"/>
    <cellStyle name="标题 3 38 2" xfId="3886"/>
    <cellStyle name="标题 3 43 2" xfId="3887"/>
    <cellStyle name="标题 3 39" xfId="3888"/>
    <cellStyle name="强调文字颜色 1 20" xfId="3889"/>
    <cellStyle name="强调文字颜色 1 15" xfId="3890"/>
    <cellStyle name="标题 3 39 2" xfId="3891"/>
    <cellStyle name="强调文字颜色 6 14 2" xfId="3892"/>
    <cellStyle name="标题 3 4" xfId="3893"/>
    <cellStyle name="强调文字颜色 6 14 3" xfId="3894"/>
    <cellStyle name="标题 3 5" xfId="3895"/>
    <cellStyle name="标题 3 6" xfId="3896"/>
    <cellStyle name="标题 3 7" xfId="3897"/>
    <cellStyle name="标题 3 7 2" xfId="3898"/>
    <cellStyle name="标题 3 7 3" xfId="3899"/>
    <cellStyle name="标题 3 8" xfId="3900"/>
    <cellStyle name="标题 3 8 2" xfId="3901"/>
    <cellStyle name="标题 3 8 3" xfId="3902"/>
    <cellStyle name="标题 3 9" xfId="3903"/>
    <cellStyle name="标题 4 10" xfId="3904"/>
    <cellStyle name="标题 4 10 2" xfId="3905"/>
    <cellStyle name="标题 4 10 3" xfId="3906"/>
    <cellStyle name="输出 6 2" xfId="3907"/>
    <cellStyle name="标题 4 11" xfId="3908"/>
    <cellStyle name="标题 4 11 2" xfId="3909"/>
    <cellStyle name="标题 4 11 3" xfId="3910"/>
    <cellStyle name="输出 6 3" xfId="3911"/>
    <cellStyle name="标题 4 12" xfId="3912"/>
    <cellStyle name="标题 4 12 2" xfId="3913"/>
    <cellStyle name="标题 4 12 3" xfId="3914"/>
    <cellStyle name="标题 4 13" xfId="3915"/>
    <cellStyle name="标题 4 13 2" xfId="3916"/>
    <cellStyle name="标题 4 13 3" xfId="3917"/>
    <cellStyle name="标题 4 14" xfId="3918"/>
    <cellStyle name="差 17 2" xfId="3919"/>
    <cellStyle name="差 22 2" xfId="3920"/>
    <cellStyle name="标题 4 14 2" xfId="3921"/>
    <cellStyle name="标题 4 14 3" xfId="3922"/>
    <cellStyle name="标题 4 15" xfId="3923"/>
    <cellStyle name="标题 4 20" xfId="3924"/>
    <cellStyle name="差 17 3" xfId="3925"/>
    <cellStyle name="差 22 3" xfId="3926"/>
    <cellStyle name="标题 4 16" xfId="3927"/>
    <cellStyle name="标题 4 21" xfId="3928"/>
    <cellStyle name="标题 4 16 2" xfId="3929"/>
    <cellStyle name="标题 4 21 2" xfId="3930"/>
    <cellStyle name="标题 4 16 3" xfId="3931"/>
    <cellStyle name="标题 4 21 3" xfId="3932"/>
    <cellStyle name="标题 4 17" xfId="3933"/>
    <cellStyle name="标题 4 22" xfId="3934"/>
    <cellStyle name="标题 4 17 2" xfId="3935"/>
    <cellStyle name="标题 4 22 2" xfId="3936"/>
    <cellStyle name="标题 4 17 3" xfId="3937"/>
    <cellStyle name="标题 4 22 3" xfId="3938"/>
    <cellStyle name="标题 4 18" xfId="3939"/>
    <cellStyle name="标题 4 23" xfId="3940"/>
    <cellStyle name="标题 4 18 2" xfId="3941"/>
    <cellStyle name="标题 4 23 2" xfId="3942"/>
    <cellStyle name="标题 4 18 3" xfId="3943"/>
    <cellStyle name="标题 4 23 3" xfId="3944"/>
    <cellStyle name="标题 4 19" xfId="3945"/>
    <cellStyle name="标题 4 24" xfId="3946"/>
    <cellStyle name="适中 4" xfId="3947"/>
    <cellStyle name="标题 4 19 2" xfId="3948"/>
    <cellStyle name="标题 4 24 2" xfId="3949"/>
    <cellStyle name="适中 5" xfId="3950"/>
    <cellStyle name="标题 4 19 3" xfId="3951"/>
    <cellStyle name="标题 4 24 3" xfId="3952"/>
    <cellStyle name="标题 4 2" xfId="3953"/>
    <cellStyle name="标题 4 2 2" xfId="3954"/>
    <cellStyle name="标题 4 2 3" xfId="3955"/>
    <cellStyle name="标题 4 25" xfId="3956"/>
    <cellStyle name="标题 4 30" xfId="3957"/>
    <cellStyle name="汇总 28 2" xfId="3958"/>
    <cellStyle name="汇总 33 2" xfId="3959"/>
    <cellStyle name="标题 4 25 2" xfId="3960"/>
    <cellStyle name="标题 4 30 2" xfId="3961"/>
    <cellStyle name="标题 4 25 3" xfId="3962"/>
    <cellStyle name="标题 4 30 3" xfId="3963"/>
    <cellStyle name="标题 4 26" xfId="3964"/>
    <cellStyle name="标题 4 31" xfId="3965"/>
    <cellStyle name="汇总 28 3" xfId="3966"/>
    <cellStyle name="汇总 33 3" xfId="3967"/>
    <cellStyle name="标题 4 26 2" xfId="3968"/>
    <cellStyle name="标题 4 31 2" xfId="3969"/>
    <cellStyle name="标题 4 26 3" xfId="3970"/>
    <cellStyle name="标题 4 31 3" xfId="3971"/>
    <cellStyle name="标题 4 27" xfId="3972"/>
    <cellStyle name="标题 4 32" xfId="3973"/>
    <cellStyle name="标题 4 27 2" xfId="3974"/>
    <cellStyle name="标题 4 32 2" xfId="3975"/>
    <cellStyle name="标题 4 28" xfId="3976"/>
    <cellStyle name="标题 4 33" xfId="3977"/>
    <cellStyle name="标题 4 28 2" xfId="3978"/>
    <cellStyle name="标题 4 33 2" xfId="3979"/>
    <cellStyle name="标题 4 29" xfId="3980"/>
    <cellStyle name="标题 4 34" xfId="3981"/>
    <cellStyle name="标题 4 29 2" xfId="3982"/>
    <cellStyle name="标题 4 34 2" xfId="3983"/>
    <cellStyle name="标题 4 3" xfId="3984"/>
    <cellStyle name="标题 4 3 2" xfId="3985"/>
    <cellStyle name="标题 4 3 3" xfId="3986"/>
    <cellStyle name="标题 4 35" xfId="3987"/>
    <cellStyle name="标题 4 40" xfId="3988"/>
    <cellStyle name="标题 4 36" xfId="3989"/>
    <cellStyle name="标题 4 41" xfId="3990"/>
    <cellStyle name="标题 4 36 2" xfId="3991"/>
    <cellStyle name="标题 4 41 2" xfId="3992"/>
    <cellStyle name="标题 4 37 2" xfId="3993"/>
    <cellStyle name="标题 4 42 2" xfId="3994"/>
    <cellStyle name="标题 4 39 2" xfId="3995"/>
    <cellStyle name="强调文字颜色 6 20 2" xfId="3996"/>
    <cellStyle name="强调文字颜色 6 15 2" xfId="3997"/>
    <cellStyle name="标题 4 4" xfId="3998"/>
    <cellStyle name="标题 4 4 2" xfId="3999"/>
    <cellStyle name="标题 4 4 3" xfId="4000"/>
    <cellStyle name="强调文字颜色 6 20 3" xfId="4001"/>
    <cellStyle name="强调文字颜色 6 15 3" xfId="4002"/>
    <cellStyle name="标题 4 5" xfId="4003"/>
    <cellStyle name="标题 4 5 2" xfId="4004"/>
    <cellStyle name="标题 4 5 3" xfId="4005"/>
    <cellStyle name="标题 4 6" xfId="4006"/>
    <cellStyle name="标题 4 6 2" xfId="4007"/>
    <cellStyle name="标题 4 6 3" xfId="4008"/>
    <cellStyle name="标题 4 7" xfId="4009"/>
    <cellStyle name="标题 4 7 2" xfId="4010"/>
    <cellStyle name="标题 4 7 3" xfId="4011"/>
    <cellStyle name="标题 4 8" xfId="4012"/>
    <cellStyle name="标题 4 8 2" xfId="4013"/>
    <cellStyle name="计算 10" xfId="4014"/>
    <cellStyle name="标题 4 8 3" xfId="4015"/>
    <cellStyle name="计算 11" xfId="4016"/>
    <cellStyle name="标题 4 9" xfId="4017"/>
    <cellStyle name="标题 4 9 2" xfId="4018"/>
    <cellStyle name="标题 4 9 3" xfId="4019"/>
    <cellStyle name="标题 5" xfId="4020"/>
    <cellStyle name="标题 5 2" xfId="4021"/>
    <cellStyle name="标题 5 3" xfId="4022"/>
    <cellStyle name="标题 6" xfId="4023"/>
    <cellStyle name="标题 7" xfId="4024"/>
    <cellStyle name="标题 7 2" xfId="4025"/>
    <cellStyle name="标题 8" xfId="4026"/>
    <cellStyle name="标题 8 2" xfId="4027"/>
    <cellStyle name="常规 2 7" xfId="4028"/>
    <cellStyle name="标题 9" xfId="4029"/>
    <cellStyle name="标题 9 2" xfId="4030"/>
    <cellStyle name="差 10" xfId="4031"/>
    <cellStyle name="差 10 2" xfId="4032"/>
    <cellStyle name="差 10 3" xfId="4033"/>
    <cellStyle name="差 11" xfId="4034"/>
    <cellStyle name="差 12" xfId="4035"/>
    <cellStyle name="差 13" xfId="4036"/>
    <cellStyle name="差 13 2" xfId="4037"/>
    <cellStyle name="差 13 3" xfId="4038"/>
    <cellStyle name="差 14" xfId="4039"/>
    <cellStyle name="差 14 2" xfId="4040"/>
    <cellStyle name="差 14 3" xfId="4041"/>
    <cellStyle name="差 15" xfId="4042"/>
    <cellStyle name="差 20" xfId="4043"/>
    <cellStyle name="差 15 2" xfId="4044"/>
    <cellStyle name="差 20 2" xfId="4045"/>
    <cellStyle name="注释 13" xfId="4046"/>
    <cellStyle name="常规 6" xfId="4047"/>
    <cellStyle name="好 14" xfId="4048"/>
    <cellStyle name="差 15 3" xfId="4049"/>
    <cellStyle name="差 20 3" xfId="4050"/>
    <cellStyle name="注释 14" xfId="4051"/>
    <cellStyle name="常规 7" xfId="4052"/>
    <cellStyle name="好 15" xfId="4053"/>
    <cellStyle name="好 20" xfId="4054"/>
    <cellStyle name="差 16" xfId="4055"/>
    <cellStyle name="差 21" xfId="4056"/>
    <cellStyle name="差 16 2" xfId="4057"/>
    <cellStyle name="差 21 2" xfId="4058"/>
    <cellStyle name="差 16 3" xfId="4059"/>
    <cellStyle name="差 21 3" xfId="4060"/>
    <cellStyle name="超链接 2 2" xfId="4061"/>
    <cellStyle name="差 17" xfId="4062"/>
    <cellStyle name="差 22" xfId="4063"/>
    <cellStyle name="差 18" xfId="4064"/>
    <cellStyle name="差 23" xfId="4065"/>
    <cellStyle name="差 18 2" xfId="4066"/>
    <cellStyle name="差 23 2" xfId="4067"/>
    <cellStyle name="差 18 3" xfId="4068"/>
    <cellStyle name="差 23 3" xfId="4069"/>
    <cellStyle name="差 19" xfId="4070"/>
    <cellStyle name="差 24" xfId="4071"/>
    <cellStyle name="差 19 2" xfId="4072"/>
    <cellStyle name="差 24 2" xfId="4073"/>
    <cellStyle name="差 19 3" xfId="4074"/>
    <cellStyle name="差 24 3" xfId="4075"/>
    <cellStyle name="差 2 2" xfId="4076"/>
    <cellStyle name="差 2 3" xfId="4077"/>
    <cellStyle name="差 25" xfId="4078"/>
    <cellStyle name="差 30" xfId="4079"/>
    <cellStyle name="差 25 2" xfId="4080"/>
    <cellStyle name="差 30 2" xfId="4081"/>
    <cellStyle name="差 25 3" xfId="4082"/>
    <cellStyle name="差 30 3" xfId="4083"/>
    <cellStyle name="差 26" xfId="4084"/>
    <cellStyle name="差 31" xfId="4085"/>
    <cellStyle name="差 26 2" xfId="4086"/>
    <cellStyle name="差 31 2" xfId="4087"/>
    <cellStyle name="差 26 3" xfId="4088"/>
    <cellStyle name="差 31 3" xfId="4089"/>
    <cellStyle name="强调文字颜色 1 30 2" xfId="4090"/>
    <cellStyle name="强调文字颜色 1 25 2" xfId="4091"/>
    <cellStyle name="差 27" xfId="4092"/>
    <cellStyle name="差 32" xfId="4093"/>
    <cellStyle name="差 27 3" xfId="4094"/>
    <cellStyle name="差 32 3" xfId="4095"/>
    <cellStyle name="差 33" xfId="4096"/>
    <cellStyle name="差 28" xfId="4097"/>
    <cellStyle name="强调文字颜色 1 25 3" xfId="4098"/>
    <cellStyle name="强调文字颜色 1 30 3" xfId="4099"/>
    <cellStyle name="适中 16 2" xfId="4100"/>
    <cellStyle name="适中 21 2" xfId="4101"/>
    <cellStyle name="差 33 2" xfId="4102"/>
    <cellStyle name="差 28 2" xfId="4103"/>
    <cellStyle name="差 33 3" xfId="4104"/>
    <cellStyle name="差 28 3" xfId="4105"/>
    <cellStyle name="差 34" xfId="4106"/>
    <cellStyle name="差 29" xfId="4107"/>
    <cellStyle name="适中 16 3" xfId="4108"/>
    <cellStyle name="适中 21 3" xfId="4109"/>
    <cellStyle name="差 34 2" xfId="4110"/>
    <cellStyle name="差 29 2" xfId="4111"/>
    <cellStyle name="差 34 3" xfId="4112"/>
    <cellStyle name="差 29 3" xfId="4113"/>
    <cellStyle name="差 3 2" xfId="4114"/>
    <cellStyle name="差 3 3" xfId="4115"/>
    <cellStyle name="差 40" xfId="4116"/>
    <cellStyle name="差 35" xfId="4117"/>
    <cellStyle name="差 40 2" xfId="4118"/>
    <cellStyle name="差 35 2" xfId="4119"/>
    <cellStyle name="差 40 3" xfId="4120"/>
    <cellStyle name="差 35 3" xfId="4121"/>
    <cellStyle name="差 41" xfId="4122"/>
    <cellStyle name="差 36" xfId="4123"/>
    <cellStyle name="差 41 2" xfId="4124"/>
    <cellStyle name="差 36 2" xfId="4125"/>
    <cellStyle name="差 42" xfId="4126"/>
    <cellStyle name="差 37" xfId="4127"/>
    <cellStyle name="差 42 2" xfId="4128"/>
    <cellStyle name="差 37 2" xfId="4129"/>
    <cellStyle name="差 43" xfId="4130"/>
    <cellStyle name="差 38" xfId="4131"/>
    <cellStyle name="差 43 2" xfId="4132"/>
    <cellStyle name="差 38 2" xfId="4133"/>
    <cellStyle name="差 39" xfId="4134"/>
    <cellStyle name="差 39 2" xfId="4135"/>
    <cellStyle name="差 4" xfId="4136"/>
    <cellStyle name="差 4 2" xfId="4137"/>
    <cellStyle name="差 4 3" xfId="4138"/>
    <cellStyle name="差 5" xfId="4139"/>
    <cellStyle name="差 5 2" xfId="4140"/>
    <cellStyle name="差 5 3" xfId="4141"/>
    <cellStyle name="差 6" xfId="4142"/>
    <cellStyle name="差 6 2" xfId="4143"/>
    <cellStyle name="差 6 3" xfId="4144"/>
    <cellStyle name="差 7" xfId="4145"/>
    <cellStyle name="差 7 2" xfId="4146"/>
    <cellStyle name="差 7 3" xfId="4147"/>
    <cellStyle name="差 8" xfId="4148"/>
    <cellStyle name="差 8 2" xfId="4149"/>
    <cellStyle name="差 8 3" xfId="4150"/>
    <cellStyle name="差 9 2" xfId="4151"/>
    <cellStyle name="差 9 3" xfId="4152"/>
    <cellStyle name="差_过程剪裁-1" xfId="4153"/>
    <cellStyle name="差_过程剪裁-1 2" xfId="4154"/>
    <cellStyle name="差_过程剪裁-1 3" xfId="4155"/>
    <cellStyle name="差_项目数据" xfId="4156"/>
    <cellStyle name="输出 37 3" xfId="4157"/>
    <cellStyle name="输出 42 3" xfId="4158"/>
    <cellStyle name="差_项目数据 2" xfId="4159"/>
    <cellStyle name="差_项目数据 3" xfId="4160"/>
    <cellStyle name="常规 10 2" xfId="4161"/>
    <cellStyle name="常规 10 3" xfId="4162"/>
    <cellStyle name="常规 11" xfId="4163"/>
    <cellStyle name="常规 11 2" xfId="4164"/>
    <cellStyle name="常规 11 3" xfId="4165"/>
    <cellStyle name="好 4 2" xfId="4166"/>
    <cellStyle name="常规 12" xfId="4167"/>
    <cellStyle name="好 4 3" xfId="4168"/>
    <cellStyle name="常规 13" xfId="4169"/>
    <cellStyle name="好 33 2" xfId="4170"/>
    <cellStyle name="好 28 2" xfId="4171"/>
    <cellStyle name="常规 14" xfId="4172"/>
    <cellStyle name="注释 27 2" xfId="4173"/>
    <cellStyle name="注释 32 2" xfId="4174"/>
    <cellStyle name="常规 14 2" xfId="4175"/>
    <cellStyle name="强调文字颜色 2 35" xfId="4176"/>
    <cellStyle name="强调文字颜色 2 40" xfId="4177"/>
    <cellStyle name="常规 14 3" xfId="4178"/>
    <cellStyle name="强调文字颜色 2 36" xfId="4179"/>
    <cellStyle name="强调文字颜色 2 41" xfId="4180"/>
    <cellStyle name="常规 15 2" xfId="4181"/>
    <cellStyle name="常规 15 3" xfId="4182"/>
    <cellStyle name="常规 15 4" xfId="4183"/>
    <cellStyle name="常规 22" xfId="4184"/>
    <cellStyle name="常规 17" xfId="4185"/>
    <cellStyle name="注释 4 2" xfId="4186"/>
    <cellStyle name="好 10" xfId="4187"/>
    <cellStyle name="常规 2" xfId="4188"/>
    <cellStyle name="常规 2 10" xfId="4189"/>
    <cellStyle name="强调文字颜色 3 3" xfId="4190"/>
    <cellStyle name="常规 2 10 2" xfId="4191"/>
    <cellStyle name="强调文字颜色 3 3 2" xfId="4192"/>
    <cellStyle name="常规 2 11" xfId="4193"/>
    <cellStyle name="强调文字颜色 3 4" xfId="4194"/>
    <cellStyle name="常规 2 11 2" xfId="4195"/>
    <cellStyle name="强调文字颜色 3 4 2" xfId="4196"/>
    <cellStyle name="常规 2 12" xfId="4197"/>
    <cellStyle name="强调文字颜色 3 5" xfId="4198"/>
    <cellStyle name="常规 2 12 2" xfId="4199"/>
    <cellStyle name="强调文字颜色 3 5 2" xfId="4200"/>
    <cellStyle name="常规 2 13" xfId="4201"/>
    <cellStyle name="强调文字颜色 3 6" xfId="4202"/>
    <cellStyle name="常规 2 13 2" xfId="4203"/>
    <cellStyle name="强调文字颜色 3 6 2" xfId="4204"/>
    <cellStyle name="常规 2 14" xfId="4205"/>
    <cellStyle name="强调文字颜色 3 7" xfId="4206"/>
    <cellStyle name="常规 2 4 2" xfId="4207"/>
    <cellStyle name="强调文字颜色 3 17" xfId="4208"/>
    <cellStyle name="强调文字颜色 3 22" xfId="4209"/>
    <cellStyle name="常规 2 4 3" xfId="4210"/>
    <cellStyle name="强调文字颜色 3 18" xfId="4211"/>
    <cellStyle name="强调文字颜色 3 23" xfId="4212"/>
    <cellStyle name="常规 2 5 2" xfId="4213"/>
    <cellStyle name="常规 2 5 3" xfId="4214"/>
    <cellStyle name="常规 2 6" xfId="4215"/>
    <cellStyle name="常规 2 6 2" xfId="4216"/>
    <cellStyle name="常规 2 6 3" xfId="4217"/>
    <cellStyle name="常规 2 7 2" xfId="4218"/>
    <cellStyle name="常规 2 7 3" xfId="4219"/>
    <cellStyle name="常规 2 8 2" xfId="4220"/>
    <cellStyle name="输入 2 2" xfId="4221"/>
    <cellStyle name="常规 2 8 3" xfId="4222"/>
    <cellStyle name="输入 2 3" xfId="4223"/>
    <cellStyle name="汇总 21" xfId="4224"/>
    <cellStyle name="汇总 16" xfId="4225"/>
    <cellStyle name="常规 2 9 2" xfId="4226"/>
    <cellStyle name="强调文字颜色 4 17" xfId="4227"/>
    <cellStyle name="强调文字颜色 4 22" xfId="4228"/>
    <cellStyle name="输入 3 2" xfId="4229"/>
    <cellStyle name="汇总 22" xfId="4230"/>
    <cellStyle name="汇总 17" xfId="4231"/>
    <cellStyle name="常规 2 9 3" xfId="4232"/>
    <cellStyle name="强调文字颜色 4 18" xfId="4233"/>
    <cellStyle name="强调文字颜色 4 23" xfId="4234"/>
    <cellStyle name="输入 3 3" xfId="4235"/>
    <cellStyle name="常规 32" xfId="4236"/>
    <cellStyle name="常规 27" xfId="4237"/>
    <cellStyle name="常规 33" xfId="4238"/>
    <cellStyle name="常规 28" xfId="4239"/>
    <cellStyle name="常规 29" xfId="4240"/>
    <cellStyle name="好 11" xfId="4241"/>
    <cellStyle name="常规 3" xfId="4242"/>
    <cellStyle name="输出 4 2" xfId="4243"/>
    <cellStyle name="注释 10" xfId="4244"/>
    <cellStyle name="好 11 2" xfId="4245"/>
    <cellStyle name="常规 3 2" xfId="4246"/>
    <cellStyle name="注释 10 2" xfId="4247"/>
    <cellStyle name="好 11 3" xfId="4248"/>
    <cellStyle name="常规 3 3" xfId="4249"/>
    <cellStyle name="注释 10 3" xfId="4250"/>
    <cellStyle name="汇总 34" xfId="4251"/>
    <cellStyle name="汇总 29" xfId="4252"/>
    <cellStyle name="常规 34 2" xfId="4253"/>
    <cellStyle name="强调文字颜色 4 35" xfId="4254"/>
    <cellStyle name="强调文字颜色 4 40" xfId="4255"/>
    <cellStyle name="汇总 40" xfId="4256"/>
    <cellStyle name="汇总 35" xfId="4257"/>
    <cellStyle name="常规 34 3" xfId="4258"/>
    <cellStyle name="强调文字颜色 4 36" xfId="4259"/>
    <cellStyle name="强调文字颜色 4 41" xfId="4260"/>
    <cellStyle name="好 12" xfId="4261"/>
    <cellStyle name="常规 4" xfId="4262"/>
    <cellStyle name="输出 4 3" xfId="4263"/>
    <cellStyle name="注释 11" xfId="4264"/>
    <cellStyle name="常规 43" xfId="4265"/>
    <cellStyle name="好 13" xfId="4266"/>
    <cellStyle name="常规 5" xfId="4267"/>
    <cellStyle name="注释 12" xfId="4268"/>
    <cellStyle name="好 14 2" xfId="4269"/>
    <cellStyle name="常规 6 2" xfId="4270"/>
    <cellStyle name="注释 13 2" xfId="4271"/>
    <cellStyle name="好 14 3" xfId="4272"/>
    <cellStyle name="常规 6 3" xfId="4273"/>
    <cellStyle name="注释 13 3" xfId="4274"/>
    <cellStyle name="好 20 2" xfId="4275"/>
    <cellStyle name="好 15 2" xfId="4276"/>
    <cellStyle name="常规 7 2" xfId="4277"/>
    <cellStyle name="注释 14 2" xfId="4278"/>
    <cellStyle name="常规 7 2 2" xfId="4279"/>
    <cellStyle name="常规 7 2 3" xfId="4280"/>
    <cellStyle name="好 20 3" xfId="4281"/>
    <cellStyle name="好 15 3" xfId="4282"/>
    <cellStyle name="常规 7 3" xfId="4283"/>
    <cellStyle name="注释 14 3" xfId="4284"/>
    <cellStyle name="常规 7 4" xfId="4285"/>
    <cellStyle name="好 21" xfId="4286"/>
    <cellStyle name="好 16" xfId="4287"/>
    <cellStyle name="常规 8" xfId="4288"/>
    <cellStyle name="注释 15" xfId="4289"/>
    <cellStyle name="注释 20" xfId="4290"/>
    <cellStyle name="好 21 2" xfId="4291"/>
    <cellStyle name="好 16 2" xfId="4292"/>
    <cellStyle name="常规 8 2" xfId="4293"/>
    <cellStyle name="链接单元格 7" xfId="4294"/>
    <cellStyle name="注释 15 2" xfId="4295"/>
    <cellStyle name="注释 20 2" xfId="4296"/>
    <cellStyle name="好 21 3" xfId="4297"/>
    <cellStyle name="好 16 3" xfId="4298"/>
    <cellStyle name="常规 8 3" xfId="4299"/>
    <cellStyle name="链接单元格 8" xfId="4300"/>
    <cellStyle name="注释 15 3" xfId="4301"/>
    <cellStyle name="注释 20 3" xfId="4302"/>
    <cellStyle name="好 22" xfId="4303"/>
    <cellStyle name="好 17" xfId="4304"/>
    <cellStyle name="常规 9" xfId="4305"/>
    <cellStyle name="注释 16" xfId="4306"/>
    <cellStyle name="注释 21" xfId="4307"/>
    <cellStyle name="段落标题1" xfId="4308"/>
    <cellStyle name="段落标题1 2" xfId="4309"/>
    <cellStyle name="段落标题1 2 2" xfId="4310"/>
    <cellStyle name="段落标题1 2 3" xfId="4311"/>
    <cellStyle name="段落标题1 3" xfId="4312"/>
    <cellStyle name="段落标题1 4" xfId="4313"/>
    <cellStyle name="段落标题2" xfId="4314"/>
    <cellStyle name="段落标题2 2" xfId="4315"/>
    <cellStyle name="段落标题2 3" xfId="4316"/>
    <cellStyle name="好 12 2" xfId="4317"/>
    <cellStyle name="注释 11 2" xfId="4318"/>
    <cellStyle name="好 12 3" xfId="4319"/>
    <cellStyle name="注释 11 3" xfId="4320"/>
    <cellStyle name="好 23" xfId="4321"/>
    <cellStyle name="好 18" xfId="4322"/>
    <cellStyle name="注释 17" xfId="4323"/>
    <cellStyle name="注释 22" xfId="4324"/>
    <cellStyle name="好 24" xfId="4325"/>
    <cellStyle name="好 19" xfId="4326"/>
    <cellStyle name="注释 18" xfId="4327"/>
    <cellStyle name="注释 23" xfId="4328"/>
    <cellStyle name="好 2" xfId="4329"/>
    <cellStyle name="好 2 2" xfId="4330"/>
    <cellStyle name="汇总 31 2" xfId="4331"/>
    <cellStyle name="汇总 26 2" xfId="4332"/>
    <cellStyle name="好 30" xfId="4333"/>
    <cellStyle name="好 25" xfId="4334"/>
    <cellStyle name="注释 19" xfId="4335"/>
    <cellStyle name="注释 24" xfId="4336"/>
    <cellStyle name="汇总 31 3" xfId="4337"/>
    <cellStyle name="汇总 26 3" xfId="4338"/>
    <cellStyle name="好 31" xfId="4339"/>
    <cellStyle name="好 26" xfId="4340"/>
    <cellStyle name="注释 25" xfId="4341"/>
    <cellStyle name="注释 30" xfId="4342"/>
    <cellStyle name="好 32" xfId="4343"/>
    <cellStyle name="好 27" xfId="4344"/>
    <cellStyle name="注释 26" xfId="4345"/>
    <cellStyle name="注释 31" xfId="4346"/>
    <cellStyle name="好 33" xfId="4347"/>
    <cellStyle name="好 28" xfId="4348"/>
    <cellStyle name="注释 27" xfId="4349"/>
    <cellStyle name="注释 32" xfId="4350"/>
    <cellStyle name="好 34" xfId="4351"/>
    <cellStyle name="好 29" xfId="4352"/>
    <cellStyle name="注释 28" xfId="4353"/>
    <cellStyle name="注释 33" xfId="4354"/>
    <cellStyle name="好 34 2" xfId="4355"/>
    <cellStyle name="好 29 2" xfId="4356"/>
    <cellStyle name="注释 28 2" xfId="4357"/>
    <cellStyle name="注释 33 2" xfId="4358"/>
    <cellStyle name="好 3" xfId="4359"/>
    <cellStyle name="好 40" xfId="4360"/>
    <cellStyle name="好 35" xfId="4361"/>
    <cellStyle name="注释 29" xfId="4362"/>
    <cellStyle name="注释 34" xfId="4363"/>
    <cellStyle name="好 40 2" xfId="4364"/>
    <cellStyle name="好 35 2" xfId="4365"/>
    <cellStyle name="注释 29 2" xfId="4366"/>
    <cellStyle name="注释 34 2" xfId="4367"/>
    <cellStyle name="好 41" xfId="4368"/>
    <cellStyle name="好 36" xfId="4369"/>
    <cellStyle name="注释 35" xfId="4370"/>
    <cellStyle name="注释 40" xfId="4371"/>
    <cellStyle name="好 41 2" xfId="4372"/>
    <cellStyle name="好 36 2" xfId="4373"/>
    <cellStyle name="注释 35 2" xfId="4374"/>
    <cellStyle name="注释 40 2" xfId="4375"/>
    <cellStyle name="好 42 2" xfId="4376"/>
    <cellStyle name="好 37 2" xfId="4377"/>
    <cellStyle name="注释 36 2" xfId="4378"/>
    <cellStyle name="注释 41 2" xfId="4379"/>
    <cellStyle name="好 43 2" xfId="4380"/>
    <cellStyle name="好 38 2" xfId="4381"/>
    <cellStyle name="注释 37 2" xfId="4382"/>
    <cellStyle name="注释 42 2" xfId="4383"/>
    <cellStyle name="好 39" xfId="4384"/>
    <cellStyle name="注释 38" xfId="4385"/>
    <cellStyle name="注释 43" xfId="4386"/>
    <cellStyle name="好 39 2" xfId="4387"/>
    <cellStyle name="注释 38 2" xfId="4388"/>
    <cellStyle name="注释 43 2" xfId="4389"/>
    <cellStyle name="好 4" xfId="4390"/>
    <cellStyle name="好 5 2" xfId="4391"/>
    <cellStyle name="好 5 3" xfId="4392"/>
    <cellStyle name="好 6 2" xfId="4393"/>
    <cellStyle name="好 6 3" xfId="4394"/>
    <cellStyle name="好 7" xfId="4395"/>
    <cellStyle name="好 7 2" xfId="4396"/>
    <cellStyle name="好 7 3" xfId="4397"/>
    <cellStyle name="好 8" xfId="4398"/>
    <cellStyle name="好 8 2" xfId="4399"/>
    <cellStyle name="好 8 3" xfId="4400"/>
    <cellStyle name="好 9" xfId="4401"/>
    <cellStyle name="好 9 2" xfId="4402"/>
    <cellStyle name="好 9 3" xfId="4403"/>
    <cellStyle name="好_项目数据" xfId="4404"/>
    <cellStyle name="好_项目数据 2" xfId="4405"/>
    <cellStyle name="好_项目数据 3" xfId="4406"/>
    <cellStyle name="汇总 10" xfId="4407"/>
    <cellStyle name="汇总 8" xfId="4408"/>
    <cellStyle name="强调文字颜色 4 11 3" xfId="4409"/>
    <cellStyle name="汇总 10 3" xfId="4410"/>
    <cellStyle name="汇总 11" xfId="4411"/>
    <cellStyle name="汇总 11 3" xfId="4412"/>
    <cellStyle name="汇总 12" xfId="4413"/>
    <cellStyle name="汇总 12 3" xfId="4414"/>
    <cellStyle name="汇总 13" xfId="4415"/>
    <cellStyle name="强调文字颜色 3 35 2" xfId="4416"/>
    <cellStyle name="强调文字颜色 3 40 2" xfId="4417"/>
    <cellStyle name="汇总 14" xfId="4418"/>
    <cellStyle name="强调文字颜色 3 35 3" xfId="4419"/>
    <cellStyle name="强调文字颜色 3 40 3" xfId="4420"/>
    <cellStyle name="汇总 14 3" xfId="4421"/>
    <cellStyle name="汇总 20" xfId="4422"/>
    <cellStyle name="汇总 15" xfId="4423"/>
    <cellStyle name="汇总 20 2" xfId="4424"/>
    <cellStyle name="汇总 15 2" xfId="4425"/>
    <cellStyle name="汇总 20 3" xfId="4426"/>
    <cellStyle name="汇总 15 3" xfId="4427"/>
    <cellStyle name="汇总 21 2" xfId="4428"/>
    <cellStyle name="汇总 16 2" xfId="4429"/>
    <cellStyle name="汇总 21 3" xfId="4430"/>
    <cellStyle name="汇总 16 3" xfId="4431"/>
    <cellStyle name="汇总 22 2" xfId="4432"/>
    <cellStyle name="汇总 17 2" xfId="4433"/>
    <cellStyle name="汇总 22 3" xfId="4434"/>
    <cellStyle name="汇总 17 3" xfId="4435"/>
    <cellStyle name="汇总 23" xfId="4436"/>
    <cellStyle name="汇总 18" xfId="4437"/>
    <cellStyle name="汇总 24" xfId="4438"/>
    <cellStyle name="汇总 19" xfId="4439"/>
    <cellStyle name="汇总 24 2" xfId="4440"/>
    <cellStyle name="汇总 19 2" xfId="4441"/>
    <cellStyle name="汇总 24 3" xfId="4442"/>
    <cellStyle name="汇总 19 3" xfId="4443"/>
    <cellStyle name="汇总 2" xfId="4444"/>
    <cellStyle name="汇总 2 2" xfId="4445"/>
    <cellStyle name="汇总 2 3" xfId="4446"/>
    <cellStyle name="汇总 30" xfId="4447"/>
    <cellStyle name="汇总 25" xfId="4448"/>
    <cellStyle name="汇总 30 2" xfId="4449"/>
    <cellStyle name="汇总 25 2" xfId="4450"/>
    <cellStyle name="汇总 30 3" xfId="4451"/>
    <cellStyle name="汇总 25 3" xfId="4452"/>
    <cellStyle name="汇总 32 2" xfId="4453"/>
    <cellStyle name="汇总 27 2" xfId="4454"/>
    <cellStyle name="汇总 32 3" xfId="4455"/>
    <cellStyle name="汇总 27 3" xfId="4456"/>
    <cellStyle name="汇总 33" xfId="4457"/>
    <cellStyle name="汇总 28" xfId="4458"/>
    <cellStyle name="汇总 34 2" xfId="4459"/>
    <cellStyle name="汇总 29 2" xfId="4460"/>
    <cellStyle name="汇总 34 3" xfId="4461"/>
    <cellStyle name="汇总 29 3" xfId="4462"/>
    <cellStyle name="汇总 3" xfId="4463"/>
    <cellStyle name="汇总 3 2" xfId="4464"/>
    <cellStyle name="汇总 3 3" xfId="4465"/>
    <cellStyle name="汇总 40 2" xfId="4466"/>
    <cellStyle name="汇总 35 2" xfId="4467"/>
    <cellStyle name="汇总 40 3" xfId="4468"/>
    <cellStyle name="汇总 35 3" xfId="4469"/>
    <cellStyle name="汇总 41" xfId="4470"/>
    <cellStyle name="汇总 36" xfId="4471"/>
    <cellStyle name="汇总 41 2" xfId="4472"/>
    <cellStyle name="汇总 36 2" xfId="4473"/>
    <cellStyle name="汇总 41 3" xfId="4474"/>
    <cellStyle name="汇总 36 3" xfId="4475"/>
    <cellStyle name="汇总 42" xfId="4476"/>
    <cellStyle name="汇总 37" xfId="4477"/>
    <cellStyle name="汇总 42 3" xfId="4478"/>
    <cellStyle name="汇总 37 3" xfId="4479"/>
    <cellStyle name="汇总 43" xfId="4480"/>
    <cellStyle name="汇总 38" xfId="4481"/>
    <cellStyle name="汇总 43 2" xfId="4482"/>
    <cellStyle name="汇总 38 2" xfId="4483"/>
    <cellStyle name="汇总 43 3" xfId="4484"/>
    <cellStyle name="汇总 38 3" xfId="4485"/>
    <cellStyle name="汇总 39" xfId="4486"/>
    <cellStyle name="检查单元格 12 2" xfId="4487"/>
    <cellStyle name="汇总 39 3" xfId="4488"/>
    <cellStyle name="汇总 4" xfId="4489"/>
    <cellStyle name="汇总 4 2" xfId="4490"/>
    <cellStyle name="汇总 4 3" xfId="4491"/>
    <cellStyle name="汇总 5 2" xfId="4492"/>
    <cellStyle name="汇总 5 3" xfId="4493"/>
    <cellStyle name="汇总 6 2" xfId="4494"/>
    <cellStyle name="汇总 6 3" xfId="4495"/>
    <cellStyle name="汇总 8 2" xfId="4496"/>
    <cellStyle name="汇总 8 3" xfId="4497"/>
    <cellStyle name="汇总 9" xfId="4498"/>
    <cellStyle name="汇总 9 2" xfId="4499"/>
    <cellStyle name="汇总 9 3" xfId="4500"/>
    <cellStyle name="计算 10 2" xfId="4501"/>
    <cellStyle name="计算 11 2" xfId="4502"/>
    <cellStyle name="计算 12" xfId="4503"/>
    <cellStyle name="计算 12 2" xfId="4504"/>
    <cellStyle name="计算 13" xfId="4505"/>
    <cellStyle name="计算 14 2" xfId="4506"/>
    <cellStyle name="计算 15 2" xfId="4507"/>
    <cellStyle name="计算 20 2" xfId="4508"/>
    <cellStyle name="计算 16" xfId="4509"/>
    <cellStyle name="计算 21" xfId="4510"/>
    <cellStyle name="计算 16 2" xfId="4511"/>
    <cellStyle name="计算 21 2" xfId="4512"/>
    <cellStyle name="计算 16 3" xfId="4513"/>
    <cellStyle name="计算 21 3" xfId="4514"/>
    <cellStyle name="计算 17" xfId="4515"/>
    <cellStyle name="计算 22" xfId="4516"/>
    <cellStyle name="计算 17 2" xfId="4517"/>
    <cellStyle name="计算 22 2" xfId="4518"/>
    <cellStyle name="计算 17 3" xfId="4519"/>
    <cellStyle name="计算 22 3" xfId="4520"/>
    <cellStyle name="计算 18" xfId="4521"/>
    <cellStyle name="计算 23" xfId="4522"/>
    <cellStyle name="计算 18 2" xfId="4523"/>
    <cellStyle name="计算 23 2" xfId="4524"/>
    <cellStyle name="计算 18 3" xfId="4525"/>
    <cellStyle name="计算 23 3" xfId="4526"/>
    <cellStyle name="计算 19" xfId="4527"/>
    <cellStyle name="计算 24" xfId="4528"/>
    <cellStyle name="计算 19 2" xfId="4529"/>
    <cellStyle name="计算 24 2" xfId="4530"/>
    <cellStyle name="计算 19 3" xfId="4531"/>
    <cellStyle name="计算 24 3" xfId="4532"/>
    <cellStyle name="计算 2 2" xfId="4533"/>
    <cellStyle name="计算 2 3" xfId="4534"/>
    <cellStyle name="计算 25" xfId="4535"/>
    <cellStyle name="计算 30" xfId="4536"/>
    <cellStyle name="计算 25 2" xfId="4537"/>
    <cellStyle name="计算 30 2" xfId="4538"/>
    <cellStyle name="计算 25 3" xfId="4539"/>
    <cellStyle name="计算 30 3" xfId="4540"/>
    <cellStyle name="计算 26" xfId="4541"/>
    <cellStyle name="计算 31" xfId="4542"/>
    <cellStyle name="计算 26 2" xfId="4543"/>
    <cellStyle name="计算 31 2" xfId="4544"/>
    <cellStyle name="计算 26 3" xfId="4545"/>
    <cellStyle name="计算 31 3" xfId="4546"/>
    <cellStyle name="计算 27" xfId="4547"/>
    <cellStyle name="计算 32" xfId="4548"/>
    <cellStyle name="计算 27 2" xfId="4549"/>
    <cellStyle name="计算 32 2" xfId="4550"/>
    <cellStyle name="计算 27 3" xfId="4551"/>
    <cellStyle name="计算 32 3" xfId="4552"/>
    <cellStyle name="计算 28" xfId="4553"/>
    <cellStyle name="计算 33" xfId="4554"/>
    <cellStyle name="计算 28 2" xfId="4555"/>
    <cellStyle name="计算 33 2" xfId="4556"/>
    <cellStyle name="计算 28 3" xfId="4557"/>
    <cellStyle name="计算 33 3" xfId="4558"/>
    <cellStyle name="计算 29" xfId="4559"/>
    <cellStyle name="计算 34" xfId="4560"/>
    <cellStyle name="计算 29 2" xfId="4561"/>
    <cellStyle name="计算 34 2" xfId="4562"/>
    <cellStyle name="计算 29 3" xfId="4563"/>
    <cellStyle name="计算 34 3" xfId="4564"/>
    <cellStyle name="计算 3 2" xfId="4565"/>
    <cellStyle name="计算 3 3" xfId="4566"/>
    <cellStyle name="计算 35" xfId="4567"/>
    <cellStyle name="计算 40" xfId="4568"/>
    <cellStyle name="计算 35 2" xfId="4569"/>
    <cellStyle name="计算 40 2" xfId="4570"/>
    <cellStyle name="计算 35 3" xfId="4571"/>
    <cellStyle name="计算 40 3" xfId="4572"/>
    <cellStyle name="计算 36" xfId="4573"/>
    <cellStyle name="计算 41" xfId="4574"/>
    <cellStyle name="计算 36 2" xfId="4575"/>
    <cellStyle name="计算 41 2" xfId="4576"/>
    <cellStyle name="计算 36 3" xfId="4577"/>
    <cellStyle name="计算 41 3" xfId="4578"/>
    <cellStyle name="计算 37" xfId="4579"/>
    <cellStyle name="计算 42" xfId="4580"/>
    <cellStyle name="计算 37 2" xfId="4581"/>
    <cellStyle name="计算 42 2" xfId="4582"/>
    <cellStyle name="计算 37 3" xfId="4583"/>
    <cellStyle name="计算 42 3" xfId="4584"/>
    <cellStyle name="计算 38" xfId="4585"/>
    <cellStyle name="计算 43" xfId="4586"/>
    <cellStyle name="强调文字颜色 1 16 2" xfId="4587"/>
    <cellStyle name="强调文字颜色 1 21 2" xfId="4588"/>
    <cellStyle name="计算 38 3" xfId="4589"/>
    <cellStyle name="计算 43 3" xfId="4590"/>
    <cellStyle name="计算 39" xfId="4591"/>
    <cellStyle name="强调文字颜色 1 16 3" xfId="4592"/>
    <cellStyle name="强调文字颜色 1 21 3" xfId="4593"/>
    <cellStyle name="适中 12 2" xfId="4594"/>
    <cellStyle name="计算 39 2" xfId="4595"/>
    <cellStyle name="计算 39 3" xfId="4596"/>
    <cellStyle name="计算 4" xfId="4597"/>
    <cellStyle name="计算 4 2" xfId="4598"/>
    <cellStyle name="计算 4 3" xfId="4599"/>
    <cellStyle name="计算 5" xfId="4600"/>
    <cellStyle name="计算 5 2" xfId="4601"/>
    <cellStyle name="计算 5 3" xfId="4602"/>
    <cellStyle name="计算 6" xfId="4603"/>
    <cellStyle name="计算 6 2" xfId="4604"/>
    <cellStyle name="计算 6 3" xfId="4605"/>
    <cellStyle name="计算 7 2" xfId="4606"/>
    <cellStyle name="计算 7 3" xfId="4607"/>
    <cellStyle name="计算 8 2" xfId="4608"/>
    <cellStyle name="计算 8 3" xfId="4609"/>
    <cellStyle name="计算 9" xfId="4610"/>
    <cellStyle name="计算 9 2" xfId="4611"/>
    <cellStyle name="计算 9 3" xfId="4612"/>
    <cellStyle name="检查单元格 10" xfId="4613"/>
    <cellStyle name="检查单元格 10 2" xfId="4614"/>
    <cellStyle name="检查单元格 10 3" xfId="4615"/>
    <cellStyle name="检查单元格 11" xfId="4616"/>
    <cellStyle name="检查单元格 11 2" xfId="4617"/>
    <cellStyle name="检查单元格 11 3" xfId="4618"/>
    <cellStyle name="检查单元格 12" xfId="4619"/>
    <cellStyle name="检查单元格 12 3" xfId="4620"/>
    <cellStyle name="检查单元格 13" xfId="4621"/>
    <cellStyle name="检查单元格 13 2" xfId="4622"/>
    <cellStyle name="检查单元格 13 3" xfId="4623"/>
    <cellStyle name="检查单元格 14" xfId="4624"/>
    <cellStyle name="检查单元格 14 2" xfId="4625"/>
    <cellStyle name="检查单元格 14 3" xfId="4626"/>
    <cellStyle name="检查单元格 15 2" xfId="4627"/>
    <cellStyle name="检查单元格 20 2" xfId="4628"/>
    <cellStyle name="检查单元格 15 3" xfId="4629"/>
    <cellStyle name="检查单元格 20 3" xfId="4630"/>
    <cellStyle name="检查单元格 16 2" xfId="4631"/>
    <cellStyle name="检查单元格 21 2" xfId="4632"/>
    <cellStyle name="检查单元格 16 3" xfId="4633"/>
    <cellStyle name="检查单元格 21 3" xfId="4634"/>
    <cellStyle name="检查单元格 17 2" xfId="4635"/>
    <cellStyle name="检查单元格 22 2" xfId="4636"/>
    <cellStyle name="检查单元格 17 3" xfId="4637"/>
    <cellStyle name="检查单元格 22 3" xfId="4638"/>
    <cellStyle name="检查单元格 18" xfId="4639"/>
    <cellStyle name="检查单元格 23" xfId="4640"/>
    <cellStyle name="检查单元格 18 2" xfId="4641"/>
    <cellStyle name="检查单元格 23 2" xfId="4642"/>
    <cellStyle name="检查单元格 18 3" xfId="4643"/>
    <cellStyle name="检查单元格 23 3" xfId="4644"/>
    <cellStyle name="检查单元格 19 2" xfId="4645"/>
    <cellStyle name="检查单元格 24 2" xfId="4646"/>
    <cellStyle name="检查单元格 19 3" xfId="4647"/>
    <cellStyle name="检查单元格 24 3" xfId="4648"/>
    <cellStyle name="检查单元格 2" xfId="4649"/>
    <cellStyle name="检查单元格 2 2" xfId="4650"/>
    <cellStyle name="检查单元格 2 3" xfId="4651"/>
    <cellStyle name="检查单元格 25 2" xfId="4652"/>
    <cellStyle name="检查单元格 30 2" xfId="4653"/>
    <cellStyle name="检查单元格 25 3" xfId="4654"/>
    <cellStyle name="检查单元格 30 3" xfId="4655"/>
    <cellStyle name="检查单元格 26" xfId="4656"/>
    <cellStyle name="检查单元格 31" xfId="4657"/>
    <cellStyle name="检查单元格 26 2" xfId="4658"/>
    <cellStyle name="检查单元格 31 2" xfId="4659"/>
    <cellStyle name="检查单元格 26 3" xfId="4660"/>
    <cellStyle name="检查单元格 31 3" xfId="4661"/>
    <cellStyle name="检查单元格 27" xfId="4662"/>
    <cellStyle name="检查单元格 32" xfId="4663"/>
    <cellStyle name="检查单元格 27 2" xfId="4664"/>
    <cellStyle name="检查单元格 32 2" xfId="4665"/>
    <cellStyle name="检查单元格 27 3" xfId="4666"/>
    <cellStyle name="检查单元格 32 3" xfId="4667"/>
    <cellStyle name="检查单元格 28" xfId="4668"/>
    <cellStyle name="检查单元格 33" xfId="4669"/>
    <cellStyle name="检查单元格 28 2" xfId="4670"/>
    <cellStyle name="检查单元格 33 2" xfId="4671"/>
    <cellStyle name="检查单元格 28 3" xfId="4672"/>
    <cellStyle name="检查单元格 33 3" xfId="4673"/>
    <cellStyle name="检查单元格 29" xfId="4674"/>
    <cellStyle name="检查单元格 34" xfId="4675"/>
    <cellStyle name="检查单元格 29 2" xfId="4676"/>
    <cellStyle name="检查单元格 34 2" xfId="4677"/>
    <cellStyle name="检查单元格 29 3" xfId="4678"/>
    <cellStyle name="检查单元格 34 3" xfId="4679"/>
    <cellStyle name="检查单元格 3 2" xfId="4680"/>
    <cellStyle name="检查单元格 3 3" xfId="4681"/>
    <cellStyle name="检查单元格 35" xfId="4682"/>
    <cellStyle name="检查单元格 40" xfId="4683"/>
    <cellStyle name="检查单元格 35 2" xfId="4684"/>
    <cellStyle name="检查单元格 40 2" xfId="4685"/>
    <cellStyle name="检查单元格 35 3" xfId="4686"/>
    <cellStyle name="检查单元格 40 3" xfId="4687"/>
    <cellStyle name="检查单元格 36" xfId="4688"/>
    <cellStyle name="检查单元格 41" xfId="4689"/>
    <cellStyle name="检查单元格 36 2" xfId="4690"/>
    <cellStyle name="检查单元格 41 2" xfId="4691"/>
    <cellStyle name="检查单元格 36 3" xfId="4692"/>
    <cellStyle name="检查单元格 41 3" xfId="4693"/>
    <cellStyle name="检查单元格 37" xfId="4694"/>
    <cellStyle name="检查单元格 42" xfId="4695"/>
    <cellStyle name="检查单元格 37 2" xfId="4696"/>
    <cellStyle name="检查单元格 42 2" xfId="4697"/>
    <cellStyle name="检查单元格 37 3" xfId="4698"/>
    <cellStyle name="检查单元格 42 3" xfId="4699"/>
    <cellStyle name="检查单元格 38" xfId="4700"/>
    <cellStyle name="检查单元格 43" xfId="4701"/>
    <cellStyle name="检查单元格 38 2" xfId="4702"/>
    <cellStyle name="检查单元格 43 2" xfId="4703"/>
    <cellStyle name="检查单元格 38 3" xfId="4704"/>
    <cellStyle name="检查单元格 43 3" xfId="4705"/>
    <cellStyle name="检查单元格 39" xfId="4706"/>
    <cellStyle name="检查单元格 39 2" xfId="4707"/>
    <cellStyle name="检查单元格 39 3" xfId="4708"/>
    <cellStyle name="检查单元格 4 2" xfId="4709"/>
    <cellStyle name="检查单元格 4 3" xfId="4710"/>
    <cellStyle name="检查单元格 5" xfId="4711"/>
    <cellStyle name="检查单元格 5 2" xfId="4712"/>
    <cellStyle name="检查单元格 5 3" xfId="4713"/>
    <cellStyle name="检查单元格 6" xfId="4714"/>
    <cellStyle name="检查单元格 6 2" xfId="4715"/>
    <cellStyle name="检查单元格 7" xfId="4716"/>
    <cellStyle name="检查单元格 7 2" xfId="4717"/>
    <cellStyle name="检查单元格 7 3" xfId="4718"/>
    <cellStyle name="检查单元格 8" xfId="4719"/>
    <cellStyle name="检查单元格 8 2" xfId="4720"/>
    <cellStyle name="检查单元格 9" xfId="4721"/>
    <cellStyle name="检查单元格 9 2" xfId="4722"/>
    <cellStyle name="检查单元格 9 3" xfId="4723"/>
    <cellStyle name="解释性文本 10" xfId="4724"/>
    <cellStyle name="解释性文本 10 2" xfId="4725"/>
    <cellStyle name="解释性文本 10 3" xfId="4726"/>
    <cellStyle name="解释性文本 11" xfId="4727"/>
    <cellStyle name="解释性文本 11 2" xfId="4728"/>
    <cellStyle name="解释性文本 11 3" xfId="4729"/>
    <cellStyle name="解释性文本 12" xfId="4730"/>
    <cellStyle name="解释性文本 12 2" xfId="4731"/>
    <cellStyle name="解释性文本 12 3" xfId="4732"/>
    <cellStyle name="解释性文本 13" xfId="4733"/>
    <cellStyle name="解释性文本 13 2" xfId="4734"/>
    <cellStyle name="解释性文本 13 3" xfId="4735"/>
    <cellStyle name="解释性文本 14" xfId="4736"/>
    <cellStyle name="解释性文本 14 2" xfId="4737"/>
    <cellStyle name="解释性文本 14 3" xfId="4738"/>
    <cellStyle name="解释性文本 15" xfId="4739"/>
    <cellStyle name="解释性文本 20" xfId="4740"/>
    <cellStyle name="解释性文本 15 2" xfId="4741"/>
    <cellStyle name="解释性文本 20 2" xfId="4742"/>
    <cellStyle name="解释性文本 15 3" xfId="4743"/>
    <cellStyle name="解释性文本 20 3" xfId="4744"/>
    <cellStyle name="解释性文本 16" xfId="4745"/>
    <cellStyle name="解释性文本 21" xfId="4746"/>
    <cellStyle name="解释性文本 16 2" xfId="4747"/>
    <cellStyle name="解释性文本 21 2" xfId="4748"/>
    <cellStyle name="解释性文本 16 3" xfId="4749"/>
    <cellStyle name="解释性文本 21 3" xfId="4750"/>
    <cellStyle name="解释性文本 17" xfId="4751"/>
    <cellStyle name="解释性文本 22" xfId="4752"/>
    <cellStyle name="解释性文本 18" xfId="4753"/>
    <cellStyle name="解释性文本 23" xfId="4754"/>
    <cellStyle name="解释性文本 18 2" xfId="4755"/>
    <cellStyle name="解释性文本 23 2" xfId="4756"/>
    <cellStyle name="解释性文本 18 3" xfId="4757"/>
    <cellStyle name="解释性文本 23 3" xfId="4758"/>
    <cellStyle name="解释性文本 19" xfId="4759"/>
    <cellStyle name="解释性文本 24" xfId="4760"/>
    <cellStyle name="解释性文本 19 2" xfId="4761"/>
    <cellStyle name="解释性文本 24 2" xfId="4762"/>
    <cellStyle name="解释性文本 19 3" xfId="4763"/>
    <cellStyle name="解释性文本 24 3" xfId="4764"/>
    <cellStyle name="解释性文本 2" xfId="4765"/>
    <cellStyle name="解释性文本 2 2" xfId="4766"/>
    <cellStyle name="解释性文本 2 3" xfId="4767"/>
    <cellStyle name="解释性文本 25" xfId="4768"/>
    <cellStyle name="解释性文本 30" xfId="4769"/>
    <cellStyle name="解释性文本 25 2" xfId="4770"/>
    <cellStyle name="解释性文本 30 2" xfId="4771"/>
    <cellStyle name="解释性文本 25 3" xfId="4772"/>
    <cellStyle name="解释性文本 30 3" xfId="4773"/>
    <cellStyle name="解释性文本 26" xfId="4774"/>
    <cellStyle name="解释性文本 31" xfId="4775"/>
    <cellStyle name="解释性文本 26 2" xfId="4776"/>
    <cellStyle name="解释性文本 31 2" xfId="4777"/>
    <cellStyle name="解释性文本 26 3" xfId="4778"/>
    <cellStyle name="解释性文本 31 3" xfId="4779"/>
    <cellStyle name="解释性文本 27" xfId="4780"/>
    <cellStyle name="解释性文本 32" xfId="4781"/>
    <cellStyle name="解释性文本 28 2" xfId="4782"/>
    <cellStyle name="解释性文本 33 2" xfId="4783"/>
    <cellStyle name="解释性文本 28 3" xfId="4784"/>
    <cellStyle name="解释性文本 33 3" xfId="4785"/>
    <cellStyle name="解释性文本 3" xfId="4786"/>
    <cellStyle name="解释性文本 3 2" xfId="4787"/>
    <cellStyle name="解释性文本 3 3" xfId="4788"/>
    <cellStyle name="解释性文本 35" xfId="4789"/>
    <cellStyle name="解释性文本 40" xfId="4790"/>
    <cellStyle name="强调文字颜色 5 11 3" xfId="4791"/>
    <cellStyle name="解释性文本 35 2" xfId="4792"/>
    <cellStyle name="解释性文本 40 2" xfId="4793"/>
    <cellStyle name="解释性文本 35 3" xfId="4794"/>
    <cellStyle name="解释性文本 40 3" xfId="4795"/>
    <cellStyle name="解释性文本 36" xfId="4796"/>
    <cellStyle name="解释性文本 41" xfId="4797"/>
    <cellStyle name="解释性文本 36 2" xfId="4798"/>
    <cellStyle name="解释性文本 41 2" xfId="4799"/>
    <cellStyle name="解释性文本 36 3" xfId="4800"/>
    <cellStyle name="解释性文本 41 3" xfId="4801"/>
    <cellStyle name="解释性文本 37" xfId="4802"/>
    <cellStyle name="解释性文本 42" xfId="4803"/>
    <cellStyle name="解释性文本 38" xfId="4804"/>
    <cellStyle name="解释性文本 43" xfId="4805"/>
    <cellStyle name="解释性文本 38 2" xfId="4806"/>
    <cellStyle name="解释性文本 43 2" xfId="4807"/>
    <cellStyle name="解释性文本 38 3" xfId="4808"/>
    <cellStyle name="解释性文本 43 3" xfId="4809"/>
    <cellStyle name="解释性文本 39" xfId="4810"/>
    <cellStyle name="解释性文本 39 2" xfId="4811"/>
    <cellStyle name="解释性文本 39 3" xfId="4812"/>
    <cellStyle name="解释性文本 4" xfId="4813"/>
    <cellStyle name="解释性文本 4 2" xfId="4814"/>
    <cellStyle name="解释性文本 4 3" xfId="4815"/>
    <cellStyle name="解释性文本 5" xfId="4816"/>
    <cellStyle name="解释性文本 5 2" xfId="4817"/>
    <cellStyle name="解释性文本 5 3" xfId="4818"/>
    <cellStyle name="解释性文本 6" xfId="4819"/>
    <cellStyle name="解释性文本 6 2" xfId="4820"/>
    <cellStyle name="解释性文本 6 3" xfId="4821"/>
    <cellStyle name="解释性文本 7" xfId="4822"/>
    <cellStyle name="解释性文本 7 2" xfId="4823"/>
    <cellStyle name="解释性文本 7 3" xfId="4824"/>
    <cellStyle name="解释性文本 8" xfId="4825"/>
    <cellStyle name="解释性文本 8 2" xfId="4826"/>
    <cellStyle name="解释性文本 8 3" xfId="4827"/>
    <cellStyle name="解释性文本 9" xfId="4828"/>
    <cellStyle name="解释性文本 9 2" xfId="4829"/>
    <cellStyle name="解释性文本 9 3" xfId="4830"/>
    <cellStyle name="警告文本 10" xfId="4831"/>
    <cellStyle name="警告文本 10 2" xfId="4832"/>
    <cellStyle name="警告文本 10 3" xfId="4833"/>
    <cellStyle name="警告文本 11" xfId="4834"/>
    <cellStyle name="警告文本 11 2" xfId="4835"/>
    <cellStyle name="警告文本 11 3" xfId="4836"/>
    <cellStyle name="警告文本 12" xfId="4837"/>
    <cellStyle name="警告文本 12 2" xfId="4838"/>
    <cellStyle name="警告文本 12 3" xfId="4839"/>
    <cellStyle name="警告文本 13" xfId="4840"/>
    <cellStyle name="警告文本 13 2" xfId="4841"/>
    <cellStyle name="警告文本 13 3" xfId="4842"/>
    <cellStyle name="警告文本 14" xfId="4843"/>
    <cellStyle name="警告文本 14 2" xfId="4844"/>
    <cellStyle name="警告文本 14 3" xfId="4845"/>
    <cellStyle name="警告文本 15" xfId="4846"/>
    <cellStyle name="警告文本 20" xfId="4847"/>
    <cellStyle name="警告文本 15 2" xfId="4848"/>
    <cellStyle name="警告文本 20 2" xfId="4849"/>
    <cellStyle name="警告文本 15 3" xfId="4850"/>
    <cellStyle name="警告文本 20 3" xfId="4851"/>
    <cellStyle name="警告文本 16" xfId="4852"/>
    <cellStyle name="警告文本 21" xfId="4853"/>
    <cellStyle name="警告文本 16 2" xfId="4854"/>
    <cellStyle name="警告文本 21 2" xfId="4855"/>
    <cellStyle name="警告文本 16 3" xfId="4856"/>
    <cellStyle name="警告文本 21 3" xfId="4857"/>
    <cellStyle name="警告文本 17" xfId="4858"/>
    <cellStyle name="警告文本 22" xfId="4859"/>
    <cellStyle name="警告文本 17 2" xfId="4860"/>
    <cellStyle name="警告文本 22 2" xfId="4861"/>
    <cellStyle name="警告文本 17 3" xfId="4862"/>
    <cellStyle name="警告文本 22 3" xfId="4863"/>
    <cellStyle name="警告文本 18" xfId="4864"/>
    <cellStyle name="警告文本 23" xfId="4865"/>
    <cellStyle name="警告文本 18 2" xfId="4866"/>
    <cellStyle name="警告文本 23 2" xfId="4867"/>
    <cellStyle name="警告文本 18 3" xfId="4868"/>
    <cellStyle name="警告文本 23 3" xfId="4869"/>
    <cellStyle name="警告文本 19" xfId="4870"/>
    <cellStyle name="警告文本 24" xfId="4871"/>
    <cellStyle name="警告文本 19 2" xfId="4872"/>
    <cellStyle name="警告文本 24 2" xfId="4873"/>
    <cellStyle name="警告文本 19 3" xfId="4874"/>
    <cellStyle name="警告文本 24 3" xfId="4875"/>
    <cellStyle name="警告文本 2" xfId="4876"/>
    <cellStyle name="警告文本 2 2" xfId="4877"/>
    <cellStyle name="警告文本 2 3" xfId="4878"/>
    <cellStyle name="警告文本 25" xfId="4879"/>
    <cellStyle name="警告文本 30" xfId="4880"/>
    <cellStyle name="警告文本 25 2" xfId="4881"/>
    <cellStyle name="警告文本 30 2" xfId="4882"/>
    <cellStyle name="警告文本 25 3" xfId="4883"/>
    <cellStyle name="警告文本 30 3" xfId="4884"/>
    <cellStyle name="警告文本 26" xfId="4885"/>
    <cellStyle name="警告文本 31" xfId="4886"/>
    <cellStyle name="警告文本 26 2" xfId="4887"/>
    <cellStyle name="警告文本 31 2" xfId="4888"/>
    <cellStyle name="警告文本 26 3" xfId="4889"/>
    <cellStyle name="警告文本 31 3" xfId="4890"/>
    <cellStyle name="警告文本 27" xfId="4891"/>
    <cellStyle name="警告文本 32" xfId="4892"/>
    <cellStyle name="警告文本 27 2" xfId="4893"/>
    <cellStyle name="警告文本 32 2" xfId="4894"/>
    <cellStyle name="警告文本 27 3" xfId="4895"/>
    <cellStyle name="警告文本 32 3" xfId="4896"/>
    <cellStyle name="警告文本 28" xfId="4897"/>
    <cellStyle name="警告文本 33" xfId="4898"/>
    <cellStyle name="警告文本 28 2" xfId="4899"/>
    <cellStyle name="警告文本 33 2" xfId="4900"/>
    <cellStyle name="警告文本 28 3" xfId="4901"/>
    <cellStyle name="警告文本 33 3" xfId="4902"/>
    <cellStyle name="警告文本 29" xfId="4903"/>
    <cellStyle name="警告文本 34" xfId="4904"/>
    <cellStyle name="警告文本 29 2" xfId="4905"/>
    <cellStyle name="警告文本 34 2" xfId="4906"/>
    <cellStyle name="警告文本 29 3" xfId="4907"/>
    <cellStyle name="警告文本 34 3" xfId="4908"/>
    <cellStyle name="警告文本 3" xfId="4909"/>
    <cellStyle name="警告文本 3 2" xfId="4910"/>
    <cellStyle name="警告文本 3 3" xfId="4911"/>
    <cellStyle name="警告文本 35" xfId="4912"/>
    <cellStyle name="警告文本 40" xfId="4913"/>
    <cellStyle name="警告文本 35 2" xfId="4914"/>
    <cellStyle name="警告文本 40 2" xfId="4915"/>
    <cellStyle name="警告文本 35 3" xfId="4916"/>
    <cellStyle name="警告文本 40 3" xfId="4917"/>
    <cellStyle name="警告文本 36" xfId="4918"/>
    <cellStyle name="警告文本 41" xfId="4919"/>
    <cellStyle name="警告文本 36 2" xfId="4920"/>
    <cellStyle name="警告文本 41 2" xfId="4921"/>
    <cellStyle name="警告文本 36 3" xfId="4922"/>
    <cellStyle name="警告文本 41 3" xfId="4923"/>
    <cellStyle name="警告文本 37" xfId="4924"/>
    <cellStyle name="警告文本 42" xfId="4925"/>
    <cellStyle name="警告文本 37 2" xfId="4926"/>
    <cellStyle name="警告文本 42 2" xfId="4927"/>
    <cellStyle name="警告文本 37 3" xfId="4928"/>
    <cellStyle name="警告文本 42 3" xfId="4929"/>
    <cellStyle name="警告文本 38" xfId="4930"/>
    <cellStyle name="警告文本 43" xfId="4931"/>
    <cellStyle name="警告文本 38 2" xfId="4932"/>
    <cellStyle name="警告文本 43 2" xfId="4933"/>
    <cellStyle name="警告文本 5" xfId="4934"/>
    <cellStyle name="警告文本 38 3" xfId="4935"/>
    <cellStyle name="警告文本 43 3" xfId="4936"/>
    <cellStyle name="警告文本 6" xfId="4937"/>
    <cellStyle name="警告文本 39" xfId="4938"/>
    <cellStyle name="警告文本 39 2" xfId="4939"/>
    <cellStyle name="警告文本 39 3" xfId="4940"/>
    <cellStyle name="警告文本 4" xfId="4941"/>
    <cellStyle name="警告文本 4 2" xfId="4942"/>
    <cellStyle name="警告文本 4 3" xfId="4943"/>
    <cellStyle name="警告文本 5 2" xfId="4944"/>
    <cellStyle name="警告文本 5 3" xfId="4945"/>
    <cellStyle name="警告文本 6 2" xfId="4946"/>
    <cellStyle name="警告文本 6 3" xfId="4947"/>
    <cellStyle name="警告文本 7" xfId="4948"/>
    <cellStyle name="警告文本 7 2" xfId="4949"/>
    <cellStyle name="警告文本 7 3" xfId="4950"/>
    <cellStyle name="警告文本 8" xfId="4951"/>
    <cellStyle name="警告文本 8 2" xfId="4952"/>
    <cellStyle name="警告文本 8 3" xfId="4953"/>
    <cellStyle name="警告文本 9" xfId="4954"/>
    <cellStyle name="警告文本 9 2" xfId="4955"/>
    <cellStyle name="警告文本 9 3" xfId="4956"/>
    <cellStyle name="链接单元格 10" xfId="4957"/>
    <cellStyle name="链接单元格 10 2" xfId="4958"/>
    <cellStyle name="链接单元格 8 3" xfId="4959"/>
    <cellStyle name="链接单元格 10 3" xfId="4960"/>
    <cellStyle name="链接单元格 11 2" xfId="4961"/>
    <cellStyle name="链接单元格 9 3" xfId="4962"/>
    <cellStyle name="链接单元格 11 3" xfId="4963"/>
    <cellStyle name="链接单元格 12 2" xfId="4964"/>
    <cellStyle name="链接单元格 12 3" xfId="4965"/>
    <cellStyle name="链接单元格 13" xfId="4966"/>
    <cellStyle name="链接单元格 13 2" xfId="4967"/>
    <cellStyle name="链接单元格 13 3" xfId="4968"/>
    <cellStyle name="链接单元格 14" xfId="4969"/>
    <cellStyle name="链接单元格 14 2" xfId="4970"/>
    <cellStyle name="链接单元格 14 3" xfId="4971"/>
    <cellStyle name="链接单元格 15" xfId="4972"/>
    <cellStyle name="链接单元格 20" xfId="4973"/>
    <cellStyle name="链接单元格 15 2" xfId="4974"/>
    <cellStyle name="链接单元格 20 2" xfId="4975"/>
    <cellStyle name="链接单元格 15 3" xfId="4976"/>
    <cellStyle name="链接单元格 20 3" xfId="4977"/>
    <cellStyle name="链接单元格 16" xfId="4978"/>
    <cellStyle name="链接单元格 21" xfId="4979"/>
    <cellStyle name="链接单元格 16 2" xfId="4980"/>
    <cellStyle name="链接单元格 21 2" xfId="4981"/>
    <cellStyle name="链接单元格 16 3" xfId="4982"/>
    <cellStyle name="链接单元格 21 3" xfId="4983"/>
    <cellStyle name="链接单元格 17" xfId="4984"/>
    <cellStyle name="链接单元格 22" xfId="4985"/>
    <cellStyle name="链接单元格 17 2" xfId="4986"/>
    <cellStyle name="链接单元格 22 2" xfId="4987"/>
    <cellStyle name="链接单元格 17 3" xfId="4988"/>
    <cellStyle name="链接单元格 22 3" xfId="4989"/>
    <cellStyle name="千位_laroux" xfId="4990"/>
    <cellStyle name="链接单元格 18" xfId="4991"/>
    <cellStyle name="链接单元格 23" xfId="4992"/>
    <cellStyle name="链接单元格 18 2" xfId="4993"/>
    <cellStyle name="链接单元格 23 2" xfId="4994"/>
    <cellStyle name="链接单元格 18 3" xfId="4995"/>
    <cellStyle name="链接单元格 23 3" xfId="4996"/>
    <cellStyle name="链接单元格 19" xfId="4997"/>
    <cellStyle name="链接单元格 24" xfId="4998"/>
    <cellStyle name="链接单元格 19 2" xfId="4999"/>
    <cellStyle name="链接单元格 24 2" xfId="5000"/>
    <cellStyle name="链接单元格 19 3" xfId="5001"/>
    <cellStyle name="链接单元格 24 3" xfId="5002"/>
    <cellStyle name="链接单元格 2" xfId="5003"/>
    <cellStyle name="链接单元格 2 2" xfId="5004"/>
    <cellStyle name="链接单元格 2 3" xfId="5005"/>
    <cellStyle name="链接单元格 25" xfId="5006"/>
    <cellStyle name="链接单元格 30" xfId="5007"/>
    <cellStyle name="链接单元格 25 2" xfId="5008"/>
    <cellStyle name="链接单元格 30 2" xfId="5009"/>
    <cellStyle name="链接单元格 26" xfId="5010"/>
    <cellStyle name="链接单元格 31" xfId="5011"/>
    <cellStyle name="链接单元格 26 2" xfId="5012"/>
    <cellStyle name="链接单元格 31 2" xfId="5013"/>
    <cellStyle name="链接单元格 26 3" xfId="5014"/>
    <cellStyle name="链接单元格 31 3" xfId="5015"/>
    <cellStyle name="链接单元格 27" xfId="5016"/>
    <cellStyle name="链接单元格 32" xfId="5017"/>
    <cellStyle name="链接单元格 27 2" xfId="5018"/>
    <cellStyle name="链接单元格 32 2" xfId="5019"/>
    <cellStyle name="链接单元格 27 3" xfId="5020"/>
    <cellStyle name="链接单元格 32 3" xfId="5021"/>
    <cellStyle name="链接单元格 28" xfId="5022"/>
    <cellStyle name="链接单元格 33" xfId="5023"/>
    <cellStyle name="链接单元格 28 2" xfId="5024"/>
    <cellStyle name="链接单元格 33 2" xfId="5025"/>
    <cellStyle name="链接单元格 28 3" xfId="5026"/>
    <cellStyle name="链接单元格 33 3" xfId="5027"/>
    <cellStyle name="链接单元格 29" xfId="5028"/>
    <cellStyle name="链接单元格 34" xfId="5029"/>
    <cellStyle name="链接单元格 29 2" xfId="5030"/>
    <cellStyle name="链接单元格 34 2" xfId="5031"/>
    <cellStyle name="链接单元格 29 3" xfId="5032"/>
    <cellStyle name="链接单元格 34 3" xfId="5033"/>
    <cellStyle name="链接单元格 3" xfId="5034"/>
    <cellStyle name="链接单元格 3 2" xfId="5035"/>
    <cellStyle name="链接单元格 3 3" xfId="5036"/>
    <cellStyle name="链接单元格 35" xfId="5037"/>
    <cellStyle name="链接单元格 40" xfId="5038"/>
    <cellStyle name="链接单元格 35 2" xfId="5039"/>
    <cellStyle name="链接单元格 40 2" xfId="5040"/>
    <cellStyle name="链接单元格 35 3" xfId="5041"/>
    <cellStyle name="链接单元格 40 3" xfId="5042"/>
    <cellStyle name="链接单元格 36" xfId="5043"/>
    <cellStyle name="链接单元格 41" xfId="5044"/>
    <cellStyle name="链接单元格 36 2" xfId="5045"/>
    <cellStyle name="链接单元格 41 2" xfId="5046"/>
    <cellStyle name="链接单元格 36 3" xfId="5047"/>
    <cellStyle name="链接单元格 41 3" xfId="5048"/>
    <cellStyle name="链接单元格 37" xfId="5049"/>
    <cellStyle name="链接单元格 42" xfId="5050"/>
    <cellStyle name="链接单元格 37 2" xfId="5051"/>
    <cellStyle name="链接单元格 42 2" xfId="5052"/>
    <cellStyle name="链接单元格 38" xfId="5053"/>
    <cellStyle name="链接单元格 43" xfId="5054"/>
    <cellStyle name="链接单元格 38 2" xfId="5055"/>
    <cellStyle name="链接单元格 43 2" xfId="5056"/>
    <cellStyle name="链接单元格 38 3" xfId="5057"/>
    <cellStyle name="链接单元格 43 3" xfId="5058"/>
    <cellStyle name="链接单元格 4" xfId="5059"/>
    <cellStyle name="链接单元格 4 2" xfId="5060"/>
    <cellStyle name="链接单元格 4 3" xfId="5061"/>
    <cellStyle name="链接单元格 5" xfId="5062"/>
    <cellStyle name="链接单元格 5 2" xfId="5063"/>
    <cellStyle name="链接单元格 5 3" xfId="5064"/>
    <cellStyle name="链接单元格 6" xfId="5065"/>
    <cellStyle name="链接单元格 6 2" xfId="5066"/>
    <cellStyle name="链接单元格 6 3" xfId="5067"/>
    <cellStyle name="链接单元格 7 2" xfId="5068"/>
    <cellStyle name="链接单元格 7 3" xfId="5069"/>
    <cellStyle name="链接单元格 8 2" xfId="5070"/>
    <cellStyle name="链接单元格 9" xfId="5071"/>
    <cellStyle name="链接单元格 9 2" xfId="5072"/>
    <cellStyle name="普通_laroux" xfId="5073"/>
    <cellStyle name="强调文字颜色 1 10" xfId="5074"/>
    <cellStyle name="强调文字颜色 1 10 3" xfId="5075"/>
    <cellStyle name="强调文字颜色 1 11" xfId="5076"/>
    <cellStyle name="强调文字颜色 1 11 3" xfId="5077"/>
    <cellStyle name="强调文字颜色 1 12" xfId="5078"/>
    <cellStyle name="强调文字颜色 1 12 3" xfId="5079"/>
    <cellStyle name="强调文字颜色 1 13" xfId="5080"/>
    <cellStyle name="强调文字颜色 1 13 3" xfId="5081"/>
    <cellStyle name="强调文字颜色 1 14" xfId="5082"/>
    <cellStyle name="强调文字颜色 1 14 3" xfId="5083"/>
    <cellStyle name="适中 10 2" xfId="5084"/>
    <cellStyle name="强调文字颜色 1 15 3" xfId="5085"/>
    <cellStyle name="强调文字颜色 1 20 3" xfId="5086"/>
    <cellStyle name="适中 11 2" xfId="5087"/>
    <cellStyle name="强调文字颜色 1 17" xfId="5088"/>
    <cellStyle name="强调文字颜色 1 22" xfId="5089"/>
    <cellStyle name="强调文字颜色 1 17 2" xfId="5090"/>
    <cellStyle name="强调文字颜色 1 22 2" xfId="5091"/>
    <cellStyle name="强调文字颜色 1 17 3" xfId="5092"/>
    <cellStyle name="强调文字颜色 1 22 3" xfId="5093"/>
    <cellStyle name="适中 13 2" xfId="5094"/>
    <cellStyle name="强调文字颜色 1 18" xfId="5095"/>
    <cellStyle name="强调文字颜色 1 23" xfId="5096"/>
    <cellStyle name="强调文字颜色 1 18 2" xfId="5097"/>
    <cellStyle name="强调文字颜色 1 23 2" xfId="5098"/>
    <cellStyle name="强调文字颜色 1 19" xfId="5099"/>
    <cellStyle name="强调文字颜色 1 24" xfId="5100"/>
    <cellStyle name="强调文字颜色 1 19 2" xfId="5101"/>
    <cellStyle name="强调文字颜色 1 24 2" xfId="5102"/>
    <cellStyle name="强调文字颜色 1 19 3" xfId="5103"/>
    <cellStyle name="强调文字颜色 1 24 3" xfId="5104"/>
    <cellStyle name="适中 15 2" xfId="5105"/>
    <cellStyle name="适中 20 2" xfId="5106"/>
    <cellStyle name="强调文字颜色 1 2" xfId="5107"/>
    <cellStyle name="强调文字颜色 1 25" xfId="5108"/>
    <cellStyle name="强调文字颜色 1 30" xfId="5109"/>
    <cellStyle name="强调文字颜色 1 26" xfId="5110"/>
    <cellStyle name="强调文字颜色 1 31" xfId="5111"/>
    <cellStyle name="强调文字颜色 1 26 2" xfId="5112"/>
    <cellStyle name="强调文字颜色 1 31 2" xfId="5113"/>
    <cellStyle name="强调文字颜色 1 26 3" xfId="5114"/>
    <cellStyle name="强调文字颜色 1 31 3" xfId="5115"/>
    <cellStyle name="适中 17 2" xfId="5116"/>
    <cellStyle name="适中 22 2" xfId="5117"/>
    <cellStyle name="强调文字颜色 1 27" xfId="5118"/>
    <cellStyle name="强调文字颜色 1 32" xfId="5119"/>
    <cellStyle name="强调文字颜色 1 27 2" xfId="5120"/>
    <cellStyle name="强调文字颜色 1 32 2" xfId="5121"/>
    <cellStyle name="强调文字颜色 1 27 3" xfId="5122"/>
    <cellStyle name="强调文字颜色 1 32 3" xfId="5123"/>
    <cellStyle name="适中 18 2" xfId="5124"/>
    <cellStyle name="适中 23 2" xfId="5125"/>
    <cellStyle name="强调文字颜色 1 28" xfId="5126"/>
    <cellStyle name="强调文字颜色 1 33" xfId="5127"/>
    <cellStyle name="强调文字颜色 1 28 2" xfId="5128"/>
    <cellStyle name="强调文字颜色 1 33 2" xfId="5129"/>
    <cellStyle name="强调文字颜色 1 28 3" xfId="5130"/>
    <cellStyle name="强调文字颜色 1 33 3" xfId="5131"/>
    <cellStyle name="适中 19 2" xfId="5132"/>
    <cellStyle name="适中 24 2" xfId="5133"/>
    <cellStyle name="强调文字颜色 1 29" xfId="5134"/>
    <cellStyle name="强调文字颜色 1 34" xfId="5135"/>
    <cellStyle name="强调文字颜色 1 29 2" xfId="5136"/>
    <cellStyle name="强调文字颜色 1 34 2" xfId="5137"/>
    <cellStyle name="强调文字颜色 1 29 3" xfId="5138"/>
    <cellStyle name="强调文字颜色 1 34 3" xfId="5139"/>
    <cellStyle name="适中 25 2" xfId="5140"/>
    <cellStyle name="适中 30 2" xfId="5141"/>
    <cellStyle name="强调文字颜色 1 3" xfId="5142"/>
    <cellStyle name="强调文字颜色 1 3 2" xfId="5143"/>
    <cellStyle name="强调文字颜色 1 3 3" xfId="5144"/>
    <cellStyle name="强调文字颜色 1 35" xfId="5145"/>
    <cellStyle name="强调文字颜色 1 40" xfId="5146"/>
    <cellStyle name="强调文字颜色 1 35 2" xfId="5147"/>
    <cellStyle name="强调文字颜色 1 40 2" xfId="5148"/>
    <cellStyle name="强调文字颜色 1 35 3" xfId="5149"/>
    <cellStyle name="强调文字颜色 1 40 3" xfId="5150"/>
    <cellStyle name="适中 26 2" xfId="5151"/>
    <cellStyle name="适中 31 2" xfId="5152"/>
    <cellStyle name="强调文字颜色 1 36" xfId="5153"/>
    <cellStyle name="强调文字颜色 1 41" xfId="5154"/>
    <cellStyle name="强调文字颜色 1 37" xfId="5155"/>
    <cellStyle name="强调文字颜色 1 42" xfId="5156"/>
    <cellStyle name="强调文字颜色 1 37 2" xfId="5157"/>
    <cellStyle name="强调文字颜色 1 42 2" xfId="5158"/>
    <cellStyle name="强调文字颜色 1 37 3" xfId="5159"/>
    <cellStyle name="强调文字颜色 1 42 3" xfId="5160"/>
    <cellStyle name="适中 28 2" xfId="5161"/>
    <cellStyle name="适中 33 2" xfId="5162"/>
    <cellStyle name="强调文字颜色 1 38" xfId="5163"/>
    <cellStyle name="强调文字颜色 1 43" xfId="5164"/>
    <cellStyle name="强调文字颜色 1 38 2" xfId="5165"/>
    <cellStyle name="强调文字颜色 1 43 2" xfId="5166"/>
    <cellStyle name="强调文字颜色 1 38 3" xfId="5167"/>
    <cellStyle name="强调文字颜色 1 43 3" xfId="5168"/>
    <cellStyle name="适中 29 2" xfId="5169"/>
    <cellStyle name="适中 34 2" xfId="5170"/>
    <cellStyle name="强调文字颜色 1 39" xfId="5171"/>
    <cellStyle name="强调文字颜色 1 44" xfId="5172"/>
    <cellStyle name="强调文字颜色 1 39 2" xfId="5173"/>
    <cellStyle name="强调文字颜色 1 39 3" xfId="5174"/>
    <cellStyle name="适中 35 2" xfId="5175"/>
    <cellStyle name="适中 40 2" xfId="5176"/>
    <cellStyle name="强调文字颜色 1 4" xfId="5177"/>
    <cellStyle name="强调文字颜色 1 4 2" xfId="5178"/>
    <cellStyle name="强调文字颜色 1 4 3" xfId="5179"/>
    <cellStyle name="强调文字颜色 1 45" xfId="5180"/>
    <cellStyle name="强调文字颜色 1 5" xfId="5181"/>
    <cellStyle name="强调文字颜色 1 5 2" xfId="5182"/>
    <cellStyle name="强调文字颜色 1 5 3" xfId="5183"/>
    <cellStyle name="强调文字颜色 1 6" xfId="5184"/>
    <cellStyle name="强调文字颜色 1 6 2" xfId="5185"/>
    <cellStyle name="强调文字颜色 1 6 3" xfId="5186"/>
    <cellStyle name="强调文字颜色 1 7" xfId="5187"/>
    <cellStyle name="强调文字颜色 1 8" xfId="5188"/>
    <cellStyle name="强调文字颜色 1 8 2" xfId="5189"/>
    <cellStyle name="强调文字颜色 1 8 3" xfId="5190"/>
    <cellStyle name="强调文字颜色 1 9" xfId="5191"/>
    <cellStyle name="强调文字颜色 1 9 2" xfId="5192"/>
    <cellStyle name="强调文字颜色 1 9 3" xfId="5193"/>
    <cellStyle name="强调文字颜色 2 13 3" xfId="5194"/>
    <cellStyle name="强调文字颜色 2 14 3" xfId="5195"/>
    <cellStyle name="强调文字颜色 2 15" xfId="5196"/>
    <cellStyle name="强调文字颜色 2 20" xfId="5197"/>
    <cellStyle name="强调文字颜色 2 16" xfId="5198"/>
    <cellStyle name="强调文字颜色 2 21" xfId="5199"/>
    <cellStyle name="强调文字颜色 2 16 2" xfId="5200"/>
    <cellStyle name="强调文字颜色 2 21 2" xfId="5201"/>
    <cellStyle name="强调文字颜色 2 16 3" xfId="5202"/>
    <cellStyle name="强调文字颜色 2 21 3" xfId="5203"/>
    <cellStyle name="强调文字颜色 2 17" xfId="5204"/>
    <cellStyle name="强调文字颜色 2 22" xfId="5205"/>
    <cellStyle name="强调文字颜色 2 17 2" xfId="5206"/>
    <cellStyle name="强调文字颜色 2 22 2" xfId="5207"/>
    <cellStyle name="强调文字颜色 2 17 3" xfId="5208"/>
    <cellStyle name="强调文字颜色 2 22 3" xfId="5209"/>
    <cellStyle name="强调文字颜色 2 18" xfId="5210"/>
    <cellStyle name="强调文字颜色 2 23" xfId="5211"/>
    <cellStyle name="强调文字颜色 2 18 2" xfId="5212"/>
    <cellStyle name="强调文字颜色 2 23 2" xfId="5213"/>
    <cellStyle name="强调文字颜色 2 18 3" xfId="5214"/>
    <cellStyle name="强调文字颜色 2 23 3" xfId="5215"/>
    <cellStyle name="强调文字颜色 2 19" xfId="5216"/>
    <cellStyle name="强调文字颜色 2 24" xfId="5217"/>
    <cellStyle name="强调文字颜色 2 19 2" xfId="5218"/>
    <cellStyle name="强调文字颜色 2 24 2" xfId="5219"/>
    <cellStyle name="强调文字颜色 2 19 3" xfId="5220"/>
    <cellStyle name="强调文字颜色 2 24 3" xfId="5221"/>
    <cellStyle name="强调文字颜色 2 2" xfId="5222"/>
    <cellStyle name="强调文字颜色 2 25" xfId="5223"/>
    <cellStyle name="强调文字颜色 2 30" xfId="5224"/>
    <cellStyle name="强调文字颜色 2 26" xfId="5225"/>
    <cellStyle name="强调文字颜色 2 31" xfId="5226"/>
    <cellStyle name="强调文字颜色 2 26 2" xfId="5227"/>
    <cellStyle name="强调文字颜色 2 31 2" xfId="5228"/>
    <cellStyle name="强调文字颜色 2 26 3" xfId="5229"/>
    <cellStyle name="强调文字颜色 2 31 3" xfId="5230"/>
    <cellStyle name="强调文字颜色 2 27" xfId="5231"/>
    <cellStyle name="强调文字颜色 2 32" xfId="5232"/>
    <cellStyle name="强调文字颜色 2 27 2" xfId="5233"/>
    <cellStyle name="强调文字颜色 2 32 2" xfId="5234"/>
    <cellStyle name="强调文字颜色 2 27 3" xfId="5235"/>
    <cellStyle name="强调文字颜色 2 32 3" xfId="5236"/>
    <cellStyle name="强调文字颜色 2 28" xfId="5237"/>
    <cellStyle name="强调文字颜色 2 33" xfId="5238"/>
    <cellStyle name="强调文字颜色 2 28 2" xfId="5239"/>
    <cellStyle name="强调文字颜色 2 33 2" xfId="5240"/>
    <cellStyle name="强调文字颜色 2 28 3" xfId="5241"/>
    <cellStyle name="强调文字颜色 2 33 3" xfId="5242"/>
    <cellStyle name="强调文字颜色 2 29" xfId="5243"/>
    <cellStyle name="强调文字颜色 2 34" xfId="5244"/>
    <cellStyle name="强调文字颜色 2 29 2" xfId="5245"/>
    <cellStyle name="强调文字颜色 2 34 2" xfId="5246"/>
    <cellStyle name="强调文字颜色 2 29 3" xfId="5247"/>
    <cellStyle name="强调文字颜色 2 34 3" xfId="5248"/>
    <cellStyle name="强调文字颜色 2 3" xfId="5249"/>
    <cellStyle name="强调文字颜色 2 36 2" xfId="5250"/>
    <cellStyle name="强调文字颜色 2 41 2" xfId="5251"/>
    <cellStyle name="强调文字颜色 2 36 3" xfId="5252"/>
    <cellStyle name="强调文字颜色 2 41 3" xfId="5253"/>
    <cellStyle name="强调文字颜色 2 37" xfId="5254"/>
    <cellStyle name="强调文字颜色 2 42" xfId="5255"/>
    <cellStyle name="强调文字颜色 2 37 2" xfId="5256"/>
    <cellStyle name="强调文字颜色 2 42 2" xfId="5257"/>
    <cellStyle name="强调文字颜色 2 37 3" xfId="5258"/>
    <cellStyle name="强调文字颜色 2 42 3" xfId="5259"/>
    <cellStyle name="强调文字颜色 2 38" xfId="5260"/>
    <cellStyle name="强调文字颜色 2 43" xfId="5261"/>
    <cellStyle name="强调文字颜色 2 38 2" xfId="5262"/>
    <cellStyle name="强调文字颜色 2 43 2" xfId="5263"/>
    <cellStyle name="强调文字颜色 2 38 3" xfId="5264"/>
    <cellStyle name="强调文字颜色 2 43 3" xfId="5265"/>
    <cellStyle name="强调文字颜色 2 39" xfId="5266"/>
    <cellStyle name="强调文字颜色 2 44" xfId="5267"/>
    <cellStyle name="强调文字颜色 2 39 2" xfId="5268"/>
    <cellStyle name="强调文字颜色 2 39 3" xfId="5269"/>
    <cellStyle name="强调文字颜色 2 4" xfId="5270"/>
    <cellStyle name="强调文字颜色 2 4 2" xfId="5271"/>
    <cellStyle name="强调文字颜色 2 4 3" xfId="5272"/>
    <cellStyle name="强调文字颜色 2 5" xfId="5273"/>
    <cellStyle name="强调文字颜色 2 5 2" xfId="5274"/>
    <cellStyle name="强调文字颜色 2 5 3" xfId="5275"/>
    <cellStyle name="强调文字颜色 2 6" xfId="5276"/>
    <cellStyle name="强调文字颜色 2 6 2" xfId="5277"/>
    <cellStyle name="强调文字颜色 2 6 3" xfId="5278"/>
    <cellStyle name="强调文字颜色 2 7" xfId="5279"/>
    <cellStyle name="强调文字颜色 2 7 2" xfId="5280"/>
    <cellStyle name="强调文字颜色 2 7 3" xfId="5281"/>
    <cellStyle name="强调文字颜色 2 8" xfId="5282"/>
    <cellStyle name="强调文字颜色 2 8 3" xfId="5283"/>
    <cellStyle name="强调文字颜色 2 9" xfId="5284"/>
    <cellStyle name="强调文字颜色 2 9 2" xfId="5285"/>
    <cellStyle name="强调文字颜色 2 9 3" xfId="5286"/>
    <cellStyle name="强调文字颜色 3 10" xfId="5287"/>
    <cellStyle name="强调文字颜色 3 10 3" xfId="5288"/>
    <cellStyle name="强调文字颜色 3 11" xfId="5289"/>
    <cellStyle name="强调文字颜色 3 11 3" xfId="5290"/>
    <cellStyle name="强调文字颜色 3 12" xfId="5291"/>
    <cellStyle name="强调文字颜色 3 12 3" xfId="5292"/>
    <cellStyle name="强调文字颜色 3 13" xfId="5293"/>
    <cellStyle name="强调文字颜色 3 13 3" xfId="5294"/>
    <cellStyle name="强调文字颜色 3 14" xfId="5295"/>
    <cellStyle name="强调文字颜色 3 14 3" xfId="5296"/>
    <cellStyle name="强调文字颜色 3 15" xfId="5297"/>
    <cellStyle name="强调文字颜色 3 20" xfId="5298"/>
    <cellStyle name="强调文字颜色 3 15 3" xfId="5299"/>
    <cellStyle name="强调文字颜色 3 20 3" xfId="5300"/>
    <cellStyle name="强调文字颜色 3 16" xfId="5301"/>
    <cellStyle name="强调文字颜色 3 21" xfId="5302"/>
    <cellStyle name="强调文字颜色 3 16 2" xfId="5303"/>
    <cellStyle name="强调文字颜色 3 21 2" xfId="5304"/>
    <cellStyle name="强调文字颜色 3 16 3" xfId="5305"/>
    <cellStyle name="强调文字颜色 3 21 3" xfId="5306"/>
    <cellStyle name="强调文字颜色 3 17 2" xfId="5307"/>
    <cellStyle name="强调文字颜色 3 22 2" xfId="5308"/>
    <cellStyle name="强调文字颜色 3 17 3" xfId="5309"/>
    <cellStyle name="强调文字颜色 3 22 3" xfId="5310"/>
    <cellStyle name="强调文字颜色 3 18 2" xfId="5311"/>
    <cellStyle name="强调文字颜色 3 23 2" xfId="5312"/>
    <cellStyle name="强调文字颜色 3 18 3" xfId="5313"/>
    <cellStyle name="强调文字颜色 3 23 3" xfId="5314"/>
    <cellStyle name="强调文字颜色 3 19" xfId="5315"/>
    <cellStyle name="强调文字颜色 3 24" xfId="5316"/>
    <cellStyle name="强调文字颜色 3 19 2" xfId="5317"/>
    <cellStyle name="强调文字颜色 3 24 2" xfId="5318"/>
    <cellStyle name="强调文字颜色 3 19 3" xfId="5319"/>
    <cellStyle name="强调文字颜色 3 24 3" xfId="5320"/>
    <cellStyle name="强调文字颜色 3 2" xfId="5321"/>
    <cellStyle name="强调文字颜色 3 2 2" xfId="5322"/>
    <cellStyle name="强调文字颜色 3 2 3" xfId="5323"/>
    <cellStyle name="强调文字颜色 3 25" xfId="5324"/>
    <cellStyle name="强调文字颜色 3 30" xfId="5325"/>
    <cellStyle name="强调文字颜色 3 25 2" xfId="5326"/>
    <cellStyle name="强调文字颜色 3 30 2" xfId="5327"/>
    <cellStyle name="强调文字颜色 3 25 3" xfId="5328"/>
    <cellStyle name="强调文字颜色 3 30 3" xfId="5329"/>
    <cellStyle name="强调文字颜色 3 26" xfId="5330"/>
    <cellStyle name="强调文字颜色 3 31" xfId="5331"/>
    <cellStyle name="强调文字颜色 3 26 2" xfId="5332"/>
    <cellStyle name="强调文字颜色 3 31 2" xfId="5333"/>
    <cellStyle name="强调文字颜色 3 26 3" xfId="5334"/>
    <cellStyle name="强调文字颜色 3 31 3" xfId="5335"/>
    <cellStyle name="强调文字颜色 3 27" xfId="5336"/>
    <cellStyle name="强调文字颜色 3 32" xfId="5337"/>
    <cellStyle name="强调文字颜色 3 27 2" xfId="5338"/>
    <cellStyle name="强调文字颜色 3 32 2" xfId="5339"/>
    <cellStyle name="强调文字颜色 3 27 3" xfId="5340"/>
    <cellStyle name="强调文字颜色 3 32 3" xfId="5341"/>
    <cellStyle name="强调文字颜色 3 28" xfId="5342"/>
    <cellStyle name="强调文字颜色 3 33" xfId="5343"/>
    <cellStyle name="强调文字颜色 3 28 2" xfId="5344"/>
    <cellStyle name="强调文字颜色 3 33 2" xfId="5345"/>
    <cellStyle name="强调文字颜色 3 28 3" xfId="5346"/>
    <cellStyle name="强调文字颜色 3 33 3" xfId="5347"/>
    <cellStyle name="强调文字颜色 3 29" xfId="5348"/>
    <cellStyle name="强调文字颜色 3 34" xfId="5349"/>
    <cellStyle name="强调文字颜色 3 29 2" xfId="5350"/>
    <cellStyle name="强调文字颜色 3 34 2" xfId="5351"/>
    <cellStyle name="强调文字颜色 3 29 3" xfId="5352"/>
    <cellStyle name="强调文字颜色 3 34 3" xfId="5353"/>
    <cellStyle name="强调文字颜色 3 35" xfId="5354"/>
    <cellStyle name="强调文字颜色 3 40" xfId="5355"/>
    <cellStyle name="强调文字颜色 3 36" xfId="5356"/>
    <cellStyle name="强调文字颜色 3 41" xfId="5357"/>
    <cellStyle name="强调文字颜色 3 36 2" xfId="5358"/>
    <cellStyle name="强调文字颜色 3 41 2" xfId="5359"/>
    <cellStyle name="强调文字颜色 3 36 3" xfId="5360"/>
    <cellStyle name="强调文字颜色 3 41 3" xfId="5361"/>
    <cellStyle name="强调文字颜色 3 37" xfId="5362"/>
    <cellStyle name="强调文字颜色 3 42" xfId="5363"/>
    <cellStyle name="强调文字颜色 3 37 2" xfId="5364"/>
    <cellStyle name="强调文字颜色 3 42 2" xfId="5365"/>
    <cellStyle name="强调文字颜色 3 37 3" xfId="5366"/>
    <cellStyle name="强调文字颜色 3 42 3" xfId="5367"/>
    <cellStyle name="强调文字颜色 3 38" xfId="5368"/>
    <cellStyle name="强调文字颜色 3 43" xfId="5369"/>
    <cellStyle name="强调文字颜色 3 38 2" xfId="5370"/>
    <cellStyle name="强调文字颜色 3 43 2" xfId="5371"/>
    <cellStyle name="强调文字颜色 3 38 3" xfId="5372"/>
    <cellStyle name="强调文字颜色 3 43 3" xfId="5373"/>
    <cellStyle name="强调文字颜色 3 39" xfId="5374"/>
    <cellStyle name="强调文字颜色 3 44" xfId="5375"/>
    <cellStyle name="强调文字颜色 3 39 2" xfId="5376"/>
    <cellStyle name="强调文字颜色 3 39 3" xfId="5377"/>
    <cellStyle name="强调文字颜色 3 8 2" xfId="5378"/>
    <cellStyle name="强调文字颜色 3 9 2" xfId="5379"/>
    <cellStyle name="强调文字颜色 4 10" xfId="5380"/>
    <cellStyle name="强调文字颜色 4 10 3" xfId="5381"/>
    <cellStyle name="适中 28" xfId="5382"/>
    <cellStyle name="适中 33" xfId="5383"/>
    <cellStyle name="强调文字颜色 4 11" xfId="5384"/>
    <cellStyle name="强调文字颜色 4 12" xfId="5385"/>
    <cellStyle name="强调文字颜色 4 12 3" xfId="5386"/>
    <cellStyle name="强调文字颜色 4 13" xfId="5387"/>
    <cellStyle name="强调文字颜色 4 13 3" xfId="5388"/>
    <cellStyle name="强调文字颜色 4 14" xfId="5389"/>
    <cellStyle name="强调文字颜色 4 14 3" xfId="5390"/>
    <cellStyle name="强调文字颜色 4 15" xfId="5391"/>
    <cellStyle name="强调文字颜色 4 20" xfId="5392"/>
    <cellStyle name="强调文字颜色 4 15 3" xfId="5393"/>
    <cellStyle name="强调文字颜色 4 20 3" xfId="5394"/>
    <cellStyle name="强调文字颜色 4 16" xfId="5395"/>
    <cellStyle name="强调文字颜色 4 21" xfId="5396"/>
    <cellStyle name="强调文字颜色 4 16 2" xfId="5397"/>
    <cellStyle name="强调文字颜色 4 21 2" xfId="5398"/>
    <cellStyle name="强调文字颜色 4 16 3" xfId="5399"/>
    <cellStyle name="强调文字颜色 4 21 3" xfId="5400"/>
    <cellStyle name="强调文字颜色 4 17 2" xfId="5401"/>
    <cellStyle name="强调文字颜色 4 22 2" xfId="5402"/>
    <cellStyle name="强调文字颜色 4 17 3" xfId="5403"/>
    <cellStyle name="强调文字颜色 4 22 3" xfId="5404"/>
    <cellStyle name="强调文字颜色 4 18 2" xfId="5405"/>
    <cellStyle name="强调文字颜色 4 23 2" xfId="5406"/>
    <cellStyle name="强调文字颜色 4 18 3" xfId="5407"/>
    <cellStyle name="强调文字颜色 4 23 3" xfId="5408"/>
    <cellStyle name="强调文字颜色 4 19" xfId="5409"/>
    <cellStyle name="强调文字颜色 4 24" xfId="5410"/>
    <cellStyle name="强调文字颜色 4 19 2" xfId="5411"/>
    <cellStyle name="强调文字颜色 4 24 2" xfId="5412"/>
    <cellStyle name="强调文字颜色 4 19 3" xfId="5413"/>
    <cellStyle name="强调文字颜色 4 24 3" xfId="5414"/>
    <cellStyle name="强调文字颜色 4 2" xfId="5415"/>
    <cellStyle name="强调文字颜色 4 2 3" xfId="5416"/>
    <cellStyle name="强调文字颜色 4 25" xfId="5417"/>
    <cellStyle name="强调文字颜色 4 30" xfId="5418"/>
    <cellStyle name="强调文字颜色 4 25 2" xfId="5419"/>
    <cellStyle name="强调文字颜色 4 30 2" xfId="5420"/>
    <cellStyle name="强调文字颜色 4 25 3" xfId="5421"/>
    <cellStyle name="强调文字颜色 4 30 3" xfId="5422"/>
    <cellStyle name="强调文字颜色 4 26" xfId="5423"/>
    <cellStyle name="强调文字颜色 4 31" xfId="5424"/>
    <cellStyle name="强调文字颜色 4 26 2" xfId="5425"/>
    <cellStyle name="强调文字颜色 4 31 2" xfId="5426"/>
    <cellStyle name="强调文字颜色 4 26 3" xfId="5427"/>
    <cellStyle name="强调文字颜色 4 31 3" xfId="5428"/>
    <cellStyle name="强调文字颜色 4 27" xfId="5429"/>
    <cellStyle name="强调文字颜色 4 32" xfId="5430"/>
    <cellStyle name="强调文字颜色 4 27 2" xfId="5431"/>
    <cellStyle name="强调文字颜色 4 32 2" xfId="5432"/>
    <cellStyle name="强调文字颜色 4 27 3" xfId="5433"/>
    <cellStyle name="强调文字颜色 4 32 3" xfId="5434"/>
    <cellStyle name="强调文字颜色 4 28" xfId="5435"/>
    <cellStyle name="强调文字颜色 4 33" xfId="5436"/>
    <cellStyle name="强调文字颜色 4 28 2" xfId="5437"/>
    <cellStyle name="强调文字颜色 4 33 2" xfId="5438"/>
    <cellStyle name="强调文字颜色 4 28 3" xfId="5439"/>
    <cellStyle name="强调文字颜色 4 33 3" xfId="5440"/>
    <cellStyle name="强调文字颜色 4 29" xfId="5441"/>
    <cellStyle name="强调文字颜色 4 34" xfId="5442"/>
    <cellStyle name="强调文字颜色 4 29 2" xfId="5443"/>
    <cellStyle name="强调文字颜色 4 34 2" xfId="5444"/>
    <cellStyle name="强调文字颜色 4 29 3" xfId="5445"/>
    <cellStyle name="强调文字颜色 4 34 3" xfId="5446"/>
    <cellStyle name="强调文字颜色 4 3" xfId="5447"/>
    <cellStyle name="强调文字颜色 4 3 3" xfId="5448"/>
    <cellStyle name="强调文字颜色 4 35 2" xfId="5449"/>
    <cellStyle name="强调文字颜色 4 40 2" xfId="5450"/>
    <cellStyle name="强调文字颜色 4 35 3" xfId="5451"/>
    <cellStyle name="强调文字颜色 4 40 3" xfId="5452"/>
    <cellStyle name="强调文字颜色 4 36 2" xfId="5453"/>
    <cellStyle name="强调文字颜色 4 41 2" xfId="5454"/>
    <cellStyle name="强调文字颜色 4 36 3" xfId="5455"/>
    <cellStyle name="强调文字颜色 4 41 3" xfId="5456"/>
    <cellStyle name="强调文字颜色 4 37" xfId="5457"/>
    <cellStyle name="强调文字颜色 4 42" xfId="5458"/>
    <cellStyle name="强调文字颜色 4 37 2" xfId="5459"/>
    <cellStyle name="强调文字颜色 4 42 2" xfId="5460"/>
    <cellStyle name="强调文字颜色 4 37 3" xfId="5461"/>
    <cellStyle name="强调文字颜色 4 42 3" xfId="5462"/>
    <cellStyle name="强调文字颜色 4 38" xfId="5463"/>
    <cellStyle name="强调文字颜色 4 43" xfId="5464"/>
    <cellStyle name="强调文字颜色 4 38 2" xfId="5465"/>
    <cellStyle name="强调文字颜色 4 43 2" xfId="5466"/>
    <cellStyle name="强调文字颜色 4 38 3" xfId="5467"/>
    <cellStyle name="强调文字颜色 4 43 3" xfId="5468"/>
    <cellStyle name="强调文字颜色 4 39" xfId="5469"/>
    <cellStyle name="强调文字颜色 4 44" xfId="5470"/>
    <cellStyle name="强调文字颜色 4 39 2" xfId="5471"/>
    <cellStyle name="强调文字颜色 4 39 3" xfId="5472"/>
    <cellStyle name="强调文字颜色 4 4" xfId="5473"/>
    <cellStyle name="强调文字颜色 4 4 3" xfId="5474"/>
    <cellStyle name="强调文字颜色 4 45" xfId="5475"/>
    <cellStyle name="强调文字颜色 4 5" xfId="5476"/>
    <cellStyle name="强调文字颜色 4 5 3" xfId="5477"/>
    <cellStyle name="强调文字颜色 4 6" xfId="5478"/>
    <cellStyle name="强调文字颜色 4 6 3" xfId="5479"/>
    <cellStyle name="强调文字颜色 4 7" xfId="5480"/>
    <cellStyle name="强调文字颜色 4 7 3" xfId="5481"/>
    <cellStyle name="强调文字颜色 4 8" xfId="5482"/>
    <cellStyle name="输入 10" xfId="5483"/>
    <cellStyle name="强调文字颜色 4 8 3" xfId="5484"/>
    <cellStyle name="输入 10 3" xfId="5485"/>
    <cellStyle name="强调文字颜色 4 9" xfId="5486"/>
    <cellStyle name="输入 11" xfId="5487"/>
    <cellStyle name="强调文字颜色 4 9 3" xfId="5488"/>
    <cellStyle name="输入 11 3" xfId="5489"/>
    <cellStyle name="强调文字颜色 5 10" xfId="5490"/>
    <cellStyle name="强调文字颜色 5 10 3" xfId="5491"/>
    <cellStyle name="强调文字颜色 5 11" xfId="5492"/>
    <cellStyle name="强调文字颜色 5 12" xfId="5493"/>
    <cellStyle name="强调文字颜色 5 12 3" xfId="5494"/>
    <cellStyle name="强调文字颜色 5 13" xfId="5495"/>
    <cellStyle name="强调文字颜色 5 13 3" xfId="5496"/>
    <cellStyle name="强调文字颜色 5 14" xfId="5497"/>
    <cellStyle name="强调文字颜色 5 14 3" xfId="5498"/>
    <cellStyle name="强调文字颜色 5 15" xfId="5499"/>
    <cellStyle name="强调文字颜色 5 20" xfId="5500"/>
    <cellStyle name="强调文字颜色 5 15 3" xfId="5501"/>
    <cellStyle name="强调文字颜色 5 20 3" xfId="5502"/>
    <cellStyle name="强调文字颜色 5 16" xfId="5503"/>
    <cellStyle name="强调文字颜色 5 21" xfId="5504"/>
    <cellStyle name="强调文字颜色 5 16 2" xfId="5505"/>
    <cellStyle name="强调文字颜色 5 21 2" xfId="5506"/>
    <cellStyle name="强调文字颜色 5 16 3" xfId="5507"/>
    <cellStyle name="强调文字颜色 5 21 3" xfId="5508"/>
    <cellStyle name="强调文字颜色 5 17" xfId="5509"/>
    <cellStyle name="强调文字颜色 5 22" xfId="5510"/>
    <cellStyle name="输入 8 2" xfId="5511"/>
    <cellStyle name="强调文字颜色 5 17 2" xfId="5512"/>
    <cellStyle name="强调文字颜色 5 22 2" xfId="5513"/>
    <cellStyle name="强调文字颜色 5 17 3" xfId="5514"/>
    <cellStyle name="强调文字颜色 5 22 3" xfId="5515"/>
    <cellStyle name="强调文字颜色 5 18 2" xfId="5516"/>
    <cellStyle name="强调文字颜色 5 23 2" xfId="5517"/>
    <cellStyle name="强调文字颜色 5 18 3" xfId="5518"/>
    <cellStyle name="强调文字颜色 5 23 3" xfId="5519"/>
    <cellStyle name="强调文字颜色 5 19 2" xfId="5520"/>
    <cellStyle name="强调文字颜色 5 24 2" xfId="5521"/>
    <cellStyle name="强调文字颜色 5 19 3" xfId="5522"/>
    <cellStyle name="强调文字颜色 5 24 3" xfId="5523"/>
    <cellStyle name="强调文字颜色 5 2" xfId="5524"/>
    <cellStyle name="输入 39" xfId="5525"/>
    <cellStyle name="强调文字颜色 5 2 2" xfId="5526"/>
    <cellStyle name="输入 39 2" xfId="5527"/>
    <cellStyle name="强调文字颜色 5 2 3" xfId="5528"/>
    <cellStyle name="输入 39 3" xfId="5529"/>
    <cellStyle name="强调文字颜色 5 25 2" xfId="5530"/>
    <cellStyle name="强调文字颜色 5 30 2" xfId="5531"/>
    <cellStyle name="强调文字颜色 5 25 3" xfId="5532"/>
    <cellStyle name="强调文字颜色 5 30 3" xfId="5533"/>
    <cellStyle name="强调文字颜色 5 26 2" xfId="5534"/>
    <cellStyle name="强调文字颜色 5 31 2" xfId="5535"/>
    <cellStyle name="强调文字颜色 5 26 3" xfId="5536"/>
    <cellStyle name="强调文字颜色 5 31 3" xfId="5537"/>
    <cellStyle name="强调文字颜色 5 27" xfId="5538"/>
    <cellStyle name="强调文字颜色 5 32" xfId="5539"/>
    <cellStyle name="强调文字颜色 5 27 2" xfId="5540"/>
    <cellStyle name="强调文字颜色 5 32 2" xfId="5541"/>
    <cellStyle name="强调文字颜色 5 27 3" xfId="5542"/>
    <cellStyle name="强调文字颜色 5 32 3" xfId="5543"/>
    <cellStyle name="强调文字颜色 5 28" xfId="5544"/>
    <cellStyle name="强调文字颜色 5 33" xfId="5545"/>
    <cellStyle name="强调文字颜色 5 28 2" xfId="5546"/>
    <cellStyle name="强调文字颜色 5 33 2" xfId="5547"/>
    <cellStyle name="强调文字颜色 5 28 3" xfId="5548"/>
    <cellStyle name="强调文字颜色 5 33 3" xfId="5549"/>
    <cellStyle name="强调文字颜色 5 29" xfId="5550"/>
    <cellStyle name="强调文字颜色 5 34" xfId="5551"/>
    <cellStyle name="强调文字颜色 5 29 2" xfId="5552"/>
    <cellStyle name="强调文字颜色 5 34 2" xfId="5553"/>
    <cellStyle name="强调文字颜色 5 29 3" xfId="5554"/>
    <cellStyle name="强调文字颜色 5 34 3" xfId="5555"/>
    <cellStyle name="强调文字颜色 5 3" xfId="5556"/>
    <cellStyle name="强调文字颜色 5 3 2" xfId="5557"/>
    <cellStyle name="强调文字颜色 5 3 3" xfId="5558"/>
    <cellStyle name="强调文字颜色 5 35" xfId="5559"/>
    <cellStyle name="强调文字颜色 5 40" xfId="5560"/>
    <cellStyle name="强调文字颜色 5 35 2" xfId="5561"/>
    <cellStyle name="强调文字颜色 5 40 2" xfId="5562"/>
    <cellStyle name="强调文字颜色 5 35 3" xfId="5563"/>
    <cellStyle name="强调文字颜色 5 40 3" xfId="5564"/>
    <cellStyle name="强调文字颜色 5 36" xfId="5565"/>
    <cellStyle name="强调文字颜色 5 41" xfId="5566"/>
    <cellStyle name="强调文字颜色 5 36 2" xfId="5567"/>
    <cellStyle name="强调文字颜色 5 41 2" xfId="5568"/>
    <cellStyle name="强调文字颜色 5 36 3" xfId="5569"/>
    <cellStyle name="强调文字颜色 5 41 3" xfId="5570"/>
    <cellStyle name="强调文字颜色 5 37" xfId="5571"/>
    <cellStyle name="强调文字颜色 5 42" xfId="5572"/>
    <cellStyle name="强调文字颜色 5 37 2" xfId="5573"/>
    <cellStyle name="强调文字颜色 5 42 2" xfId="5574"/>
    <cellStyle name="强调文字颜色 5 37 3" xfId="5575"/>
    <cellStyle name="强调文字颜色 5 42 3" xfId="5576"/>
    <cellStyle name="强调文字颜色 5 38" xfId="5577"/>
    <cellStyle name="强调文字颜色 5 43" xfId="5578"/>
    <cellStyle name="强调文字颜色 5 38 2" xfId="5579"/>
    <cellStyle name="强调文字颜色 5 43 2" xfId="5580"/>
    <cellStyle name="强调文字颜色 5 38 3" xfId="5581"/>
    <cellStyle name="强调文字颜色 5 43 3" xfId="5582"/>
    <cellStyle name="强调文字颜色 5 39" xfId="5583"/>
    <cellStyle name="强调文字颜色 5 44" xfId="5584"/>
    <cellStyle name="强调文字颜色 5 39 2" xfId="5585"/>
    <cellStyle name="强调文字颜色 5 39 3" xfId="5586"/>
    <cellStyle name="强调文字颜色 5 4" xfId="5587"/>
    <cellStyle name="强调文字颜色 5 4 2" xfId="5588"/>
    <cellStyle name="强调文字颜色 5 4 3" xfId="5589"/>
    <cellStyle name="强调文字颜色 5 45" xfId="5590"/>
    <cellStyle name="强调文字颜色 5 5" xfId="5591"/>
    <cellStyle name="强调文字颜色 5 5 2" xfId="5592"/>
    <cellStyle name="强调文字颜色 5 5 3" xfId="5593"/>
    <cellStyle name="强调文字颜色 5 6" xfId="5594"/>
    <cellStyle name="强调文字颜色 5 6 2" xfId="5595"/>
    <cellStyle name="强调文字颜色 5 6 3" xfId="5596"/>
    <cellStyle name="强调文字颜色 5 7" xfId="5597"/>
    <cellStyle name="强调文字颜色 5 7 2" xfId="5598"/>
    <cellStyle name="强调文字颜色 5 7 3" xfId="5599"/>
    <cellStyle name="强调文字颜色 5 8" xfId="5600"/>
    <cellStyle name="强调文字颜色 5 8 2" xfId="5601"/>
    <cellStyle name="强调文字颜色 5 8 3" xfId="5602"/>
    <cellStyle name="强调文字颜色 5 9" xfId="5603"/>
    <cellStyle name="强调文字颜色 5 9 2" xfId="5604"/>
    <cellStyle name="强调文字颜色 5 9 3" xfId="5605"/>
    <cellStyle name="强调文字颜色 6 10 3" xfId="5606"/>
    <cellStyle name="强调文字颜色 6 11" xfId="5607"/>
    <cellStyle name="强调文字颜色 6 11 3" xfId="5608"/>
    <cellStyle name="强调文字颜色 6 12" xfId="5609"/>
    <cellStyle name="强调文字颜色 6 13" xfId="5610"/>
    <cellStyle name="强调文字颜色 6 14" xfId="5611"/>
    <cellStyle name="强调文字颜色 6 15" xfId="5612"/>
    <cellStyle name="强调文字颜色 6 20" xfId="5613"/>
    <cellStyle name="强调文字颜色 6 16" xfId="5614"/>
    <cellStyle name="强调文字颜色 6 21" xfId="5615"/>
    <cellStyle name="强调文字颜色 6 16 2" xfId="5616"/>
    <cellStyle name="强调文字颜色 6 21 2" xfId="5617"/>
    <cellStyle name="强调文字颜色 6 16 3" xfId="5618"/>
    <cellStyle name="强调文字颜色 6 21 3" xfId="5619"/>
    <cellStyle name="强调文字颜色 6 17" xfId="5620"/>
    <cellStyle name="强调文字颜色 6 22" xfId="5621"/>
    <cellStyle name="强调文字颜色 6 17 3" xfId="5622"/>
    <cellStyle name="强调文字颜色 6 22 3" xfId="5623"/>
    <cellStyle name="强调文字颜色 6 18" xfId="5624"/>
    <cellStyle name="强调文字颜色 6 23" xfId="5625"/>
    <cellStyle name="强调文字颜色 6 18 3" xfId="5626"/>
    <cellStyle name="强调文字颜色 6 23 3" xfId="5627"/>
    <cellStyle name="强调文字颜色 6 19" xfId="5628"/>
    <cellStyle name="强调文字颜色 6 24" xfId="5629"/>
    <cellStyle name="强调文字颜色 6 19 3" xfId="5630"/>
    <cellStyle name="强调文字颜色 6 24 3" xfId="5631"/>
    <cellStyle name="强调文字颜色 6 2" xfId="5632"/>
    <cellStyle name="强调文字颜色 6 2 2" xfId="5633"/>
    <cellStyle name="强调文字颜色 6 2 3" xfId="5634"/>
    <cellStyle name="强调文字颜色 6 25" xfId="5635"/>
    <cellStyle name="强调文字颜色 6 30" xfId="5636"/>
    <cellStyle name="强调文字颜色 6 25 3" xfId="5637"/>
    <cellStyle name="强调文字颜色 6 30 3" xfId="5638"/>
    <cellStyle name="强调文字颜色 6 26" xfId="5639"/>
    <cellStyle name="强调文字颜色 6 31" xfId="5640"/>
    <cellStyle name="强调文字颜色 6 26 2" xfId="5641"/>
    <cellStyle name="强调文字颜色 6 31 2" xfId="5642"/>
    <cellStyle name="强调文字颜色 6 26 3" xfId="5643"/>
    <cellStyle name="强调文字颜色 6 31 3" xfId="5644"/>
    <cellStyle name="强调文字颜色 6 27" xfId="5645"/>
    <cellStyle name="强调文字颜色 6 32" xfId="5646"/>
    <cellStyle name="强调文字颜色 6 27 2" xfId="5647"/>
    <cellStyle name="强调文字颜色 6 32 2" xfId="5648"/>
    <cellStyle name="强调文字颜色 6 27 3" xfId="5649"/>
    <cellStyle name="强调文字颜色 6 32 3" xfId="5650"/>
    <cellStyle name="强调文字颜色 6 28" xfId="5651"/>
    <cellStyle name="强调文字颜色 6 33" xfId="5652"/>
    <cellStyle name="强调文字颜色 6 28 2" xfId="5653"/>
    <cellStyle name="强调文字颜色 6 33 2" xfId="5654"/>
    <cellStyle name="强调文字颜色 6 28 3" xfId="5655"/>
    <cellStyle name="强调文字颜色 6 33 3" xfId="5656"/>
    <cellStyle name="强调文字颜色 6 29" xfId="5657"/>
    <cellStyle name="强调文字颜色 6 34" xfId="5658"/>
    <cellStyle name="强调文字颜色 6 29 2" xfId="5659"/>
    <cellStyle name="强调文字颜色 6 34 2" xfId="5660"/>
    <cellStyle name="强调文字颜色 6 29 3" xfId="5661"/>
    <cellStyle name="强调文字颜色 6 34 3" xfId="5662"/>
    <cellStyle name="强调文字颜色 6 3" xfId="5663"/>
    <cellStyle name="强调文字颜色 6 3 2" xfId="5664"/>
    <cellStyle name="强调文字颜色 6 3 3" xfId="5665"/>
    <cellStyle name="强调文字颜色 6 35" xfId="5666"/>
    <cellStyle name="强调文字颜色 6 40" xfId="5667"/>
    <cellStyle name="强调文字颜色 6 35 2" xfId="5668"/>
    <cellStyle name="强调文字颜色 6 40 2" xfId="5669"/>
    <cellStyle name="强调文字颜色 6 35 3" xfId="5670"/>
    <cellStyle name="强调文字颜色 6 40 3" xfId="5671"/>
    <cellStyle name="强调文字颜色 6 36" xfId="5672"/>
    <cellStyle name="强调文字颜色 6 41" xfId="5673"/>
    <cellStyle name="强调文字颜色 6 36 2" xfId="5674"/>
    <cellStyle name="强调文字颜色 6 41 2" xfId="5675"/>
    <cellStyle name="强调文字颜色 6 36 3" xfId="5676"/>
    <cellStyle name="强调文字颜色 6 41 3" xfId="5677"/>
    <cellStyle name="强调文字颜色 6 37" xfId="5678"/>
    <cellStyle name="强调文字颜色 6 42" xfId="5679"/>
    <cellStyle name="强调文字颜色 6 37 2" xfId="5680"/>
    <cellStyle name="强调文字颜色 6 42 2" xfId="5681"/>
    <cellStyle name="强调文字颜色 6 37 3" xfId="5682"/>
    <cellStyle name="强调文字颜色 6 42 3" xfId="5683"/>
    <cellStyle name="强调文字颜色 6 38" xfId="5684"/>
    <cellStyle name="强调文字颜色 6 43" xfId="5685"/>
    <cellStyle name="强调文字颜色 6 38 2" xfId="5686"/>
    <cellStyle name="强调文字颜色 6 43 2" xfId="5687"/>
    <cellStyle name="强调文字颜色 6 38 3" xfId="5688"/>
    <cellStyle name="强调文字颜色 6 43 3" xfId="5689"/>
    <cellStyle name="强调文字颜色 6 39" xfId="5690"/>
    <cellStyle name="强调文字颜色 6 44" xfId="5691"/>
    <cellStyle name="强调文字颜色 6 39 2" xfId="5692"/>
    <cellStyle name="强调文字颜色 6 39 3" xfId="5693"/>
    <cellStyle name="强调文字颜色 6 4" xfId="5694"/>
    <cellStyle name="强调文字颜色 6 4 2" xfId="5695"/>
    <cellStyle name="强调文字颜色 6 4 3" xfId="5696"/>
    <cellStyle name="强调文字颜色 6 45" xfId="5697"/>
    <cellStyle name="强调文字颜色 6 5" xfId="5698"/>
    <cellStyle name="强调文字颜色 6 5 2" xfId="5699"/>
    <cellStyle name="强调文字颜色 6 5 3" xfId="5700"/>
    <cellStyle name="强调文字颜色 6 6" xfId="5701"/>
    <cellStyle name="强调文字颜色 6 6 2" xfId="5702"/>
    <cellStyle name="强调文字颜色 6 6 3" xfId="5703"/>
    <cellStyle name="强调文字颜色 6 7" xfId="5704"/>
    <cellStyle name="强调文字颜色 6 7 2" xfId="5705"/>
    <cellStyle name="强调文字颜色 6 7 3" xfId="5706"/>
    <cellStyle name="强调文字颜色 6 8" xfId="5707"/>
    <cellStyle name="强调文字颜色 6 8 2" xfId="5708"/>
    <cellStyle name="强调文字颜色 6 8 3" xfId="5709"/>
    <cellStyle name="强调文字颜色 6 9" xfId="5710"/>
    <cellStyle name="强调文字颜色 6 9 2" xfId="5711"/>
    <cellStyle name="强调文字颜色 6 9 3" xfId="5712"/>
    <cellStyle name="适中 10 3" xfId="5713"/>
    <cellStyle name="适中 11" xfId="5714"/>
    <cellStyle name="适中 11 3" xfId="5715"/>
    <cellStyle name="适中 12" xfId="5716"/>
    <cellStyle name="适中 12 3" xfId="5717"/>
    <cellStyle name="适中 13" xfId="5718"/>
    <cellStyle name="适中 13 3" xfId="5719"/>
    <cellStyle name="适中 14" xfId="5720"/>
    <cellStyle name="适中 15" xfId="5721"/>
    <cellStyle name="适中 20" xfId="5722"/>
    <cellStyle name="适中 15 3" xfId="5723"/>
    <cellStyle name="适中 20 3" xfId="5724"/>
    <cellStyle name="适中 16" xfId="5725"/>
    <cellStyle name="适中 21" xfId="5726"/>
    <cellStyle name="适中 17" xfId="5727"/>
    <cellStyle name="适中 22" xfId="5728"/>
    <cellStyle name="适中 17 3" xfId="5729"/>
    <cellStyle name="适中 22 3" xfId="5730"/>
    <cellStyle name="适中 18" xfId="5731"/>
    <cellStyle name="适中 23" xfId="5732"/>
    <cellStyle name="适中 18 3" xfId="5733"/>
    <cellStyle name="适中 23 3" xfId="5734"/>
    <cellStyle name="适中 19" xfId="5735"/>
    <cellStyle name="适中 24" xfId="5736"/>
    <cellStyle name="适中 19 3" xfId="5737"/>
    <cellStyle name="适中 24 3" xfId="5738"/>
    <cellStyle name="适中 2" xfId="5739"/>
    <cellStyle name="适中 2 2" xfId="5740"/>
    <cellStyle name="适中 2 3" xfId="5741"/>
    <cellStyle name="适中 25" xfId="5742"/>
    <cellStyle name="适中 30" xfId="5743"/>
    <cellStyle name="适中 25 3" xfId="5744"/>
    <cellStyle name="适中 30 3" xfId="5745"/>
    <cellStyle name="适中 26 3" xfId="5746"/>
    <cellStyle name="适中 31 3" xfId="5747"/>
    <cellStyle name="适中 3" xfId="5748"/>
    <cellStyle name="适中 3 2" xfId="5749"/>
    <cellStyle name="适中 3 3" xfId="5750"/>
    <cellStyle name="适中 36" xfId="5751"/>
    <cellStyle name="适中 41" xfId="5752"/>
    <cellStyle name="适中 36 2" xfId="5753"/>
    <cellStyle name="适中 41 2" xfId="5754"/>
    <cellStyle name="适中 37" xfId="5755"/>
    <cellStyle name="适中 42" xfId="5756"/>
    <cellStyle name="适中 37 2" xfId="5757"/>
    <cellStyle name="适中 42 2" xfId="5758"/>
    <cellStyle name="适中 38" xfId="5759"/>
    <cellStyle name="适中 43" xfId="5760"/>
    <cellStyle name="适中 38 2" xfId="5761"/>
    <cellStyle name="适中 43 2" xfId="5762"/>
    <cellStyle name="适中 39 2" xfId="5763"/>
    <cellStyle name="适中 39 3" xfId="5764"/>
    <cellStyle name="适中 4 2" xfId="5765"/>
    <cellStyle name="适中 4 3" xfId="5766"/>
    <cellStyle name="适中 5 2" xfId="5767"/>
    <cellStyle name="适中 5 3" xfId="5768"/>
    <cellStyle name="适中 6" xfId="5769"/>
    <cellStyle name="适中 6 2" xfId="5770"/>
    <cellStyle name="适中 6 3" xfId="5771"/>
    <cellStyle name="适中 7" xfId="5772"/>
    <cellStyle name="适中 7 2" xfId="5773"/>
    <cellStyle name="适中 7 3" xfId="5774"/>
    <cellStyle name="适中 8" xfId="5775"/>
    <cellStyle name="适中 8 3" xfId="5776"/>
    <cellStyle name="适中 9" xfId="5777"/>
    <cellStyle name="适中 9 2" xfId="5778"/>
    <cellStyle name="适中 9 3" xfId="5779"/>
    <cellStyle name="输出 10" xfId="5780"/>
    <cellStyle name="输出 10 3" xfId="5781"/>
    <cellStyle name="输出 11" xfId="5782"/>
    <cellStyle name="输出 11 3" xfId="5783"/>
    <cellStyle name="输出 12" xfId="5784"/>
    <cellStyle name="输出 12 3" xfId="5785"/>
    <cellStyle name="输出 13" xfId="5786"/>
    <cellStyle name="输出 13 3" xfId="5787"/>
    <cellStyle name="输出 14" xfId="5788"/>
    <cellStyle name="输出 38 2" xfId="5789"/>
    <cellStyle name="输出 43 2" xfId="5790"/>
    <cellStyle name="输出 14 3" xfId="5791"/>
    <cellStyle name="输出 15" xfId="5792"/>
    <cellStyle name="输出 20" xfId="5793"/>
    <cellStyle name="输出 38 3" xfId="5794"/>
    <cellStyle name="输出 43 3" xfId="5795"/>
    <cellStyle name="输出 15 3" xfId="5796"/>
    <cellStyle name="输出 20 3" xfId="5797"/>
    <cellStyle name="输出 16" xfId="5798"/>
    <cellStyle name="输出 21" xfId="5799"/>
    <cellStyle name="输出 16 3" xfId="5800"/>
    <cellStyle name="输出 21 3" xfId="5801"/>
    <cellStyle name="输出 17" xfId="5802"/>
    <cellStyle name="输出 22" xfId="5803"/>
    <cellStyle name="输出 17 3" xfId="5804"/>
    <cellStyle name="输出 22 3" xfId="5805"/>
    <cellStyle name="输出 18" xfId="5806"/>
    <cellStyle name="输出 23" xfId="5807"/>
    <cellStyle name="输出 18 3" xfId="5808"/>
    <cellStyle name="输出 23 3" xfId="5809"/>
    <cellStyle name="输出 19" xfId="5810"/>
    <cellStyle name="输出 24" xfId="5811"/>
    <cellStyle name="输出 19 3" xfId="5812"/>
    <cellStyle name="输出 24 3" xfId="5813"/>
    <cellStyle name="输出 2" xfId="5814"/>
    <cellStyle name="输出 2 2" xfId="5815"/>
    <cellStyle name="输出 2 3" xfId="5816"/>
    <cellStyle name="输出 25" xfId="5817"/>
    <cellStyle name="输出 30" xfId="5818"/>
    <cellStyle name="输出 25 3" xfId="5819"/>
    <cellStyle name="输出 30 3" xfId="5820"/>
    <cellStyle name="输出 26" xfId="5821"/>
    <cellStyle name="输出 31" xfId="5822"/>
    <cellStyle name="输出 26 3" xfId="5823"/>
    <cellStyle name="输出 31 3" xfId="5824"/>
    <cellStyle name="输出 27" xfId="5825"/>
    <cellStyle name="输出 32" xfId="5826"/>
    <cellStyle name="输出 27 2" xfId="5827"/>
    <cellStyle name="输出 32 2" xfId="5828"/>
    <cellStyle name="输出 27 3" xfId="5829"/>
    <cellStyle name="输出 32 3" xfId="5830"/>
    <cellStyle name="输出 28 2" xfId="5831"/>
    <cellStyle name="输出 33 2" xfId="5832"/>
    <cellStyle name="输出 28 3" xfId="5833"/>
    <cellStyle name="输出 33 3" xfId="5834"/>
    <cellStyle name="输出 29 2" xfId="5835"/>
    <cellStyle name="输出 34 2" xfId="5836"/>
    <cellStyle name="输出 29 3" xfId="5837"/>
    <cellStyle name="输出 34 3" xfId="5838"/>
    <cellStyle name="输出 3" xfId="5839"/>
    <cellStyle name="输出 3 2" xfId="5840"/>
    <cellStyle name="输出 3 3" xfId="5841"/>
    <cellStyle name="输出 35" xfId="5842"/>
    <cellStyle name="输出 40" xfId="5843"/>
    <cellStyle name="输出 35 2" xfId="5844"/>
    <cellStyle name="输出 40 2" xfId="5845"/>
    <cellStyle name="输出 35 3" xfId="5846"/>
    <cellStyle name="输出 40 3" xfId="5847"/>
    <cellStyle name="输出 36" xfId="5848"/>
    <cellStyle name="输出 41" xfId="5849"/>
    <cellStyle name="输出 36 2" xfId="5850"/>
    <cellStyle name="输出 41 2" xfId="5851"/>
    <cellStyle name="输出 36 3" xfId="5852"/>
    <cellStyle name="输出 41 3" xfId="5853"/>
    <cellStyle name="输出 37" xfId="5854"/>
    <cellStyle name="输出 42" xfId="5855"/>
    <cellStyle name="输出 37 2" xfId="5856"/>
    <cellStyle name="输出 42 2" xfId="5857"/>
    <cellStyle name="输出 38" xfId="5858"/>
    <cellStyle name="输出 43" xfId="5859"/>
    <cellStyle name="输出 39" xfId="5860"/>
    <cellStyle name="输出 39 2" xfId="5861"/>
    <cellStyle name="输出 39 3" xfId="5862"/>
    <cellStyle name="输出 4" xfId="5863"/>
    <cellStyle name="输出 5" xfId="5864"/>
    <cellStyle name="输出 5 2" xfId="5865"/>
    <cellStyle name="输出 5 3" xfId="5866"/>
    <cellStyle name="输出 6" xfId="5867"/>
    <cellStyle name="输出 7" xfId="5868"/>
    <cellStyle name="输出 7 2" xfId="5869"/>
    <cellStyle name="输出 7 3" xfId="5870"/>
    <cellStyle name="输出 8" xfId="5871"/>
    <cellStyle name="输出 8 2" xfId="5872"/>
    <cellStyle name="输出 8 3" xfId="5873"/>
    <cellStyle name="输出 9" xfId="5874"/>
    <cellStyle name="输出 9 2" xfId="5875"/>
    <cellStyle name="输出 9 3" xfId="5876"/>
    <cellStyle name="输入 12 3" xfId="5877"/>
    <cellStyle name="输入 13 2" xfId="5878"/>
    <cellStyle name="输入 13 3" xfId="5879"/>
    <cellStyle name="输入 14 2" xfId="5880"/>
    <cellStyle name="输入 14 3" xfId="5881"/>
    <cellStyle name="输入 15 2" xfId="5882"/>
    <cellStyle name="输入 20 2" xfId="5883"/>
    <cellStyle name="输入 15 3" xfId="5884"/>
    <cellStyle name="输入 20 3" xfId="5885"/>
    <cellStyle name="输入 16 2" xfId="5886"/>
    <cellStyle name="输入 21 2" xfId="5887"/>
    <cellStyle name="输入 16 3" xfId="5888"/>
    <cellStyle name="输入 21 3" xfId="5889"/>
    <cellStyle name="输入 17" xfId="5890"/>
    <cellStyle name="输入 22" xfId="5891"/>
    <cellStyle name="输入 17 2" xfId="5892"/>
    <cellStyle name="输入 22 2" xfId="5893"/>
    <cellStyle name="输入 17 3" xfId="5894"/>
    <cellStyle name="输入 22 3" xfId="5895"/>
    <cellStyle name="输入 18" xfId="5896"/>
    <cellStyle name="输入 23" xfId="5897"/>
    <cellStyle name="输入 18 2" xfId="5898"/>
    <cellStyle name="输入 23 2" xfId="5899"/>
    <cellStyle name="输入 18 3" xfId="5900"/>
    <cellStyle name="输入 23 3" xfId="5901"/>
    <cellStyle name="输入 19" xfId="5902"/>
    <cellStyle name="输入 24" xfId="5903"/>
    <cellStyle name="输入 19 2" xfId="5904"/>
    <cellStyle name="输入 24 2" xfId="5905"/>
    <cellStyle name="输入 19 3" xfId="5906"/>
    <cellStyle name="输入 24 3" xfId="5907"/>
    <cellStyle name="输入 25" xfId="5908"/>
    <cellStyle name="输入 30" xfId="5909"/>
    <cellStyle name="输入 25 2" xfId="5910"/>
    <cellStyle name="输入 30 2" xfId="5911"/>
    <cellStyle name="输入 25 3" xfId="5912"/>
    <cellStyle name="输入 30 3" xfId="5913"/>
    <cellStyle name="输入 26" xfId="5914"/>
    <cellStyle name="输入 31" xfId="5915"/>
    <cellStyle name="输入 26 2" xfId="5916"/>
    <cellStyle name="输入 31 2" xfId="5917"/>
    <cellStyle name="输入 26 3" xfId="5918"/>
    <cellStyle name="输入 31 3" xfId="5919"/>
    <cellStyle name="输入 27" xfId="5920"/>
    <cellStyle name="输入 32" xfId="5921"/>
    <cellStyle name="输入 27 2" xfId="5922"/>
    <cellStyle name="输入 32 2" xfId="5923"/>
    <cellStyle name="输入 27 3" xfId="5924"/>
    <cellStyle name="输入 32 3" xfId="5925"/>
    <cellStyle name="输入 28 2" xfId="5926"/>
    <cellStyle name="输入 33 2" xfId="5927"/>
    <cellStyle name="输入 28 3" xfId="5928"/>
    <cellStyle name="输入 33 3" xfId="5929"/>
    <cellStyle name="输入 29 2" xfId="5930"/>
    <cellStyle name="输入 34 2" xfId="5931"/>
    <cellStyle name="输入 29 3" xfId="5932"/>
    <cellStyle name="输入 34 3" xfId="5933"/>
    <cellStyle name="输入 35" xfId="5934"/>
    <cellStyle name="输入 40" xfId="5935"/>
    <cellStyle name="输入 35 2" xfId="5936"/>
    <cellStyle name="输入 40 2" xfId="5937"/>
    <cellStyle name="输入 35 3" xfId="5938"/>
    <cellStyle name="输入 40 3" xfId="5939"/>
    <cellStyle name="输入 36" xfId="5940"/>
    <cellStyle name="输入 41" xfId="5941"/>
    <cellStyle name="输入 36 2" xfId="5942"/>
    <cellStyle name="输入 41 2" xfId="5943"/>
    <cellStyle name="输入 36 3" xfId="5944"/>
    <cellStyle name="输入 41 3" xfId="5945"/>
    <cellStyle name="输入 37" xfId="5946"/>
    <cellStyle name="输入 42" xfId="5947"/>
    <cellStyle name="输入 37 2" xfId="5948"/>
    <cellStyle name="输入 42 2" xfId="5949"/>
    <cellStyle name="输入 37 3" xfId="5950"/>
    <cellStyle name="输入 42 3" xfId="5951"/>
    <cellStyle name="输入 38" xfId="5952"/>
    <cellStyle name="输入 43" xfId="5953"/>
    <cellStyle name="输入 38 2" xfId="5954"/>
    <cellStyle name="输入 43 2" xfId="5955"/>
    <cellStyle name="输入 38 3" xfId="5956"/>
    <cellStyle name="输入 43 3" xfId="5957"/>
    <cellStyle name="输入 4" xfId="5958"/>
    <cellStyle name="输入 5" xfId="5959"/>
    <cellStyle name="输入 6" xfId="5960"/>
    <cellStyle name="输入 6 2" xfId="5961"/>
    <cellStyle name="输入 7" xfId="5962"/>
    <cellStyle name="输入 7 2" xfId="5963"/>
    <cellStyle name="注释 3" xfId="5964"/>
    <cellStyle name="输入 8" xfId="5965"/>
    <cellStyle name="输入 9" xfId="5966"/>
    <cellStyle name="输入 9 2" xfId="5967"/>
    <cellStyle name="一般_X-R範例檔" xfId="5968"/>
    <cellStyle name="注释 2" xfId="5969"/>
    <cellStyle name="注释 39" xfId="5970"/>
    <cellStyle name="注释 39 2" xfId="5971"/>
    <cellStyle name="注释 39 3" xfId="5972"/>
    <cellStyle name="注释 5 2" xfId="5973"/>
    <cellStyle name="注释 6 2" xfId="5974"/>
    <cellStyle name="注释 7 3" xfId="5975"/>
    <cellStyle name="注释 8" xfId="5976"/>
    <cellStyle name="注释 8 3" xfId="5977"/>
    <cellStyle name="注释 9" xfId="5978"/>
  </cellStyles>
  <dxfs count="1">
    <dxf>
      <font>
        <color rgb="FFFF0000"/>
      </font>
    </dxf>
  </dxfs>
  <tableStyles count="0" defaultTableStyle="TableStyleMedium9" defaultPivotStyle="PivotStyleLight16"/>
  <colors>
    <mruColors>
      <color rgb="0011F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5565843858972"/>
          <c:y val="0.0707931416293571"/>
          <c:w val="0.872127831528396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试运行-遗留缺陷密度（Y）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'I-Chart'!$D$22:$D$61</c:f>
              <c:numCache>
                <c:formatCode>0.000_ </c:formatCode>
                <c:ptCount val="40"/>
                <c:pt idx="0">
                  <c:v>0.04187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'I-Chart'!$E$22:$E$61</c:f>
              <c:numCache>
                <c:formatCode>0.000_);[Red]\(0.000\)</c:formatCode>
                <c:ptCount val="40"/>
                <c:pt idx="0">
                  <c:v>0.0479257451030169</c:v>
                </c:pt>
                <c:pt idx="1">
                  <c:v>0.0479257451030169</c:v>
                </c:pt>
                <c:pt idx="2">
                  <c:v>0.0479257451030169</c:v>
                </c:pt>
                <c:pt idx="3">
                  <c:v>0.0479257451030169</c:v>
                </c:pt>
                <c:pt idx="4">
                  <c:v>0.0479257451030169</c:v>
                </c:pt>
                <c:pt idx="5">
                  <c:v>0.0479257451030169</c:v>
                </c:pt>
                <c:pt idx="6">
                  <c:v>0.0479257451030169</c:v>
                </c:pt>
                <c:pt idx="7">
                  <c:v>0.0479257451030169</c:v>
                </c:pt>
                <c:pt idx="8">
                  <c:v>0.0479257451030169</c:v>
                </c:pt>
                <c:pt idx="9">
                  <c:v>0.0479257451030169</c:v>
                </c:pt>
                <c:pt idx="10">
                  <c:v>0.0479257451030169</c:v>
                </c:pt>
                <c:pt idx="11">
                  <c:v>0.0479257451030169</c:v>
                </c:pt>
                <c:pt idx="12">
                  <c:v>0.0479257451030169</c:v>
                </c:pt>
                <c:pt idx="13">
                  <c:v>0.0479257451030169</c:v>
                </c:pt>
                <c:pt idx="14">
                  <c:v>0.0479257451030169</c:v>
                </c:pt>
                <c:pt idx="15">
                  <c:v>0.0479257451030169</c:v>
                </c:pt>
                <c:pt idx="16">
                  <c:v>0.0479257451030169</c:v>
                </c:pt>
                <c:pt idx="17">
                  <c:v>0.0479257451030169</c:v>
                </c:pt>
                <c:pt idx="18">
                  <c:v>0.0479257451030169</c:v>
                </c:pt>
                <c:pt idx="19">
                  <c:v>0.0479257451030169</c:v>
                </c:pt>
                <c:pt idx="20">
                  <c:v>0.0479257451030169</c:v>
                </c:pt>
                <c:pt idx="21">
                  <c:v>0.0479257451030169</c:v>
                </c:pt>
                <c:pt idx="22">
                  <c:v>0.0479257451030169</c:v>
                </c:pt>
                <c:pt idx="23">
                  <c:v>0.0479257451030169</c:v>
                </c:pt>
                <c:pt idx="24">
                  <c:v>0.0479257451030169</c:v>
                </c:pt>
                <c:pt idx="25">
                  <c:v>0.0479257451030169</c:v>
                </c:pt>
                <c:pt idx="26">
                  <c:v>0.0479257451030169</c:v>
                </c:pt>
                <c:pt idx="27">
                  <c:v>0.0479257451030169</c:v>
                </c:pt>
                <c:pt idx="28">
                  <c:v>0.0479257451030169</c:v>
                </c:pt>
                <c:pt idx="29">
                  <c:v>0.0479257451030169</c:v>
                </c:pt>
                <c:pt idx="30">
                  <c:v>0.0479257451030169</c:v>
                </c:pt>
                <c:pt idx="31">
                  <c:v>0.0479257451030169</c:v>
                </c:pt>
                <c:pt idx="32">
                  <c:v>0.0479257451030169</c:v>
                </c:pt>
                <c:pt idx="33">
                  <c:v>0.0479257451030169</c:v>
                </c:pt>
                <c:pt idx="34">
                  <c:v>0.0479257451030169</c:v>
                </c:pt>
                <c:pt idx="35">
                  <c:v>0.0479257451030169</c:v>
                </c:pt>
                <c:pt idx="36">
                  <c:v>0.0479257451030169</c:v>
                </c:pt>
                <c:pt idx="37">
                  <c:v>0.0479257451030169</c:v>
                </c:pt>
                <c:pt idx="38">
                  <c:v>0.0479257451030169</c:v>
                </c:pt>
                <c:pt idx="39">
                  <c:v>0.0479257451030169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'I-Chart'!$F$22:$F$61</c:f>
              <c:numCache>
                <c:formatCode>0.000_);[Red]\(0.000\)</c:formatCode>
                <c:ptCount val="40"/>
                <c:pt idx="0">
                  <c:v>0.043245775</c:v>
                </c:pt>
                <c:pt idx="1">
                  <c:v>0.043245775</c:v>
                </c:pt>
                <c:pt idx="2">
                  <c:v>0.043245775</c:v>
                </c:pt>
                <c:pt idx="3">
                  <c:v>0.043245775</c:v>
                </c:pt>
                <c:pt idx="4">
                  <c:v>0.043245775</c:v>
                </c:pt>
                <c:pt idx="5">
                  <c:v>0.043245775</c:v>
                </c:pt>
                <c:pt idx="6">
                  <c:v>0.043245775</c:v>
                </c:pt>
                <c:pt idx="7">
                  <c:v>0.043245775</c:v>
                </c:pt>
                <c:pt idx="8">
                  <c:v>0.043245775</c:v>
                </c:pt>
                <c:pt idx="9">
                  <c:v>0.043245775</c:v>
                </c:pt>
                <c:pt idx="10">
                  <c:v>0.043245775</c:v>
                </c:pt>
                <c:pt idx="11">
                  <c:v>0.043245775</c:v>
                </c:pt>
                <c:pt idx="12">
                  <c:v>0.043245775</c:v>
                </c:pt>
                <c:pt idx="13">
                  <c:v>0.043245775</c:v>
                </c:pt>
                <c:pt idx="14">
                  <c:v>0.043245775</c:v>
                </c:pt>
                <c:pt idx="15">
                  <c:v>0.043245775</c:v>
                </c:pt>
                <c:pt idx="16">
                  <c:v>0.043245775</c:v>
                </c:pt>
                <c:pt idx="17">
                  <c:v>0.043245775</c:v>
                </c:pt>
                <c:pt idx="18">
                  <c:v>0.043245775</c:v>
                </c:pt>
                <c:pt idx="19">
                  <c:v>0.043245775</c:v>
                </c:pt>
                <c:pt idx="20">
                  <c:v>0.043245775</c:v>
                </c:pt>
                <c:pt idx="21">
                  <c:v>0.043245775</c:v>
                </c:pt>
                <c:pt idx="22">
                  <c:v>0.043245775</c:v>
                </c:pt>
                <c:pt idx="23">
                  <c:v>0.043245775</c:v>
                </c:pt>
                <c:pt idx="24">
                  <c:v>0.043245775</c:v>
                </c:pt>
                <c:pt idx="25">
                  <c:v>0.043245775</c:v>
                </c:pt>
                <c:pt idx="26">
                  <c:v>0.043245775</c:v>
                </c:pt>
                <c:pt idx="27">
                  <c:v>0.043245775</c:v>
                </c:pt>
                <c:pt idx="28">
                  <c:v>0.043245775</c:v>
                </c:pt>
                <c:pt idx="29">
                  <c:v>0.043245775</c:v>
                </c:pt>
                <c:pt idx="30">
                  <c:v>0.043245775</c:v>
                </c:pt>
                <c:pt idx="31">
                  <c:v>0.043245775</c:v>
                </c:pt>
                <c:pt idx="32">
                  <c:v>0.043245775</c:v>
                </c:pt>
                <c:pt idx="33">
                  <c:v>0.043245775</c:v>
                </c:pt>
                <c:pt idx="34">
                  <c:v>0.043245775</c:v>
                </c:pt>
                <c:pt idx="35">
                  <c:v>0.043245775</c:v>
                </c:pt>
                <c:pt idx="36">
                  <c:v>0.043245775</c:v>
                </c:pt>
                <c:pt idx="37">
                  <c:v>0.043245775</c:v>
                </c:pt>
                <c:pt idx="38">
                  <c:v>0.043245775</c:v>
                </c:pt>
                <c:pt idx="39">
                  <c:v>0.043245775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'I-Chart'!$G$22:$G$61</c:f>
              <c:numCache>
                <c:formatCode>0.000_);[Red]\(0.000\)</c:formatCode>
                <c:ptCount val="40"/>
                <c:pt idx="0">
                  <c:v>0.0385658048969831</c:v>
                </c:pt>
                <c:pt idx="1">
                  <c:v>0.0385658048969831</c:v>
                </c:pt>
                <c:pt idx="2">
                  <c:v>0.0385658048969831</c:v>
                </c:pt>
                <c:pt idx="3">
                  <c:v>0.0385658048969831</c:v>
                </c:pt>
                <c:pt idx="4">
                  <c:v>0.0385658048969831</c:v>
                </c:pt>
                <c:pt idx="5">
                  <c:v>0.0385658048969831</c:v>
                </c:pt>
                <c:pt idx="6">
                  <c:v>0.0385658048969831</c:v>
                </c:pt>
                <c:pt idx="7">
                  <c:v>0.0385658048969831</c:v>
                </c:pt>
                <c:pt idx="8">
                  <c:v>0.0385658048969831</c:v>
                </c:pt>
                <c:pt idx="9">
                  <c:v>0.0385658048969831</c:v>
                </c:pt>
                <c:pt idx="10">
                  <c:v>0.0385658048969831</c:v>
                </c:pt>
                <c:pt idx="11">
                  <c:v>0.0385658048969831</c:v>
                </c:pt>
                <c:pt idx="12">
                  <c:v>0.0385658048969831</c:v>
                </c:pt>
                <c:pt idx="13">
                  <c:v>0.0385658048969831</c:v>
                </c:pt>
                <c:pt idx="14">
                  <c:v>0.0385658048969831</c:v>
                </c:pt>
                <c:pt idx="15">
                  <c:v>0.0385658048969831</c:v>
                </c:pt>
                <c:pt idx="16">
                  <c:v>0.0385658048969831</c:v>
                </c:pt>
                <c:pt idx="17">
                  <c:v>0.0385658048969831</c:v>
                </c:pt>
                <c:pt idx="18">
                  <c:v>0.0385658048969831</c:v>
                </c:pt>
                <c:pt idx="19">
                  <c:v>0.0385658048969831</c:v>
                </c:pt>
                <c:pt idx="20">
                  <c:v>0.0385658048969831</c:v>
                </c:pt>
                <c:pt idx="21">
                  <c:v>0.0385658048969831</c:v>
                </c:pt>
                <c:pt idx="22">
                  <c:v>0.0385658048969831</c:v>
                </c:pt>
                <c:pt idx="23">
                  <c:v>0.0385658048969831</c:v>
                </c:pt>
                <c:pt idx="24">
                  <c:v>0.0385658048969831</c:v>
                </c:pt>
                <c:pt idx="25">
                  <c:v>0.0385658048969831</c:v>
                </c:pt>
                <c:pt idx="26">
                  <c:v>0.0385658048969831</c:v>
                </c:pt>
                <c:pt idx="27">
                  <c:v>0.0385658048969831</c:v>
                </c:pt>
                <c:pt idx="28">
                  <c:v>0.0385658048969831</c:v>
                </c:pt>
                <c:pt idx="29">
                  <c:v>0.0385658048969831</c:v>
                </c:pt>
                <c:pt idx="30">
                  <c:v>0.0385658048969831</c:v>
                </c:pt>
                <c:pt idx="31">
                  <c:v>0.0385658048969831</c:v>
                </c:pt>
                <c:pt idx="32">
                  <c:v>0.0385658048969831</c:v>
                </c:pt>
                <c:pt idx="33">
                  <c:v>0.0385658048969831</c:v>
                </c:pt>
                <c:pt idx="34">
                  <c:v>0.0385658048969831</c:v>
                </c:pt>
                <c:pt idx="35">
                  <c:v>0.0385658048969831</c:v>
                </c:pt>
                <c:pt idx="36">
                  <c:v>0.0385658048969831</c:v>
                </c:pt>
                <c:pt idx="37">
                  <c:v>0.0385658048969831</c:v>
                </c:pt>
                <c:pt idx="38">
                  <c:v>0.0385658048969831</c:v>
                </c:pt>
                <c:pt idx="39">
                  <c:v>0.0385658048969831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'I-Chart'!$H$22:$H$61</c:f>
              <c:numCache>
                <c:formatCode>0.000_);[Red]\(0.000\)</c:formatCode>
                <c:ptCount val="40"/>
                <c:pt idx="0">
                  <c:v>0.0440336253530169</c:v>
                </c:pt>
                <c:pt idx="1">
                  <c:v>0.0440336253530169</c:v>
                </c:pt>
                <c:pt idx="2">
                  <c:v>0.0440336253530169</c:v>
                </c:pt>
                <c:pt idx="3">
                  <c:v>0.0440336253530169</c:v>
                </c:pt>
                <c:pt idx="4">
                  <c:v>0.0440336253530169</c:v>
                </c:pt>
                <c:pt idx="5">
                  <c:v>0.0440336253530169</c:v>
                </c:pt>
                <c:pt idx="6">
                  <c:v>0.0440336253530169</c:v>
                </c:pt>
                <c:pt idx="7">
                  <c:v>0.0440336253530169</c:v>
                </c:pt>
                <c:pt idx="8">
                  <c:v>0.0440336253530169</c:v>
                </c:pt>
                <c:pt idx="9">
                  <c:v>0.0440336253530169</c:v>
                </c:pt>
                <c:pt idx="10">
                  <c:v>0.0440336253530169</c:v>
                </c:pt>
                <c:pt idx="11">
                  <c:v>0.0440336253530169</c:v>
                </c:pt>
                <c:pt idx="12">
                  <c:v>0.0440336253530169</c:v>
                </c:pt>
                <c:pt idx="13">
                  <c:v>0.0440336253530169</c:v>
                </c:pt>
                <c:pt idx="14">
                  <c:v>0.0440336253530169</c:v>
                </c:pt>
                <c:pt idx="15">
                  <c:v>0.0440336253530169</c:v>
                </c:pt>
                <c:pt idx="16">
                  <c:v>0.0440336253530169</c:v>
                </c:pt>
                <c:pt idx="17">
                  <c:v>0.0440336253530169</c:v>
                </c:pt>
                <c:pt idx="18">
                  <c:v>0.0440336253530169</c:v>
                </c:pt>
                <c:pt idx="19">
                  <c:v>0.0440336253530169</c:v>
                </c:pt>
                <c:pt idx="20">
                  <c:v>0.0440336253530169</c:v>
                </c:pt>
                <c:pt idx="21">
                  <c:v>0.0440336253530169</c:v>
                </c:pt>
                <c:pt idx="22">
                  <c:v>0.0440336253530169</c:v>
                </c:pt>
                <c:pt idx="23">
                  <c:v>0.0440336253530169</c:v>
                </c:pt>
                <c:pt idx="24">
                  <c:v>0.0440336253530169</c:v>
                </c:pt>
                <c:pt idx="25">
                  <c:v>0.0440336253530169</c:v>
                </c:pt>
                <c:pt idx="26">
                  <c:v>0.0440336253530169</c:v>
                </c:pt>
                <c:pt idx="27">
                  <c:v>0.0440336253530169</c:v>
                </c:pt>
                <c:pt idx="28">
                  <c:v>0.0440336253530169</c:v>
                </c:pt>
                <c:pt idx="29">
                  <c:v>0.0440336253530169</c:v>
                </c:pt>
                <c:pt idx="30">
                  <c:v>0.0440336253530169</c:v>
                </c:pt>
                <c:pt idx="31">
                  <c:v>0.0440336253530169</c:v>
                </c:pt>
                <c:pt idx="32">
                  <c:v>0.0440336253530169</c:v>
                </c:pt>
                <c:pt idx="33">
                  <c:v>0.0440336253530169</c:v>
                </c:pt>
                <c:pt idx="34">
                  <c:v>0.0440336253530169</c:v>
                </c:pt>
                <c:pt idx="35">
                  <c:v>0.0440336253530169</c:v>
                </c:pt>
                <c:pt idx="36">
                  <c:v>0.0440336253530169</c:v>
                </c:pt>
                <c:pt idx="37">
                  <c:v>0.0440336253530169</c:v>
                </c:pt>
                <c:pt idx="38">
                  <c:v>0.0440336253530169</c:v>
                </c:pt>
                <c:pt idx="39">
                  <c:v>0.0440336253530169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'I-Chart'!$I$22:$I$61</c:f>
              <c:numCache>
                <c:formatCode>0.000_);[Red]\(0.000\)</c:formatCode>
                <c:ptCount val="40"/>
                <c:pt idx="0">
                  <c:v>0.0346736851469832</c:v>
                </c:pt>
                <c:pt idx="1">
                  <c:v>0.0346736851469832</c:v>
                </c:pt>
                <c:pt idx="2">
                  <c:v>0.0346736851469832</c:v>
                </c:pt>
                <c:pt idx="3">
                  <c:v>0.0346736851469832</c:v>
                </c:pt>
                <c:pt idx="4">
                  <c:v>0.0346736851469832</c:v>
                </c:pt>
                <c:pt idx="5">
                  <c:v>0.0346736851469832</c:v>
                </c:pt>
                <c:pt idx="6">
                  <c:v>0.0346736851469832</c:v>
                </c:pt>
                <c:pt idx="7">
                  <c:v>0.0346736851469832</c:v>
                </c:pt>
                <c:pt idx="8">
                  <c:v>0.0346736851469832</c:v>
                </c:pt>
                <c:pt idx="9">
                  <c:v>0.0346736851469832</c:v>
                </c:pt>
                <c:pt idx="10">
                  <c:v>0.0346736851469832</c:v>
                </c:pt>
                <c:pt idx="11">
                  <c:v>0.0346736851469832</c:v>
                </c:pt>
                <c:pt idx="12">
                  <c:v>0.0346736851469832</c:v>
                </c:pt>
                <c:pt idx="13">
                  <c:v>0.0346736851469832</c:v>
                </c:pt>
                <c:pt idx="14">
                  <c:v>0.0346736851469832</c:v>
                </c:pt>
                <c:pt idx="15">
                  <c:v>0.0346736851469832</c:v>
                </c:pt>
                <c:pt idx="16">
                  <c:v>0.0346736851469832</c:v>
                </c:pt>
                <c:pt idx="17">
                  <c:v>0.0346736851469832</c:v>
                </c:pt>
                <c:pt idx="18">
                  <c:v>0.0346736851469832</c:v>
                </c:pt>
                <c:pt idx="19">
                  <c:v>0.0346736851469832</c:v>
                </c:pt>
                <c:pt idx="20">
                  <c:v>0.0346736851469832</c:v>
                </c:pt>
                <c:pt idx="21">
                  <c:v>0.0346736851469832</c:v>
                </c:pt>
                <c:pt idx="22">
                  <c:v>0.0346736851469832</c:v>
                </c:pt>
                <c:pt idx="23">
                  <c:v>0.0346736851469832</c:v>
                </c:pt>
                <c:pt idx="24">
                  <c:v>0.0346736851469832</c:v>
                </c:pt>
                <c:pt idx="25">
                  <c:v>0.0346736851469832</c:v>
                </c:pt>
                <c:pt idx="26">
                  <c:v>0.0346736851469832</c:v>
                </c:pt>
                <c:pt idx="27">
                  <c:v>0.0346736851469832</c:v>
                </c:pt>
                <c:pt idx="28">
                  <c:v>0.0346736851469832</c:v>
                </c:pt>
                <c:pt idx="29">
                  <c:v>0.0346736851469832</c:v>
                </c:pt>
                <c:pt idx="30">
                  <c:v>0.0346736851469832</c:v>
                </c:pt>
                <c:pt idx="31">
                  <c:v>0.0346736851469832</c:v>
                </c:pt>
                <c:pt idx="32">
                  <c:v>0.0346736851469832</c:v>
                </c:pt>
                <c:pt idx="33">
                  <c:v>0.0346736851469832</c:v>
                </c:pt>
                <c:pt idx="34">
                  <c:v>0.0346736851469832</c:v>
                </c:pt>
                <c:pt idx="35">
                  <c:v>0.0346736851469832</c:v>
                </c:pt>
                <c:pt idx="36">
                  <c:v>0.0346736851469832</c:v>
                </c:pt>
                <c:pt idx="37">
                  <c:v>0.0346736851469832</c:v>
                </c:pt>
                <c:pt idx="38">
                  <c:v>0.0346736851469832</c:v>
                </c:pt>
                <c:pt idx="39">
                  <c:v>0.0346736851469832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1"/>
          <c:w val="0.763312992125984"/>
          <c:h val="0.15405003552521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5373425242245"/>
          <c:y val="0.098134303777248"/>
          <c:w val="0.872127831528397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代码走查-移除缺陷密度（X)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dLbls>
            <c:delete val="1"/>
          </c:dLbls>
          <c:val>
            <c:numRef>
              <c:f>'I-Chart'!$N$22:$N$61</c:f>
              <c:numCache>
                <c:formatCode>0.000_ </c:formatCode>
                <c:ptCount val="40"/>
                <c:pt idx="0">
                  <c:v>0.175439</c:v>
                </c:pt>
                <c:pt idx="1">
                  <c:v>0.18018</c:v>
                </c:pt>
                <c:pt idx="2">
                  <c:v>0.181644</c:v>
                </c:pt>
                <c:pt idx="3">
                  <c:v>0.149573</c:v>
                </c:pt>
                <c:pt idx="4">
                  <c:v>0.112903</c:v>
                </c:pt>
                <c:pt idx="5">
                  <c:v>0.170213</c:v>
                </c:pt>
                <c:pt idx="6">
                  <c:v>0.175676</c:v>
                </c:pt>
                <c:pt idx="7">
                  <c:v>0.126437</c:v>
                </c:pt>
                <c:pt idx="8">
                  <c:v>0.136364</c:v>
                </c:pt>
                <c:pt idx="9">
                  <c:v>0.204819</c:v>
                </c:pt>
                <c:pt idx="10">
                  <c:v>0.20794</c:v>
                </c:pt>
                <c:pt idx="11">
                  <c:v>0.141844</c:v>
                </c:pt>
                <c:pt idx="12">
                  <c:v>0.219436</c:v>
                </c:pt>
                <c:pt idx="13">
                  <c:v>0.159818</c:v>
                </c:pt>
                <c:pt idx="14">
                  <c:v>0.149425</c:v>
                </c:pt>
                <c:pt idx="15">
                  <c:v>0.175676</c:v>
                </c:pt>
                <c:pt idx="16">
                  <c:v>0.194647</c:v>
                </c:pt>
                <c:pt idx="17">
                  <c:v>0.107843</c:v>
                </c:pt>
                <c:pt idx="18">
                  <c:v>0.184782</c:v>
                </c:pt>
                <c:pt idx="19">
                  <c:v>0.112903</c:v>
                </c:pt>
                <c:pt idx="20">
                  <c:v>0.251606</c:v>
                </c:pt>
                <c:pt idx="21">
                  <c:v>0.239741</c:v>
                </c:pt>
                <c:pt idx="22">
                  <c:v>0.245276</c:v>
                </c:pt>
                <c:pt idx="23">
                  <c:v>0.233213</c:v>
                </c:pt>
                <c:pt idx="24">
                  <c:v>0.220827</c:v>
                </c:pt>
                <c:pt idx="25">
                  <c:v>0.224795</c:v>
                </c:pt>
                <c:pt idx="26">
                  <c:v>0.246922</c:v>
                </c:pt>
                <c:pt idx="27">
                  <c:v>0.236108</c:v>
                </c:pt>
                <c:pt idx="28">
                  <c:v>0.229824</c:v>
                </c:pt>
                <c:pt idx="29">
                  <c:v>0.222731</c:v>
                </c:pt>
                <c:pt idx="30">
                  <c:v>0.228767</c:v>
                </c:pt>
                <c:pt idx="31">
                  <c:v>0.216941</c:v>
                </c:pt>
                <c:pt idx="32">
                  <c:v>0.259472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'I-Chart'!$P$22:$P$61</c:f>
              <c:numCache>
                <c:formatCode>0.000_);[Red]\(0.000\)</c:formatCode>
                <c:ptCount val="40"/>
                <c:pt idx="0">
                  <c:v>0.239945177064888</c:v>
                </c:pt>
                <c:pt idx="1">
                  <c:v>0.239945177064888</c:v>
                </c:pt>
                <c:pt idx="2">
                  <c:v>0.239945177064888</c:v>
                </c:pt>
                <c:pt idx="3">
                  <c:v>0.239945177064888</c:v>
                </c:pt>
                <c:pt idx="4">
                  <c:v>0.239945177064888</c:v>
                </c:pt>
                <c:pt idx="5">
                  <c:v>0.239945177064888</c:v>
                </c:pt>
                <c:pt idx="6">
                  <c:v>0.239945177064888</c:v>
                </c:pt>
                <c:pt idx="7">
                  <c:v>0.239945177064888</c:v>
                </c:pt>
                <c:pt idx="8">
                  <c:v>0.239945177064888</c:v>
                </c:pt>
                <c:pt idx="9">
                  <c:v>0.239945177064888</c:v>
                </c:pt>
                <c:pt idx="10">
                  <c:v>0.239945177064888</c:v>
                </c:pt>
                <c:pt idx="11">
                  <c:v>0.239945177064888</c:v>
                </c:pt>
                <c:pt idx="12">
                  <c:v>0.239945177064888</c:v>
                </c:pt>
                <c:pt idx="13">
                  <c:v>0.239945177064888</c:v>
                </c:pt>
                <c:pt idx="14">
                  <c:v>0.239945177064888</c:v>
                </c:pt>
                <c:pt idx="15">
                  <c:v>0.239945177064888</c:v>
                </c:pt>
                <c:pt idx="16">
                  <c:v>0.239945177064888</c:v>
                </c:pt>
                <c:pt idx="17">
                  <c:v>0.239945177064888</c:v>
                </c:pt>
                <c:pt idx="18">
                  <c:v>0.239945177064888</c:v>
                </c:pt>
                <c:pt idx="19">
                  <c:v>0.239945177064888</c:v>
                </c:pt>
                <c:pt idx="20">
                  <c:v>0.26996</c:v>
                </c:pt>
                <c:pt idx="21">
                  <c:v>0.26996</c:v>
                </c:pt>
                <c:pt idx="22">
                  <c:v>0.26996</c:v>
                </c:pt>
                <c:pt idx="23">
                  <c:v>0.26996</c:v>
                </c:pt>
                <c:pt idx="24">
                  <c:v>0.26996</c:v>
                </c:pt>
                <c:pt idx="25">
                  <c:v>0.26996</c:v>
                </c:pt>
                <c:pt idx="26">
                  <c:v>0.26996</c:v>
                </c:pt>
                <c:pt idx="27">
                  <c:v>0.26996</c:v>
                </c:pt>
                <c:pt idx="28">
                  <c:v>0.26996</c:v>
                </c:pt>
                <c:pt idx="29">
                  <c:v>0.26996</c:v>
                </c:pt>
                <c:pt idx="30">
                  <c:v>0.26996</c:v>
                </c:pt>
                <c:pt idx="31">
                  <c:v>0.26996</c:v>
                </c:pt>
                <c:pt idx="32">
                  <c:v>0.26996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'I-Chart'!$Q$22:$Q$61</c:f>
              <c:numCache>
                <c:formatCode>0.000_);[Red]\(0.000\)</c:formatCode>
                <c:ptCount val="40"/>
                <c:pt idx="0">
                  <c:v>0.1633781</c:v>
                </c:pt>
                <c:pt idx="1">
                  <c:v>0.1633781</c:v>
                </c:pt>
                <c:pt idx="2">
                  <c:v>0.1633781</c:v>
                </c:pt>
                <c:pt idx="3">
                  <c:v>0.1633781</c:v>
                </c:pt>
                <c:pt idx="4">
                  <c:v>0.1633781</c:v>
                </c:pt>
                <c:pt idx="5">
                  <c:v>0.1633781</c:v>
                </c:pt>
                <c:pt idx="6">
                  <c:v>0.1633781</c:v>
                </c:pt>
                <c:pt idx="7">
                  <c:v>0.1633781</c:v>
                </c:pt>
                <c:pt idx="8">
                  <c:v>0.1633781</c:v>
                </c:pt>
                <c:pt idx="9">
                  <c:v>0.1633781</c:v>
                </c:pt>
                <c:pt idx="10">
                  <c:v>0.1633781</c:v>
                </c:pt>
                <c:pt idx="11">
                  <c:v>0.1633781</c:v>
                </c:pt>
                <c:pt idx="12">
                  <c:v>0.1633781</c:v>
                </c:pt>
                <c:pt idx="13">
                  <c:v>0.1633781</c:v>
                </c:pt>
                <c:pt idx="14">
                  <c:v>0.1633781</c:v>
                </c:pt>
                <c:pt idx="15">
                  <c:v>0.1633781</c:v>
                </c:pt>
                <c:pt idx="16">
                  <c:v>0.1633781</c:v>
                </c:pt>
                <c:pt idx="17">
                  <c:v>0.1633781</c:v>
                </c:pt>
                <c:pt idx="18">
                  <c:v>0.1633781</c:v>
                </c:pt>
                <c:pt idx="19">
                  <c:v>0.1633781</c:v>
                </c:pt>
                <c:pt idx="20">
                  <c:v>0.2391</c:v>
                </c:pt>
                <c:pt idx="21">
                  <c:v>0.2391</c:v>
                </c:pt>
                <c:pt idx="22">
                  <c:v>0.2391</c:v>
                </c:pt>
                <c:pt idx="23">
                  <c:v>0.2391</c:v>
                </c:pt>
                <c:pt idx="24">
                  <c:v>0.2391</c:v>
                </c:pt>
                <c:pt idx="25">
                  <c:v>0.2391</c:v>
                </c:pt>
                <c:pt idx="26">
                  <c:v>0.2391</c:v>
                </c:pt>
                <c:pt idx="27">
                  <c:v>0.2391</c:v>
                </c:pt>
                <c:pt idx="28">
                  <c:v>0.2391</c:v>
                </c:pt>
                <c:pt idx="29">
                  <c:v>0.2391</c:v>
                </c:pt>
                <c:pt idx="30">
                  <c:v>0.2391</c:v>
                </c:pt>
                <c:pt idx="31">
                  <c:v>0.2391</c:v>
                </c:pt>
                <c:pt idx="32">
                  <c:v>0.2391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'I-Chart'!$R$22:$R$61</c:f>
              <c:numCache>
                <c:formatCode>0.000_);[Red]\(0.000\)</c:formatCode>
                <c:ptCount val="40"/>
                <c:pt idx="0">
                  <c:v>0.0868110229351123</c:v>
                </c:pt>
                <c:pt idx="1">
                  <c:v>0.0868110229351123</c:v>
                </c:pt>
                <c:pt idx="2">
                  <c:v>0.0868110229351123</c:v>
                </c:pt>
                <c:pt idx="3">
                  <c:v>0.0868110229351123</c:v>
                </c:pt>
                <c:pt idx="4">
                  <c:v>0.0868110229351123</c:v>
                </c:pt>
                <c:pt idx="5">
                  <c:v>0.0868110229351123</c:v>
                </c:pt>
                <c:pt idx="6">
                  <c:v>0.0868110229351123</c:v>
                </c:pt>
                <c:pt idx="7">
                  <c:v>0.0868110229351123</c:v>
                </c:pt>
                <c:pt idx="8">
                  <c:v>0.0868110229351123</c:v>
                </c:pt>
                <c:pt idx="9">
                  <c:v>0.0868110229351123</c:v>
                </c:pt>
                <c:pt idx="10">
                  <c:v>0.0868110229351123</c:v>
                </c:pt>
                <c:pt idx="11">
                  <c:v>0.0868110229351123</c:v>
                </c:pt>
                <c:pt idx="12">
                  <c:v>0.0868110229351123</c:v>
                </c:pt>
                <c:pt idx="13">
                  <c:v>0.0868110229351123</c:v>
                </c:pt>
                <c:pt idx="14">
                  <c:v>0.0868110229351123</c:v>
                </c:pt>
                <c:pt idx="15">
                  <c:v>0.0868110229351123</c:v>
                </c:pt>
                <c:pt idx="16">
                  <c:v>0.0868110229351123</c:v>
                </c:pt>
                <c:pt idx="17">
                  <c:v>0.0868110229351123</c:v>
                </c:pt>
                <c:pt idx="18">
                  <c:v>0.0868110229351123</c:v>
                </c:pt>
                <c:pt idx="19">
                  <c:v>0.0868110229351123</c:v>
                </c:pt>
                <c:pt idx="20">
                  <c:v>0.19787</c:v>
                </c:pt>
                <c:pt idx="21">
                  <c:v>0.19787</c:v>
                </c:pt>
                <c:pt idx="22">
                  <c:v>0.19787</c:v>
                </c:pt>
                <c:pt idx="23">
                  <c:v>0.19787</c:v>
                </c:pt>
                <c:pt idx="24">
                  <c:v>0.19787</c:v>
                </c:pt>
                <c:pt idx="25">
                  <c:v>0.19787</c:v>
                </c:pt>
                <c:pt idx="26">
                  <c:v>0.19787</c:v>
                </c:pt>
                <c:pt idx="27">
                  <c:v>0.19787</c:v>
                </c:pt>
                <c:pt idx="28">
                  <c:v>0.19787</c:v>
                </c:pt>
                <c:pt idx="29">
                  <c:v>0.19787</c:v>
                </c:pt>
                <c:pt idx="30">
                  <c:v>0.19787</c:v>
                </c:pt>
                <c:pt idx="31">
                  <c:v>0.19787</c:v>
                </c:pt>
                <c:pt idx="32">
                  <c:v>0.19787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'I-Chart'!$S$22:$S$61</c:f>
              <c:numCache>
                <c:formatCode>0.000_);[Red]\(0.000\)</c:formatCode>
                <c:ptCount val="40"/>
                <c:pt idx="0">
                  <c:v>0.282567077064888</c:v>
                </c:pt>
                <c:pt idx="1">
                  <c:v>0.282567077064888</c:v>
                </c:pt>
                <c:pt idx="2">
                  <c:v>0.282567077064888</c:v>
                </c:pt>
                <c:pt idx="3">
                  <c:v>0.282567077064888</c:v>
                </c:pt>
                <c:pt idx="4">
                  <c:v>0.282567077064888</c:v>
                </c:pt>
                <c:pt idx="5">
                  <c:v>0.282567077064888</c:v>
                </c:pt>
                <c:pt idx="6">
                  <c:v>0.282567077064888</c:v>
                </c:pt>
                <c:pt idx="7">
                  <c:v>0.282567077064888</c:v>
                </c:pt>
                <c:pt idx="8">
                  <c:v>0.282567077064888</c:v>
                </c:pt>
                <c:pt idx="9">
                  <c:v>0.282567077064888</c:v>
                </c:pt>
                <c:pt idx="10">
                  <c:v>0.282567077064888</c:v>
                </c:pt>
                <c:pt idx="11">
                  <c:v>0.282567077064888</c:v>
                </c:pt>
                <c:pt idx="12">
                  <c:v>0.282567077064888</c:v>
                </c:pt>
                <c:pt idx="13">
                  <c:v>0.282567077064888</c:v>
                </c:pt>
                <c:pt idx="14">
                  <c:v>0.282567077064888</c:v>
                </c:pt>
                <c:pt idx="15">
                  <c:v>0.282567077064888</c:v>
                </c:pt>
                <c:pt idx="16">
                  <c:v>0.282567077064888</c:v>
                </c:pt>
                <c:pt idx="17">
                  <c:v>0.282567077064888</c:v>
                </c:pt>
                <c:pt idx="18">
                  <c:v>0.282567077064888</c:v>
                </c:pt>
                <c:pt idx="19">
                  <c:v>0.282567077064888</c:v>
                </c:pt>
                <c:pt idx="20">
                  <c:v>0.282567077064888</c:v>
                </c:pt>
                <c:pt idx="21">
                  <c:v>0.282567077064888</c:v>
                </c:pt>
                <c:pt idx="22">
                  <c:v>0.282567077064888</c:v>
                </c:pt>
                <c:pt idx="23">
                  <c:v>0.282567077064888</c:v>
                </c:pt>
                <c:pt idx="24">
                  <c:v>0.282567077064888</c:v>
                </c:pt>
                <c:pt idx="25">
                  <c:v>0.282567077064888</c:v>
                </c:pt>
                <c:pt idx="26">
                  <c:v>0.282567077064888</c:v>
                </c:pt>
                <c:pt idx="27">
                  <c:v>0.282567077064888</c:v>
                </c:pt>
                <c:pt idx="28">
                  <c:v>0.282567077064888</c:v>
                </c:pt>
                <c:pt idx="29">
                  <c:v>0.282567077064888</c:v>
                </c:pt>
                <c:pt idx="30">
                  <c:v>0.282567077064888</c:v>
                </c:pt>
                <c:pt idx="31">
                  <c:v>0.282567077064888</c:v>
                </c:pt>
                <c:pt idx="32">
                  <c:v>0.282567077064888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'I-Chart'!$T$22:$T$61</c:f>
              <c:numCache>
                <c:formatCode>0.000_);[Red]\(0.000\)</c:formatCode>
                <c:ptCount val="40"/>
                <c:pt idx="0">
                  <c:v>0.129432922935112</c:v>
                </c:pt>
                <c:pt idx="1">
                  <c:v>0.129432922935112</c:v>
                </c:pt>
                <c:pt idx="2">
                  <c:v>0.129432922935112</c:v>
                </c:pt>
                <c:pt idx="3">
                  <c:v>0.129432922935112</c:v>
                </c:pt>
                <c:pt idx="4">
                  <c:v>0.129432922935112</c:v>
                </c:pt>
                <c:pt idx="5">
                  <c:v>0.129432922935112</c:v>
                </c:pt>
                <c:pt idx="6">
                  <c:v>0.129432922935112</c:v>
                </c:pt>
                <c:pt idx="7">
                  <c:v>0.129432922935112</c:v>
                </c:pt>
                <c:pt idx="8">
                  <c:v>0.129432922935112</c:v>
                </c:pt>
                <c:pt idx="9">
                  <c:v>0.129432922935112</c:v>
                </c:pt>
                <c:pt idx="10">
                  <c:v>0.129432922935112</c:v>
                </c:pt>
                <c:pt idx="11">
                  <c:v>0.129432922935112</c:v>
                </c:pt>
                <c:pt idx="12">
                  <c:v>0.129432922935112</c:v>
                </c:pt>
                <c:pt idx="13">
                  <c:v>0.129432922935112</c:v>
                </c:pt>
                <c:pt idx="14">
                  <c:v>0.129432922935112</c:v>
                </c:pt>
                <c:pt idx="15">
                  <c:v>0.129432922935112</c:v>
                </c:pt>
                <c:pt idx="16">
                  <c:v>0.129432922935112</c:v>
                </c:pt>
                <c:pt idx="17">
                  <c:v>0.129432922935112</c:v>
                </c:pt>
                <c:pt idx="18">
                  <c:v>0.129432922935112</c:v>
                </c:pt>
                <c:pt idx="19">
                  <c:v>0.129432922935112</c:v>
                </c:pt>
                <c:pt idx="20">
                  <c:v>0.129432922935112</c:v>
                </c:pt>
                <c:pt idx="21">
                  <c:v>0.129432922935112</c:v>
                </c:pt>
                <c:pt idx="22">
                  <c:v>0.129432922935112</c:v>
                </c:pt>
                <c:pt idx="23">
                  <c:v>0.129432922935112</c:v>
                </c:pt>
                <c:pt idx="24">
                  <c:v>0.129432922935112</c:v>
                </c:pt>
                <c:pt idx="25">
                  <c:v>0.129432922935112</c:v>
                </c:pt>
                <c:pt idx="26">
                  <c:v>0.129432922935112</c:v>
                </c:pt>
                <c:pt idx="27">
                  <c:v>0.129432922935112</c:v>
                </c:pt>
                <c:pt idx="28">
                  <c:v>0.129432922935112</c:v>
                </c:pt>
                <c:pt idx="29">
                  <c:v>0.129432922935112</c:v>
                </c:pt>
                <c:pt idx="30">
                  <c:v>0.129432922935112</c:v>
                </c:pt>
                <c:pt idx="31">
                  <c:v>0.129432922935112</c:v>
                </c:pt>
                <c:pt idx="32">
                  <c:v>0.129432922935112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1"/>
          <c:w val="0.763312992125984"/>
          <c:h val="0.154050035525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33</xdr:row>
      <xdr:rowOff>9524</xdr:rowOff>
    </xdr:from>
    <xdr:to>
      <xdr:col>28</xdr:col>
      <xdr:colOff>9526</xdr:colOff>
      <xdr:row>38</xdr:row>
      <xdr:rowOff>619125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l="1511" t="31949" r="49681" b="21935"/>
        <a:stretch>
          <a:fillRect/>
        </a:stretch>
      </xdr:blipFill>
      <xdr:spPr>
        <a:xfrm>
          <a:off x="12824460" y="11449050"/>
          <a:ext cx="9371330" cy="4756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134449</xdr:colOff>
      <xdr:row>14</xdr:row>
      <xdr:rowOff>60325</xdr:rowOff>
    </xdr:to>
    <xdr:graphicFrame>
      <xdr:nvGraphicFramePr>
        <xdr:cNvPr id="2" name="Chart 1"/>
        <xdr:cNvGraphicFramePr/>
      </xdr:nvGraphicFramePr>
      <xdr:xfrm>
        <a:off x="67945" y="69850"/>
        <a:ext cx="3899535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1173862</xdr:colOff>
      <xdr:row>0</xdr:row>
      <xdr:rowOff>57150</xdr:rowOff>
    </xdr:from>
    <xdr:to>
      <xdr:col>14</xdr:col>
      <xdr:colOff>290218</xdr:colOff>
      <xdr:row>14</xdr:row>
      <xdr:rowOff>85723</xdr:rowOff>
    </xdr:to>
    <xdr:graphicFrame>
      <xdr:nvGraphicFramePr>
        <xdr:cNvPr id="3" name="Chart 2"/>
        <xdr:cNvGraphicFramePr/>
      </xdr:nvGraphicFramePr>
      <xdr:xfrm>
        <a:off x="6609080" y="57150"/>
        <a:ext cx="3836035" cy="22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64</xdr:row>
      <xdr:rowOff>0</xdr:rowOff>
    </xdr:from>
    <xdr:to>
      <xdr:col>24</xdr:col>
      <xdr:colOff>441960</xdr:colOff>
      <xdr:row>116</xdr:row>
      <xdr:rowOff>121920</xdr:rowOff>
    </xdr:to>
    <xdr:pic>
      <xdr:nvPicPr>
        <xdr:cNvPr id="6" name="图片 5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8245" y="10354310"/>
          <a:ext cx="9544685" cy="679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ym\Software\Simulacion\Simulacion4_0_Eng\Simulacion4_0_Eng\simulaad40\simulaad40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B12" sqref="B12"/>
    </sheetView>
  </sheetViews>
  <sheetFormatPr defaultColWidth="8.88495575221239" defaultRowHeight="13.85" outlineLevelCol="4"/>
  <cols>
    <col min="1" max="1" width="25" customWidth="1"/>
    <col min="2" max="2" width="22" customWidth="1"/>
    <col min="3" max="3" width="19.4424778761062" customWidth="1"/>
    <col min="4" max="4" width="18.4424778761062" customWidth="1"/>
    <col min="5" max="5" width="18.1061946902655" customWidth="1"/>
  </cols>
  <sheetData>
    <row r="1" spans="2:3">
      <c r="B1" s="195" t="s">
        <v>0</v>
      </c>
      <c r="C1" s="195"/>
    </row>
    <row r="2" spans="1:1">
      <c r="A2" t="s">
        <v>1</v>
      </c>
    </row>
    <row r="3" spans="2:5">
      <c r="B3" s="196" t="s">
        <v>2</v>
      </c>
      <c r="C3" s="197" t="s">
        <v>3</v>
      </c>
      <c r="D3" s="197"/>
      <c r="E3" s="197"/>
    </row>
    <row r="4" spans="2:5">
      <c r="B4" s="196" t="s">
        <v>4</v>
      </c>
      <c r="C4" s="198" t="s">
        <v>5</v>
      </c>
      <c r="D4" s="198" t="s">
        <v>6</v>
      </c>
      <c r="E4" s="198" t="s">
        <v>7</v>
      </c>
    </row>
    <row r="5" spans="1:5">
      <c r="A5" s="199" t="s">
        <v>8</v>
      </c>
      <c r="B5" s="199" t="s">
        <v>9</v>
      </c>
      <c r="C5" s="199" t="s">
        <v>10</v>
      </c>
      <c r="D5" s="199" t="s">
        <v>11</v>
      </c>
      <c r="E5" s="199" t="s">
        <v>12</v>
      </c>
    </row>
    <row r="6" spans="1:5">
      <c r="A6" s="200" t="s">
        <v>13</v>
      </c>
      <c r="B6" s="201">
        <v>2</v>
      </c>
      <c r="C6" s="202">
        <v>305</v>
      </c>
      <c r="D6" s="202">
        <v>3.5</v>
      </c>
      <c r="E6" s="202">
        <v>2.2</v>
      </c>
    </row>
    <row r="7" spans="1:5">
      <c r="A7" s="200" t="s">
        <v>14</v>
      </c>
      <c r="B7" s="201">
        <v>3.2</v>
      </c>
      <c r="C7" s="202">
        <v>130</v>
      </c>
      <c r="D7" s="202">
        <v>2.5</v>
      </c>
      <c r="E7" s="202">
        <v>2</v>
      </c>
    </row>
    <row r="8" spans="1:5">
      <c r="A8" s="200" t="s">
        <v>15</v>
      </c>
      <c r="B8" s="201">
        <v>8</v>
      </c>
      <c r="C8" s="202">
        <v>213</v>
      </c>
      <c r="D8" s="202">
        <v>1.5</v>
      </c>
      <c r="E8" s="202">
        <v>2.5</v>
      </c>
    </row>
    <row r="9" spans="1:5">
      <c r="A9" s="200" t="s">
        <v>16</v>
      </c>
      <c r="B9" s="201">
        <v>1.49152542372881</v>
      </c>
      <c r="C9" s="202">
        <v>436.25</v>
      </c>
      <c r="D9" s="202">
        <v>14.75</v>
      </c>
      <c r="E9" s="202">
        <v>145.25</v>
      </c>
    </row>
    <row r="10" spans="1:5">
      <c r="A10" s="200" t="s">
        <v>17</v>
      </c>
      <c r="B10" s="201">
        <v>0.708333333333333</v>
      </c>
      <c r="C10" s="202">
        <v>184</v>
      </c>
      <c r="D10" s="202">
        <v>24</v>
      </c>
      <c r="E10" s="202">
        <v>121</v>
      </c>
    </row>
    <row r="11" spans="1:5">
      <c r="A11" s="203"/>
      <c r="B11" s="203"/>
      <c r="C11" s="203"/>
      <c r="D11" s="203"/>
      <c r="E11" s="203"/>
    </row>
    <row r="12" spans="1:5">
      <c r="A12" s="203"/>
      <c r="B12" s="204"/>
      <c r="C12" s="203"/>
      <c r="D12" s="203"/>
      <c r="E12" s="203"/>
    </row>
    <row r="13" spans="1:5">
      <c r="A13" s="203"/>
      <c r="B13" s="203"/>
      <c r="C13" s="203"/>
      <c r="D13" s="203"/>
      <c r="E13" s="203"/>
    </row>
    <row r="14" spans="1:5">
      <c r="A14" s="203"/>
      <c r="B14" s="203"/>
      <c r="C14" s="203"/>
      <c r="D14" s="203"/>
      <c r="E14" s="203"/>
    </row>
    <row r="15" spans="1:5">
      <c r="A15" s="203"/>
      <c r="B15" s="203"/>
      <c r="C15" s="203"/>
      <c r="D15" s="203"/>
      <c r="E15" s="203"/>
    </row>
    <row r="16" spans="1:5">
      <c r="A16" s="203"/>
      <c r="B16" s="203"/>
      <c r="C16" s="203"/>
      <c r="D16" s="203"/>
      <c r="E16" s="203"/>
    </row>
    <row r="17" spans="1:5">
      <c r="A17" s="203"/>
      <c r="B17" s="203"/>
      <c r="C17" s="203"/>
      <c r="D17" s="203"/>
      <c r="E17" s="203"/>
    </row>
    <row r="18" spans="1:5">
      <c r="A18" s="203"/>
      <c r="B18" s="203"/>
      <c r="C18" s="203"/>
      <c r="D18" s="203"/>
      <c r="E18" s="203"/>
    </row>
    <row r="19" spans="1:5">
      <c r="A19" s="203"/>
      <c r="B19" s="203"/>
      <c r="C19" s="203"/>
      <c r="D19" s="203"/>
      <c r="E19" s="203"/>
    </row>
    <row r="20" spans="1:5">
      <c r="A20" s="203"/>
      <c r="B20" s="203"/>
      <c r="C20" s="203"/>
      <c r="D20" s="203"/>
      <c r="E20" s="203"/>
    </row>
    <row r="21" spans="1:5">
      <c r="A21" s="203"/>
      <c r="B21" s="203"/>
      <c r="C21" s="203"/>
      <c r="D21" s="203"/>
      <c r="E21" s="203"/>
    </row>
    <row r="22" spans="1:5">
      <c r="A22" s="203"/>
      <c r="B22" s="203"/>
      <c r="C22" s="203"/>
      <c r="D22" s="203"/>
      <c r="E22" s="203"/>
    </row>
    <row r="23" spans="1:5">
      <c r="A23" s="203"/>
      <c r="B23" s="203"/>
      <c r="C23" s="203"/>
      <c r="D23" s="203"/>
      <c r="E23" s="203"/>
    </row>
    <row r="24" spans="1:5">
      <c r="A24" s="203"/>
      <c r="B24" s="203"/>
      <c r="C24" s="203"/>
      <c r="D24" s="203"/>
      <c r="E24" s="203"/>
    </row>
    <row r="25" spans="1:5">
      <c r="A25" s="203"/>
      <c r="B25" s="203"/>
      <c r="C25" s="203"/>
      <c r="D25" s="203"/>
      <c r="E25" s="203"/>
    </row>
    <row r="26" spans="1:5">
      <c r="A26" s="203"/>
      <c r="B26" s="203"/>
      <c r="C26" s="203"/>
      <c r="D26" s="203"/>
      <c r="E26" s="203"/>
    </row>
    <row r="27" spans="1:5">
      <c r="A27" s="203"/>
      <c r="B27" s="203"/>
      <c r="C27" s="203"/>
      <c r="D27" s="203"/>
      <c r="E27" s="203"/>
    </row>
    <row r="28" spans="1:5">
      <c r="A28" s="203"/>
      <c r="B28" s="203"/>
      <c r="C28" s="203"/>
      <c r="D28" s="203"/>
      <c r="E28" s="203"/>
    </row>
  </sheetData>
  <mergeCells count="1">
    <mergeCell ref="C3:E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6"/>
  <sheetViews>
    <sheetView workbookViewId="0">
      <selection activeCell="B4" sqref="B4"/>
    </sheetView>
  </sheetViews>
  <sheetFormatPr defaultColWidth="2.88495575221239" defaultRowHeight="13.85" outlineLevelCol="1"/>
  <cols>
    <col min="1" max="1" width="2.88495575221239" style="190"/>
    <col min="2" max="2" width="71.8849557522124" style="190" customWidth="1"/>
    <col min="3" max="16384" width="2.88495575221239" style="190"/>
  </cols>
  <sheetData>
    <row r="2" spans="2:2">
      <c r="B2" s="190" t="s">
        <v>18</v>
      </c>
    </row>
    <row r="9" spans="2:2">
      <c r="B9" s="191" t="s">
        <v>19</v>
      </c>
    </row>
    <row r="10" spans="2:2">
      <c r="B10" s="190" t="s">
        <v>20</v>
      </c>
    </row>
    <row r="11" spans="2:2">
      <c r="B11" s="190" t="s">
        <v>21</v>
      </c>
    </row>
    <row r="12" spans="2:2">
      <c r="B12" s="190" t="s">
        <v>22</v>
      </c>
    </row>
    <row r="13" spans="2:2">
      <c r="B13" s="190" t="s">
        <v>23</v>
      </c>
    </row>
    <row r="15" spans="2:2">
      <c r="B15" s="192" t="s">
        <v>24</v>
      </c>
    </row>
    <row r="16" spans="2:2">
      <c r="B16" s="192" t="s">
        <v>25</v>
      </c>
    </row>
    <row r="17" spans="2:2">
      <c r="B17" s="192" t="s">
        <v>26</v>
      </c>
    </row>
    <row r="18" spans="2:2">
      <c r="B18" s="192" t="s">
        <v>27</v>
      </c>
    </row>
    <row r="19" spans="2:2">
      <c r="B19" s="192" t="s">
        <v>28</v>
      </c>
    </row>
    <row r="20" spans="2:2">
      <c r="B20" s="192" t="s">
        <v>29</v>
      </c>
    </row>
    <row r="21" spans="2:2">
      <c r="B21" s="192" t="s">
        <v>30</v>
      </c>
    </row>
    <row r="22" spans="2:2">
      <c r="B22" s="192" t="s">
        <v>31</v>
      </c>
    </row>
    <row r="23" spans="2:2">
      <c r="B23" s="192" t="s">
        <v>32</v>
      </c>
    </row>
    <row r="24" spans="2:2">
      <c r="B24" s="193" t="s">
        <v>33</v>
      </c>
    </row>
    <row r="25" spans="2:2">
      <c r="B25" s="194" t="s">
        <v>34</v>
      </c>
    </row>
    <row r="26" spans="2:2">
      <c r="B26" s="193" t="s">
        <v>35</v>
      </c>
    </row>
    <row r="27" spans="2:2">
      <c r="B27" s="193" t="s">
        <v>36</v>
      </c>
    </row>
    <row r="28" spans="2:2">
      <c r="B28" s="193" t="s">
        <v>37</v>
      </c>
    </row>
    <row r="29" spans="2:2">
      <c r="B29" s="193" t="s">
        <v>38</v>
      </c>
    </row>
    <row r="30" spans="2:2">
      <c r="B30" s="193" t="s">
        <v>39</v>
      </c>
    </row>
    <row r="31" spans="2:2">
      <c r="B31" s="193" t="s">
        <v>40</v>
      </c>
    </row>
    <row r="33" spans="2:2">
      <c r="B33" s="193" t="s">
        <v>41</v>
      </c>
    </row>
    <row r="34" spans="2:2">
      <c r="B34" s="193" t="s">
        <v>42</v>
      </c>
    </row>
    <row r="35" spans="2:2">
      <c r="B35" s="193" t="s">
        <v>43</v>
      </c>
    </row>
    <row r="36" spans="2:2">
      <c r="B36" s="193" t="s">
        <v>44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I14" sqref="I14"/>
    </sheetView>
  </sheetViews>
  <sheetFormatPr defaultColWidth="9" defaultRowHeight="13.85" outlineLevelCol="3"/>
  <cols>
    <col min="2" max="2" width="10.7787610619469" customWidth="1"/>
    <col min="3" max="3" width="16.1061946902655" customWidth="1"/>
    <col min="4" max="4" width="35.4424778761062" customWidth="1"/>
  </cols>
  <sheetData>
    <row r="1" ht="28.5" spans="1:4">
      <c r="A1" s="185" t="s">
        <v>45</v>
      </c>
      <c r="B1" s="185"/>
      <c r="C1" s="185"/>
      <c r="D1" s="185"/>
    </row>
    <row r="2" ht="16.5" spans="1:4">
      <c r="A2" s="186" t="s">
        <v>46</v>
      </c>
      <c r="B2" s="186" t="s">
        <v>47</v>
      </c>
      <c r="C2" s="186" t="s">
        <v>48</v>
      </c>
      <c r="D2" s="187" t="s">
        <v>49</v>
      </c>
    </row>
    <row r="3" spans="1:4">
      <c r="A3" s="188" t="s">
        <v>50</v>
      </c>
      <c r="B3" s="188" t="s">
        <v>51</v>
      </c>
      <c r="C3" s="189">
        <v>44778</v>
      </c>
      <c r="D3" s="188" t="s">
        <v>52</v>
      </c>
    </row>
    <row r="4" spans="1:4">
      <c r="A4" s="188" t="s">
        <v>53</v>
      </c>
      <c r="B4" s="188" t="s">
        <v>51</v>
      </c>
      <c r="C4" s="189">
        <v>44781</v>
      </c>
      <c r="D4" s="188" t="s">
        <v>54</v>
      </c>
    </row>
    <row r="5" spans="1:4">
      <c r="A5" s="188" t="s">
        <v>55</v>
      </c>
      <c r="B5" s="188" t="s">
        <v>51</v>
      </c>
      <c r="C5" s="189">
        <v>44880</v>
      </c>
      <c r="D5" s="188" t="s">
        <v>54</v>
      </c>
    </row>
    <row r="6" spans="1:4">
      <c r="A6" s="188"/>
      <c r="B6" s="188"/>
      <c r="C6" s="189"/>
      <c r="D6" s="188"/>
    </row>
    <row r="7" spans="1:4">
      <c r="A7" s="188"/>
      <c r="B7" s="188"/>
      <c r="C7" s="189"/>
      <c r="D7" s="188"/>
    </row>
    <row r="8" spans="1:4">
      <c r="A8" s="188"/>
      <c r="B8" s="188"/>
      <c r="C8" s="189"/>
      <c r="D8" s="188"/>
    </row>
    <row r="9" spans="1:4">
      <c r="A9" s="188"/>
      <c r="B9" s="188"/>
      <c r="C9" s="189"/>
      <c r="D9" s="188"/>
    </row>
    <row r="10" spans="1:4">
      <c r="A10" s="188"/>
      <c r="B10" s="188"/>
      <c r="C10" s="189"/>
      <c r="D10" s="188"/>
    </row>
    <row r="11" spans="1:4">
      <c r="A11" s="188"/>
      <c r="B11" s="188"/>
      <c r="C11" s="189"/>
      <c r="D11" s="188"/>
    </row>
    <row r="12" spans="1:4">
      <c r="A12" s="188"/>
      <c r="B12" s="188"/>
      <c r="C12" s="189"/>
      <c r="D12" s="188"/>
    </row>
    <row r="13" spans="1:4">
      <c r="A13" s="188"/>
      <c r="B13" s="188"/>
      <c r="C13" s="189"/>
      <c r="D13" s="188"/>
    </row>
    <row r="14" spans="1:4">
      <c r="A14" s="188"/>
      <c r="B14" s="188"/>
      <c r="C14" s="189"/>
      <c r="D14" s="188"/>
    </row>
    <row r="15" spans="1:4">
      <c r="A15" s="188"/>
      <c r="B15" s="188"/>
      <c r="C15" s="189"/>
      <c r="D15" s="188"/>
    </row>
    <row r="16" spans="1:4">
      <c r="A16" s="188"/>
      <c r="B16" s="188"/>
      <c r="C16" s="189"/>
      <c r="D16" s="188"/>
    </row>
  </sheetData>
  <mergeCells count="1">
    <mergeCell ref="A1:D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00"/>
  <sheetViews>
    <sheetView showGridLines="0" tabSelected="1" zoomScale="70" zoomScaleNormal="70" topLeftCell="A52" workbookViewId="0">
      <selection activeCell="C83" sqref="C83"/>
    </sheetView>
  </sheetViews>
  <sheetFormatPr defaultColWidth="1" defaultRowHeight="17.6"/>
  <cols>
    <col min="1" max="1" width="4.44247787610619" style="69" customWidth="1"/>
    <col min="2" max="2" width="62" style="70" customWidth="1"/>
    <col min="3" max="3" width="26.4424778761062" style="69" customWidth="1"/>
    <col min="4" max="4" width="27.5575221238938" style="69" customWidth="1"/>
    <col min="5" max="5" width="28.1061946902655" style="69" customWidth="1"/>
    <col min="6" max="6" width="29.7787610619469" style="69" customWidth="1"/>
    <col min="7" max="7" width="29.1061946902655" style="69" customWidth="1"/>
    <col min="8" max="9" width="26.4424778761062" style="69" customWidth="1"/>
    <col min="10" max="10" width="24.8849557522124" style="69" customWidth="1"/>
    <col min="11" max="11" width="6.88495575221239" style="69" customWidth="1"/>
    <col min="12" max="12" width="1.10619469026549" style="69" customWidth="1"/>
    <col min="13" max="16384" width="1" style="69"/>
  </cols>
  <sheetData>
    <row r="1" s="65" customFormat="1" ht="17.65" spans="1:41">
      <c r="A1" s="69"/>
      <c r="B1" s="71" t="s">
        <v>56</v>
      </c>
      <c r="C1" s="72" t="s">
        <v>57</v>
      </c>
      <c r="D1" s="73" t="s">
        <v>58</v>
      </c>
      <c r="E1" s="74">
        <f>修订历史!C4</f>
        <v>44781</v>
      </c>
      <c r="F1" s="75"/>
      <c r="G1" s="75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</row>
    <row r="2" s="65" customFormat="1" ht="18.9" customHeight="1" spans="1:41">
      <c r="A2" s="69"/>
      <c r="B2" s="71" t="s">
        <v>59</v>
      </c>
      <c r="C2" s="77" t="s">
        <v>60</v>
      </c>
      <c r="D2" s="73" t="s">
        <v>61</v>
      </c>
      <c r="E2" s="78"/>
      <c r="F2" s="75"/>
      <c r="G2" s="75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="66" customFormat="1" ht="12.45" customHeight="1" spans="2:2">
      <c r="B3" s="79"/>
    </row>
    <row r="4" spans="2:9">
      <c r="B4" s="80" t="s">
        <v>62</v>
      </c>
      <c r="C4" s="81"/>
      <c r="D4" s="81"/>
      <c r="E4" s="81"/>
      <c r="F4" s="81"/>
      <c r="G4" s="81"/>
      <c r="H4" s="81"/>
      <c r="I4" s="163"/>
    </row>
    <row r="5" spans="2:9">
      <c r="B5" s="82" t="s">
        <v>63</v>
      </c>
      <c r="C5" s="83"/>
      <c r="D5" s="83"/>
      <c r="E5" s="83"/>
      <c r="F5" s="83"/>
      <c r="G5" s="83"/>
      <c r="H5" s="83"/>
      <c r="I5" s="164"/>
    </row>
    <row r="6" s="67" customFormat="1" ht="6.9" customHeight="1" spans="2:9">
      <c r="B6" s="84"/>
      <c r="I6" s="165"/>
    </row>
    <row r="7" ht="35.25" spans="2:14">
      <c r="B7" s="85" t="s">
        <v>64</v>
      </c>
      <c r="C7" s="86" t="s">
        <v>65</v>
      </c>
      <c r="D7" s="86"/>
      <c r="E7" s="86" t="s">
        <v>66</v>
      </c>
      <c r="F7" s="86" t="s">
        <v>67</v>
      </c>
      <c r="G7" s="87"/>
      <c r="H7" s="67"/>
      <c r="I7" s="165"/>
      <c r="K7" s="166"/>
      <c r="L7" s="66"/>
      <c r="M7" s="66"/>
      <c r="N7" s="66"/>
    </row>
    <row r="8" ht="35.25" spans="2:14">
      <c r="B8" s="88" t="s">
        <v>68</v>
      </c>
      <c r="C8" s="89">
        <f>C11-C11*0.09</f>
        <v>0.03935365525</v>
      </c>
      <c r="D8" s="89"/>
      <c r="E8" s="89">
        <f>C8-3*D11</f>
        <v>0.0346736851469832</v>
      </c>
      <c r="F8" s="89">
        <f>C8+3*D11</f>
        <v>0.0440336253530169</v>
      </c>
      <c r="G8" s="87"/>
      <c r="H8" s="67"/>
      <c r="I8" s="165"/>
      <c r="K8" s="166"/>
      <c r="L8" s="66"/>
      <c r="M8" s="66"/>
      <c r="N8" s="66"/>
    </row>
    <row r="9" spans="2:14">
      <c r="B9" s="90"/>
      <c r="C9" s="91"/>
      <c r="D9" s="91"/>
      <c r="E9" s="91"/>
      <c r="F9" s="91"/>
      <c r="G9" s="67"/>
      <c r="H9" s="67"/>
      <c r="I9" s="165"/>
      <c r="K9" s="166"/>
      <c r="L9" s="66"/>
      <c r="M9" s="66"/>
      <c r="N9" s="66"/>
    </row>
    <row r="10" ht="35.25" spans="2:14">
      <c r="B10" s="85" t="s">
        <v>69</v>
      </c>
      <c r="C10" s="86" t="s">
        <v>70</v>
      </c>
      <c r="D10" s="86" t="s">
        <v>71</v>
      </c>
      <c r="E10" s="86" t="s">
        <v>72</v>
      </c>
      <c r="F10" s="86" t="s">
        <v>73</v>
      </c>
      <c r="G10" s="67"/>
      <c r="H10" s="67"/>
      <c r="I10" s="165"/>
      <c r="K10" s="166"/>
      <c r="L10" s="66"/>
      <c r="M10" s="66"/>
      <c r="N10" s="66"/>
    </row>
    <row r="11" ht="35.25" spans="2:14">
      <c r="B11" s="88" t="s">
        <v>74</v>
      </c>
      <c r="C11" s="89">
        <v>0.043245775</v>
      </c>
      <c r="D11" s="89">
        <v>0.00155999003433895</v>
      </c>
      <c r="E11" s="92">
        <f>C11-3*D11</f>
        <v>0.0385658048969831</v>
      </c>
      <c r="F11" s="92">
        <f>C11+3*D11</f>
        <v>0.0479257451030169</v>
      </c>
      <c r="G11" s="67"/>
      <c r="H11" s="67"/>
      <c r="I11" s="165"/>
      <c r="K11" s="166"/>
      <c r="L11" s="66"/>
      <c r="M11" s="66"/>
      <c r="N11" s="66"/>
    </row>
    <row r="12" s="66" customFormat="1" spans="2:9">
      <c r="B12" s="93"/>
      <c r="C12" s="94"/>
      <c r="D12" s="94"/>
      <c r="E12" s="95"/>
      <c r="F12" s="95"/>
      <c r="G12" s="67"/>
      <c r="H12" s="67"/>
      <c r="I12" s="165"/>
    </row>
    <row r="13" s="66" customFormat="1" ht="91.5" customHeight="1" spans="2:9">
      <c r="B13" s="96" t="s">
        <v>75</v>
      </c>
      <c r="C13" s="97" t="s">
        <v>76</v>
      </c>
      <c r="D13" s="97" t="s">
        <v>77</v>
      </c>
      <c r="E13" s="98" t="s">
        <v>78</v>
      </c>
      <c r="F13" s="99"/>
      <c r="G13" s="100"/>
      <c r="H13" s="67"/>
      <c r="I13" s="165"/>
    </row>
    <row r="14" s="66" customFormat="1" ht="48.9" customHeight="1" spans="2:9">
      <c r="B14" s="101"/>
      <c r="C14" s="102">
        <f>NORMDIST(F8,C11,D11,TRUE)-NORMDIST(E8,C11,D11,TRUE)</f>
        <v>0.693233030673744</v>
      </c>
      <c r="D14" s="103">
        <v>0.9</v>
      </c>
      <c r="E14" s="104" t="s">
        <v>79</v>
      </c>
      <c r="F14" s="105"/>
      <c r="G14" s="100"/>
      <c r="H14" s="67"/>
      <c r="I14" s="165"/>
    </row>
    <row r="15" s="67" customFormat="1" spans="2:9">
      <c r="B15" s="106"/>
      <c r="C15" s="107"/>
      <c r="F15" s="108"/>
      <c r="I15" s="165"/>
    </row>
    <row r="16" ht="35.1" customHeight="1" spans="2:11">
      <c r="B16" s="109" t="s">
        <v>80</v>
      </c>
      <c r="C16" s="110"/>
      <c r="D16" s="110"/>
      <c r="E16" s="110"/>
      <c r="F16" s="110"/>
      <c r="G16" s="110"/>
      <c r="H16" s="111"/>
      <c r="I16" s="165"/>
      <c r="K16" s="66"/>
    </row>
    <row r="17" ht="62.25" customHeight="1" spans="2:11">
      <c r="B17" s="112" t="s">
        <v>81</v>
      </c>
      <c r="C17" s="113" t="s">
        <v>82</v>
      </c>
      <c r="D17" s="114"/>
      <c r="E17" s="114"/>
      <c r="F17" s="114"/>
      <c r="G17" s="114"/>
      <c r="H17" s="115"/>
      <c r="I17" s="165"/>
      <c r="K17" s="66"/>
    </row>
    <row r="18" ht="17.65" spans="2:11">
      <c r="B18" s="116" t="s">
        <v>83</v>
      </c>
      <c r="C18" s="117" t="s">
        <v>84</v>
      </c>
      <c r="D18" s="117" t="s">
        <v>85</v>
      </c>
      <c r="E18" s="117" t="s">
        <v>86</v>
      </c>
      <c r="F18" s="117" t="s">
        <v>87</v>
      </c>
      <c r="G18" s="117" t="s">
        <v>88</v>
      </c>
      <c r="H18" s="117" t="s">
        <v>89</v>
      </c>
      <c r="I18" s="117" t="s">
        <v>90</v>
      </c>
      <c r="J18" s="117"/>
      <c r="K18" s="66"/>
    </row>
    <row r="19" ht="23.25" customHeight="1" spans="2:11">
      <c r="B19" s="118"/>
      <c r="C19" s="119" t="s">
        <v>91</v>
      </c>
      <c r="D19" s="119" t="s">
        <v>92</v>
      </c>
      <c r="E19" s="119" t="s">
        <v>93</v>
      </c>
      <c r="F19" s="119" t="s">
        <v>94</v>
      </c>
      <c r="G19" s="119"/>
      <c r="H19" s="119"/>
      <c r="I19" s="119"/>
      <c r="J19" s="119"/>
      <c r="K19" s="66"/>
    </row>
    <row r="20" ht="30" customHeight="1" spans="2:11">
      <c r="B20" s="120" t="s">
        <v>95</v>
      </c>
      <c r="C20" s="121" t="s">
        <v>96</v>
      </c>
      <c r="D20" s="121"/>
      <c r="E20" s="121" t="s">
        <v>96</v>
      </c>
      <c r="F20" s="121" t="s">
        <v>96</v>
      </c>
      <c r="G20" s="121"/>
      <c r="H20" s="121"/>
      <c r="I20" s="121"/>
      <c r="J20" s="121"/>
      <c r="K20" s="66"/>
    </row>
    <row r="21" ht="35.25" spans="2:11">
      <c r="B21" s="120" t="s">
        <v>97</v>
      </c>
      <c r="C21" s="121" t="s">
        <v>98</v>
      </c>
      <c r="D21" s="122">
        <v>0.05396</v>
      </c>
      <c r="E21" s="122">
        <v>-0.05678</v>
      </c>
      <c r="F21" s="122">
        <v>-0.0085</v>
      </c>
      <c r="G21" s="122"/>
      <c r="H21" s="122"/>
      <c r="I21" s="122"/>
      <c r="J21" s="122"/>
      <c r="K21" s="66"/>
    </row>
    <row r="22" spans="2:11">
      <c r="B22" s="123"/>
      <c r="C22" s="124"/>
      <c r="D22" s="125"/>
      <c r="E22" s="124"/>
      <c r="F22" s="124"/>
      <c r="G22" s="124"/>
      <c r="H22" s="124"/>
      <c r="I22" s="124"/>
      <c r="K22" s="66"/>
    </row>
    <row r="23" ht="17.65" spans="2:11">
      <c r="B23" s="116" t="s">
        <v>99</v>
      </c>
      <c r="C23" s="117" t="s">
        <v>84</v>
      </c>
      <c r="D23" s="117" t="s">
        <v>86</v>
      </c>
      <c r="E23" s="117" t="s">
        <v>87</v>
      </c>
      <c r="F23" s="117" t="s">
        <v>88</v>
      </c>
      <c r="G23" s="117" t="s">
        <v>89</v>
      </c>
      <c r="H23" s="117" t="s">
        <v>90</v>
      </c>
      <c r="I23" s="117" t="s">
        <v>100</v>
      </c>
      <c r="J23" s="162"/>
      <c r="K23" s="66"/>
    </row>
    <row r="24" ht="34.9" spans="2:11">
      <c r="B24" s="120" t="s">
        <v>101</v>
      </c>
      <c r="C24" s="119" t="str">
        <f>C19</f>
        <v>遗留缺陷密度</v>
      </c>
      <c r="D24" s="119" t="str">
        <f>E19</f>
        <v>代码走查移除缺陷密度</v>
      </c>
      <c r="E24" s="119" t="str">
        <f t="shared" ref="E24" si="0">F19</f>
        <v>验收测试移除缺陷密度</v>
      </c>
      <c r="F24" s="119"/>
      <c r="G24" s="119"/>
      <c r="H24" s="119"/>
      <c r="I24" s="119"/>
      <c r="J24" s="162"/>
      <c r="K24" s="66"/>
    </row>
    <row r="25" ht="17.65" spans="2:11">
      <c r="B25" s="116" t="s">
        <v>102</v>
      </c>
      <c r="C25" s="126">
        <v>0.043245775</v>
      </c>
      <c r="D25" s="127">
        <v>0.18443565</v>
      </c>
      <c r="E25" s="126">
        <v>0.02800153</v>
      </c>
      <c r="F25" s="126"/>
      <c r="G25" s="128"/>
      <c r="H25" s="128"/>
      <c r="I25" s="128"/>
      <c r="J25" s="162"/>
      <c r="K25" s="66"/>
    </row>
    <row r="26" ht="17.65" spans="2:11">
      <c r="B26" s="116" t="s">
        <v>103</v>
      </c>
      <c r="C26" s="126">
        <v>0.00155999003433895</v>
      </c>
      <c r="D26" s="126">
        <v>0.0255223590216292</v>
      </c>
      <c r="E26" s="126">
        <v>0.00505820020187127</v>
      </c>
      <c r="F26" s="126"/>
      <c r="G26" s="128"/>
      <c r="H26" s="128"/>
      <c r="I26" s="128"/>
      <c r="J26" s="162"/>
      <c r="K26" s="66"/>
    </row>
    <row r="27" ht="17.65" spans="2:11">
      <c r="B27" s="116" t="s">
        <v>104</v>
      </c>
      <c r="C27" s="129">
        <f>C25+3*C26</f>
        <v>0.0479257451030169</v>
      </c>
      <c r="D27" s="129">
        <f>D25+3*D26</f>
        <v>0.261002727064888</v>
      </c>
      <c r="E27" s="129">
        <f t="shared" ref="E27" si="1">E25+3*E26</f>
        <v>0.0431761306056138</v>
      </c>
      <c r="F27" s="129"/>
      <c r="G27" s="130"/>
      <c r="H27" s="130"/>
      <c r="I27" s="130"/>
      <c r="J27" s="162"/>
      <c r="K27" s="66"/>
    </row>
    <row r="28" ht="17.65" spans="2:11">
      <c r="B28" s="116" t="s">
        <v>105</v>
      </c>
      <c r="C28" s="129">
        <f>C25-3*C26</f>
        <v>0.0385658048969831</v>
      </c>
      <c r="D28" s="129">
        <f>D25-3*D26</f>
        <v>0.107868572935112</v>
      </c>
      <c r="E28" s="129">
        <f t="shared" ref="E28" si="2">E25-3*E26</f>
        <v>0.0128269293943862</v>
      </c>
      <c r="F28" s="129"/>
      <c r="G28" s="130"/>
      <c r="H28" s="130"/>
      <c r="I28" s="130"/>
      <c r="J28" s="162"/>
      <c r="K28" s="66"/>
    </row>
    <row r="29" spans="2:11">
      <c r="B29" s="131"/>
      <c r="C29" s="124"/>
      <c r="D29" s="124"/>
      <c r="E29" s="124"/>
      <c r="F29" s="124"/>
      <c r="G29" s="124"/>
      <c r="H29" s="124"/>
      <c r="I29" s="124"/>
      <c r="J29" s="162"/>
      <c r="K29" s="66"/>
    </row>
    <row r="30" ht="35.25" spans="2:11">
      <c r="B30" s="116" t="s">
        <v>106</v>
      </c>
      <c r="C30" s="117" t="s">
        <v>107</v>
      </c>
      <c r="D30" s="117" t="str">
        <f t="shared" ref="D30:I30" si="3">"Simulated "&amp;E18</f>
        <v>Simulated X1</v>
      </c>
      <c r="E30" s="117" t="str">
        <f t="shared" si="3"/>
        <v>Simulated X2</v>
      </c>
      <c r="F30" s="117" t="str">
        <f t="shared" si="3"/>
        <v>Simulated X3</v>
      </c>
      <c r="G30" s="117" t="str">
        <f t="shared" si="3"/>
        <v>Simulated X4</v>
      </c>
      <c r="H30" s="117" t="str">
        <f t="shared" si="3"/>
        <v>Simulated X5</v>
      </c>
      <c r="I30" s="117" t="str">
        <f t="shared" si="3"/>
        <v>Simulated </v>
      </c>
      <c r="J30" s="162"/>
      <c r="K30" s="66"/>
    </row>
    <row r="31" ht="35.25" spans="2:11">
      <c r="B31" s="132" t="s">
        <v>108</v>
      </c>
      <c r="C31" s="119" t="str">
        <f>C19</f>
        <v>遗留缺陷密度</v>
      </c>
      <c r="D31" s="119" t="str">
        <f>E19</f>
        <v>代码走查移除缺陷密度</v>
      </c>
      <c r="E31" s="119" t="str">
        <f>F19</f>
        <v>验收测试移除缺陷密度</v>
      </c>
      <c r="F31" s="119"/>
      <c r="G31" s="119"/>
      <c r="H31" s="119"/>
      <c r="I31" s="119"/>
      <c r="J31" s="162"/>
      <c r="K31" s="66"/>
    </row>
    <row r="32" ht="25.5" customHeight="1" spans="2:11">
      <c r="B32" s="131"/>
      <c r="C32" s="133">
        <f>D21+E21*D32+F21*E32+[1]!simula_output("遗留缺陷密度")</f>
        <v>0.043249730788</v>
      </c>
      <c r="D32" s="134">
        <f>[1]!Simula_Normal(D25,D26,D24)</f>
        <v>0.18443565</v>
      </c>
      <c r="E32" s="134">
        <f>[1]!Simula_Normal(E25,E26,E24)</f>
        <v>0.02800153</v>
      </c>
      <c r="F32" s="135"/>
      <c r="G32" s="136"/>
      <c r="H32" s="136"/>
      <c r="I32" s="136"/>
      <c r="J32" s="162">
        <v>0.042025306995</v>
      </c>
      <c r="K32" s="66"/>
    </row>
    <row r="33" s="67" customFormat="1" ht="17.65" spans="2:11">
      <c r="B33" s="84" t="s">
        <v>109</v>
      </c>
      <c r="F33" s="108"/>
      <c r="J33" s="167"/>
      <c r="K33" s="66"/>
    </row>
    <row r="34" s="66" customFormat="1" ht="52.9" spans="2:10">
      <c r="B34" s="116" t="s">
        <v>110</v>
      </c>
      <c r="C34" s="117" t="s">
        <v>111</v>
      </c>
      <c r="D34" s="117" t="s">
        <v>112</v>
      </c>
      <c r="E34" s="117" t="s">
        <v>113</v>
      </c>
      <c r="F34" s="117" t="s">
        <v>114</v>
      </c>
      <c r="G34" s="137"/>
      <c r="H34" s="67"/>
      <c r="I34" s="165"/>
      <c r="J34" s="168"/>
    </row>
    <row r="35" s="66" customFormat="1" ht="68.4" customHeight="1" spans="2:10">
      <c r="B35" s="138" t="s">
        <v>115</v>
      </c>
      <c r="C35" s="119" t="s">
        <v>94</v>
      </c>
      <c r="D35" s="139">
        <v>-0.110122259043751</v>
      </c>
      <c r="E35" s="140"/>
      <c r="F35" s="141"/>
      <c r="G35" s="67"/>
      <c r="H35" s="67"/>
      <c r="I35" s="165"/>
      <c r="J35" s="162"/>
    </row>
    <row r="36" s="66" customFormat="1" ht="68.4" customHeight="1" spans="2:10">
      <c r="B36" s="138" t="s">
        <v>115</v>
      </c>
      <c r="C36" s="119" t="s">
        <v>93</v>
      </c>
      <c r="D36" s="139">
        <v>-0.999662342040645</v>
      </c>
      <c r="E36" s="140" t="s">
        <v>84</v>
      </c>
      <c r="F36" s="141" t="s">
        <v>116</v>
      </c>
      <c r="G36" s="67"/>
      <c r="H36" s="67"/>
      <c r="I36" s="165"/>
      <c r="J36" s="162"/>
    </row>
    <row r="37" s="66" customFormat="1" ht="68.4" customHeight="1" spans="2:10">
      <c r="B37" s="138" t="s">
        <v>115</v>
      </c>
      <c r="C37" s="119"/>
      <c r="D37" s="139"/>
      <c r="E37" s="140"/>
      <c r="F37" s="141"/>
      <c r="G37" s="67"/>
      <c r="H37" s="67"/>
      <c r="I37" s="165"/>
      <c r="J37" s="162"/>
    </row>
    <row r="38" s="66" customFormat="1" ht="68.4" customHeight="1" spans="2:10">
      <c r="B38" s="138" t="s">
        <v>115</v>
      </c>
      <c r="C38" s="119"/>
      <c r="D38" s="139"/>
      <c r="E38" s="140"/>
      <c r="F38" s="141"/>
      <c r="G38" s="67"/>
      <c r="H38" s="67"/>
      <c r="I38" s="165"/>
      <c r="J38" s="162"/>
    </row>
    <row r="39" s="66" customFormat="1" ht="68.4" customHeight="1" spans="2:10">
      <c r="B39" s="138" t="s">
        <v>115</v>
      </c>
      <c r="C39" s="119"/>
      <c r="D39" s="139"/>
      <c r="E39" s="140"/>
      <c r="F39" s="141"/>
      <c r="G39" s="67"/>
      <c r="H39" s="67"/>
      <c r="I39" s="165"/>
      <c r="J39" s="162"/>
    </row>
    <row r="40" s="66" customFormat="1" ht="68.4" customHeight="1" spans="2:9">
      <c r="B40" s="138" t="s">
        <v>115</v>
      </c>
      <c r="C40" s="119"/>
      <c r="D40" s="139"/>
      <c r="E40" s="140"/>
      <c r="F40" s="140"/>
      <c r="G40" s="67"/>
      <c r="H40" s="67"/>
      <c r="I40" s="165"/>
    </row>
    <row r="41" s="66" customFormat="1" ht="17.65" spans="2:9">
      <c r="B41" s="138" t="s">
        <v>117</v>
      </c>
      <c r="C41" s="119"/>
      <c r="D41" s="119"/>
      <c r="E41" s="140"/>
      <c r="F41" s="140"/>
      <c r="G41" s="67"/>
      <c r="H41" s="67"/>
      <c r="I41" s="165"/>
    </row>
    <row r="42" s="68" customFormat="1" ht="17.65" spans="2:9">
      <c r="B42" s="142"/>
      <c r="C42" s="143" t="s">
        <v>118</v>
      </c>
      <c r="D42" s="144">
        <v>0.0255223590216292</v>
      </c>
      <c r="E42" s="145" t="s">
        <v>119</v>
      </c>
      <c r="F42" s="144">
        <v>0.0255223590216292</v>
      </c>
      <c r="I42" s="169"/>
    </row>
    <row r="43" s="66" customFormat="1" ht="35.25" spans="2:9">
      <c r="B43" s="146" t="s">
        <v>120</v>
      </c>
      <c r="C43" s="117" t="s">
        <v>121</v>
      </c>
      <c r="D43" s="117" t="s">
        <v>122</v>
      </c>
      <c r="E43" s="117" t="s">
        <v>123</v>
      </c>
      <c r="F43" s="117" t="s">
        <v>124</v>
      </c>
      <c r="G43" s="117" t="s">
        <v>125</v>
      </c>
      <c r="H43" s="117" t="s">
        <v>126</v>
      </c>
      <c r="I43" s="170" t="s">
        <v>127</v>
      </c>
    </row>
    <row r="44" s="66" customFormat="1" ht="35.25" spans="2:9">
      <c r="B44" s="138" t="s">
        <v>128</v>
      </c>
      <c r="C44" s="119">
        <v>1</v>
      </c>
      <c r="D44" s="147" t="s">
        <v>129</v>
      </c>
      <c r="E44" s="127">
        <v>0.18443565</v>
      </c>
      <c r="F44" s="126">
        <v>0.043245775</v>
      </c>
      <c r="G44" s="126">
        <v>0.00155999003433895</v>
      </c>
      <c r="H44" s="148">
        <f>NORMDIST($F$8,F44,G44,TRUE)-NORMDIST($E$8,F44,G44,TRUE)</f>
        <v>0.693233030673744</v>
      </c>
      <c r="I44" s="171" t="s">
        <v>130</v>
      </c>
    </row>
    <row r="45" s="66" customFormat="1" ht="37.5" customHeight="1" spans="2:9">
      <c r="B45" s="138" t="s">
        <v>131</v>
      </c>
      <c r="C45" s="119">
        <v>2</v>
      </c>
      <c r="D45" s="147" t="s">
        <v>129</v>
      </c>
      <c r="E45" s="127">
        <v>0.21443565</v>
      </c>
      <c r="F45" s="126">
        <v>0.0415532649813102</v>
      </c>
      <c r="G45" s="126">
        <v>0.00155999003433895</v>
      </c>
      <c r="H45" s="148">
        <f t="shared" ref="H45:H46" si="4">NORMDIST($F$8,F45,G45,TRUE)-NORMDIST($E$8,F45,G45,TRUE)</f>
        <v>0.944075711055989</v>
      </c>
      <c r="I45" s="172"/>
    </row>
    <row r="46" s="66" customFormat="1" ht="35.25" spans="2:9">
      <c r="B46" s="138" t="s">
        <v>132</v>
      </c>
      <c r="C46" s="119">
        <v>3</v>
      </c>
      <c r="D46" s="147" t="s">
        <v>129</v>
      </c>
      <c r="E46" s="127">
        <v>0.206</v>
      </c>
      <c r="F46" s="126">
        <v>0.042025306995</v>
      </c>
      <c r="G46" s="126">
        <v>0.00155999003433895</v>
      </c>
      <c r="H46" s="148">
        <f t="shared" si="4"/>
        <v>0.90101989441235</v>
      </c>
      <c r="I46" s="172"/>
    </row>
    <row r="47" ht="35.25" spans="2:9">
      <c r="B47" s="138" t="s">
        <v>133</v>
      </c>
      <c r="C47" s="119">
        <v>4</v>
      </c>
      <c r="D47" s="147"/>
      <c r="E47" s="149"/>
      <c r="F47" s="147"/>
      <c r="G47" s="147"/>
      <c r="H47" s="148" t="str">
        <f t="shared" ref="H47:H48" si="5">IF(G47="","",(NORMDIST($C$8,F47,G47,TRUE)-NORMDIST($E$8,F47,G47,TRUE)))</f>
        <v/>
      </c>
      <c r="I47" s="172"/>
    </row>
    <row r="48" ht="17.65" spans="2:9">
      <c r="B48" s="150"/>
      <c r="C48" s="119">
        <v>5</v>
      </c>
      <c r="D48" s="147"/>
      <c r="E48" s="147"/>
      <c r="F48" s="147"/>
      <c r="G48" s="147"/>
      <c r="H48" s="148" t="str">
        <f t="shared" si="5"/>
        <v/>
      </c>
      <c r="I48" s="173"/>
    </row>
    <row r="49" s="66" customFormat="1" ht="18.35" spans="2:9">
      <c r="B49" s="151"/>
      <c r="C49" s="152"/>
      <c r="D49" s="152"/>
      <c r="E49" s="152"/>
      <c r="F49" s="152"/>
      <c r="G49" s="152"/>
      <c r="H49" s="152"/>
      <c r="I49" s="174"/>
    </row>
    <row r="50" s="66" customFormat="1" ht="18.35" spans="2:2">
      <c r="B50" s="79"/>
    </row>
    <row r="51" spans="2:9">
      <c r="B51" s="153"/>
      <c r="C51" s="154"/>
      <c r="D51" s="154"/>
      <c r="E51" s="154"/>
      <c r="F51" s="154"/>
      <c r="G51" s="154"/>
      <c r="H51" s="154"/>
      <c r="I51" s="175"/>
    </row>
    <row r="52" ht="26.4" customHeight="1" spans="2:9">
      <c r="B52" s="116" t="s">
        <v>134</v>
      </c>
      <c r="C52" s="155"/>
      <c r="D52" s="155"/>
      <c r="E52" s="155"/>
      <c r="F52" s="155"/>
      <c r="G52" s="155"/>
      <c r="H52" s="155"/>
      <c r="I52" s="176"/>
    </row>
    <row r="53" spans="2:9">
      <c r="B53" s="156" t="s">
        <v>135</v>
      </c>
      <c r="C53" s="157"/>
      <c r="D53" s="157"/>
      <c r="E53" s="157"/>
      <c r="F53" s="157"/>
      <c r="G53" s="157"/>
      <c r="H53" s="157"/>
      <c r="I53" s="177"/>
    </row>
    <row r="54" spans="2:9">
      <c r="B54" s="158"/>
      <c r="C54" s="159"/>
      <c r="D54" s="159"/>
      <c r="E54" s="159"/>
      <c r="F54" s="159"/>
      <c r="G54" s="159"/>
      <c r="H54" s="159"/>
      <c r="I54" s="178"/>
    </row>
    <row r="55" s="66" customFormat="1" ht="59.1" customHeight="1" spans="2:10">
      <c r="B55" s="116" t="s">
        <v>136</v>
      </c>
      <c r="C55" s="117" t="s">
        <v>137</v>
      </c>
      <c r="D55" s="117" t="s">
        <v>105</v>
      </c>
      <c r="E55" s="117" t="s">
        <v>138</v>
      </c>
      <c r="F55" s="117" t="s">
        <v>104</v>
      </c>
      <c r="G55" s="117" t="s">
        <v>139</v>
      </c>
      <c r="H55" s="117" t="s">
        <v>140</v>
      </c>
      <c r="I55" s="170" t="s">
        <v>141</v>
      </c>
      <c r="J55" s="69"/>
    </row>
    <row r="56" s="66" customFormat="1" ht="34.9" spans="2:10">
      <c r="B56" s="138" t="s">
        <v>142</v>
      </c>
      <c r="C56" s="140" t="str">
        <f>C31</f>
        <v>遗留缺陷密度</v>
      </c>
      <c r="D56" s="147">
        <f>E11</f>
        <v>0.0385658048969831</v>
      </c>
      <c r="E56" s="147">
        <f>C11</f>
        <v>0.043245775</v>
      </c>
      <c r="F56" s="147">
        <f>F11</f>
        <v>0.0479257451030169</v>
      </c>
      <c r="G56" s="147">
        <f>E8</f>
        <v>0.0346736851469832</v>
      </c>
      <c r="H56" s="147">
        <f>C8</f>
        <v>0.03935365525</v>
      </c>
      <c r="I56" s="179">
        <f>F8</f>
        <v>0.0440336253530169</v>
      </c>
      <c r="J56" s="69"/>
    </row>
    <row r="57" s="66" customFormat="1" ht="35.25" spans="2:10">
      <c r="B57" s="138" t="s">
        <v>143</v>
      </c>
      <c r="C57" s="147" t="str">
        <f>D44</f>
        <v>代码走查-移除缺陷密度</v>
      </c>
      <c r="D57" s="147">
        <f>E57-3*D42</f>
        <v>0.0868110229351123</v>
      </c>
      <c r="E57" s="127">
        <v>0.1633781</v>
      </c>
      <c r="F57" s="147">
        <f>E57+3*D42</f>
        <v>0.239945177064888</v>
      </c>
      <c r="G57" s="147">
        <f>H57-3*F42</f>
        <v>0.129432922935112</v>
      </c>
      <c r="H57" s="147">
        <f>E46</f>
        <v>0.206</v>
      </c>
      <c r="I57" s="179">
        <f>H57+3*F42</f>
        <v>0.282567077064888</v>
      </c>
      <c r="J57" s="69"/>
    </row>
    <row r="58" s="66" customFormat="1" ht="34.9" spans="2:9">
      <c r="B58" s="138" t="s">
        <v>144</v>
      </c>
      <c r="C58" s="140"/>
      <c r="D58" s="147"/>
      <c r="E58" s="147"/>
      <c r="F58" s="147"/>
      <c r="G58" s="147"/>
      <c r="H58" s="147"/>
      <c r="I58" s="179"/>
    </row>
    <row r="59" s="66" customFormat="1" ht="34.9" spans="2:9">
      <c r="B59" s="138" t="s">
        <v>145</v>
      </c>
      <c r="C59" s="140"/>
      <c r="D59" s="147"/>
      <c r="E59" s="147"/>
      <c r="F59" s="147"/>
      <c r="G59" s="147"/>
      <c r="H59" s="147"/>
      <c r="I59" s="179"/>
    </row>
    <row r="60" spans="2:16">
      <c r="B60" s="158"/>
      <c r="C60" s="159"/>
      <c r="D60" s="159"/>
      <c r="E60" s="159"/>
      <c r="F60" s="159"/>
      <c r="G60" s="159"/>
      <c r="H60" s="159"/>
      <c r="I60" s="178"/>
      <c r="J60" s="66"/>
      <c r="K60" s="66"/>
      <c r="L60" s="66"/>
      <c r="M60" s="66"/>
      <c r="N60" s="66"/>
      <c r="O60" s="66"/>
      <c r="P60" s="66"/>
    </row>
    <row r="61" ht="35.25" spans="2:16">
      <c r="B61" s="116" t="s">
        <v>146</v>
      </c>
      <c r="C61" s="117" t="s">
        <v>147</v>
      </c>
      <c r="D61" s="117" t="s">
        <v>148</v>
      </c>
      <c r="E61" s="117" t="s">
        <v>149</v>
      </c>
      <c r="F61" s="117" t="s">
        <v>150</v>
      </c>
      <c r="G61" s="117" t="s">
        <v>151</v>
      </c>
      <c r="H61" s="117" t="s">
        <v>152</v>
      </c>
      <c r="I61" s="170" t="s">
        <v>153</v>
      </c>
      <c r="J61" s="66"/>
      <c r="K61" s="66"/>
      <c r="L61" s="66"/>
      <c r="M61" s="66"/>
      <c r="N61" s="66"/>
      <c r="O61" s="66"/>
      <c r="P61" s="66"/>
    </row>
    <row r="62" ht="17.65" spans="2:16">
      <c r="B62" s="158"/>
      <c r="C62" s="160">
        <v>44842</v>
      </c>
      <c r="D62" s="161" t="s">
        <v>154</v>
      </c>
      <c r="E62" s="122" t="s">
        <v>129</v>
      </c>
      <c r="F62" s="162">
        <v>0.251606</v>
      </c>
      <c r="G62" s="128">
        <v>0.0391</v>
      </c>
      <c r="H62" s="126">
        <v>0.00155999003433895</v>
      </c>
      <c r="I62" s="148">
        <f t="shared" ref="I62:I81" si="6">NORMDIST($F$8,G62,H62,TRUE)-NORMDIST($E$8,G62,H62,TRUE)</f>
        <v>0.996944032831652</v>
      </c>
      <c r="J62" s="66"/>
      <c r="K62" s="66"/>
      <c r="L62" s="66"/>
      <c r="M62" s="66"/>
      <c r="N62" s="66"/>
      <c r="O62" s="66"/>
      <c r="P62" s="66"/>
    </row>
    <row r="63" ht="17.65" spans="2:16">
      <c r="B63" s="158"/>
      <c r="C63" s="160">
        <f>C62+2</f>
        <v>44844</v>
      </c>
      <c r="D63" s="161" t="s">
        <v>154</v>
      </c>
      <c r="E63" s="122" t="s">
        <v>129</v>
      </c>
      <c r="F63" s="162">
        <v>0.239741</v>
      </c>
      <c r="G63" s="128">
        <v>0.0413</v>
      </c>
      <c r="H63" s="126">
        <v>0.00155999003433895</v>
      </c>
      <c r="I63" s="148">
        <f t="shared" si="6"/>
        <v>0.960131100848274</v>
      </c>
      <c r="J63" s="66"/>
      <c r="K63" s="66"/>
      <c r="L63" s="66"/>
      <c r="M63" s="66"/>
      <c r="N63" s="66"/>
      <c r="O63" s="66"/>
      <c r="P63" s="66"/>
    </row>
    <row r="64" ht="17.65" spans="2:16">
      <c r="B64" s="158"/>
      <c r="C64" s="160">
        <f>C63+2</f>
        <v>44846</v>
      </c>
      <c r="D64" s="161" t="s">
        <v>154</v>
      </c>
      <c r="E64" s="122" t="s">
        <v>129</v>
      </c>
      <c r="F64" s="162">
        <v>0.245276</v>
      </c>
      <c r="G64" s="128">
        <v>0.0394</v>
      </c>
      <c r="H64" s="126">
        <v>0.00155999003433895</v>
      </c>
      <c r="I64" s="148">
        <f t="shared" si="6"/>
        <v>0.9972884642852</v>
      </c>
      <c r="J64" s="66"/>
      <c r="K64" s="66"/>
      <c r="L64" s="66"/>
      <c r="M64" s="66"/>
      <c r="N64" s="66"/>
      <c r="O64" s="66"/>
      <c r="P64" s="66"/>
    </row>
    <row r="65" ht="17.65" spans="2:10">
      <c r="B65" s="158"/>
      <c r="C65" s="160">
        <f>C64+2</f>
        <v>44848</v>
      </c>
      <c r="D65" s="161" t="s">
        <v>154</v>
      </c>
      <c r="E65" s="122" t="s">
        <v>129</v>
      </c>
      <c r="F65" s="162">
        <v>0.233213</v>
      </c>
      <c r="G65" s="147">
        <v>0.0383</v>
      </c>
      <c r="H65" s="126">
        <v>0.00155999003433895</v>
      </c>
      <c r="I65" s="148">
        <f t="shared" si="6"/>
        <v>0.989833941841117</v>
      </c>
      <c r="J65" s="66"/>
    </row>
    <row r="66" ht="17.65" spans="2:10">
      <c r="B66" s="158"/>
      <c r="C66" s="160">
        <f>C65+2</f>
        <v>44850</v>
      </c>
      <c r="D66" s="161" t="s">
        <v>154</v>
      </c>
      <c r="E66" s="122" t="s">
        <v>129</v>
      </c>
      <c r="F66" s="162">
        <v>0.220827</v>
      </c>
      <c r="G66" s="128">
        <v>0.038</v>
      </c>
      <c r="H66" s="126">
        <v>0.00155999003433895</v>
      </c>
      <c r="I66" s="148">
        <f t="shared" si="6"/>
        <v>0.983452611499153</v>
      </c>
      <c r="J66" s="66"/>
    </row>
    <row r="67" ht="17.65" spans="2:10">
      <c r="B67" s="158"/>
      <c r="C67" s="160">
        <f>C66+2</f>
        <v>44852</v>
      </c>
      <c r="D67" s="161" t="s">
        <v>154</v>
      </c>
      <c r="E67" s="122" t="s">
        <v>129</v>
      </c>
      <c r="F67" s="162">
        <v>0.224795</v>
      </c>
      <c r="G67" s="128">
        <v>0.0391</v>
      </c>
      <c r="H67" s="126">
        <v>0.00155999003433895</v>
      </c>
      <c r="I67" s="148">
        <f t="shared" si="6"/>
        <v>0.996944032831652</v>
      </c>
      <c r="J67" s="66"/>
    </row>
    <row r="68" ht="17.65" spans="2:10">
      <c r="B68" s="158"/>
      <c r="C68" s="160">
        <f>C67+2</f>
        <v>44854</v>
      </c>
      <c r="D68" s="161" t="s">
        <v>154</v>
      </c>
      <c r="E68" s="122" t="s">
        <v>129</v>
      </c>
      <c r="F68" s="162">
        <v>0.246922</v>
      </c>
      <c r="G68" s="128">
        <v>0.0403</v>
      </c>
      <c r="H68" s="126">
        <v>0.00155999003433895</v>
      </c>
      <c r="I68" s="148">
        <f t="shared" si="6"/>
        <v>0.991497588578692</v>
      </c>
      <c r="J68" s="66"/>
    </row>
    <row r="69" ht="17.65" spans="2:10">
      <c r="B69" s="158"/>
      <c r="C69" s="160">
        <f>C68+2</f>
        <v>44856</v>
      </c>
      <c r="D69" s="161" t="s">
        <v>154</v>
      </c>
      <c r="E69" s="122" t="s">
        <v>129</v>
      </c>
      <c r="F69" s="162">
        <v>0.236108</v>
      </c>
      <c r="G69" s="128">
        <v>0.0394</v>
      </c>
      <c r="H69" s="126">
        <v>0.00155999003433895</v>
      </c>
      <c r="I69" s="148">
        <f t="shared" si="6"/>
        <v>0.9972884642852</v>
      </c>
      <c r="J69" s="66"/>
    </row>
    <row r="70" ht="15.6" customHeight="1" spans="2:10">
      <c r="B70" s="158"/>
      <c r="C70" s="160">
        <f>C69+2</f>
        <v>44858</v>
      </c>
      <c r="D70" s="161" t="s">
        <v>154</v>
      </c>
      <c r="E70" s="122" t="s">
        <v>129</v>
      </c>
      <c r="F70" s="162">
        <v>0.229824</v>
      </c>
      <c r="G70" s="147">
        <v>0.0383</v>
      </c>
      <c r="H70" s="126">
        <v>0.00155999003433895</v>
      </c>
      <c r="I70" s="148">
        <f t="shared" si="6"/>
        <v>0.989833941841117</v>
      </c>
      <c r="J70" s="66"/>
    </row>
    <row r="71" ht="17.65" spans="2:10">
      <c r="B71" s="158"/>
      <c r="C71" s="160">
        <f t="shared" ref="C69:C77" si="7">C70+3</f>
        <v>44861</v>
      </c>
      <c r="D71" s="161" t="s">
        <v>154</v>
      </c>
      <c r="E71" s="122" t="s">
        <v>129</v>
      </c>
      <c r="F71" s="162">
        <v>0.222731</v>
      </c>
      <c r="G71" s="128">
        <v>0.038</v>
      </c>
      <c r="H71" s="126">
        <v>0.00155999003433895</v>
      </c>
      <c r="I71" s="148">
        <f t="shared" si="6"/>
        <v>0.983452611499153</v>
      </c>
      <c r="J71" s="66"/>
    </row>
    <row r="72" ht="17.65" spans="2:10">
      <c r="B72" s="158"/>
      <c r="C72" s="160">
        <f t="shared" si="7"/>
        <v>44864</v>
      </c>
      <c r="D72" s="161" t="s">
        <v>154</v>
      </c>
      <c r="E72" s="122" t="s">
        <v>129</v>
      </c>
      <c r="F72" s="162">
        <v>0.228767</v>
      </c>
      <c r="G72" s="128">
        <v>0.0391</v>
      </c>
      <c r="H72" s="126">
        <v>0.00155999003433895</v>
      </c>
      <c r="I72" s="148">
        <f t="shared" si="6"/>
        <v>0.996944032831652</v>
      </c>
      <c r="J72" s="66"/>
    </row>
    <row r="73" ht="17.65" spans="2:10">
      <c r="B73" s="158"/>
      <c r="C73" s="160">
        <f t="shared" si="7"/>
        <v>44867</v>
      </c>
      <c r="D73" s="161" t="s">
        <v>154</v>
      </c>
      <c r="E73" s="122" t="s">
        <v>129</v>
      </c>
      <c r="F73" s="162">
        <v>0.216941</v>
      </c>
      <c r="G73" s="128">
        <v>0.0403</v>
      </c>
      <c r="H73" s="126">
        <v>0.00155999003433895</v>
      </c>
      <c r="I73" s="148">
        <f t="shared" si="6"/>
        <v>0.991497588578692</v>
      </c>
      <c r="J73" s="66"/>
    </row>
    <row r="74" ht="17.65" spans="2:10">
      <c r="B74" s="158"/>
      <c r="C74" s="160">
        <f t="shared" si="7"/>
        <v>44870</v>
      </c>
      <c r="D74" s="161" t="s">
        <v>154</v>
      </c>
      <c r="E74" s="122" t="s">
        <v>129</v>
      </c>
      <c r="F74" s="162">
        <v>0.259472</v>
      </c>
      <c r="G74" s="128">
        <v>0.0394</v>
      </c>
      <c r="H74" s="126">
        <v>0.00155999003433895</v>
      </c>
      <c r="I74" s="148">
        <f t="shared" si="6"/>
        <v>0.9972884642852</v>
      </c>
      <c r="J74" s="66"/>
    </row>
    <row r="75" ht="17.65" spans="2:10">
      <c r="B75" s="158"/>
      <c r="C75" s="160">
        <f t="shared" si="7"/>
        <v>44873</v>
      </c>
      <c r="D75" s="161" t="s">
        <v>154</v>
      </c>
      <c r="E75" s="122" t="s">
        <v>129</v>
      </c>
      <c r="F75" s="162">
        <v>0.230638</v>
      </c>
      <c r="G75" s="147">
        <v>0.0383</v>
      </c>
      <c r="H75" s="126">
        <v>0.00155999003433895</v>
      </c>
      <c r="I75" s="148">
        <f t="shared" si="6"/>
        <v>0.989833941841117</v>
      </c>
      <c r="J75" s="66"/>
    </row>
    <row r="76" ht="15.6" customHeight="1" spans="2:10">
      <c r="B76" s="158"/>
      <c r="C76" s="160">
        <f t="shared" si="7"/>
        <v>44876</v>
      </c>
      <c r="D76" s="161" t="s">
        <v>154</v>
      </c>
      <c r="E76" s="122" t="s">
        <v>129</v>
      </c>
      <c r="F76" s="162">
        <v>0.236108</v>
      </c>
      <c r="G76" s="128">
        <v>0.038</v>
      </c>
      <c r="H76" s="126">
        <v>0.00155999003433895</v>
      </c>
      <c r="I76" s="148">
        <f t="shared" si="6"/>
        <v>0.983452611499153</v>
      </c>
      <c r="J76" s="66"/>
    </row>
    <row r="77" ht="17.65" spans="2:10">
      <c r="B77" s="158"/>
      <c r="C77" s="160">
        <f t="shared" si="7"/>
        <v>44879</v>
      </c>
      <c r="D77" s="161" t="s">
        <v>154</v>
      </c>
      <c r="E77" s="122" t="s">
        <v>129</v>
      </c>
      <c r="F77" s="162">
        <v>0.219664</v>
      </c>
      <c r="G77" s="128">
        <v>0.0391</v>
      </c>
      <c r="H77" s="126">
        <v>0.00155999003433895</v>
      </c>
      <c r="I77" s="148">
        <f t="shared" si="6"/>
        <v>0.996944032831652</v>
      </c>
      <c r="J77" s="66"/>
    </row>
    <row r="78" spans="2:10">
      <c r="B78" s="158"/>
      <c r="C78" s="160"/>
      <c r="D78" s="161"/>
      <c r="E78" s="122"/>
      <c r="F78" s="162"/>
      <c r="G78" s="128"/>
      <c r="H78" s="126"/>
      <c r="I78" s="148" t="e">
        <f t="shared" si="6"/>
        <v>#NUM!</v>
      </c>
      <c r="J78" s="66"/>
    </row>
    <row r="79" spans="2:10">
      <c r="B79" s="158"/>
      <c r="C79" s="160"/>
      <c r="D79" s="161"/>
      <c r="E79" s="122"/>
      <c r="F79" s="162"/>
      <c r="G79" s="128"/>
      <c r="H79" s="126"/>
      <c r="I79" s="148" t="e">
        <f t="shared" si="6"/>
        <v>#NUM!</v>
      </c>
      <c r="J79" s="66"/>
    </row>
    <row r="80" spans="2:10">
      <c r="B80" s="158"/>
      <c r="C80" s="160"/>
      <c r="D80" s="161"/>
      <c r="E80" s="122"/>
      <c r="F80" s="162"/>
      <c r="G80" s="128"/>
      <c r="H80" s="126"/>
      <c r="I80" s="148" t="e">
        <f t="shared" si="6"/>
        <v>#NUM!</v>
      </c>
      <c r="J80" s="66"/>
    </row>
    <row r="81" spans="2:10">
      <c r="B81" s="158"/>
      <c r="C81" s="160"/>
      <c r="D81" s="161"/>
      <c r="E81" s="122"/>
      <c r="F81" s="162"/>
      <c r="G81" s="128"/>
      <c r="H81" s="126"/>
      <c r="I81" s="148" t="e">
        <f t="shared" si="6"/>
        <v>#NUM!</v>
      </c>
      <c r="J81" s="66"/>
    </row>
    <row r="82" spans="2:10">
      <c r="B82" s="158"/>
      <c r="C82" s="160"/>
      <c r="D82" s="161"/>
      <c r="E82" s="122"/>
      <c r="F82" s="162"/>
      <c r="G82" s="147"/>
      <c r="H82" s="147"/>
      <c r="I82" s="148"/>
      <c r="J82" s="66"/>
    </row>
    <row r="83" spans="2:10">
      <c r="B83" s="158"/>
      <c r="C83" s="160"/>
      <c r="D83" s="161"/>
      <c r="E83" s="122"/>
      <c r="F83" s="162"/>
      <c r="G83" s="147"/>
      <c r="H83" s="147"/>
      <c r="I83" s="148"/>
      <c r="J83" s="66"/>
    </row>
    <row r="84" spans="2:10">
      <c r="B84" s="158"/>
      <c r="C84" s="160"/>
      <c r="D84" s="161"/>
      <c r="E84" s="122"/>
      <c r="F84" s="162"/>
      <c r="G84" s="89"/>
      <c r="H84" s="89"/>
      <c r="I84" s="148"/>
      <c r="J84" s="66"/>
    </row>
    <row r="85" ht="18.35" spans="2:9">
      <c r="B85" s="180"/>
      <c r="C85" s="181"/>
      <c r="D85" s="181"/>
      <c r="E85" s="181"/>
      <c r="F85" s="181"/>
      <c r="G85" s="181"/>
      <c r="H85" s="181"/>
      <c r="I85" s="184"/>
    </row>
    <row r="87" spans="2:9">
      <c r="B87" s="182" t="s">
        <v>155</v>
      </c>
      <c r="C87" s="182"/>
      <c r="D87" s="182"/>
      <c r="E87" s="182"/>
      <c r="F87" s="182"/>
      <c r="G87" s="182"/>
      <c r="H87" s="182"/>
      <c r="I87" s="182"/>
    </row>
    <row r="88" ht="17.7" customHeight="1" spans="2:9">
      <c r="B88" s="183" t="s">
        <v>156</v>
      </c>
      <c r="C88" s="183"/>
      <c r="D88" s="183"/>
      <c r="E88" s="183"/>
      <c r="F88" s="183"/>
      <c r="G88" s="183"/>
      <c r="H88" s="183"/>
      <c r="I88" s="183"/>
    </row>
    <row r="89" ht="17.7" customHeight="1" spans="2:9">
      <c r="B89" s="183" t="s">
        <v>157</v>
      </c>
      <c r="C89" s="183"/>
      <c r="D89" s="183"/>
      <c r="E89" s="183"/>
      <c r="F89" s="183"/>
      <c r="G89" s="183"/>
      <c r="H89" s="183"/>
      <c r="I89" s="183"/>
    </row>
    <row r="90" ht="17.7" customHeight="1" spans="2:9">
      <c r="B90" s="183" t="s">
        <v>158</v>
      </c>
      <c r="C90" s="183"/>
      <c r="D90" s="183"/>
      <c r="E90" s="183"/>
      <c r="F90" s="183"/>
      <c r="G90" s="183"/>
      <c r="H90" s="183"/>
      <c r="I90" s="183"/>
    </row>
    <row r="91" ht="17.7" customHeight="1" spans="2:9">
      <c r="B91" s="183" t="s">
        <v>159</v>
      </c>
      <c r="C91" s="183"/>
      <c r="D91" s="183"/>
      <c r="E91" s="183"/>
      <c r="F91" s="183"/>
      <c r="G91" s="183"/>
      <c r="H91" s="183"/>
      <c r="I91" s="183"/>
    </row>
    <row r="92" ht="17.7" customHeight="1" spans="2:9">
      <c r="B92" s="183" t="s">
        <v>160</v>
      </c>
      <c r="C92" s="183"/>
      <c r="D92" s="183"/>
      <c r="E92" s="183"/>
      <c r="F92" s="183"/>
      <c r="G92" s="183"/>
      <c r="H92" s="183"/>
      <c r="I92" s="183"/>
    </row>
    <row r="93" spans="2:9">
      <c r="B93" s="183"/>
      <c r="C93" s="183"/>
      <c r="D93" s="183"/>
      <c r="E93" s="183"/>
      <c r="F93" s="183"/>
      <c r="G93" s="183"/>
      <c r="H93" s="183"/>
      <c r="I93" s="183"/>
    </row>
    <row r="94" spans="2:9">
      <c r="B94" s="183"/>
      <c r="C94" s="183"/>
      <c r="D94" s="183"/>
      <c r="E94" s="183"/>
      <c r="F94" s="183"/>
      <c r="G94" s="183"/>
      <c r="H94" s="183"/>
      <c r="I94" s="183"/>
    </row>
    <row r="95" spans="2:9">
      <c r="B95" s="183"/>
      <c r="C95" s="183"/>
      <c r="D95" s="183"/>
      <c r="E95" s="183"/>
      <c r="F95" s="183"/>
      <c r="G95" s="183"/>
      <c r="H95" s="183"/>
      <c r="I95" s="183"/>
    </row>
    <row r="96" spans="2:9">
      <c r="B96" s="183"/>
      <c r="C96" s="183"/>
      <c r="D96" s="183"/>
      <c r="E96" s="183"/>
      <c r="F96" s="183"/>
      <c r="G96" s="183"/>
      <c r="H96" s="183"/>
      <c r="I96" s="183"/>
    </row>
    <row r="97" spans="2:9">
      <c r="B97" s="183"/>
      <c r="C97" s="183"/>
      <c r="D97" s="183"/>
      <c r="E97" s="183"/>
      <c r="F97" s="183"/>
      <c r="G97" s="183"/>
      <c r="H97" s="183"/>
      <c r="I97" s="183"/>
    </row>
    <row r="98" spans="2:9">
      <c r="B98" s="183"/>
      <c r="C98" s="183"/>
      <c r="D98" s="183"/>
      <c r="E98" s="183"/>
      <c r="F98" s="183"/>
      <c r="G98" s="183"/>
      <c r="H98" s="183"/>
      <c r="I98" s="183"/>
    </row>
    <row r="99" spans="2:9">
      <c r="B99" s="183"/>
      <c r="C99" s="183"/>
      <c r="D99" s="183"/>
      <c r="E99" s="183"/>
      <c r="F99" s="183"/>
      <c r="G99" s="183"/>
      <c r="H99" s="183"/>
      <c r="I99" s="183"/>
    </row>
    <row r="100" spans="2:9">
      <c r="B100" s="183"/>
      <c r="C100" s="183"/>
      <c r="D100" s="183"/>
      <c r="E100" s="183"/>
      <c r="F100" s="183"/>
      <c r="G100" s="183"/>
      <c r="H100" s="183"/>
      <c r="I100" s="183"/>
    </row>
  </sheetData>
  <mergeCells count="23">
    <mergeCell ref="B4:I4"/>
    <mergeCell ref="B5:I5"/>
    <mergeCell ref="E13:F13"/>
    <mergeCell ref="E14:F14"/>
    <mergeCell ref="B16:H16"/>
    <mergeCell ref="C17:H17"/>
    <mergeCell ref="B52:I52"/>
    <mergeCell ref="B53:I53"/>
    <mergeCell ref="B87:I87"/>
    <mergeCell ref="B88:I88"/>
    <mergeCell ref="B89:I89"/>
    <mergeCell ref="B90:I90"/>
    <mergeCell ref="B91:I91"/>
    <mergeCell ref="B92:I92"/>
    <mergeCell ref="B93:I93"/>
    <mergeCell ref="B94:I94"/>
    <mergeCell ref="B95:I95"/>
    <mergeCell ref="B96:I96"/>
    <mergeCell ref="B97:I97"/>
    <mergeCell ref="B98:I98"/>
    <mergeCell ref="B99:I99"/>
    <mergeCell ref="B100:I100"/>
    <mergeCell ref="I44:I47"/>
  </mergeCells>
  <dataValidations count="1">
    <dataValidation type="list" allowBlank="1" showInputMessage="1" showErrorMessage="1" promptTitle="PoS Selection" prompt="Select appropriate PoS value" sqref="D14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headerFooter/>
  <rowBreaks count="1" manualBreakCount="1">
    <brk id="3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W63"/>
  <sheetViews>
    <sheetView showGridLines="0" zoomScale="90" zoomScaleNormal="90" topLeftCell="A30" workbookViewId="0">
      <selection activeCell="M42" sqref="M42:M55"/>
    </sheetView>
  </sheetViews>
  <sheetFormatPr defaultColWidth="1.10619469026549" defaultRowHeight="10.1"/>
  <cols>
    <col min="1" max="1" width="2.44247787610619" style="18" customWidth="1"/>
    <col min="2" max="2" width="9.10619469026549" style="18" customWidth="1"/>
    <col min="3" max="3" width="13.1061946902655" style="18" customWidth="1"/>
    <col min="4" max="4" width="13.8849557522124" style="18" customWidth="1"/>
    <col min="5" max="9" width="7.44247787610619" style="18" customWidth="1"/>
    <col min="10" max="10" width="28" style="18" customWidth="1"/>
    <col min="11" max="11" width="1.44247787610619" style="19" customWidth="1"/>
    <col min="12" max="12" width="9.10619469026549" style="18" customWidth="1"/>
    <col min="13" max="13" width="13.5575221238938" style="18" customWidth="1"/>
    <col min="14" max="14" width="13.6637168141593" style="18" customWidth="1"/>
    <col min="15" max="15" width="10" style="18" customWidth="1"/>
    <col min="16" max="16" width="7.44247787610619" style="18" customWidth="1"/>
    <col min="17" max="17" width="6.88495575221239" style="18" customWidth="1"/>
    <col min="18" max="18" width="6.55752212389381" style="18" customWidth="1"/>
    <col min="19" max="20" width="7.44247787610619" style="18" customWidth="1"/>
    <col min="21" max="21" width="30.212389380531" style="18" customWidth="1"/>
    <col min="22" max="22" width="3.44247787610619" style="18" customWidth="1"/>
    <col min="23" max="23" width="6.10619469026549" style="18" customWidth="1"/>
    <col min="24" max="24" width="5" style="18" customWidth="1"/>
    <col min="25" max="25" width="8.44247787610619" style="18" customWidth="1"/>
    <col min="26" max="27" width="11.4424778761062" style="18" customWidth="1"/>
    <col min="28" max="28" width="10.4424778761062" style="18" customWidth="1"/>
    <col min="29" max="30" width="5.44247787610619" style="18" customWidth="1"/>
    <col min="31" max="31" width="3.44247787610619" style="18" customWidth="1"/>
    <col min="32" max="32" width="5" style="18" customWidth="1"/>
    <col min="33" max="33" width="15.8849557522124" style="18" customWidth="1"/>
    <col min="34" max="34" width="2.10619469026549" style="18" customWidth="1"/>
    <col min="35" max="35" width="3.44247787610619" style="18" customWidth="1"/>
    <col min="36" max="36" width="17.4424778761062" style="18" customWidth="1"/>
    <col min="37" max="37" width="3.44247787610619" style="18" customWidth="1"/>
    <col min="38" max="38" width="6.44247787610619" style="18" customWidth="1"/>
    <col min="39" max="39" width="3.44247787610619" style="18" customWidth="1"/>
    <col min="40" max="40" width="3.10619469026549" style="18" customWidth="1"/>
    <col min="41" max="41" width="4" style="18" customWidth="1"/>
    <col min="42" max="42" width="7.44247787610619" style="18" customWidth="1"/>
    <col min="43" max="43" width="3.44247787610619" style="18" customWidth="1"/>
    <col min="44" max="49" width="1.10619469026549" style="18"/>
    <col min="50" max="50" width="3.44247787610619" style="18" customWidth="1"/>
    <col min="51" max="51" width="3.10619469026549" style="18" customWidth="1"/>
    <col min="52" max="52" width="4" style="18" customWidth="1"/>
    <col min="53" max="53" width="7.44247787610619" style="18" customWidth="1"/>
    <col min="54" max="54" width="3.44247787610619" style="18" customWidth="1"/>
    <col min="55" max="56" width="3.10619469026549" style="18" customWidth="1"/>
    <col min="57" max="57" width="2.44247787610619" style="18" customWidth="1"/>
    <col min="58" max="58" width="3.44247787610619" style="18" customWidth="1"/>
    <col min="59" max="59" width="6.44247787610619" style="18" customWidth="1"/>
    <col min="60" max="60" width="2.44247787610619" style="18" customWidth="1"/>
    <col min="61" max="69" width="1.10619469026549" style="18"/>
    <col min="70" max="70" width="3.10619469026549" style="18" customWidth="1"/>
    <col min="71" max="71" width="2.44247787610619" style="18" customWidth="1"/>
    <col min="72" max="72" width="3.44247787610619" style="18" customWidth="1"/>
    <col min="73" max="73" width="6.44247787610619" style="18" customWidth="1"/>
    <col min="74" max="74" width="2.44247787610619" style="18" customWidth="1"/>
    <col min="75" max="79" width="1.10619469026549" style="18"/>
    <col min="80" max="80" width="3.10619469026549" style="18" customWidth="1"/>
    <col min="81" max="81" width="2.44247787610619" style="18" customWidth="1"/>
    <col min="82" max="82" width="3.44247787610619" style="18" customWidth="1"/>
    <col min="83" max="83" width="6.44247787610619" style="18" customWidth="1"/>
    <col min="84" max="84" width="2.44247787610619" style="18" customWidth="1"/>
    <col min="85" max="105" width="1.10619469026549" style="18"/>
    <col min="106" max="106" width="3.10619469026549" style="18" customWidth="1"/>
    <col min="107" max="107" width="2.44247787610619" style="18" customWidth="1"/>
    <col min="108" max="108" width="3.44247787610619" style="18" customWidth="1"/>
    <col min="109" max="109" width="6.44247787610619" style="18" customWidth="1"/>
    <col min="110" max="110" width="2.44247787610619" style="18" customWidth="1"/>
    <col min="111" max="16384" width="1.10619469026549" style="18"/>
  </cols>
  <sheetData>
    <row r="4" spans="21:21">
      <c r="U4" s="18" t="s">
        <v>161</v>
      </c>
    </row>
    <row r="5" spans="21:21">
      <c r="U5" s="18" t="s">
        <v>162</v>
      </c>
    </row>
    <row r="7" spans="21:21">
      <c r="U7" s="18" t="s">
        <v>163</v>
      </c>
    </row>
    <row r="8" ht="40.5" spans="21:21">
      <c r="U8" s="59" t="s">
        <v>164</v>
      </c>
    </row>
    <row r="18" ht="10.85"/>
    <row r="19" ht="13.8" customHeight="1" spans="2:21">
      <c r="B19" s="20"/>
      <c r="C19" s="21"/>
      <c r="D19" s="21"/>
      <c r="E19" s="21"/>
      <c r="F19" s="21"/>
      <c r="G19" s="21"/>
      <c r="H19" s="21"/>
      <c r="I19" s="21"/>
      <c r="J19" s="41"/>
      <c r="K19" s="42"/>
      <c r="L19" s="20"/>
      <c r="M19" s="21"/>
      <c r="N19" s="21"/>
      <c r="O19" s="21"/>
      <c r="P19" s="43"/>
      <c r="Q19" s="43"/>
      <c r="R19" s="43"/>
      <c r="S19" s="43"/>
      <c r="T19" s="43"/>
      <c r="U19" s="41"/>
    </row>
    <row r="20" ht="15" customHeight="1" spans="2:21">
      <c r="B20" s="22"/>
      <c r="C20" s="23"/>
      <c r="D20" s="24" t="s">
        <v>165</v>
      </c>
      <c r="E20" s="25" t="s">
        <v>166</v>
      </c>
      <c r="F20" s="26"/>
      <c r="G20" s="27"/>
      <c r="H20" s="28" t="s">
        <v>167</v>
      </c>
      <c r="I20" s="44"/>
      <c r="J20" s="45"/>
      <c r="K20" s="46"/>
      <c r="L20" s="47"/>
      <c r="M20" s="48"/>
      <c r="N20" s="24" t="s">
        <v>168</v>
      </c>
      <c r="O20" s="49"/>
      <c r="P20" s="25" t="s">
        <v>166</v>
      </c>
      <c r="Q20" s="26"/>
      <c r="R20" s="27"/>
      <c r="S20" s="49" t="s">
        <v>167</v>
      </c>
      <c r="T20" s="60"/>
      <c r="U20" s="45"/>
    </row>
    <row r="21" s="17" customFormat="1" ht="27.75" customHeight="1" spans="2:21">
      <c r="B21" s="29" t="s">
        <v>169</v>
      </c>
      <c r="C21" s="30" t="s">
        <v>170</v>
      </c>
      <c r="D21" s="31" t="s">
        <v>171</v>
      </c>
      <c r="E21" s="32" t="s">
        <v>73</v>
      </c>
      <c r="F21" s="33" t="s">
        <v>172</v>
      </c>
      <c r="G21" s="33" t="s">
        <v>72</v>
      </c>
      <c r="H21" s="34" t="s">
        <v>173</v>
      </c>
      <c r="I21" s="34" t="s">
        <v>174</v>
      </c>
      <c r="J21" s="50" t="s">
        <v>175</v>
      </c>
      <c r="K21" s="51"/>
      <c r="L21" s="29" t="s">
        <v>169</v>
      </c>
      <c r="M21" s="30" t="s">
        <v>170</v>
      </c>
      <c r="N21" s="31" t="s">
        <v>176</v>
      </c>
      <c r="O21" s="31" t="s">
        <v>177</v>
      </c>
      <c r="P21" s="33" t="s">
        <v>73</v>
      </c>
      <c r="Q21" s="33" t="s">
        <v>172</v>
      </c>
      <c r="R21" s="33" t="s">
        <v>72</v>
      </c>
      <c r="S21" s="34" t="s">
        <v>173</v>
      </c>
      <c r="T21" s="34" t="s">
        <v>174</v>
      </c>
      <c r="U21" s="61" t="s">
        <v>175</v>
      </c>
    </row>
    <row r="22" s="17" customFormat="1" ht="12.75" spans="2:21">
      <c r="B22" s="35">
        <v>1</v>
      </c>
      <c r="C22" s="36" t="s">
        <v>178</v>
      </c>
      <c r="D22" s="37">
        <v>0.04187</v>
      </c>
      <c r="E22" s="38">
        <f>QPMS!$F$56</f>
        <v>0.0479257451030169</v>
      </c>
      <c r="F22" s="38">
        <f>QPMS!$E$56</f>
        <v>0.043245775</v>
      </c>
      <c r="G22" s="38">
        <f>QPMS!$D$56</f>
        <v>0.0385658048969831</v>
      </c>
      <c r="H22" s="38">
        <f>QPMS!$I$56</f>
        <v>0.0440336253530169</v>
      </c>
      <c r="I22" s="38">
        <f>QPMS!$G$56</f>
        <v>0.0346736851469832</v>
      </c>
      <c r="J22" s="52" t="str">
        <f>IF(D22="","",IF(OR(D22&gt;E22,D22&lt;G22),"不稳定",IF(AND(E22&lt;H22,G22&gt;I22),"继续保持，不需要采取行动","没有能力")))</f>
        <v>没有能力</v>
      </c>
      <c r="K22" s="53"/>
      <c r="L22" s="35">
        <v>1</v>
      </c>
      <c r="M22" s="54" t="s">
        <v>179</v>
      </c>
      <c r="N22" s="37">
        <v>0.175439</v>
      </c>
      <c r="O22" s="37" t="s">
        <v>180</v>
      </c>
      <c r="P22" s="55">
        <f>QPMS!$F$57</f>
        <v>0.239945177064888</v>
      </c>
      <c r="Q22" s="62">
        <f>QPMS!$E$57</f>
        <v>0.1633781</v>
      </c>
      <c r="R22" s="55">
        <f>QPMS!$D$57</f>
        <v>0.0868110229351123</v>
      </c>
      <c r="S22" s="55">
        <f>QPMS!$I$57</f>
        <v>0.282567077064888</v>
      </c>
      <c r="T22" s="55">
        <f>QPMS!$G$57</f>
        <v>0.129432922935112</v>
      </c>
      <c r="U22" s="52" t="str">
        <f>IF(N22="","",IF(OR(N22&gt;P22,N22&lt;R22),"不稳定",IF(AND(P22&lt;S22,R22&gt;T22),"继续保持，不需要采取行动","没有能力")))</f>
        <v>没有能力</v>
      </c>
    </row>
    <row r="23" s="17" customFormat="1" ht="12.75" spans="2:21">
      <c r="B23" s="35">
        <v>2</v>
      </c>
      <c r="C23" s="36"/>
      <c r="D23" s="37"/>
      <c r="E23" s="38">
        <f>QPMS!$F$56</f>
        <v>0.0479257451030169</v>
      </c>
      <c r="F23" s="38">
        <f>QPMS!$E$56</f>
        <v>0.043245775</v>
      </c>
      <c r="G23" s="38">
        <f>QPMS!$D$56</f>
        <v>0.0385658048969831</v>
      </c>
      <c r="H23" s="38">
        <f>QPMS!$I$56</f>
        <v>0.0440336253530169</v>
      </c>
      <c r="I23" s="38">
        <f>QPMS!$G$56</f>
        <v>0.0346736851469832</v>
      </c>
      <c r="J23" s="52" t="str">
        <f t="shared" ref="J23:J61" si="0">IF(D23="","",IF(OR(D23&gt;E23,D23&lt;G23),"不稳定",IF(AND(E23&lt;H23,G23&gt;I23),"继续保持，不需要采取行动","没有能力")))</f>
        <v/>
      </c>
      <c r="K23" s="53"/>
      <c r="L23" s="35">
        <v>2</v>
      </c>
      <c r="M23" s="54" t="s">
        <v>179</v>
      </c>
      <c r="N23" s="37">
        <v>0.18018</v>
      </c>
      <c r="O23" s="37" t="s">
        <v>180</v>
      </c>
      <c r="P23" s="55">
        <f>QPMS!$F$57</f>
        <v>0.239945177064888</v>
      </c>
      <c r="Q23" s="62">
        <f>QPMS!$E$57</f>
        <v>0.1633781</v>
      </c>
      <c r="R23" s="55">
        <f>QPMS!$D$57</f>
        <v>0.0868110229351123</v>
      </c>
      <c r="S23" s="55">
        <f>QPMS!$I$57</f>
        <v>0.282567077064888</v>
      </c>
      <c r="T23" s="55">
        <f>QPMS!$G$57</f>
        <v>0.129432922935112</v>
      </c>
      <c r="U23" s="52" t="str">
        <f t="shared" ref="U23:U61" si="1">IF(N23="","",IF(OR(N23&gt;P23,N23&lt;R23),"不稳定",IF(AND(P23&lt;S23,R23&gt;T23),"继续保持，不需要采取行动","没有能力")))</f>
        <v>没有能力</v>
      </c>
    </row>
    <row r="24" s="17" customFormat="1" ht="12.75" spans="2:21">
      <c r="B24" s="35">
        <v>3</v>
      </c>
      <c r="C24" s="36"/>
      <c r="D24" s="37"/>
      <c r="E24" s="38">
        <f>QPMS!$F$56</f>
        <v>0.0479257451030169</v>
      </c>
      <c r="F24" s="38">
        <f>QPMS!$E$56</f>
        <v>0.043245775</v>
      </c>
      <c r="G24" s="38">
        <f>QPMS!$D$56</f>
        <v>0.0385658048969831</v>
      </c>
      <c r="H24" s="38">
        <f>QPMS!$I$56</f>
        <v>0.0440336253530169</v>
      </c>
      <c r="I24" s="38">
        <f>QPMS!$G$56</f>
        <v>0.0346736851469832</v>
      </c>
      <c r="J24" s="52" t="str">
        <f t="shared" si="0"/>
        <v/>
      </c>
      <c r="K24" s="53"/>
      <c r="L24" s="35">
        <v>3</v>
      </c>
      <c r="M24" s="54" t="s">
        <v>179</v>
      </c>
      <c r="N24" s="37">
        <v>0.181644</v>
      </c>
      <c r="O24" s="37" t="s">
        <v>180</v>
      </c>
      <c r="P24" s="55">
        <f>QPMS!$F$57</f>
        <v>0.239945177064888</v>
      </c>
      <c r="Q24" s="62">
        <f>QPMS!$E$57</f>
        <v>0.1633781</v>
      </c>
      <c r="R24" s="55">
        <f>QPMS!$D$57</f>
        <v>0.0868110229351123</v>
      </c>
      <c r="S24" s="55">
        <f>QPMS!$I$57</f>
        <v>0.282567077064888</v>
      </c>
      <c r="T24" s="55">
        <f>QPMS!$G$57</f>
        <v>0.129432922935112</v>
      </c>
      <c r="U24" s="52" t="str">
        <f t="shared" si="1"/>
        <v>没有能力</v>
      </c>
    </row>
    <row r="25" s="17" customFormat="1" ht="12.75" spans="2:21">
      <c r="B25" s="35">
        <v>4</v>
      </c>
      <c r="C25" s="36"/>
      <c r="D25" s="37"/>
      <c r="E25" s="38">
        <f>QPMS!$F$56</f>
        <v>0.0479257451030169</v>
      </c>
      <c r="F25" s="38">
        <f>QPMS!$E$56</f>
        <v>0.043245775</v>
      </c>
      <c r="G25" s="38">
        <f>QPMS!$D$56</f>
        <v>0.0385658048969831</v>
      </c>
      <c r="H25" s="38">
        <f>QPMS!$I$56</f>
        <v>0.0440336253530169</v>
      </c>
      <c r="I25" s="38">
        <f>QPMS!$G$56</f>
        <v>0.0346736851469832</v>
      </c>
      <c r="J25" s="52" t="str">
        <f t="shared" si="0"/>
        <v/>
      </c>
      <c r="K25" s="53"/>
      <c r="L25" s="35">
        <v>4</v>
      </c>
      <c r="M25" s="54" t="s">
        <v>179</v>
      </c>
      <c r="N25" s="37">
        <v>0.149573</v>
      </c>
      <c r="O25" s="37" t="s">
        <v>180</v>
      </c>
      <c r="P25" s="55">
        <f>QPMS!$F$57</f>
        <v>0.239945177064888</v>
      </c>
      <c r="Q25" s="62">
        <f>QPMS!$E$57</f>
        <v>0.1633781</v>
      </c>
      <c r="R25" s="55">
        <f>QPMS!$D$57</f>
        <v>0.0868110229351123</v>
      </c>
      <c r="S25" s="55">
        <f>QPMS!$I$57</f>
        <v>0.282567077064888</v>
      </c>
      <c r="T25" s="55">
        <f>QPMS!$G$57</f>
        <v>0.129432922935112</v>
      </c>
      <c r="U25" s="52" t="str">
        <f t="shared" si="1"/>
        <v>没有能力</v>
      </c>
    </row>
    <row r="26" s="17" customFormat="1" ht="12.75" spans="2:21">
      <c r="B26" s="35">
        <v>5</v>
      </c>
      <c r="C26" s="36"/>
      <c r="D26" s="37"/>
      <c r="E26" s="38">
        <f>QPMS!$F$56</f>
        <v>0.0479257451030169</v>
      </c>
      <c r="F26" s="38">
        <f>QPMS!$E$56</f>
        <v>0.043245775</v>
      </c>
      <c r="G26" s="38">
        <f>QPMS!$D$56</f>
        <v>0.0385658048969831</v>
      </c>
      <c r="H26" s="38">
        <f>QPMS!$I$56</f>
        <v>0.0440336253530169</v>
      </c>
      <c r="I26" s="38">
        <f>QPMS!$G$56</f>
        <v>0.0346736851469832</v>
      </c>
      <c r="J26" s="52" t="str">
        <f t="shared" si="0"/>
        <v/>
      </c>
      <c r="K26" s="53"/>
      <c r="L26" s="35">
        <v>5</v>
      </c>
      <c r="M26" s="54" t="s">
        <v>179</v>
      </c>
      <c r="N26" s="37">
        <v>0.112903</v>
      </c>
      <c r="O26" s="37" t="s">
        <v>180</v>
      </c>
      <c r="P26" s="55">
        <f>QPMS!$F$57</f>
        <v>0.239945177064888</v>
      </c>
      <c r="Q26" s="62">
        <f>QPMS!$E$57</f>
        <v>0.1633781</v>
      </c>
      <c r="R26" s="55">
        <f>QPMS!$D$57</f>
        <v>0.0868110229351123</v>
      </c>
      <c r="S26" s="55">
        <f>QPMS!$I$57</f>
        <v>0.282567077064888</v>
      </c>
      <c r="T26" s="55">
        <f>QPMS!$G$57</f>
        <v>0.129432922935112</v>
      </c>
      <c r="U26" s="52" t="str">
        <f t="shared" si="1"/>
        <v>没有能力</v>
      </c>
    </row>
    <row r="27" s="17" customFormat="1" ht="12.75" spans="2:21">
      <c r="B27" s="35">
        <v>6</v>
      </c>
      <c r="C27" s="36"/>
      <c r="D27" s="37"/>
      <c r="E27" s="38">
        <f>QPMS!$F$56</f>
        <v>0.0479257451030169</v>
      </c>
      <c r="F27" s="38">
        <f>QPMS!$E$56</f>
        <v>0.043245775</v>
      </c>
      <c r="G27" s="38">
        <f>QPMS!$D$56</f>
        <v>0.0385658048969831</v>
      </c>
      <c r="H27" s="38">
        <f>QPMS!$I$56</f>
        <v>0.0440336253530169</v>
      </c>
      <c r="I27" s="38">
        <f>QPMS!$G$56</f>
        <v>0.0346736851469832</v>
      </c>
      <c r="J27" s="52" t="str">
        <f t="shared" si="0"/>
        <v/>
      </c>
      <c r="K27" s="53"/>
      <c r="L27" s="35">
        <v>6</v>
      </c>
      <c r="M27" s="54" t="s">
        <v>179</v>
      </c>
      <c r="N27" s="37">
        <v>0.170213</v>
      </c>
      <c r="O27" s="37" t="s">
        <v>180</v>
      </c>
      <c r="P27" s="55">
        <f>QPMS!$F$57</f>
        <v>0.239945177064888</v>
      </c>
      <c r="Q27" s="62">
        <f>QPMS!$E$57</f>
        <v>0.1633781</v>
      </c>
      <c r="R27" s="55">
        <f>QPMS!$D$57</f>
        <v>0.0868110229351123</v>
      </c>
      <c r="S27" s="55">
        <f>QPMS!$I$57</f>
        <v>0.282567077064888</v>
      </c>
      <c r="T27" s="55">
        <f>QPMS!$G$57</f>
        <v>0.129432922935112</v>
      </c>
      <c r="U27" s="52" t="str">
        <f t="shared" si="1"/>
        <v>没有能力</v>
      </c>
    </row>
    <row r="28" s="17" customFormat="1" ht="12.75" spans="2:21">
      <c r="B28" s="35">
        <v>7</v>
      </c>
      <c r="C28" s="36"/>
      <c r="D28" s="37"/>
      <c r="E28" s="38">
        <f>QPMS!$F$56</f>
        <v>0.0479257451030169</v>
      </c>
      <c r="F28" s="38">
        <f>QPMS!$E$56</f>
        <v>0.043245775</v>
      </c>
      <c r="G28" s="38">
        <f>QPMS!$D$56</f>
        <v>0.0385658048969831</v>
      </c>
      <c r="H28" s="38">
        <f>QPMS!$I$56</f>
        <v>0.0440336253530169</v>
      </c>
      <c r="I28" s="38">
        <f>QPMS!$G$56</f>
        <v>0.0346736851469832</v>
      </c>
      <c r="J28" s="52" t="str">
        <f t="shared" si="0"/>
        <v/>
      </c>
      <c r="K28" s="53"/>
      <c r="L28" s="35">
        <v>7</v>
      </c>
      <c r="M28" s="54" t="s">
        <v>179</v>
      </c>
      <c r="N28" s="37">
        <v>0.175676</v>
      </c>
      <c r="O28" s="37" t="s">
        <v>180</v>
      </c>
      <c r="P28" s="55">
        <f>QPMS!$F$57</f>
        <v>0.239945177064888</v>
      </c>
      <c r="Q28" s="62">
        <f>QPMS!$E$57</f>
        <v>0.1633781</v>
      </c>
      <c r="R28" s="55">
        <f>QPMS!$D$57</f>
        <v>0.0868110229351123</v>
      </c>
      <c r="S28" s="55">
        <f>QPMS!$I$57</f>
        <v>0.282567077064888</v>
      </c>
      <c r="T28" s="55">
        <f>QPMS!$G$57</f>
        <v>0.129432922935112</v>
      </c>
      <c r="U28" s="52" t="str">
        <f t="shared" si="1"/>
        <v>没有能力</v>
      </c>
    </row>
    <row r="29" s="17" customFormat="1" ht="12.75" spans="2:21">
      <c r="B29" s="35">
        <v>8</v>
      </c>
      <c r="C29" s="36"/>
      <c r="D29" s="37"/>
      <c r="E29" s="38">
        <f>QPMS!$F$56</f>
        <v>0.0479257451030169</v>
      </c>
      <c r="F29" s="38">
        <f>QPMS!$E$56</f>
        <v>0.043245775</v>
      </c>
      <c r="G29" s="38">
        <f>QPMS!$D$56</f>
        <v>0.0385658048969831</v>
      </c>
      <c r="H29" s="38">
        <f>QPMS!$I$56</f>
        <v>0.0440336253530169</v>
      </c>
      <c r="I29" s="38">
        <f>QPMS!$G$56</f>
        <v>0.0346736851469832</v>
      </c>
      <c r="J29" s="52" t="str">
        <f t="shared" si="0"/>
        <v/>
      </c>
      <c r="K29" s="53"/>
      <c r="L29" s="35">
        <v>8</v>
      </c>
      <c r="M29" s="54" t="s">
        <v>179</v>
      </c>
      <c r="N29" s="37">
        <v>0.126437</v>
      </c>
      <c r="O29" s="37" t="s">
        <v>180</v>
      </c>
      <c r="P29" s="55">
        <f>QPMS!$F$57</f>
        <v>0.239945177064888</v>
      </c>
      <c r="Q29" s="62">
        <f>QPMS!$E$57</f>
        <v>0.1633781</v>
      </c>
      <c r="R29" s="55">
        <f>QPMS!$D$57</f>
        <v>0.0868110229351123</v>
      </c>
      <c r="S29" s="55">
        <f>QPMS!$I$57</f>
        <v>0.282567077064888</v>
      </c>
      <c r="T29" s="55">
        <f>QPMS!$G$57</f>
        <v>0.129432922935112</v>
      </c>
      <c r="U29" s="52" t="str">
        <f t="shared" si="1"/>
        <v>没有能力</v>
      </c>
    </row>
    <row r="30" s="17" customFormat="1" ht="12.75" spans="2:21">
      <c r="B30" s="35">
        <v>9</v>
      </c>
      <c r="C30" s="36"/>
      <c r="D30" s="37"/>
      <c r="E30" s="38">
        <f>QPMS!$F$56</f>
        <v>0.0479257451030169</v>
      </c>
      <c r="F30" s="38">
        <f>QPMS!$E$56</f>
        <v>0.043245775</v>
      </c>
      <c r="G30" s="38">
        <f>QPMS!$D$56</f>
        <v>0.0385658048969831</v>
      </c>
      <c r="H30" s="38">
        <f>QPMS!$I$56</f>
        <v>0.0440336253530169</v>
      </c>
      <c r="I30" s="38">
        <f>QPMS!$G$56</f>
        <v>0.0346736851469832</v>
      </c>
      <c r="J30" s="52" t="str">
        <f t="shared" si="0"/>
        <v/>
      </c>
      <c r="K30" s="53"/>
      <c r="L30" s="35">
        <v>9</v>
      </c>
      <c r="M30" s="54" t="s">
        <v>179</v>
      </c>
      <c r="N30" s="37">
        <v>0.136364</v>
      </c>
      <c r="O30" s="37" t="s">
        <v>180</v>
      </c>
      <c r="P30" s="55">
        <f>QPMS!$F$57</f>
        <v>0.239945177064888</v>
      </c>
      <c r="Q30" s="62">
        <f>QPMS!$E$57</f>
        <v>0.1633781</v>
      </c>
      <c r="R30" s="55">
        <f>QPMS!$D$57</f>
        <v>0.0868110229351123</v>
      </c>
      <c r="S30" s="55">
        <f>QPMS!$I$57</f>
        <v>0.282567077064888</v>
      </c>
      <c r="T30" s="55">
        <f>QPMS!$G$57</f>
        <v>0.129432922935112</v>
      </c>
      <c r="U30" s="52" t="str">
        <f t="shared" si="1"/>
        <v>没有能力</v>
      </c>
    </row>
    <row r="31" s="17" customFormat="1" ht="12.75" spans="2:21">
      <c r="B31" s="35">
        <v>10</v>
      </c>
      <c r="C31" s="36"/>
      <c r="D31" s="37"/>
      <c r="E31" s="38">
        <f>QPMS!$F$56</f>
        <v>0.0479257451030169</v>
      </c>
      <c r="F31" s="38">
        <f>QPMS!$E$56</f>
        <v>0.043245775</v>
      </c>
      <c r="G31" s="38">
        <f>QPMS!$D$56</f>
        <v>0.0385658048969831</v>
      </c>
      <c r="H31" s="38">
        <f>QPMS!$I$56</f>
        <v>0.0440336253530169</v>
      </c>
      <c r="I31" s="38">
        <f>QPMS!$G$56</f>
        <v>0.0346736851469832</v>
      </c>
      <c r="J31" s="52" t="str">
        <f t="shared" si="0"/>
        <v/>
      </c>
      <c r="K31" s="53"/>
      <c r="L31" s="35">
        <v>10</v>
      </c>
      <c r="M31" s="54" t="s">
        <v>179</v>
      </c>
      <c r="N31" s="37">
        <v>0.204819</v>
      </c>
      <c r="O31" s="37" t="s">
        <v>180</v>
      </c>
      <c r="P31" s="55">
        <f>QPMS!$F$57</f>
        <v>0.239945177064888</v>
      </c>
      <c r="Q31" s="62">
        <f>QPMS!$E$57</f>
        <v>0.1633781</v>
      </c>
      <c r="R31" s="55">
        <f>QPMS!$D$57</f>
        <v>0.0868110229351123</v>
      </c>
      <c r="S31" s="55">
        <f>QPMS!$I$57</f>
        <v>0.282567077064888</v>
      </c>
      <c r="T31" s="55">
        <f>QPMS!$G$57</f>
        <v>0.129432922935112</v>
      </c>
      <c r="U31" s="52" t="str">
        <f t="shared" si="1"/>
        <v>没有能力</v>
      </c>
    </row>
    <row r="32" s="17" customFormat="1" ht="12.75" spans="2:21">
      <c r="B32" s="35">
        <v>11</v>
      </c>
      <c r="C32" s="36"/>
      <c r="D32" s="37"/>
      <c r="E32" s="38">
        <f>QPMS!$F$56</f>
        <v>0.0479257451030169</v>
      </c>
      <c r="F32" s="38">
        <f>QPMS!$E$56</f>
        <v>0.043245775</v>
      </c>
      <c r="G32" s="38">
        <f>QPMS!$D$56</f>
        <v>0.0385658048969831</v>
      </c>
      <c r="H32" s="38">
        <f>QPMS!$I$56</f>
        <v>0.0440336253530169</v>
      </c>
      <c r="I32" s="38">
        <f>QPMS!$G$56</f>
        <v>0.0346736851469832</v>
      </c>
      <c r="J32" s="52" t="str">
        <f t="shared" si="0"/>
        <v/>
      </c>
      <c r="K32" s="53"/>
      <c r="L32" s="35">
        <v>11</v>
      </c>
      <c r="M32" s="54" t="s">
        <v>179</v>
      </c>
      <c r="N32" s="37">
        <v>0.20794</v>
      </c>
      <c r="O32" s="37" t="s">
        <v>180</v>
      </c>
      <c r="P32" s="55">
        <f>QPMS!$F$57</f>
        <v>0.239945177064888</v>
      </c>
      <c r="Q32" s="62">
        <f>QPMS!$E$57</f>
        <v>0.1633781</v>
      </c>
      <c r="R32" s="55">
        <f>QPMS!$D$57</f>
        <v>0.0868110229351123</v>
      </c>
      <c r="S32" s="55">
        <f>QPMS!$I$57</f>
        <v>0.282567077064888</v>
      </c>
      <c r="T32" s="55">
        <f>QPMS!$G$57</f>
        <v>0.129432922935112</v>
      </c>
      <c r="U32" s="52" t="str">
        <f t="shared" si="1"/>
        <v>没有能力</v>
      </c>
    </row>
    <row r="33" s="17" customFormat="1" ht="12.75" spans="2:21">
      <c r="B33" s="35">
        <v>12</v>
      </c>
      <c r="C33" s="36"/>
      <c r="D33" s="37"/>
      <c r="E33" s="38">
        <f>QPMS!$F$56</f>
        <v>0.0479257451030169</v>
      </c>
      <c r="F33" s="38">
        <f>QPMS!$E$56</f>
        <v>0.043245775</v>
      </c>
      <c r="G33" s="38">
        <f>QPMS!$D$56</f>
        <v>0.0385658048969831</v>
      </c>
      <c r="H33" s="38">
        <f>QPMS!$I$56</f>
        <v>0.0440336253530169</v>
      </c>
      <c r="I33" s="38">
        <f>QPMS!$G$56</f>
        <v>0.0346736851469832</v>
      </c>
      <c r="J33" s="52" t="str">
        <f t="shared" si="0"/>
        <v/>
      </c>
      <c r="K33" s="53"/>
      <c r="L33" s="35">
        <v>12</v>
      </c>
      <c r="M33" s="54" t="s">
        <v>179</v>
      </c>
      <c r="N33" s="37">
        <v>0.141844</v>
      </c>
      <c r="O33" s="37" t="s">
        <v>180</v>
      </c>
      <c r="P33" s="55">
        <f>QPMS!$F$57</f>
        <v>0.239945177064888</v>
      </c>
      <c r="Q33" s="62">
        <f>QPMS!$E$57</f>
        <v>0.1633781</v>
      </c>
      <c r="R33" s="55">
        <f>QPMS!$D$57</f>
        <v>0.0868110229351123</v>
      </c>
      <c r="S33" s="55">
        <f>QPMS!$I$57</f>
        <v>0.282567077064888</v>
      </c>
      <c r="T33" s="55">
        <f>QPMS!$G$57</f>
        <v>0.129432922935112</v>
      </c>
      <c r="U33" s="52" t="str">
        <f t="shared" si="1"/>
        <v>没有能力</v>
      </c>
    </row>
    <row r="34" s="17" customFormat="1" ht="12.75" spans="2:21">
      <c r="B34" s="35">
        <v>13</v>
      </c>
      <c r="C34" s="36"/>
      <c r="D34" s="37"/>
      <c r="E34" s="38">
        <f>QPMS!$F$56</f>
        <v>0.0479257451030169</v>
      </c>
      <c r="F34" s="38">
        <f>QPMS!$E$56</f>
        <v>0.043245775</v>
      </c>
      <c r="G34" s="38">
        <f>QPMS!$D$56</f>
        <v>0.0385658048969831</v>
      </c>
      <c r="H34" s="38">
        <f>QPMS!$I$56</f>
        <v>0.0440336253530169</v>
      </c>
      <c r="I34" s="38">
        <f>QPMS!$G$56</f>
        <v>0.0346736851469832</v>
      </c>
      <c r="J34" s="52" t="str">
        <f t="shared" si="0"/>
        <v/>
      </c>
      <c r="K34" s="53"/>
      <c r="L34" s="35">
        <v>13</v>
      </c>
      <c r="M34" s="54" t="s">
        <v>179</v>
      </c>
      <c r="N34" s="37">
        <v>0.219436</v>
      </c>
      <c r="O34" s="37" t="s">
        <v>180</v>
      </c>
      <c r="P34" s="55">
        <f>QPMS!$F$57</f>
        <v>0.239945177064888</v>
      </c>
      <c r="Q34" s="62">
        <f>QPMS!$E$57</f>
        <v>0.1633781</v>
      </c>
      <c r="R34" s="55">
        <f>QPMS!$D$57</f>
        <v>0.0868110229351123</v>
      </c>
      <c r="S34" s="55">
        <f>QPMS!$I$57</f>
        <v>0.282567077064888</v>
      </c>
      <c r="T34" s="55">
        <f>QPMS!$G$57</f>
        <v>0.129432922935112</v>
      </c>
      <c r="U34" s="52" t="str">
        <f t="shared" si="1"/>
        <v>没有能力</v>
      </c>
    </row>
    <row r="35" s="17" customFormat="1" ht="12.75" spans="2:21">
      <c r="B35" s="35">
        <v>14</v>
      </c>
      <c r="C35" s="36"/>
      <c r="D35" s="37"/>
      <c r="E35" s="38">
        <f>QPMS!$F$56</f>
        <v>0.0479257451030169</v>
      </c>
      <c r="F35" s="38">
        <f>QPMS!$E$56</f>
        <v>0.043245775</v>
      </c>
      <c r="G35" s="38">
        <f>QPMS!$D$56</f>
        <v>0.0385658048969831</v>
      </c>
      <c r="H35" s="38">
        <f>QPMS!$I$56</f>
        <v>0.0440336253530169</v>
      </c>
      <c r="I35" s="38">
        <f>QPMS!$G$56</f>
        <v>0.0346736851469832</v>
      </c>
      <c r="J35" s="52" t="str">
        <f t="shared" si="0"/>
        <v/>
      </c>
      <c r="K35" s="53"/>
      <c r="L35" s="35">
        <v>14</v>
      </c>
      <c r="M35" s="54" t="s">
        <v>179</v>
      </c>
      <c r="N35" s="37">
        <v>0.159818</v>
      </c>
      <c r="O35" s="37" t="s">
        <v>180</v>
      </c>
      <c r="P35" s="55">
        <f>QPMS!$F$57</f>
        <v>0.239945177064888</v>
      </c>
      <c r="Q35" s="62">
        <f>QPMS!$E$57</f>
        <v>0.1633781</v>
      </c>
      <c r="R35" s="55">
        <f>QPMS!$D$57</f>
        <v>0.0868110229351123</v>
      </c>
      <c r="S35" s="55">
        <f>QPMS!$I$57</f>
        <v>0.282567077064888</v>
      </c>
      <c r="T35" s="55">
        <f>QPMS!$G$57</f>
        <v>0.129432922935112</v>
      </c>
      <c r="U35" s="52" t="str">
        <f t="shared" si="1"/>
        <v>没有能力</v>
      </c>
    </row>
    <row r="36" s="17" customFormat="1" ht="12.75" spans="2:21">
      <c r="B36" s="35">
        <v>15</v>
      </c>
      <c r="C36" s="36"/>
      <c r="D36" s="37"/>
      <c r="E36" s="38">
        <f>QPMS!$F$56</f>
        <v>0.0479257451030169</v>
      </c>
      <c r="F36" s="38">
        <f>QPMS!$E$56</f>
        <v>0.043245775</v>
      </c>
      <c r="G36" s="38">
        <f>QPMS!$D$56</f>
        <v>0.0385658048969831</v>
      </c>
      <c r="H36" s="38">
        <f>QPMS!$I$56</f>
        <v>0.0440336253530169</v>
      </c>
      <c r="I36" s="38">
        <f>QPMS!$G$56</f>
        <v>0.0346736851469832</v>
      </c>
      <c r="J36" s="52" t="str">
        <f t="shared" si="0"/>
        <v/>
      </c>
      <c r="K36" s="53"/>
      <c r="L36" s="35">
        <v>15</v>
      </c>
      <c r="M36" s="54" t="s">
        <v>179</v>
      </c>
      <c r="N36" s="37">
        <v>0.149425</v>
      </c>
      <c r="O36" s="37" t="s">
        <v>180</v>
      </c>
      <c r="P36" s="55">
        <f>QPMS!$F$57</f>
        <v>0.239945177064888</v>
      </c>
      <c r="Q36" s="62">
        <f>QPMS!$E$57</f>
        <v>0.1633781</v>
      </c>
      <c r="R36" s="55">
        <f>QPMS!$D$57</f>
        <v>0.0868110229351123</v>
      </c>
      <c r="S36" s="55">
        <f>QPMS!$I$57</f>
        <v>0.282567077064888</v>
      </c>
      <c r="T36" s="55">
        <f>QPMS!$G$57</f>
        <v>0.129432922935112</v>
      </c>
      <c r="U36" s="52" t="str">
        <f t="shared" si="1"/>
        <v>没有能力</v>
      </c>
    </row>
    <row r="37" s="17" customFormat="1" ht="12.75" spans="2:21">
      <c r="B37" s="35">
        <v>16</v>
      </c>
      <c r="C37" s="36"/>
      <c r="D37" s="37"/>
      <c r="E37" s="38">
        <f>QPMS!$F$56</f>
        <v>0.0479257451030169</v>
      </c>
      <c r="F37" s="38">
        <f>QPMS!$E$56</f>
        <v>0.043245775</v>
      </c>
      <c r="G37" s="38">
        <f>QPMS!$D$56</f>
        <v>0.0385658048969831</v>
      </c>
      <c r="H37" s="38">
        <f>QPMS!$I$56</f>
        <v>0.0440336253530169</v>
      </c>
      <c r="I37" s="38">
        <f>QPMS!$G$56</f>
        <v>0.0346736851469832</v>
      </c>
      <c r="J37" s="52" t="str">
        <f t="shared" si="0"/>
        <v/>
      </c>
      <c r="K37" s="53"/>
      <c r="L37" s="35">
        <v>16</v>
      </c>
      <c r="M37" s="54" t="s">
        <v>179</v>
      </c>
      <c r="N37" s="37">
        <v>0.175676</v>
      </c>
      <c r="O37" s="37" t="s">
        <v>180</v>
      </c>
      <c r="P37" s="55">
        <f>QPMS!$F$57</f>
        <v>0.239945177064888</v>
      </c>
      <c r="Q37" s="62">
        <f>QPMS!$E$57</f>
        <v>0.1633781</v>
      </c>
      <c r="R37" s="55">
        <f>QPMS!$D$57</f>
        <v>0.0868110229351123</v>
      </c>
      <c r="S37" s="55">
        <f>QPMS!$I$57</f>
        <v>0.282567077064888</v>
      </c>
      <c r="T37" s="55">
        <f>QPMS!$G$57</f>
        <v>0.129432922935112</v>
      </c>
      <c r="U37" s="52" t="str">
        <f t="shared" si="1"/>
        <v>没有能力</v>
      </c>
    </row>
    <row r="38" s="17" customFormat="1" ht="12.75" spans="2:21">
      <c r="B38" s="35">
        <v>17</v>
      </c>
      <c r="C38" s="36"/>
      <c r="D38" s="37"/>
      <c r="E38" s="38">
        <f>QPMS!$F$56</f>
        <v>0.0479257451030169</v>
      </c>
      <c r="F38" s="38">
        <f>QPMS!$E$56</f>
        <v>0.043245775</v>
      </c>
      <c r="G38" s="38">
        <f>QPMS!$D$56</f>
        <v>0.0385658048969831</v>
      </c>
      <c r="H38" s="38">
        <f>QPMS!$I$56</f>
        <v>0.0440336253530169</v>
      </c>
      <c r="I38" s="38">
        <f>QPMS!$G$56</f>
        <v>0.0346736851469832</v>
      </c>
      <c r="J38" s="52" t="str">
        <f t="shared" si="0"/>
        <v/>
      </c>
      <c r="K38" s="53"/>
      <c r="L38" s="35">
        <v>17</v>
      </c>
      <c r="M38" s="54" t="s">
        <v>179</v>
      </c>
      <c r="N38" s="37">
        <v>0.194647</v>
      </c>
      <c r="O38" s="37" t="s">
        <v>180</v>
      </c>
      <c r="P38" s="55">
        <f>QPMS!$F$57</f>
        <v>0.239945177064888</v>
      </c>
      <c r="Q38" s="62">
        <f>QPMS!$E$57</f>
        <v>0.1633781</v>
      </c>
      <c r="R38" s="55">
        <f>QPMS!$D$57</f>
        <v>0.0868110229351123</v>
      </c>
      <c r="S38" s="55">
        <f>QPMS!$I$57</f>
        <v>0.282567077064888</v>
      </c>
      <c r="T38" s="55">
        <f>QPMS!$G$57</f>
        <v>0.129432922935112</v>
      </c>
      <c r="U38" s="52" t="str">
        <f t="shared" si="1"/>
        <v>没有能力</v>
      </c>
    </row>
    <row r="39" s="17" customFormat="1" ht="12.75" spans="2:21">
      <c r="B39" s="35">
        <v>18</v>
      </c>
      <c r="C39" s="36"/>
      <c r="D39" s="37"/>
      <c r="E39" s="38">
        <f>QPMS!$F$56</f>
        <v>0.0479257451030169</v>
      </c>
      <c r="F39" s="38">
        <f>QPMS!$E$56</f>
        <v>0.043245775</v>
      </c>
      <c r="G39" s="38">
        <f>QPMS!$D$56</f>
        <v>0.0385658048969831</v>
      </c>
      <c r="H39" s="38">
        <f>QPMS!$I$56</f>
        <v>0.0440336253530169</v>
      </c>
      <c r="I39" s="38">
        <f>QPMS!$G$56</f>
        <v>0.0346736851469832</v>
      </c>
      <c r="J39" s="52" t="str">
        <f t="shared" si="0"/>
        <v/>
      </c>
      <c r="K39" s="53"/>
      <c r="L39" s="35">
        <v>18</v>
      </c>
      <c r="M39" s="54" t="s">
        <v>179</v>
      </c>
      <c r="N39" s="37">
        <v>0.107843</v>
      </c>
      <c r="O39" s="37" t="s">
        <v>180</v>
      </c>
      <c r="P39" s="55">
        <f>QPMS!$F$57</f>
        <v>0.239945177064888</v>
      </c>
      <c r="Q39" s="62">
        <f>QPMS!$E$57</f>
        <v>0.1633781</v>
      </c>
      <c r="R39" s="55">
        <f>QPMS!$D$57</f>
        <v>0.0868110229351123</v>
      </c>
      <c r="S39" s="55">
        <f>QPMS!$I$57</f>
        <v>0.282567077064888</v>
      </c>
      <c r="T39" s="55">
        <f>QPMS!$G$57</f>
        <v>0.129432922935112</v>
      </c>
      <c r="U39" s="52" t="str">
        <f t="shared" si="1"/>
        <v>没有能力</v>
      </c>
    </row>
    <row r="40" s="17" customFormat="1" ht="12.75" spans="2:21">
      <c r="B40" s="35">
        <v>19</v>
      </c>
      <c r="C40" s="36"/>
      <c r="D40" s="37"/>
      <c r="E40" s="38">
        <f>QPMS!$F$56</f>
        <v>0.0479257451030169</v>
      </c>
      <c r="F40" s="38">
        <f>QPMS!$E$56</f>
        <v>0.043245775</v>
      </c>
      <c r="G40" s="38">
        <f>QPMS!$D$56</f>
        <v>0.0385658048969831</v>
      </c>
      <c r="H40" s="38">
        <f>QPMS!$I$56</f>
        <v>0.0440336253530169</v>
      </c>
      <c r="I40" s="38">
        <f>QPMS!$G$56</f>
        <v>0.0346736851469832</v>
      </c>
      <c r="J40" s="52" t="str">
        <f t="shared" si="0"/>
        <v/>
      </c>
      <c r="K40" s="53"/>
      <c r="L40" s="35">
        <v>19</v>
      </c>
      <c r="M40" s="54" t="s">
        <v>179</v>
      </c>
      <c r="N40" s="37">
        <v>0.184782</v>
      </c>
      <c r="O40" s="37" t="s">
        <v>180</v>
      </c>
      <c r="P40" s="55">
        <f>QPMS!$F$57</f>
        <v>0.239945177064888</v>
      </c>
      <c r="Q40" s="62">
        <f>QPMS!$E$57</f>
        <v>0.1633781</v>
      </c>
      <c r="R40" s="55">
        <f>QPMS!$D$57</f>
        <v>0.0868110229351123</v>
      </c>
      <c r="S40" s="55">
        <f>QPMS!$I$57</f>
        <v>0.282567077064888</v>
      </c>
      <c r="T40" s="55">
        <f>QPMS!$G$57</f>
        <v>0.129432922935112</v>
      </c>
      <c r="U40" s="52" t="str">
        <f t="shared" si="1"/>
        <v>没有能力</v>
      </c>
    </row>
    <row r="41" s="17" customFormat="1" ht="12.75" spans="2:21">
      <c r="B41" s="35">
        <v>20</v>
      </c>
      <c r="C41" s="36"/>
      <c r="D41" s="37"/>
      <c r="E41" s="38">
        <f>QPMS!$F$56</f>
        <v>0.0479257451030169</v>
      </c>
      <c r="F41" s="38">
        <f>QPMS!$E$56</f>
        <v>0.043245775</v>
      </c>
      <c r="G41" s="38">
        <f>QPMS!$D$56</f>
        <v>0.0385658048969831</v>
      </c>
      <c r="H41" s="38">
        <f>QPMS!$I$56</f>
        <v>0.0440336253530169</v>
      </c>
      <c r="I41" s="38">
        <f>QPMS!$G$56</f>
        <v>0.0346736851469832</v>
      </c>
      <c r="J41" s="52" t="str">
        <f t="shared" si="0"/>
        <v/>
      </c>
      <c r="K41" s="53"/>
      <c r="L41" s="35">
        <v>20</v>
      </c>
      <c r="M41" s="54" t="s">
        <v>179</v>
      </c>
      <c r="N41" s="37">
        <v>0.112903</v>
      </c>
      <c r="O41" s="37" t="s">
        <v>180</v>
      </c>
      <c r="P41" s="55">
        <f>QPMS!$F$57</f>
        <v>0.239945177064888</v>
      </c>
      <c r="Q41" s="62">
        <f>QPMS!$E$57</f>
        <v>0.1633781</v>
      </c>
      <c r="R41" s="55">
        <f>QPMS!$D$57</f>
        <v>0.0868110229351123</v>
      </c>
      <c r="S41" s="55">
        <f>QPMS!$I$57</f>
        <v>0.282567077064888</v>
      </c>
      <c r="T41" s="55">
        <f>QPMS!$G$57</f>
        <v>0.129432922935112</v>
      </c>
      <c r="U41" s="52" t="str">
        <f t="shared" si="1"/>
        <v>没有能力</v>
      </c>
    </row>
    <row r="42" s="17" customFormat="1" ht="13.85" spans="2:22">
      <c r="B42" s="35">
        <v>21</v>
      </c>
      <c r="C42" s="36"/>
      <c r="D42" s="39"/>
      <c r="E42" s="38">
        <f>QPMS!$F$56</f>
        <v>0.0479257451030169</v>
      </c>
      <c r="F42" s="38">
        <f>QPMS!$E$56</f>
        <v>0.043245775</v>
      </c>
      <c r="G42" s="38">
        <f>QPMS!$D$56</f>
        <v>0.0385658048969831</v>
      </c>
      <c r="H42" s="38">
        <f>QPMS!$I$56</f>
        <v>0.0440336253530169</v>
      </c>
      <c r="I42" s="38">
        <f>QPMS!$G$56</f>
        <v>0.0346736851469832</v>
      </c>
      <c r="J42" s="52" t="str">
        <f t="shared" si="0"/>
        <v/>
      </c>
      <c r="K42" s="53"/>
      <c r="L42" s="56">
        <v>21</v>
      </c>
      <c r="M42" s="57" t="s">
        <v>181</v>
      </c>
      <c r="N42" s="37">
        <v>0.251606</v>
      </c>
      <c r="O42" s="37" t="s">
        <v>182</v>
      </c>
      <c r="P42" s="58">
        <v>0.26996</v>
      </c>
      <c r="Q42" s="63">
        <v>0.2391</v>
      </c>
      <c r="R42" s="58">
        <v>0.19787</v>
      </c>
      <c r="S42" s="55">
        <f>QPMS!$I$57</f>
        <v>0.282567077064888</v>
      </c>
      <c r="T42" s="55">
        <f>QPMS!$G$57</f>
        <v>0.129432922935112</v>
      </c>
      <c r="U42" s="52" t="str">
        <f t="shared" si="1"/>
        <v>继续保持，不需要采取行动</v>
      </c>
      <c r="V42" s="64"/>
    </row>
    <row r="43" s="17" customFormat="1" ht="13.85" spans="2:22">
      <c r="B43" s="35">
        <v>22</v>
      </c>
      <c r="C43" s="36"/>
      <c r="D43" s="39"/>
      <c r="E43" s="38">
        <f>QPMS!$F$56</f>
        <v>0.0479257451030169</v>
      </c>
      <c r="F43" s="38">
        <f>QPMS!$E$56</f>
        <v>0.043245775</v>
      </c>
      <c r="G43" s="38">
        <f>QPMS!$D$56</f>
        <v>0.0385658048969831</v>
      </c>
      <c r="H43" s="38">
        <f>QPMS!$I$56</f>
        <v>0.0440336253530169</v>
      </c>
      <c r="I43" s="38">
        <f>QPMS!$G$56</f>
        <v>0.0346736851469832</v>
      </c>
      <c r="J43" s="52" t="str">
        <f t="shared" si="0"/>
        <v/>
      </c>
      <c r="K43" s="53"/>
      <c r="L43" s="56">
        <v>22</v>
      </c>
      <c r="M43" s="57" t="s">
        <v>183</v>
      </c>
      <c r="N43" s="37">
        <v>0.239741</v>
      </c>
      <c r="O43" s="37" t="s">
        <v>182</v>
      </c>
      <c r="P43" s="58">
        <v>0.26996</v>
      </c>
      <c r="Q43" s="63">
        <v>0.2391</v>
      </c>
      <c r="R43" s="58">
        <v>0.19787</v>
      </c>
      <c r="S43" s="55">
        <f>QPMS!$I$57</f>
        <v>0.282567077064888</v>
      </c>
      <c r="T43" s="55">
        <f>QPMS!$G$57</f>
        <v>0.129432922935112</v>
      </c>
      <c r="U43" s="52" t="str">
        <f t="shared" si="1"/>
        <v>继续保持，不需要采取行动</v>
      </c>
      <c r="V43" s="64"/>
    </row>
    <row r="44" s="17" customFormat="1" ht="13.85" spans="2:22">
      <c r="B44" s="35">
        <v>23</v>
      </c>
      <c r="C44" s="36"/>
      <c r="D44" s="39"/>
      <c r="E44" s="38">
        <f>QPMS!$F$56</f>
        <v>0.0479257451030169</v>
      </c>
      <c r="F44" s="38">
        <f>QPMS!$E$56</f>
        <v>0.043245775</v>
      </c>
      <c r="G44" s="38">
        <f>QPMS!$D$56</f>
        <v>0.0385658048969831</v>
      </c>
      <c r="H44" s="38">
        <f>QPMS!$I$56</f>
        <v>0.0440336253530169</v>
      </c>
      <c r="I44" s="38">
        <f>QPMS!$G$56</f>
        <v>0.0346736851469832</v>
      </c>
      <c r="J44" s="52" t="str">
        <f t="shared" si="0"/>
        <v/>
      </c>
      <c r="K44" s="53"/>
      <c r="L44" s="56">
        <v>23</v>
      </c>
      <c r="M44" s="57" t="s">
        <v>184</v>
      </c>
      <c r="N44" s="37">
        <v>0.245276</v>
      </c>
      <c r="O44" s="37" t="s">
        <v>182</v>
      </c>
      <c r="P44" s="58">
        <v>0.26996</v>
      </c>
      <c r="Q44" s="63">
        <v>0.2391</v>
      </c>
      <c r="R44" s="58">
        <v>0.19787</v>
      </c>
      <c r="S44" s="55">
        <f>QPMS!$I$57</f>
        <v>0.282567077064888</v>
      </c>
      <c r="T44" s="55">
        <f>QPMS!$G$57</f>
        <v>0.129432922935112</v>
      </c>
      <c r="U44" s="52" t="str">
        <f t="shared" si="1"/>
        <v>继续保持，不需要采取行动</v>
      </c>
      <c r="V44" s="64"/>
    </row>
    <row r="45" s="17" customFormat="1" ht="13.85" spans="2:22">
      <c r="B45" s="35">
        <v>24</v>
      </c>
      <c r="C45" s="36"/>
      <c r="D45" s="39"/>
      <c r="E45" s="38">
        <f>QPMS!$F$56</f>
        <v>0.0479257451030169</v>
      </c>
      <c r="F45" s="38">
        <f>QPMS!$E$56</f>
        <v>0.043245775</v>
      </c>
      <c r="G45" s="38">
        <f>QPMS!$D$56</f>
        <v>0.0385658048969831</v>
      </c>
      <c r="H45" s="38">
        <f>QPMS!$I$56</f>
        <v>0.0440336253530169</v>
      </c>
      <c r="I45" s="38">
        <f>QPMS!$G$56</f>
        <v>0.0346736851469832</v>
      </c>
      <c r="J45" s="52" t="str">
        <f t="shared" si="0"/>
        <v/>
      </c>
      <c r="K45" s="53"/>
      <c r="L45" s="56">
        <v>24</v>
      </c>
      <c r="M45" s="57" t="s">
        <v>185</v>
      </c>
      <c r="N45" s="37">
        <v>0.233213</v>
      </c>
      <c r="O45" s="37" t="s">
        <v>182</v>
      </c>
      <c r="P45" s="58">
        <v>0.26996</v>
      </c>
      <c r="Q45" s="63">
        <v>0.2391</v>
      </c>
      <c r="R45" s="58">
        <v>0.19787</v>
      </c>
      <c r="S45" s="55">
        <f>QPMS!$I$57</f>
        <v>0.282567077064888</v>
      </c>
      <c r="T45" s="55">
        <f>QPMS!$G$57</f>
        <v>0.129432922935112</v>
      </c>
      <c r="U45" s="52" t="str">
        <f t="shared" si="1"/>
        <v>继续保持，不需要采取行动</v>
      </c>
      <c r="V45" s="64"/>
    </row>
    <row r="46" s="17" customFormat="1" ht="13.85" spans="2:22">
      <c r="B46" s="35">
        <v>25</v>
      </c>
      <c r="C46" s="36"/>
      <c r="D46" s="39"/>
      <c r="E46" s="38">
        <f>QPMS!$F$56</f>
        <v>0.0479257451030169</v>
      </c>
      <c r="F46" s="38">
        <f>QPMS!$E$56</f>
        <v>0.043245775</v>
      </c>
      <c r="G46" s="38">
        <f>QPMS!$D$56</f>
        <v>0.0385658048969831</v>
      </c>
      <c r="H46" s="38">
        <f>QPMS!$I$56</f>
        <v>0.0440336253530169</v>
      </c>
      <c r="I46" s="38">
        <f>QPMS!$G$56</f>
        <v>0.0346736851469832</v>
      </c>
      <c r="J46" s="52" t="str">
        <f t="shared" si="0"/>
        <v/>
      </c>
      <c r="K46" s="53"/>
      <c r="L46" s="56">
        <v>25</v>
      </c>
      <c r="M46" s="57" t="s">
        <v>186</v>
      </c>
      <c r="N46" s="37">
        <v>0.220827</v>
      </c>
      <c r="O46" s="37" t="s">
        <v>182</v>
      </c>
      <c r="P46" s="58">
        <v>0.26996</v>
      </c>
      <c r="Q46" s="63">
        <v>0.2391</v>
      </c>
      <c r="R46" s="58">
        <v>0.19787</v>
      </c>
      <c r="S46" s="55">
        <f>QPMS!$I$57</f>
        <v>0.282567077064888</v>
      </c>
      <c r="T46" s="55">
        <f>QPMS!$G$57</f>
        <v>0.129432922935112</v>
      </c>
      <c r="U46" s="52" t="str">
        <f t="shared" si="1"/>
        <v>继续保持，不需要采取行动</v>
      </c>
      <c r="V46" s="64"/>
    </row>
    <row r="47" s="17" customFormat="1" ht="12.75" spans="2:22">
      <c r="B47" s="35">
        <v>26</v>
      </c>
      <c r="C47" s="36"/>
      <c r="D47" s="37"/>
      <c r="E47" s="38">
        <f>QPMS!$F$56</f>
        <v>0.0479257451030169</v>
      </c>
      <c r="F47" s="38">
        <f>QPMS!$E$56</f>
        <v>0.043245775</v>
      </c>
      <c r="G47" s="38">
        <f>QPMS!$D$56</f>
        <v>0.0385658048969831</v>
      </c>
      <c r="H47" s="38">
        <f>QPMS!$I$56</f>
        <v>0.0440336253530169</v>
      </c>
      <c r="I47" s="38">
        <f>QPMS!$G$56</f>
        <v>0.0346736851469832</v>
      </c>
      <c r="J47" s="52" t="str">
        <f t="shared" si="0"/>
        <v/>
      </c>
      <c r="K47" s="53"/>
      <c r="L47" s="56">
        <v>26</v>
      </c>
      <c r="M47" s="57" t="s">
        <v>187</v>
      </c>
      <c r="N47" s="37">
        <v>0.224795</v>
      </c>
      <c r="O47" s="37" t="s">
        <v>182</v>
      </c>
      <c r="P47" s="58">
        <v>0.26996</v>
      </c>
      <c r="Q47" s="63">
        <v>0.2391</v>
      </c>
      <c r="R47" s="58">
        <v>0.19787</v>
      </c>
      <c r="S47" s="55">
        <f>QPMS!$I$57</f>
        <v>0.282567077064888</v>
      </c>
      <c r="T47" s="55">
        <f>QPMS!$G$57</f>
        <v>0.129432922935112</v>
      </c>
      <c r="U47" s="52" t="str">
        <f t="shared" si="1"/>
        <v>继续保持，不需要采取行动</v>
      </c>
      <c r="V47" s="64"/>
    </row>
    <row r="48" s="17" customFormat="1" ht="12.75" spans="2:22">
      <c r="B48" s="35">
        <v>27</v>
      </c>
      <c r="C48" s="36"/>
      <c r="D48" s="37"/>
      <c r="E48" s="38">
        <f>QPMS!$F$56</f>
        <v>0.0479257451030169</v>
      </c>
      <c r="F48" s="38">
        <f>QPMS!$E$56</f>
        <v>0.043245775</v>
      </c>
      <c r="G48" s="38">
        <f>QPMS!$D$56</f>
        <v>0.0385658048969831</v>
      </c>
      <c r="H48" s="38">
        <f>QPMS!$I$56</f>
        <v>0.0440336253530169</v>
      </c>
      <c r="I48" s="38">
        <f>QPMS!$G$56</f>
        <v>0.0346736851469832</v>
      </c>
      <c r="J48" s="52" t="str">
        <f t="shared" si="0"/>
        <v/>
      </c>
      <c r="K48" s="53"/>
      <c r="L48" s="56">
        <v>27</v>
      </c>
      <c r="M48" s="57" t="s">
        <v>188</v>
      </c>
      <c r="N48" s="37">
        <v>0.246922</v>
      </c>
      <c r="O48" s="37" t="s">
        <v>182</v>
      </c>
      <c r="P48" s="58">
        <v>0.26996</v>
      </c>
      <c r="Q48" s="63">
        <v>0.2391</v>
      </c>
      <c r="R48" s="58">
        <v>0.19787</v>
      </c>
      <c r="S48" s="55">
        <f>QPMS!$I$57</f>
        <v>0.282567077064888</v>
      </c>
      <c r="T48" s="55">
        <f>QPMS!$G$57</f>
        <v>0.129432922935112</v>
      </c>
      <c r="U48" s="52" t="str">
        <f t="shared" si="1"/>
        <v>继续保持，不需要采取行动</v>
      </c>
      <c r="V48" s="64"/>
    </row>
    <row r="49" s="17" customFormat="1" ht="12.75" spans="2:22">
      <c r="B49" s="35">
        <v>28</v>
      </c>
      <c r="C49" s="36"/>
      <c r="D49" s="37"/>
      <c r="E49" s="38">
        <f>QPMS!$F$56</f>
        <v>0.0479257451030169</v>
      </c>
      <c r="F49" s="38">
        <f>QPMS!$E$56</f>
        <v>0.043245775</v>
      </c>
      <c r="G49" s="38">
        <f>QPMS!$D$56</f>
        <v>0.0385658048969831</v>
      </c>
      <c r="H49" s="38">
        <f>QPMS!$I$56</f>
        <v>0.0440336253530169</v>
      </c>
      <c r="I49" s="38">
        <f>QPMS!$G$56</f>
        <v>0.0346736851469832</v>
      </c>
      <c r="J49" s="52" t="str">
        <f t="shared" si="0"/>
        <v/>
      </c>
      <c r="K49" s="53"/>
      <c r="L49" s="56">
        <v>28</v>
      </c>
      <c r="M49" s="57" t="s">
        <v>189</v>
      </c>
      <c r="N49" s="37">
        <v>0.236108</v>
      </c>
      <c r="O49" s="37" t="s">
        <v>182</v>
      </c>
      <c r="P49" s="58">
        <v>0.26996</v>
      </c>
      <c r="Q49" s="63">
        <v>0.2391</v>
      </c>
      <c r="R49" s="58">
        <v>0.19787</v>
      </c>
      <c r="S49" s="55">
        <f>QPMS!$I$57</f>
        <v>0.282567077064888</v>
      </c>
      <c r="T49" s="55">
        <f>QPMS!$G$57</f>
        <v>0.129432922935112</v>
      </c>
      <c r="U49" s="52" t="str">
        <f t="shared" si="1"/>
        <v>继续保持，不需要采取行动</v>
      </c>
      <c r="V49" s="64"/>
    </row>
    <row r="50" s="17" customFormat="1" ht="12.75" spans="2:22">
      <c r="B50" s="35">
        <v>29</v>
      </c>
      <c r="C50" s="36"/>
      <c r="D50" s="37"/>
      <c r="E50" s="38">
        <f>QPMS!$F$56</f>
        <v>0.0479257451030169</v>
      </c>
      <c r="F50" s="38">
        <f>QPMS!$E$56</f>
        <v>0.043245775</v>
      </c>
      <c r="G50" s="38">
        <f>QPMS!$D$56</f>
        <v>0.0385658048969831</v>
      </c>
      <c r="H50" s="38">
        <f>QPMS!$I$56</f>
        <v>0.0440336253530169</v>
      </c>
      <c r="I50" s="38">
        <f>QPMS!$G$56</f>
        <v>0.0346736851469832</v>
      </c>
      <c r="J50" s="52" t="str">
        <f t="shared" si="0"/>
        <v/>
      </c>
      <c r="K50" s="53"/>
      <c r="L50" s="56">
        <v>29</v>
      </c>
      <c r="M50" s="57" t="s">
        <v>190</v>
      </c>
      <c r="N50" s="37">
        <v>0.229824</v>
      </c>
      <c r="O50" s="37" t="s">
        <v>182</v>
      </c>
      <c r="P50" s="58">
        <v>0.26996</v>
      </c>
      <c r="Q50" s="63">
        <v>0.2391</v>
      </c>
      <c r="R50" s="58">
        <v>0.19787</v>
      </c>
      <c r="S50" s="55">
        <f>QPMS!$I$57</f>
        <v>0.282567077064888</v>
      </c>
      <c r="T50" s="55">
        <f>QPMS!$G$57</f>
        <v>0.129432922935112</v>
      </c>
      <c r="U50" s="52" t="str">
        <f t="shared" ref="U50:U59" si="2">IF(N50="","",IF(OR(N50&gt;P40,N50&lt;R50),"不稳定",IF(AND(P40&lt;S50,R50&gt;T50),"继续保持，不需要采取行动","没有能力")))</f>
        <v>继续保持，不需要采取行动</v>
      </c>
      <c r="V50" s="64"/>
    </row>
    <row r="51" s="17" customFormat="1" ht="12.75" spans="2:22">
      <c r="B51" s="35">
        <v>30</v>
      </c>
      <c r="C51" s="36"/>
      <c r="D51" s="37"/>
      <c r="E51" s="38">
        <f>QPMS!$F$56</f>
        <v>0.0479257451030169</v>
      </c>
      <c r="F51" s="38">
        <f>QPMS!$E$56</f>
        <v>0.043245775</v>
      </c>
      <c r="G51" s="38">
        <f>QPMS!$D$56</f>
        <v>0.0385658048969831</v>
      </c>
      <c r="H51" s="38">
        <f>QPMS!$I$56</f>
        <v>0.0440336253530169</v>
      </c>
      <c r="I51" s="38">
        <f>QPMS!$G$56</f>
        <v>0.0346736851469832</v>
      </c>
      <c r="J51" s="52" t="str">
        <f t="shared" si="0"/>
        <v/>
      </c>
      <c r="K51" s="53"/>
      <c r="L51" s="56">
        <v>30</v>
      </c>
      <c r="M51" s="57" t="s">
        <v>191</v>
      </c>
      <c r="N51" s="37">
        <v>0.222731</v>
      </c>
      <c r="O51" s="37" t="s">
        <v>182</v>
      </c>
      <c r="P51" s="58">
        <v>0.26996</v>
      </c>
      <c r="Q51" s="63">
        <v>0.2391</v>
      </c>
      <c r="R51" s="58">
        <v>0.19787</v>
      </c>
      <c r="S51" s="55">
        <f>QPMS!$I$57</f>
        <v>0.282567077064888</v>
      </c>
      <c r="T51" s="55">
        <f>QPMS!$G$57</f>
        <v>0.129432922935112</v>
      </c>
      <c r="U51" s="52" t="str">
        <f t="shared" si="2"/>
        <v>继续保持，不需要采取行动</v>
      </c>
      <c r="V51" s="64"/>
    </row>
    <row r="52" s="17" customFormat="1" ht="12.75" spans="2:22">
      <c r="B52" s="35">
        <v>31</v>
      </c>
      <c r="C52" s="36"/>
      <c r="D52" s="37"/>
      <c r="E52" s="38">
        <f>QPMS!$F$56</f>
        <v>0.0479257451030169</v>
      </c>
      <c r="F52" s="38">
        <f>QPMS!$E$56</f>
        <v>0.043245775</v>
      </c>
      <c r="G52" s="38">
        <f>QPMS!$D$56</f>
        <v>0.0385658048969831</v>
      </c>
      <c r="H52" s="38">
        <f>QPMS!$I$56</f>
        <v>0.0440336253530169</v>
      </c>
      <c r="I52" s="38">
        <f>QPMS!$G$56</f>
        <v>0.0346736851469832</v>
      </c>
      <c r="J52" s="52" t="str">
        <f t="shared" si="0"/>
        <v/>
      </c>
      <c r="K52" s="53"/>
      <c r="L52" s="56">
        <v>31</v>
      </c>
      <c r="M52" s="57" t="s">
        <v>192</v>
      </c>
      <c r="N52" s="37">
        <v>0.228767</v>
      </c>
      <c r="O52" s="37" t="s">
        <v>182</v>
      </c>
      <c r="P52" s="58">
        <v>0.26996</v>
      </c>
      <c r="Q52" s="63">
        <v>0.2391</v>
      </c>
      <c r="R52" s="58">
        <v>0.19787</v>
      </c>
      <c r="S52" s="55">
        <f>QPMS!$I$57</f>
        <v>0.282567077064888</v>
      </c>
      <c r="T52" s="55">
        <f>QPMS!$G$57</f>
        <v>0.129432922935112</v>
      </c>
      <c r="U52" s="52" t="str">
        <f t="shared" si="2"/>
        <v>继续保持，不需要采取行动</v>
      </c>
      <c r="V52" s="64"/>
    </row>
    <row r="53" s="17" customFormat="1" ht="12.75" spans="2:22">
      <c r="B53" s="35">
        <v>32</v>
      </c>
      <c r="C53" s="36"/>
      <c r="D53" s="37"/>
      <c r="E53" s="38">
        <f>QPMS!$F$56</f>
        <v>0.0479257451030169</v>
      </c>
      <c r="F53" s="38">
        <f>QPMS!$E$56</f>
        <v>0.043245775</v>
      </c>
      <c r="G53" s="38">
        <f>QPMS!$D$56</f>
        <v>0.0385658048969831</v>
      </c>
      <c r="H53" s="38">
        <f>QPMS!$I$56</f>
        <v>0.0440336253530169</v>
      </c>
      <c r="I53" s="38">
        <f>QPMS!$G$56</f>
        <v>0.0346736851469832</v>
      </c>
      <c r="J53" s="52" t="str">
        <f t="shared" si="0"/>
        <v/>
      </c>
      <c r="K53" s="53"/>
      <c r="L53" s="56">
        <v>32</v>
      </c>
      <c r="M53" s="57" t="s">
        <v>193</v>
      </c>
      <c r="N53" s="37">
        <v>0.216941</v>
      </c>
      <c r="O53" s="37" t="s">
        <v>182</v>
      </c>
      <c r="P53" s="58">
        <v>0.26996</v>
      </c>
      <c r="Q53" s="63">
        <v>0.2391</v>
      </c>
      <c r="R53" s="58">
        <v>0.19787</v>
      </c>
      <c r="S53" s="55">
        <f>QPMS!$I$57</f>
        <v>0.282567077064888</v>
      </c>
      <c r="T53" s="55">
        <f>QPMS!$G$57</f>
        <v>0.129432922935112</v>
      </c>
      <c r="U53" s="52" t="str">
        <f t="shared" si="2"/>
        <v>继续保持，不需要采取行动</v>
      </c>
      <c r="V53" s="64"/>
    </row>
    <row r="54" s="17" customFormat="1" ht="12.75" spans="2:22">
      <c r="B54" s="35">
        <v>33</v>
      </c>
      <c r="C54" s="36"/>
      <c r="D54" s="37"/>
      <c r="E54" s="38">
        <f>QPMS!$F$56</f>
        <v>0.0479257451030169</v>
      </c>
      <c r="F54" s="38">
        <f>QPMS!$E$56</f>
        <v>0.043245775</v>
      </c>
      <c r="G54" s="38">
        <f>QPMS!$D$56</f>
        <v>0.0385658048969831</v>
      </c>
      <c r="H54" s="38">
        <f>QPMS!$I$56</f>
        <v>0.0440336253530169</v>
      </c>
      <c r="I54" s="38">
        <f>QPMS!$G$56</f>
        <v>0.0346736851469832</v>
      </c>
      <c r="J54" s="52" t="str">
        <f t="shared" si="0"/>
        <v/>
      </c>
      <c r="K54" s="53"/>
      <c r="L54" s="56">
        <v>33</v>
      </c>
      <c r="M54" s="57" t="s">
        <v>194</v>
      </c>
      <c r="N54" s="37">
        <v>0.259472</v>
      </c>
      <c r="O54" s="37" t="s">
        <v>182</v>
      </c>
      <c r="P54" s="58">
        <v>0.26996</v>
      </c>
      <c r="Q54" s="63">
        <v>0.2391</v>
      </c>
      <c r="R54" s="58">
        <v>0.19787</v>
      </c>
      <c r="S54" s="55">
        <f>QPMS!$I$57</f>
        <v>0.282567077064888</v>
      </c>
      <c r="T54" s="55">
        <f>QPMS!$G$57</f>
        <v>0.129432922935112</v>
      </c>
      <c r="U54" s="52" t="str">
        <f t="shared" si="2"/>
        <v>继续保持，不需要采取行动</v>
      </c>
      <c r="V54" s="64"/>
    </row>
    <row r="55" s="17" customFormat="1" ht="12.75" spans="2:22">
      <c r="B55" s="35">
        <v>34</v>
      </c>
      <c r="C55" s="36"/>
      <c r="D55" s="37"/>
      <c r="E55" s="38">
        <f>QPMS!$F$56</f>
        <v>0.0479257451030169</v>
      </c>
      <c r="F55" s="38">
        <f>QPMS!$E$56</f>
        <v>0.043245775</v>
      </c>
      <c r="G55" s="38">
        <f>QPMS!$D$56</f>
        <v>0.0385658048969831</v>
      </c>
      <c r="H55" s="38">
        <f>QPMS!$I$56</f>
        <v>0.0440336253530169</v>
      </c>
      <c r="I55" s="38">
        <f>QPMS!$G$56</f>
        <v>0.0346736851469832</v>
      </c>
      <c r="J55" s="52" t="str">
        <f t="shared" si="0"/>
        <v/>
      </c>
      <c r="K55" s="53"/>
      <c r="L55" s="56"/>
      <c r="M55" s="57"/>
      <c r="N55" s="37"/>
      <c r="O55" s="37"/>
      <c r="P55" s="58"/>
      <c r="Q55" s="63"/>
      <c r="R55" s="58"/>
      <c r="S55" s="55"/>
      <c r="T55" s="55"/>
      <c r="U55" s="52" t="str">
        <f t="shared" si="2"/>
        <v/>
      </c>
      <c r="V55" s="64"/>
    </row>
    <row r="56" s="17" customFormat="1" ht="12.75" spans="2:22">
      <c r="B56" s="35">
        <v>35</v>
      </c>
      <c r="C56" s="36"/>
      <c r="D56" s="37"/>
      <c r="E56" s="38">
        <f>QPMS!$F$56</f>
        <v>0.0479257451030169</v>
      </c>
      <c r="F56" s="38">
        <f>QPMS!$E$56</f>
        <v>0.043245775</v>
      </c>
      <c r="G56" s="38">
        <f>QPMS!$D$56</f>
        <v>0.0385658048969831</v>
      </c>
      <c r="H56" s="38">
        <f>QPMS!$I$56</f>
        <v>0.0440336253530169</v>
      </c>
      <c r="I56" s="38">
        <f>QPMS!$G$56</f>
        <v>0.0346736851469832</v>
      </c>
      <c r="J56" s="52" t="str">
        <f t="shared" si="0"/>
        <v/>
      </c>
      <c r="K56" s="53"/>
      <c r="L56" s="56"/>
      <c r="M56" s="57"/>
      <c r="N56" s="37"/>
      <c r="O56" s="37"/>
      <c r="P56" s="58"/>
      <c r="Q56" s="63"/>
      <c r="R56" s="58"/>
      <c r="S56" s="55"/>
      <c r="T56" s="55"/>
      <c r="U56" s="52" t="str">
        <f t="shared" si="2"/>
        <v/>
      </c>
      <c r="V56" s="64"/>
    </row>
    <row r="57" s="17" customFormat="1" ht="12.75" spans="2:22">
      <c r="B57" s="35">
        <v>36</v>
      </c>
      <c r="C57" s="36"/>
      <c r="D57" s="37"/>
      <c r="E57" s="38">
        <f>QPMS!$F$56</f>
        <v>0.0479257451030169</v>
      </c>
      <c r="F57" s="38">
        <f>QPMS!$E$56</f>
        <v>0.043245775</v>
      </c>
      <c r="G57" s="38">
        <f>QPMS!$D$56</f>
        <v>0.0385658048969831</v>
      </c>
      <c r="H57" s="38">
        <f>QPMS!$I$56</f>
        <v>0.0440336253530169</v>
      </c>
      <c r="I57" s="38">
        <f>QPMS!$G$56</f>
        <v>0.0346736851469832</v>
      </c>
      <c r="J57" s="52" t="str">
        <f t="shared" si="0"/>
        <v/>
      </c>
      <c r="K57" s="53"/>
      <c r="L57" s="56"/>
      <c r="M57" s="57"/>
      <c r="N57" s="37"/>
      <c r="O57" s="37"/>
      <c r="P57" s="58"/>
      <c r="Q57" s="63"/>
      <c r="R57" s="58"/>
      <c r="S57" s="55"/>
      <c r="T57" s="55"/>
      <c r="U57" s="52" t="str">
        <f t="shared" si="2"/>
        <v/>
      </c>
      <c r="V57" s="64"/>
    </row>
    <row r="58" s="17" customFormat="1" ht="12.75" spans="2:22">
      <c r="B58" s="35">
        <v>37</v>
      </c>
      <c r="C58" s="36"/>
      <c r="D58" s="37"/>
      <c r="E58" s="38">
        <f>QPMS!$F$56</f>
        <v>0.0479257451030169</v>
      </c>
      <c r="F58" s="38">
        <f>QPMS!$E$56</f>
        <v>0.043245775</v>
      </c>
      <c r="G58" s="38">
        <f>QPMS!$D$56</f>
        <v>0.0385658048969831</v>
      </c>
      <c r="H58" s="38">
        <f>QPMS!$I$56</f>
        <v>0.0440336253530169</v>
      </c>
      <c r="I58" s="38">
        <f>QPMS!$G$56</f>
        <v>0.0346736851469832</v>
      </c>
      <c r="J58" s="52" t="str">
        <f t="shared" si="0"/>
        <v/>
      </c>
      <c r="K58" s="53"/>
      <c r="L58" s="56"/>
      <c r="M58" s="57"/>
      <c r="N58" s="37"/>
      <c r="O58" s="37"/>
      <c r="P58" s="58"/>
      <c r="Q58" s="63"/>
      <c r="R58" s="58"/>
      <c r="S58" s="55"/>
      <c r="T58" s="55"/>
      <c r="U58" s="52" t="str">
        <f t="shared" si="2"/>
        <v/>
      </c>
      <c r="V58" s="64"/>
    </row>
    <row r="59" s="17" customFormat="1" ht="12.75" spans="2:22">
      <c r="B59" s="35">
        <v>38</v>
      </c>
      <c r="C59" s="36"/>
      <c r="D59" s="37"/>
      <c r="E59" s="38">
        <f>QPMS!$F$56</f>
        <v>0.0479257451030169</v>
      </c>
      <c r="F59" s="38">
        <f>QPMS!$E$56</f>
        <v>0.043245775</v>
      </c>
      <c r="G59" s="38">
        <f>QPMS!$D$56</f>
        <v>0.0385658048969831</v>
      </c>
      <c r="H59" s="38">
        <f>QPMS!$I$56</f>
        <v>0.0440336253530169</v>
      </c>
      <c r="I59" s="38">
        <f>QPMS!$G$56</f>
        <v>0.0346736851469832</v>
      </c>
      <c r="J59" s="52" t="str">
        <f t="shared" si="0"/>
        <v/>
      </c>
      <c r="K59" s="53"/>
      <c r="L59" s="56"/>
      <c r="M59" s="57"/>
      <c r="N59" s="37"/>
      <c r="O59" s="37"/>
      <c r="P59" s="58"/>
      <c r="Q59" s="63"/>
      <c r="R59" s="58"/>
      <c r="S59" s="55"/>
      <c r="T59" s="55"/>
      <c r="U59" s="52" t="str">
        <f t="shared" si="2"/>
        <v/>
      </c>
      <c r="V59" s="64"/>
    </row>
    <row r="60" s="17" customFormat="1" ht="12.75" spans="2:22">
      <c r="B60" s="35">
        <v>39</v>
      </c>
      <c r="C60" s="36"/>
      <c r="D60" s="37"/>
      <c r="E60" s="38">
        <f>QPMS!$F$56</f>
        <v>0.0479257451030169</v>
      </c>
      <c r="F60" s="38">
        <f>QPMS!$E$56</f>
        <v>0.043245775</v>
      </c>
      <c r="G60" s="38">
        <f>QPMS!$D$56</f>
        <v>0.0385658048969831</v>
      </c>
      <c r="H60" s="38">
        <f>QPMS!$I$56</f>
        <v>0.0440336253530169</v>
      </c>
      <c r="I60" s="38">
        <f>QPMS!$G$56</f>
        <v>0.0346736851469832</v>
      </c>
      <c r="J60" s="52" t="str">
        <f t="shared" si="0"/>
        <v/>
      </c>
      <c r="K60" s="53"/>
      <c r="L60" s="56"/>
      <c r="M60" s="57"/>
      <c r="N60" s="37"/>
      <c r="O60" s="37"/>
      <c r="P60" s="58"/>
      <c r="Q60" s="63"/>
      <c r="R60" s="58"/>
      <c r="S60" s="55"/>
      <c r="T60" s="55"/>
      <c r="U60" s="52" t="str">
        <f t="shared" si="1"/>
        <v/>
      </c>
      <c r="V60" s="64"/>
    </row>
    <row r="61" s="17" customFormat="1" ht="12.75" spans="2:22">
      <c r="B61" s="35">
        <v>40</v>
      </c>
      <c r="C61" s="36"/>
      <c r="D61" s="40"/>
      <c r="E61" s="38">
        <f>QPMS!$F$56</f>
        <v>0.0479257451030169</v>
      </c>
      <c r="F61" s="38">
        <f>QPMS!$E$56</f>
        <v>0.043245775</v>
      </c>
      <c r="G61" s="38">
        <f>QPMS!$D$56</f>
        <v>0.0385658048969831</v>
      </c>
      <c r="H61" s="38">
        <f>QPMS!$I$56</f>
        <v>0.0440336253530169</v>
      </c>
      <c r="I61" s="38">
        <f>QPMS!$G$56</f>
        <v>0.0346736851469832</v>
      </c>
      <c r="J61" s="52" t="str">
        <f t="shared" si="0"/>
        <v/>
      </c>
      <c r="K61" s="53"/>
      <c r="L61" s="56"/>
      <c r="M61" s="57"/>
      <c r="N61" s="37"/>
      <c r="O61" s="37"/>
      <c r="P61" s="58"/>
      <c r="Q61" s="63"/>
      <c r="R61" s="58"/>
      <c r="S61" s="55"/>
      <c r="T61" s="55"/>
      <c r="U61" s="52" t="str">
        <f t="shared" si="1"/>
        <v/>
      </c>
      <c r="V61" s="64"/>
    </row>
    <row r="62" spans="23:23">
      <c r="W62" s="17"/>
    </row>
    <row r="63" spans="23:23">
      <c r="W63" s="17"/>
    </row>
  </sheetData>
  <mergeCells count="5">
    <mergeCell ref="P19:T19"/>
    <mergeCell ref="E20:G20"/>
    <mergeCell ref="H20:I20"/>
    <mergeCell ref="P20:R20"/>
    <mergeCell ref="S20:T20"/>
  </mergeCells>
  <conditionalFormatting sqref="K22:K61">
    <cfRule type="cellIs" dxfId="0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G18"/>
  <sheetViews>
    <sheetView workbookViewId="0">
      <selection activeCell="G14" sqref="G14"/>
    </sheetView>
  </sheetViews>
  <sheetFormatPr defaultColWidth="9" defaultRowHeight="13.85" outlineLevelCol="6"/>
  <sheetData>
    <row r="2" spans="5:7">
      <c r="E2">
        <v>0.005</v>
      </c>
      <c r="G2">
        <v>0.065</v>
      </c>
    </row>
    <row r="3" spans="5:7">
      <c r="E3">
        <v>0</v>
      </c>
      <c r="G3">
        <v>0.085</v>
      </c>
    </row>
    <row r="4" spans="5:7">
      <c r="E4">
        <v>0.015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0.035</v>
      </c>
    </row>
    <row r="7" spans="5:7">
      <c r="E7">
        <v>0.025</v>
      </c>
      <c r="G7">
        <v>0.035</v>
      </c>
    </row>
    <row r="8" spans="5:7">
      <c r="E8">
        <v>0.03</v>
      </c>
      <c r="G8">
        <v>0.055</v>
      </c>
    </row>
    <row r="9" spans="5:7">
      <c r="E9">
        <v>0.03</v>
      </c>
      <c r="G9">
        <v>0.035</v>
      </c>
    </row>
    <row r="10" spans="5:7">
      <c r="E10">
        <v>0.07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0.005</v>
      </c>
    </row>
    <row r="13" spans="5:7">
      <c r="E13">
        <v>0.055</v>
      </c>
      <c r="G13">
        <v>0.005</v>
      </c>
    </row>
    <row r="14" spans="5:7">
      <c r="E14">
        <v>0.06</v>
      </c>
      <c r="G14">
        <v>0.005</v>
      </c>
    </row>
    <row r="15" spans="5:7">
      <c r="E15">
        <v>0.08</v>
      </c>
      <c r="G15">
        <v>0</v>
      </c>
    </row>
    <row r="16" spans="5:7">
      <c r="E16">
        <f>SUM(E2:E15)</f>
        <v>0.55</v>
      </c>
      <c r="G16">
        <v>0</v>
      </c>
    </row>
    <row r="17" spans="7:7">
      <c r="G17">
        <v>0.005</v>
      </c>
    </row>
    <row r="18" spans="7:7">
      <c r="G18">
        <f>SUM(G2:G17)</f>
        <v>0.45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zoomScale="90" zoomScaleNormal="90" workbookViewId="0">
      <selection activeCell="C20" sqref="C20"/>
    </sheetView>
  </sheetViews>
  <sheetFormatPr defaultColWidth="9" defaultRowHeight="13.85"/>
  <cols>
    <col min="1" max="3" width="15.6637168141593" style="1" customWidth="1"/>
    <col min="4" max="4" width="34" style="1" customWidth="1"/>
    <col min="5" max="5" width="11.7787610619469" style="1" customWidth="1"/>
    <col min="6" max="6" width="12.4424778761062" style="1" customWidth="1"/>
    <col min="7" max="7" width="13.7787610619469" style="1" customWidth="1"/>
    <col min="8" max="8" width="15.5575221238938" style="1" customWidth="1"/>
    <col min="10" max="10" width="13.7787610619469" customWidth="1"/>
    <col min="11" max="11" width="57.6637168141593" customWidth="1"/>
  </cols>
  <sheetData>
    <row r="1" spans="1:11">
      <c r="A1" s="2" t="s">
        <v>195</v>
      </c>
      <c r="B1" s="3"/>
      <c r="C1" s="4"/>
      <c r="D1" s="4"/>
      <c r="E1" s="4"/>
      <c r="F1" s="4"/>
      <c r="G1" s="4"/>
      <c r="H1" s="4"/>
      <c r="J1" s="10" t="s">
        <v>196</v>
      </c>
      <c r="K1" s="11"/>
    </row>
    <row r="2" spans="1:11">
      <c r="A2" s="5" t="s">
        <v>197</v>
      </c>
      <c r="B2" s="6" t="s">
        <v>198</v>
      </c>
      <c r="C2" s="5" t="s">
        <v>199</v>
      </c>
      <c r="D2" s="5" t="s">
        <v>200</v>
      </c>
      <c r="E2" s="5" t="s">
        <v>201</v>
      </c>
      <c r="F2" s="5" t="s">
        <v>202</v>
      </c>
      <c r="G2" s="5" t="s">
        <v>203</v>
      </c>
      <c r="H2" s="5" t="s">
        <v>204</v>
      </c>
      <c r="J2" s="12" t="s">
        <v>205</v>
      </c>
      <c r="K2" s="13" t="s">
        <v>206</v>
      </c>
    </row>
    <row r="3" spans="1:11">
      <c r="A3" s="7" t="s">
        <v>207</v>
      </c>
      <c r="B3" s="7" t="s">
        <v>208</v>
      </c>
      <c r="C3" s="7" t="s">
        <v>209</v>
      </c>
      <c r="D3" s="7" t="s">
        <v>210</v>
      </c>
      <c r="E3" s="8">
        <v>2.5126365</v>
      </c>
      <c r="F3" s="8">
        <v>0.065829639642993</v>
      </c>
      <c r="G3" s="9">
        <f t="shared" ref="G3:G16" si="0">E3-F3*3</f>
        <v>2.31514758107102</v>
      </c>
      <c r="H3" s="9">
        <f t="shared" ref="H3:H16" si="1">E3+F3*3</f>
        <v>2.71012541892898</v>
      </c>
      <c r="J3" s="12"/>
      <c r="K3" s="13"/>
    </row>
    <row r="4" ht="25.5" spans="1:11">
      <c r="A4" s="7" t="s">
        <v>211</v>
      </c>
      <c r="B4" s="7" t="s">
        <v>212</v>
      </c>
      <c r="C4" s="7" t="s">
        <v>213</v>
      </c>
      <c r="D4" s="7" t="s">
        <v>214</v>
      </c>
      <c r="E4" s="8">
        <v>1.4186765</v>
      </c>
      <c r="F4" s="8">
        <v>0.0705219124792914</v>
      </c>
      <c r="G4" s="9">
        <f t="shared" si="0"/>
        <v>1.20711076256213</v>
      </c>
      <c r="H4" s="9">
        <f t="shared" si="1"/>
        <v>1.63024223743787</v>
      </c>
      <c r="J4" s="12" t="s">
        <v>215</v>
      </c>
      <c r="K4" s="14" t="s">
        <v>216</v>
      </c>
    </row>
    <row r="5" spans="1:11">
      <c r="A5" s="7" t="s">
        <v>217</v>
      </c>
      <c r="B5" s="7" t="s">
        <v>218</v>
      </c>
      <c r="C5" s="7" t="s">
        <v>219</v>
      </c>
      <c r="D5" s="7" t="s">
        <v>220</v>
      </c>
      <c r="E5" s="8">
        <v>0.13818925</v>
      </c>
      <c r="F5" s="8">
        <v>0.00654070739484652</v>
      </c>
      <c r="G5" s="9">
        <f t="shared" si="0"/>
        <v>0.11856712781546</v>
      </c>
      <c r="H5" s="9">
        <f t="shared" si="1"/>
        <v>0.15781137218454</v>
      </c>
      <c r="J5" s="12" t="s">
        <v>168</v>
      </c>
      <c r="K5" s="15"/>
    </row>
    <row r="6" spans="1:11">
      <c r="A6" s="7" t="s">
        <v>221</v>
      </c>
      <c r="B6" s="7" t="s">
        <v>222</v>
      </c>
      <c r="C6" s="7" t="s">
        <v>223</v>
      </c>
      <c r="D6" s="7" t="s">
        <v>224</v>
      </c>
      <c r="E6" s="8">
        <v>1.4920805</v>
      </c>
      <c r="F6" s="8">
        <v>0.137211105599134</v>
      </c>
      <c r="G6" s="9">
        <f t="shared" si="0"/>
        <v>1.0804471832026</v>
      </c>
      <c r="H6" s="9">
        <f t="shared" si="1"/>
        <v>1.9037138167974</v>
      </c>
      <c r="J6" s="12" t="s">
        <v>225</v>
      </c>
      <c r="K6" s="16"/>
    </row>
    <row r="7" spans="1:11">
      <c r="A7" s="7" t="s">
        <v>226</v>
      </c>
      <c r="B7" s="7" t="s">
        <v>227</v>
      </c>
      <c r="C7" s="7" t="s">
        <v>219</v>
      </c>
      <c r="D7" s="7" t="s">
        <v>228</v>
      </c>
      <c r="E7" s="8">
        <v>0.11369475</v>
      </c>
      <c r="F7" s="8">
        <v>0.00437844514564486</v>
      </c>
      <c r="G7" s="9">
        <f t="shared" si="0"/>
        <v>0.100559414563065</v>
      </c>
      <c r="H7" s="9">
        <f t="shared" si="1"/>
        <v>0.126830085436935</v>
      </c>
      <c r="J7" s="12" t="s">
        <v>229</v>
      </c>
      <c r="K7" s="16"/>
    </row>
    <row r="8" spans="1:8">
      <c r="A8" s="7" t="s">
        <v>230</v>
      </c>
      <c r="B8" s="7" t="s">
        <v>230</v>
      </c>
      <c r="C8" s="7" t="s">
        <v>231</v>
      </c>
      <c r="D8" s="7" t="s">
        <v>232</v>
      </c>
      <c r="E8" s="8">
        <v>8.7919935</v>
      </c>
      <c r="F8" s="8">
        <v>0.340048037075182</v>
      </c>
      <c r="G8" s="9">
        <f t="shared" si="0"/>
        <v>7.77184938877445</v>
      </c>
      <c r="H8" s="9">
        <f t="shared" si="1"/>
        <v>9.81213761122554</v>
      </c>
    </row>
    <row r="9" ht="23.25" spans="1:8">
      <c r="A9" s="7" t="s">
        <v>168</v>
      </c>
      <c r="B9" s="7" t="s">
        <v>233</v>
      </c>
      <c r="C9" s="7" t="s">
        <v>234</v>
      </c>
      <c r="D9" s="7" t="s">
        <v>235</v>
      </c>
      <c r="E9" s="8">
        <v>0.18443565</v>
      </c>
      <c r="F9" s="8">
        <v>0.0255223590216292</v>
      </c>
      <c r="G9" s="9">
        <f t="shared" si="0"/>
        <v>0.107868572935112</v>
      </c>
      <c r="H9" s="9">
        <f t="shared" si="1"/>
        <v>0.261002727064888</v>
      </c>
    </row>
    <row r="10" spans="1:8">
      <c r="A10" s="7" t="s">
        <v>225</v>
      </c>
      <c r="B10" s="7" t="s">
        <v>236</v>
      </c>
      <c r="C10" s="7" t="s">
        <v>237</v>
      </c>
      <c r="D10" s="7" t="s">
        <v>238</v>
      </c>
      <c r="E10" s="8">
        <v>0.073269395</v>
      </c>
      <c r="F10" s="8">
        <v>0.00308510863618754</v>
      </c>
      <c r="G10" s="9">
        <f t="shared" si="0"/>
        <v>0.0640140690914374</v>
      </c>
      <c r="H10" s="9">
        <f t="shared" si="1"/>
        <v>0.0825247209085626</v>
      </c>
    </row>
    <row r="11" spans="1:8">
      <c r="A11" s="7" t="s">
        <v>229</v>
      </c>
      <c r="B11" s="7" t="s">
        <v>239</v>
      </c>
      <c r="C11" s="7" t="s">
        <v>237</v>
      </c>
      <c r="D11" s="7" t="s">
        <v>240</v>
      </c>
      <c r="E11" s="8">
        <v>0.02800153</v>
      </c>
      <c r="F11" s="8">
        <v>0.00505820020187127</v>
      </c>
      <c r="G11" s="9">
        <f t="shared" si="0"/>
        <v>0.0128269293943862</v>
      </c>
      <c r="H11" s="9">
        <f t="shared" si="1"/>
        <v>0.0431761306056138</v>
      </c>
    </row>
    <row r="12" ht="23.25" spans="1:8">
      <c r="A12" s="7" t="s">
        <v>207</v>
      </c>
      <c r="B12" s="7" t="s">
        <v>91</v>
      </c>
      <c r="C12" s="7" t="s">
        <v>237</v>
      </c>
      <c r="D12" s="7" t="s">
        <v>241</v>
      </c>
      <c r="E12" s="8">
        <v>0.043245775</v>
      </c>
      <c r="F12" s="8">
        <v>0.00155999003433895</v>
      </c>
      <c r="G12" s="9">
        <f t="shared" si="0"/>
        <v>0.0385658048969831</v>
      </c>
      <c r="H12" s="9">
        <f t="shared" si="1"/>
        <v>0.0479257451030169</v>
      </c>
    </row>
    <row r="13" spans="1:8">
      <c r="A13" s="7" t="s">
        <v>207</v>
      </c>
      <c r="B13" s="7" t="s">
        <v>242</v>
      </c>
      <c r="C13" s="7"/>
      <c r="D13" s="7"/>
      <c r="E13" s="8">
        <v>90.029125</v>
      </c>
      <c r="F13" s="8">
        <v>2.40462893447201</v>
      </c>
      <c r="G13" s="9">
        <f t="shared" si="0"/>
        <v>82.815238196584</v>
      </c>
      <c r="H13" s="9">
        <f t="shared" si="1"/>
        <v>97.243011803416</v>
      </c>
    </row>
    <row r="14" ht="14.25" customHeight="1" spans="1:8">
      <c r="A14" s="7" t="s">
        <v>207</v>
      </c>
      <c r="B14" s="7" t="s">
        <v>243</v>
      </c>
      <c r="C14" s="7" t="s">
        <v>244</v>
      </c>
      <c r="D14" s="7" t="s">
        <v>245</v>
      </c>
      <c r="E14" s="8">
        <v>0.270475</v>
      </c>
      <c r="F14" s="8">
        <v>0.0346213331708406</v>
      </c>
      <c r="G14" s="9">
        <f t="shared" si="0"/>
        <v>0.166611000487478</v>
      </c>
      <c r="H14" s="9">
        <f t="shared" si="1"/>
        <v>0.374338999512522</v>
      </c>
    </row>
    <row r="15" spans="1:8">
      <c r="A15" s="7" t="s">
        <v>207</v>
      </c>
      <c r="B15" s="7" t="s">
        <v>246</v>
      </c>
      <c r="C15" s="7"/>
      <c r="D15" s="7" t="s">
        <v>247</v>
      </c>
      <c r="E15" s="8">
        <v>0.010525</v>
      </c>
      <c r="F15" s="8">
        <v>0.0311812169338158</v>
      </c>
      <c r="G15" s="9">
        <f t="shared" si="0"/>
        <v>-0.0830186508014476</v>
      </c>
      <c r="H15" s="9">
        <f t="shared" si="1"/>
        <v>0.104068650801448</v>
      </c>
    </row>
    <row r="16" ht="15" customHeight="1" spans="1:8">
      <c r="A16" s="7" t="s">
        <v>207</v>
      </c>
      <c r="B16" s="7" t="s">
        <v>248</v>
      </c>
      <c r="C16" s="7" t="s">
        <v>249</v>
      </c>
      <c r="D16" s="7" t="s">
        <v>250</v>
      </c>
      <c r="E16" s="8">
        <v>0.036115</v>
      </c>
      <c r="F16" s="8">
        <v>0.00442579460602691</v>
      </c>
      <c r="G16" s="9">
        <f t="shared" si="0"/>
        <v>0.0228376161819193</v>
      </c>
      <c r="H16" s="9">
        <f t="shared" si="1"/>
        <v>0.0493923838180807</v>
      </c>
    </row>
    <row r="37" ht="14.25" customHeight="1"/>
  </sheetData>
  <mergeCells count="3">
    <mergeCell ref="J1:K1"/>
    <mergeCell ref="J2:J3"/>
    <mergeCell ref="K2:K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Datasheet</vt:lpstr>
      <vt:lpstr>Readme</vt:lpstr>
      <vt:lpstr>修订历史</vt:lpstr>
      <vt:lpstr>QPMS</vt:lpstr>
      <vt:lpstr>I-Chart</vt:lpstr>
      <vt:lpstr>Sheet1</vt:lpstr>
      <vt:lpstr>PPB_PPM说明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xjy11</cp:lastModifiedBy>
  <dcterms:created xsi:type="dcterms:W3CDTF">2006-09-16T00:00:00Z</dcterms:created>
  <dcterms:modified xsi:type="dcterms:W3CDTF">2022-10-29T23:47:01Z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560CE2504090439FAC1A90DDF5142278</vt:lpwstr>
  </property>
</Properties>
</file>