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00SVN项目\08Applications\2022科技申报\20221101CMMI5\中测11-1\ORG-组织文档\01 过程改进\04-监控\02报告\04-量化管理报告\2022年\"/>
    </mc:Choice>
  </mc:AlternateContent>
  <bookViews>
    <workbookView xWindow="0" yWindow="0" windowWidth="21810" windowHeight="10440" tabRatio="501" firstSheet="2" activeTab="3"/>
  </bookViews>
  <sheets>
    <sheet name="Datasheet" sheetId="1" state="hidden" r:id="rId1"/>
    <sheet name="Readme" sheetId="5" state="hidden" r:id="rId2"/>
    <sheet name="修订历史" sheetId="9" r:id="rId3"/>
    <sheet name="QPMS" sheetId="2" r:id="rId4"/>
    <sheet name="I-Chart" sheetId="6" r:id="rId5"/>
    <sheet name="Sheet1" sheetId="7" state="hidden" r:id="rId6"/>
    <sheet name="PPB_PPM说明" sheetId="10" r:id="rId7"/>
  </sheets>
  <externalReferences>
    <externalReference r:id="rId8"/>
  </externalReferences>
  <definedNames>
    <definedName name="_xlnm.Print_Area" localSheetId="3">QPMS!$A$3:$J$59</definedName>
  </definedNames>
  <calcPr calcId="152511" concurrentCalc="0"/>
</workbook>
</file>

<file path=xl/calcChain.xml><?xml version="1.0" encoding="utf-8"?>
<calcChain xmlns="http://schemas.openxmlformats.org/spreadsheetml/2006/main">
  <c r="H57" i="2" l="1"/>
  <c r="E57" i="2"/>
  <c r="D31" i="2"/>
  <c r="D32" i="2"/>
  <c r="E31" i="2"/>
  <c r="E32" i="2"/>
  <c r="F31" i="2"/>
  <c r="C32" i="2"/>
  <c r="C8" i="2"/>
  <c r="H16" i="10"/>
  <c r="G16" i="10"/>
  <c r="H15" i="10"/>
  <c r="G15" i="10"/>
  <c r="H14" i="10"/>
  <c r="G14" i="10"/>
  <c r="H13" i="10"/>
  <c r="G13" i="10"/>
  <c r="H12" i="10"/>
  <c r="G12" i="10"/>
  <c r="H11" i="10"/>
  <c r="G11" i="10"/>
  <c r="H10" i="10"/>
  <c r="G10" i="10"/>
  <c r="H9" i="10"/>
  <c r="G9" i="10"/>
  <c r="H8" i="10"/>
  <c r="G8" i="10"/>
  <c r="H7" i="10"/>
  <c r="G7" i="10"/>
  <c r="H6" i="10"/>
  <c r="G6" i="10"/>
  <c r="H5" i="10"/>
  <c r="G5" i="10"/>
  <c r="H4" i="10"/>
  <c r="G4" i="10"/>
  <c r="H3" i="10"/>
  <c r="G3" i="10"/>
  <c r="G18" i="7"/>
  <c r="E16" i="7"/>
  <c r="Q41" i="6"/>
  <c r="Q40" i="6"/>
  <c r="Q39" i="6"/>
  <c r="Q38" i="6"/>
  <c r="Q37" i="6"/>
  <c r="Q36" i="6"/>
  <c r="Q35" i="6"/>
  <c r="Q34" i="6"/>
  <c r="Q33" i="6"/>
  <c r="Q32" i="6"/>
  <c r="Q31" i="6"/>
  <c r="Q30" i="6"/>
  <c r="Q29" i="6"/>
  <c r="Q28" i="6"/>
  <c r="Q27" i="6"/>
  <c r="Q26" i="6"/>
  <c r="Q25" i="6"/>
  <c r="Q24" i="6"/>
  <c r="Q23" i="6"/>
  <c r="Q22" i="6"/>
  <c r="I57" i="2"/>
  <c r="S61" i="6"/>
  <c r="F57" i="2"/>
  <c r="P39" i="6"/>
  <c r="D57" i="2"/>
  <c r="R35" i="6"/>
  <c r="C57" i="2"/>
  <c r="E62" i="2"/>
  <c r="E56" i="2"/>
  <c r="F41" i="6"/>
  <c r="H48" i="2"/>
  <c r="C37" i="2"/>
  <c r="C36" i="2"/>
  <c r="C35" i="2"/>
  <c r="C31" i="2"/>
  <c r="C56" i="2"/>
  <c r="I30" i="2"/>
  <c r="H30" i="2"/>
  <c r="G30" i="2"/>
  <c r="F30" i="2"/>
  <c r="E30" i="2"/>
  <c r="D30" i="2"/>
  <c r="F28" i="2"/>
  <c r="E28" i="2"/>
  <c r="D28" i="2"/>
  <c r="C28" i="2"/>
  <c r="F27" i="2"/>
  <c r="E27" i="2"/>
  <c r="D27" i="2"/>
  <c r="C27" i="2"/>
  <c r="F24" i="2"/>
  <c r="E24" i="2"/>
  <c r="D24" i="2"/>
  <c r="C24" i="2"/>
  <c r="F11" i="2"/>
  <c r="F56" i="2"/>
  <c r="E11" i="2"/>
  <c r="D56" i="2"/>
  <c r="H56" i="2"/>
  <c r="P26" i="6"/>
  <c r="P25" i="6"/>
  <c r="R30" i="6"/>
  <c r="G57" i="2"/>
  <c r="T46" i="6"/>
  <c r="R25" i="6"/>
  <c r="F26" i="6"/>
  <c r="P38" i="6"/>
  <c r="R38" i="6"/>
  <c r="R26" i="6"/>
  <c r="F39" i="6"/>
  <c r="R31" i="6"/>
  <c r="F32" i="6"/>
  <c r="F22" i="6"/>
  <c r="F27" i="6"/>
  <c r="R32" i="6"/>
  <c r="P22" i="6"/>
  <c r="F40" i="6"/>
  <c r="F28" i="6"/>
  <c r="F34" i="6"/>
  <c r="R22" i="6"/>
  <c r="P34" i="6"/>
  <c r="F38" i="6"/>
  <c r="R28" i="6"/>
  <c r="F31" i="6"/>
  <c r="P29" i="6"/>
  <c r="R34" i="6"/>
  <c r="F24" i="6"/>
  <c r="F35" i="6"/>
  <c r="F30" i="6"/>
  <c r="F8" i="2"/>
  <c r="I56" i="2"/>
  <c r="F23" i="6"/>
  <c r="R24" i="6"/>
  <c r="P30" i="6"/>
  <c r="F36" i="6"/>
  <c r="E41" i="6"/>
  <c r="E33" i="6"/>
  <c r="E29" i="6"/>
  <c r="E38" i="6"/>
  <c r="E34" i="6"/>
  <c r="E30" i="6"/>
  <c r="E26" i="6"/>
  <c r="E22" i="6"/>
  <c r="E39" i="6"/>
  <c r="E27" i="6"/>
  <c r="E23" i="6"/>
  <c r="E35" i="6"/>
  <c r="E31" i="6"/>
  <c r="E40" i="6"/>
  <c r="E28" i="6"/>
  <c r="E24" i="6"/>
  <c r="E36" i="6"/>
  <c r="E32" i="6"/>
  <c r="E37" i="6"/>
  <c r="E25" i="6"/>
  <c r="G38" i="6"/>
  <c r="G34" i="6"/>
  <c r="G30" i="6"/>
  <c r="G26" i="6"/>
  <c r="G22" i="6"/>
  <c r="G39" i="6"/>
  <c r="G35" i="6"/>
  <c r="G31" i="6"/>
  <c r="G27" i="6"/>
  <c r="G23" i="6"/>
  <c r="G40" i="6"/>
  <c r="G36" i="6"/>
  <c r="G32" i="6"/>
  <c r="G28" i="6"/>
  <c r="G24" i="6"/>
  <c r="G41" i="6"/>
  <c r="G37" i="6"/>
  <c r="G33" i="6"/>
  <c r="G29" i="6"/>
  <c r="G25" i="6"/>
  <c r="S42" i="6"/>
  <c r="S50" i="6"/>
  <c r="S58" i="6"/>
  <c r="R27" i="6"/>
  <c r="R39" i="6"/>
  <c r="E8" i="2"/>
  <c r="S48" i="6"/>
  <c r="S56" i="6"/>
  <c r="S34" i="6"/>
  <c r="S22" i="6"/>
  <c r="S26" i="6"/>
  <c r="S30" i="6"/>
  <c r="S59" i="6"/>
  <c r="P33" i="6"/>
  <c r="P37" i="6"/>
  <c r="P41" i="6"/>
  <c r="S38" i="6"/>
  <c r="S43" i="6"/>
  <c r="S51" i="6"/>
  <c r="S46" i="6"/>
  <c r="S54" i="6"/>
  <c r="R37" i="6"/>
  <c r="S25" i="6"/>
  <c r="S29" i="6"/>
  <c r="S33" i="6"/>
  <c r="S37" i="6"/>
  <c r="S41" i="6"/>
  <c r="S49" i="6"/>
  <c r="S57" i="6"/>
  <c r="P24" i="6"/>
  <c r="P28" i="6"/>
  <c r="P32" i="6"/>
  <c r="P36" i="6"/>
  <c r="P40" i="6"/>
  <c r="R29" i="6"/>
  <c r="R33" i="6"/>
  <c r="R41" i="6"/>
  <c r="S44" i="6"/>
  <c r="S52" i="6"/>
  <c r="S60" i="6"/>
  <c r="R36" i="6"/>
  <c r="R40" i="6"/>
  <c r="S24" i="6"/>
  <c r="S28" i="6"/>
  <c r="S32" i="6"/>
  <c r="S36" i="6"/>
  <c r="S40" i="6"/>
  <c r="S47" i="6"/>
  <c r="S55" i="6"/>
  <c r="P23" i="6"/>
  <c r="P27" i="6"/>
  <c r="P31" i="6"/>
  <c r="P35" i="6"/>
  <c r="R23" i="6"/>
  <c r="S23" i="6"/>
  <c r="F25" i="6"/>
  <c r="S27" i="6"/>
  <c r="F29" i="6"/>
  <c r="S31" i="6"/>
  <c r="F33" i="6"/>
  <c r="S35" i="6"/>
  <c r="F37" i="6"/>
  <c r="S39" i="6"/>
  <c r="S45" i="6"/>
  <c r="S53" i="6"/>
  <c r="I75" i="2"/>
  <c r="T34" i="6"/>
  <c r="U34" i="6"/>
  <c r="T44" i="6"/>
  <c r="U44" i="6"/>
  <c r="T47" i="6"/>
  <c r="U47" i="6"/>
  <c r="T35" i="6"/>
  <c r="U35" i="6"/>
  <c r="T33" i="6"/>
  <c r="U33" i="6"/>
  <c r="T36" i="6"/>
  <c r="U36" i="6"/>
  <c r="T51" i="6"/>
  <c r="U51" i="6"/>
  <c r="T25" i="6"/>
  <c r="U25" i="6"/>
  <c r="T43" i="6"/>
  <c r="U43" i="6"/>
  <c r="T61" i="6"/>
  <c r="U61" i="6"/>
  <c r="T32" i="6"/>
  <c r="U32" i="6"/>
  <c r="T53" i="6"/>
  <c r="U53" i="6"/>
  <c r="T29" i="6"/>
  <c r="U29" i="6"/>
  <c r="T38" i="6"/>
  <c r="U38" i="6"/>
  <c r="T45" i="6"/>
  <c r="U45" i="6"/>
  <c r="T28" i="6"/>
  <c r="U28" i="6"/>
  <c r="T39" i="6"/>
  <c r="U39" i="6"/>
  <c r="T24" i="6"/>
  <c r="U24" i="6"/>
  <c r="T41" i="6"/>
  <c r="U41" i="6"/>
  <c r="T27" i="6"/>
  <c r="U27" i="6"/>
  <c r="T26" i="6"/>
  <c r="U26" i="6"/>
  <c r="T23" i="6"/>
  <c r="U23" i="6"/>
  <c r="T57" i="6"/>
  <c r="U57" i="6"/>
  <c r="T22" i="6"/>
  <c r="U22" i="6"/>
  <c r="T37" i="6"/>
  <c r="U37" i="6"/>
  <c r="T42" i="6"/>
  <c r="U42" i="6"/>
  <c r="T48" i="6"/>
  <c r="U48" i="6"/>
  <c r="T49" i="6"/>
  <c r="U49" i="6"/>
  <c r="T30" i="6"/>
  <c r="U30" i="6"/>
  <c r="T31" i="6"/>
  <c r="U31" i="6"/>
  <c r="T50" i="6"/>
  <c r="U50" i="6"/>
  <c r="T58" i="6"/>
  <c r="U58" i="6"/>
  <c r="T40" i="6"/>
  <c r="U40" i="6"/>
  <c r="T59" i="6"/>
  <c r="U59" i="6"/>
  <c r="I80" i="2"/>
  <c r="I64" i="2"/>
  <c r="T55" i="6"/>
  <c r="U55" i="6"/>
  <c r="T60" i="6"/>
  <c r="U60" i="6"/>
  <c r="T56" i="6"/>
  <c r="U56" i="6"/>
  <c r="T54" i="6"/>
  <c r="U54" i="6"/>
  <c r="T52" i="6"/>
  <c r="U52" i="6"/>
  <c r="I70" i="2"/>
  <c r="U46" i="6"/>
  <c r="I66" i="2"/>
  <c r="C14" i="2"/>
  <c r="I78" i="2"/>
  <c r="I62" i="2"/>
  <c r="I67" i="2"/>
  <c r="I65" i="2"/>
  <c r="I72" i="2"/>
  <c r="H45" i="2"/>
  <c r="I77" i="2"/>
  <c r="H44" i="2"/>
  <c r="I69" i="2"/>
  <c r="I79" i="2"/>
  <c r="I63" i="2"/>
  <c r="I81" i="2"/>
  <c r="I68" i="2"/>
  <c r="I74" i="2"/>
  <c r="I76" i="2"/>
  <c r="H56" i="6"/>
  <c r="H48" i="6"/>
  <c r="H26" i="6"/>
  <c r="H22" i="6"/>
  <c r="H61" i="6"/>
  <c r="H53" i="6"/>
  <c r="H45" i="6"/>
  <c r="H58" i="6"/>
  <c r="H50" i="6"/>
  <c r="H42" i="6"/>
  <c r="H39" i="6"/>
  <c r="H35" i="6"/>
  <c r="H31" i="6"/>
  <c r="H27" i="6"/>
  <c r="H23" i="6"/>
  <c r="H60" i="6"/>
  <c r="H52" i="6"/>
  <c r="H44" i="6"/>
  <c r="H55" i="6"/>
  <c r="H47" i="6"/>
  <c r="H54" i="6"/>
  <c r="H40" i="6"/>
  <c r="H36" i="6"/>
  <c r="H32" i="6"/>
  <c r="H28" i="6"/>
  <c r="H24" i="6"/>
  <c r="H46" i="6"/>
  <c r="H57" i="6"/>
  <c r="H49" i="6"/>
  <c r="H41" i="6"/>
  <c r="H37" i="6"/>
  <c r="H33" i="6"/>
  <c r="H29" i="6"/>
  <c r="H25" i="6"/>
  <c r="H59" i="6"/>
  <c r="H51" i="6"/>
  <c r="H43" i="6"/>
  <c r="H38" i="6"/>
  <c r="H34" i="6"/>
  <c r="H30" i="6"/>
  <c r="G56" i="2"/>
  <c r="I71" i="2"/>
  <c r="I73" i="2"/>
  <c r="I56" i="6"/>
  <c r="J56" i="6"/>
  <c r="I48" i="6"/>
  <c r="J48" i="6"/>
  <c r="I38" i="6"/>
  <c r="J38" i="6"/>
  <c r="I26" i="6"/>
  <c r="J26" i="6"/>
  <c r="I45" i="6"/>
  <c r="J45" i="6"/>
  <c r="I58" i="6"/>
  <c r="J58" i="6"/>
  <c r="I50" i="6"/>
  <c r="J50" i="6"/>
  <c r="I42" i="6"/>
  <c r="J42" i="6"/>
  <c r="I39" i="6"/>
  <c r="J39" i="6"/>
  <c r="I35" i="6"/>
  <c r="J35" i="6"/>
  <c r="I27" i="6"/>
  <c r="J27" i="6"/>
  <c r="I23" i="6"/>
  <c r="J23" i="6"/>
  <c r="I31" i="6"/>
  <c r="J31" i="6"/>
  <c r="I55" i="6"/>
  <c r="J55" i="6"/>
  <c r="I47" i="6"/>
  <c r="J47" i="6"/>
  <c r="I44" i="6"/>
  <c r="J44" i="6"/>
  <c r="I36" i="6"/>
  <c r="J36" i="6"/>
  <c r="I60" i="6"/>
  <c r="J60" i="6"/>
  <c r="I52" i="6"/>
  <c r="J52" i="6"/>
  <c r="I40" i="6"/>
  <c r="J40" i="6"/>
  <c r="I32" i="6"/>
  <c r="J32" i="6"/>
  <c r="I28" i="6"/>
  <c r="J28" i="6"/>
  <c r="I24" i="6"/>
  <c r="J24" i="6"/>
  <c r="I33" i="6"/>
  <c r="J33" i="6"/>
  <c r="I57" i="6"/>
  <c r="J57" i="6"/>
  <c r="I49" i="6"/>
  <c r="J49" i="6"/>
  <c r="I46" i="6"/>
  <c r="J46" i="6"/>
  <c r="I41" i="6"/>
  <c r="J41" i="6"/>
  <c r="I54" i="6"/>
  <c r="J54" i="6"/>
  <c r="I37" i="6"/>
  <c r="J37" i="6"/>
  <c r="I29" i="6"/>
  <c r="J29" i="6"/>
  <c r="I25" i="6"/>
  <c r="J25" i="6"/>
  <c r="I59" i="6"/>
  <c r="J59" i="6"/>
  <c r="I51" i="6"/>
  <c r="J51" i="6"/>
  <c r="I43" i="6"/>
  <c r="J43" i="6"/>
  <c r="I34" i="6"/>
  <c r="J34" i="6"/>
  <c r="I30" i="6"/>
  <c r="J30" i="6"/>
  <c r="I22" i="6"/>
  <c r="J22" i="6"/>
  <c r="I61" i="6"/>
  <c r="J61" i="6"/>
  <c r="I53" i="6"/>
  <c r="J53" i="6"/>
</calcChain>
</file>

<file path=xl/comments1.xml><?xml version="1.0" encoding="utf-8"?>
<comments xmlns="http://schemas.openxmlformats.org/spreadsheetml/2006/main">
  <authors>
    <author>Waseem</author>
    <author>作者</author>
    <author>王龙</author>
    <author>juan</author>
  </authors>
  <commentList>
    <comment ref="C7" authorId="0" shapeId="0">
      <text>
        <r>
          <rPr>
            <b/>
            <sz val="9"/>
            <color indexed="8"/>
            <rFont val="DengXian"/>
            <charset val="134"/>
            <scheme val="minor"/>
          </rPr>
          <t>目标取均值
项目需要达到的目标，每个项目目标可能不同</t>
        </r>
      </text>
    </comment>
    <comment ref="D7" authorId="1" shapeId="0">
      <text>
        <r>
          <rPr>
            <b/>
            <sz val="8"/>
            <color indexed="8"/>
            <rFont val="DengXian"/>
            <charset val="134"/>
            <scheme val="minor"/>
          </rPr>
          <t>作者:</t>
        </r>
        <r>
          <rPr>
            <sz val="8"/>
            <color indexed="8"/>
            <rFont val="DengXian"/>
            <charset val="134"/>
            <scheme val="minor"/>
          </rPr>
          <t xml:space="preserve">
PoS = Probability of Success, is an indication of the likelihood of the project achieving the performance goal for Y目标达成率是项目实现性能目标Y的可能性指标</t>
        </r>
      </text>
    </comment>
    <comment ref="E7" authorId="2" shapeId="0">
      <text>
        <r>
          <rPr>
            <sz val="9"/>
            <color indexed="8"/>
            <rFont val="DengXian"/>
            <charset val="134"/>
            <scheme val="minor"/>
          </rPr>
          <t>王龙:
1、项目规格目标可以等于组织过程定义的控制目标；
2、可以根据项目的情况或客户的特殊要求进行提升，A，提升均值和标准差，B，提升标准差
3、USL=均值-3*标准差</t>
        </r>
      </text>
    </comment>
    <comment ref="F7" authorId="2" shapeId="0">
      <text>
        <r>
          <rPr>
            <b/>
            <sz val="9"/>
            <color indexed="8"/>
            <rFont val="DengXian"/>
            <charset val="134"/>
            <scheme val="minor"/>
          </rPr>
          <t>王龙:</t>
        </r>
        <r>
          <rPr>
            <sz val="9"/>
            <color indexed="8"/>
            <rFont val="DengXian"/>
            <charset val="134"/>
            <scheme val="minor"/>
          </rPr>
          <t xml:space="preserve">
1、项目规格目标可以等于组织过程定义的控制目标；
2、可以根据项目的情况或客户的特殊要求进行提升，A，提升均值和标准差，B，提升标准差
3、USL=均值+3*标准差</t>
        </r>
      </text>
    </comment>
    <comment ref="C10" authorId="3" shapeId="0">
      <text>
        <r>
          <rPr>
            <b/>
            <sz val="9"/>
            <rFont val="DengXian"/>
            <charset val="134"/>
            <scheme val="minor"/>
          </rPr>
          <t>juan:</t>
        </r>
        <r>
          <rPr>
            <sz val="9"/>
            <rFont val="DengXian"/>
            <charset val="134"/>
            <scheme val="minor"/>
          </rPr>
          <t xml:space="preserve">
历史基线值</t>
        </r>
      </text>
    </comment>
    <comment ref="E10" authorId="1" shapeId="0">
      <text>
        <r>
          <rPr>
            <b/>
            <sz val="8"/>
            <color indexed="8"/>
            <rFont val="DengXian"/>
            <charset val="134"/>
            <scheme val="minor"/>
          </rPr>
          <t>作者:</t>
        </r>
        <r>
          <rPr>
            <sz val="8"/>
            <color indexed="8"/>
            <rFont val="DengXian"/>
            <charset val="134"/>
            <scheme val="minor"/>
          </rPr>
          <t xml:space="preserve">
PoS = Probability of Success, is an indication of the likelihood of the project achieving the performance goal for Y目标达成率是项目实现性能目标Y的可能性指标</t>
        </r>
      </text>
    </comment>
    <comment ref="F10" authorId="2" shapeId="0">
      <text>
        <r>
          <rPr>
            <sz val="9"/>
            <color indexed="8"/>
            <rFont val="DengXian"/>
            <charset val="134"/>
            <scheme val="minor"/>
          </rPr>
          <t>王龙:
1、项目规格目标可以等于组织过程定义的控制目标；
2、可以根据项目的情况或客户的特殊要求进行提升，A，提升均值和标准差，B，提升标准差
3、USL=均值-3*标准差</t>
        </r>
      </text>
    </comment>
    <comment ref="D13" authorId="1" shapeId="0">
      <text>
        <r>
          <rPr>
            <b/>
            <sz val="8"/>
            <color rgb="FF000000"/>
            <rFont val="Tahoma"/>
            <family val="2"/>
          </rPr>
          <t>作者:</t>
        </r>
        <r>
          <rPr>
            <sz val="8"/>
            <color rgb="FF000000"/>
            <rFont val="Tahoma"/>
            <family val="2"/>
          </rPr>
          <t xml:space="preserve">
PoS = Probability of Success, is an indication of the likelihood of the project achieving the performance goal for Y目标达成率是项目实现性能目标Y的可能性指标</t>
        </r>
      </text>
    </comment>
    <comment ref="B26" authorId="1" shapeId="0">
      <text>
        <r>
          <rPr>
            <b/>
            <sz val="8"/>
            <color rgb="FF000000"/>
            <rFont val="宋体"/>
            <family val="3"/>
            <charset val="134"/>
          </rPr>
          <t>作者</t>
        </r>
        <r>
          <rPr>
            <b/>
            <sz val="8"/>
            <color rgb="FF000000"/>
            <rFont val="Tahoma"/>
            <family val="2"/>
          </rPr>
          <t>:</t>
        </r>
        <r>
          <rPr>
            <sz val="8"/>
            <color rgb="FF000000"/>
            <rFont val="Tahoma"/>
            <family val="2"/>
          </rPr>
          <t xml:space="preserve">
SD = Standard Deviation</t>
        </r>
        <r>
          <rPr>
            <sz val="8"/>
            <color rgb="FF000000"/>
            <rFont val="宋体"/>
            <family val="3"/>
            <charset val="134"/>
          </rPr>
          <t>标准差</t>
        </r>
      </text>
    </comment>
    <comment ref="B34" authorId="0" shapeId="0">
      <text>
        <r>
          <rPr>
            <b/>
            <sz val="9"/>
            <color rgb="FF000000"/>
            <rFont val="宋体"/>
            <family val="3"/>
            <charset val="134"/>
          </rPr>
          <t>&lt;Run simulation with 5000 iterations using the model in A-3使用A-3中的模型重复运行模拟5000次&gt;</t>
        </r>
      </text>
    </comment>
    <comment ref="D34" authorId="1" shapeId="0">
      <text>
        <r>
          <rPr>
            <b/>
            <sz val="8"/>
            <rFont val="Tahoma"/>
            <family val="2"/>
          </rPr>
          <t>Correlation coefficient can be taken from Tornado chart only</t>
        </r>
        <r>
          <rPr>
            <sz val="8"/>
            <rFont val="Tahoma"/>
            <family val="2"/>
          </rPr>
          <t xml:space="preserve">
</t>
        </r>
      </text>
    </comment>
    <comment ref="B41" authorId="1" shapeId="0">
      <text>
        <r>
          <rPr>
            <b/>
            <sz val="8"/>
            <rFont val="宋体"/>
            <family val="3"/>
            <charset val="134"/>
          </rPr>
          <t>作者</t>
        </r>
        <r>
          <rPr>
            <b/>
            <sz val="8"/>
            <rFont val="Tahoma"/>
            <family val="2"/>
          </rPr>
          <t>:</t>
        </r>
        <r>
          <rPr>
            <sz val="8"/>
            <rFont val="Tahoma"/>
            <family val="2"/>
          </rPr>
          <t xml:space="preserve">
Sheet "Sensitivity" of Simulacion results excel file </t>
        </r>
        <r>
          <rPr>
            <sz val="8"/>
            <rFont val="宋体"/>
            <family val="3"/>
            <charset val="134"/>
          </rPr>
          <t>模拟</t>
        </r>
        <r>
          <rPr>
            <sz val="8"/>
            <rFont val="Tahoma"/>
            <family val="2"/>
          </rPr>
          <t>“</t>
        </r>
        <r>
          <rPr>
            <sz val="8"/>
            <rFont val="宋体"/>
            <family val="3"/>
            <charset val="134"/>
          </rPr>
          <t>敏感度</t>
        </r>
        <r>
          <rPr>
            <sz val="8"/>
            <rFont val="Tahoma"/>
            <family val="2"/>
          </rPr>
          <t>”</t>
        </r>
        <r>
          <rPr>
            <sz val="8"/>
            <rFont val="宋体"/>
            <family val="3"/>
            <charset val="134"/>
          </rPr>
          <t>表单生成</t>
        </r>
        <r>
          <rPr>
            <sz val="8"/>
            <rFont val="Tahoma"/>
            <family val="2"/>
          </rPr>
          <t>excel</t>
        </r>
        <r>
          <rPr>
            <sz val="8"/>
            <rFont val="宋体"/>
            <family val="3"/>
            <charset val="134"/>
          </rPr>
          <t>文件</t>
        </r>
      </text>
    </comment>
    <comment ref="E43" authorId="2" shapeId="0">
      <text>
        <r>
          <rPr>
            <b/>
            <sz val="9"/>
            <rFont val="宋体"/>
            <family val="3"/>
            <charset val="134"/>
          </rPr>
          <t>王龙:</t>
        </r>
        <r>
          <rPr>
            <sz val="9"/>
            <rFont val="宋体"/>
            <family val="3"/>
            <charset val="134"/>
          </rPr>
          <t xml:space="preserve">
对关键过程进行假设分析目标时，此处仅考虑均值的变化，但标准差也许提高，见F48空格
</t>
        </r>
      </text>
    </comment>
    <comment ref="G43" authorId="1" shapeId="0">
      <text>
        <r>
          <rPr>
            <b/>
            <sz val="8"/>
            <rFont val="宋体"/>
            <family val="3"/>
            <charset val="134"/>
          </rPr>
          <t>作者</t>
        </r>
        <r>
          <rPr>
            <b/>
            <sz val="8"/>
            <rFont val="Tahoma"/>
            <family val="2"/>
          </rPr>
          <t>:</t>
        </r>
        <r>
          <rPr>
            <sz val="8"/>
            <rFont val="Tahoma"/>
            <family val="2"/>
          </rPr>
          <t xml:space="preserve">
SD = Standard Deviation SD=</t>
        </r>
        <r>
          <rPr>
            <sz val="8"/>
            <rFont val="宋体"/>
            <family val="3"/>
            <charset val="134"/>
          </rPr>
          <t>标准差</t>
        </r>
      </text>
    </comment>
    <comment ref="B45" authorId="1" shapeId="0">
      <text>
        <r>
          <rPr>
            <b/>
            <sz val="8"/>
            <color rgb="FF000000"/>
            <rFont val="宋体"/>
            <family val="3"/>
            <charset val="134"/>
          </rPr>
          <t>作者</t>
        </r>
        <r>
          <rPr>
            <b/>
            <sz val="8"/>
            <color rgb="FF000000"/>
            <rFont val="Tahoma"/>
            <family val="2"/>
          </rPr>
          <t>:</t>
        </r>
        <r>
          <rPr>
            <sz val="8"/>
            <color rgb="FF000000"/>
            <rFont val="Tahoma"/>
            <family val="2"/>
          </rPr>
          <t xml:space="preserve">
Use Simulacion' excel add-in</t>
        </r>
        <r>
          <rPr>
            <sz val="8"/>
            <color rgb="FF000000"/>
            <rFont val="宋体"/>
            <family val="3"/>
            <charset val="134"/>
          </rPr>
          <t>使用模拟</t>
        </r>
        <r>
          <rPr>
            <sz val="8"/>
            <color rgb="FF000000"/>
            <rFont val="Tahoma"/>
            <family val="2"/>
          </rPr>
          <t>excel</t>
        </r>
        <r>
          <rPr>
            <sz val="8"/>
            <color rgb="FF000000"/>
            <rFont val="宋体"/>
            <family val="3"/>
            <charset val="134"/>
          </rPr>
          <t>插件</t>
        </r>
      </text>
    </comment>
    <comment ref="D55" authorId="0" shapeId="0">
      <text>
        <r>
          <rPr>
            <b/>
            <sz val="9"/>
            <rFont val="宋体"/>
            <family val="3"/>
            <charset val="134"/>
          </rPr>
          <t>历史值</t>
        </r>
      </text>
    </comment>
    <comment ref="E55" authorId="0" shapeId="0">
      <text>
        <r>
          <rPr>
            <b/>
            <sz val="9"/>
            <rFont val="宋体"/>
            <family val="3"/>
            <charset val="134"/>
          </rPr>
          <t>历史值</t>
        </r>
      </text>
    </comment>
    <comment ref="F55" authorId="0" shapeId="0">
      <text>
        <r>
          <rPr>
            <b/>
            <sz val="9"/>
            <rFont val="宋体"/>
            <family val="3"/>
            <charset val="134"/>
          </rPr>
          <t>历史值</t>
        </r>
      </text>
    </comment>
    <comment ref="B63" authorId="1" shapeId="0">
      <text>
        <r>
          <rPr>
            <b/>
            <sz val="8"/>
            <color rgb="FF000000"/>
            <rFont val="宋体"/>
            <family val="3"/>
            <charset val="134"/>
          </rPr>
          <t>作者</t>
        </r>
        <r>
          <rPr>
            <b/>
            <sz val="8"/>
            <color rgb="FF000000"/>
            <rFont val="Tahoma"/>
            <family val="2"/>
          </rPr>
          <t>:</t>
        </r>
        <r>
          <rPr>
            <sz val="8"/>
            <color rgb="FF000000"/>
            <rFont val="Tahoma"/>
            <family val="2"/>
          </rPr>
          <t xml:space="preserve">
Use Simulacion' excel add-in</t>
        </r>
        <r>
          <rPr>
            <sz val="8"/>
            <color rgb="FF000000"/>
            <rFont val="宋体"/>
            <family val="3"/>
            <charset val="134"/>
          </rPr>
          <t>使用模拟</t>
        </r>
        <r>
          <rPr>
            <sz val="8"/>
            <color rgb="FF000000"/>
            <rFont val="Tahoma"/>
            <family val="2"/>
          </rPr>
          <t>excel</t>
        </r>
        <r>
          <rPr>
            <sz val="8"/>
            <color rgb="FF000000"/>
            <rFont val="宋体"/>
            <family val="3"/>
            <charset val="134"/>
          </rPr>
          <t>插件</t>
        </r>
      </text>
    </comment>
  </commentList>
</comments>
</file>

<file path=xl/comments2.xml><?xml version="1.0" encoding="utf-8"?>
<comments xmlns="http://schemas.openxmlformats.org/spreadsheetml/2006/main">
  <authors>
    <author>jym</author>
    <author>作者</author>
  </authors>
  <commentList>
    <comment ref="D20" authorId="0" shapeId="0">
      <text>
        <r>
          <rPr>
            <b/>
            <sz val="9"/>
            <rFont val="宋体"/>
            <family val="3"/>
            <charset val="134"/>
          </rPr>
          <t>项目结束后收集或执行过程中预测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N20" authorId="0" shapeId="0">
      <text>
        <r>
          <rPr>
            <b/>
            <sz val="9"/>
            <rFont val="宋体"/>
            <family val="3"/>
            <charset val="134"/>
          </rPr>
          <t>编码实现后收集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J21" authorId="1" shapeId="0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stability, capability </t>
        </r>
        <r>
          <rPr>
            <sz val="9"/>
            <rFont val="宋体"/>
            <family val="3"/>
            <charset val="134"/>
          </rPr>
          <t>稳定性，能力</t>
        </r>
      </text>
    </comment>
    <comment ref="U21" authorId="1" shapeId="0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stability, capability </t>
        </r>
        <r>
          <rPr>
            <sz val="9"/>
            <rFont val="宋体"/>
            <family val="3"/>
            <charset val="134"/>
          </rPr>
          <t>稳定性，能力</t>
        </r>
      </text>
    </comment>
  </commentList>
</comments>
</file>

<file path=xl/sharedStrings.xml><?xml version="1.0" encoding="utf-8"?>
<sst xmlns="http://schemas.openxmlformats.org/spreadsheetml/2006/main" count="440" uniqueCount="243">
  <si>
    <t>What is the source of data here? IPTS?</t>
  </si>
  <si>
    <t xml:space="preserve">Note: Source data IPTS </t>
  </si>
  <si>
    <t>Dependant Variable (Y)</t>
  </si>
  <si>
    <t>Independent Variables (X1, X2, X3, X4…)</t>
  </si>
  <si>
    <t>Forecast Variable</t>
  </si>
  <si>
    <t>Assumption 1</t>
  </si>
  <si>
    <t>Assumption 2</t>
  </si>
  <si>
    <t>Assumption 3</t>
  </si>
  <si>
    <t>Module name</t>
  </si>
  <si>
    <t>Defect Rate</t>
  </si>
  <si>
    <t>Code Creation Effort</t>
  </si>
  <si>
    <t>Code Review Effort</t>
  </si>
  <si>
    <t>Code Rework Effort</t>
  </si>
  <si>
    <t>7.3.1 - Dncc Control Phase-2 Part1</t>
  </si>
  <si>
    <t>7.4.0 - Web1.5</t>
  </si>
  <si>
    <t>Jupiter - 1.5</t>
  </si>
  <si>
    <t>Rel 2.0</t>
  </si>
  <si>
    <t>TAF 8.6.1</t>
  </si>
  <si>
    <t>Quantitative Pro</t>
  </si>
  <si>
    <t>Read me: In Process</t>
  </si>
  <si>
    <t>Points to verify in Regression Equation</t>
  </si>
  <si>
    <t>1) P value &lt; 0.05</t>
  </si>
  <si>
    <t>2) R square (adj) &gt; 80%</t>
  </si>
  <si>
    <t>3) VIF should be between 0 and 5 (Maximum can be 10)</t>
  </si>
  <si>
    <t>Steps for PPM Execution</t>
  </si>
  <si>
    <t>1) Ensure "Simulcion" is installed. Contact QG POC for details. Do not write anything in Section I</t>
  </si>
  <si>
    <t>2) Fill Section II a. Select threshold value to monitor probability of success. Reference range: 60%-80%</t>
  </si>
  <si>
    <t>3) Mention the USL and LSL for the PPM</t>
  </si>
  <si>
    <r>
      <rPr>
        <sz val="9"/>
        <color theme="1"/>
        <rFont val="DengXian"/>
        <charset val="134"/>
        <scheme val="minor"/>
      </rPr>
      <t xml:space="preserve">4) Run Simulacion. </t>
    </r>
    <r>
      <rPr>
        <i/>
        <sz val="9"/>
        <color theme="1"/>
        <rFont val="DengXian"/>
        <charset val="134"/>
        <scheme val="minor"/>
      </rPr>
      <t>&lt;Click "Run Simulation" button on "Add-Ins"&gt;</t>
    </r>
  </si>
  <si>
    <t>5) Fill Section II b with the help Summary tab in excel sheet resulted after running simulations</t>
  </si>
  <si>
    <t>6) Fill Section III with the help Sensitivity tab in excel sheet resulted after running simulations</t>
  </si>
  <si>
    <t xml:space="preserve">7) Fill Section V if required. Check Result from Section IV. </t>
  </si>
  <si>
    <t>8) Fill POS in Section VI under Planning using POS value from Section IV. Fill Estimated under Section VII using Mean (Y) under Section II b</t>
  </si>
  <si>
    <t xml:space="preserve">9) Section VI needs to be filled during execution with actuals. </t>
  </si>
  <si>
    <t>&lt;Source of actuals is IPTS&gt;</t>
  </si>
  <si>
    <t>10) After completion of each phase POS is calculated again and documented in Section VI</t>
  </si>
  <si>
    <t>11) Replace actual value of the completed phase under assumptions in Section I. Don't overwrite Forecast.</t>
  </si>
  <si>
    <t>12) Re run simulations and repeat step 5. Verify Result in Section IV for What If Analysis</t>
  </si>
  <si>
    <t>13) Update Section VI with actual value of completed phase (parameter) and POS</t>
  </si>
  <si>
    <t>14) Repeat Step 9 onwards untill all phases are completed</t>
  </si>
  <si>
    <t>15) Fill Section VII once all phases are executed and Y is calculated with actual value.</t>
  </si>
  <si>
    <t>Points to be addressed</t>
  </si>
  <si>
    <t>When to trigger CAR?</t>
  </si>
  <si>
    <t>SPC of Critical Sub-process</t>
  </si>
  <si>
    <t>Read me document</t>
  </si>
  <si>
    <t>修改记录</t>
  </si>
  <si>
    <t>修订号</t>
  </si>
  <si>
    <t>作者</t>
  </si>
  <si>
    <t>日期</t>
  </si>
  <si>
    <t>简要说明</t>
  </si>
  <si>
    <t>v1.0</t>
  </si>
  <si>
    <t>俞凯杰</t>
  </si>
  <si>
    <t>新制作</t>
  </si>
  <si>
    <t>v1.1</t>
  </si>
  <si>
    <t>更新</t>
  </si>
  <si>
    <t>Document Name文档名称</t>
  </si>
  <si>
    <t>QPMS</t>
  </si>
  <si>
    <t>Date日期</t>
  </si>
  <si>
    <t>Document number文档编号</t>
  </si>
  <si>
    <t>QPM-02</t>
  </si>
  <si>
    <t>Revision修订</t>
  </si>
  <si>
    <t>Part A: QPM Planning POS (Probability of Success) Calculation 目标达成率计算</t>
  </si>
  <si>
    <t>To be filled in Project Manager with the help of  Quality Person</t>
  </si>
  <si>
    <t>Section A-1: Project's Desired Performance for Y 
A部分第一节：项目期望的Y的性能</t>
  </si>
  <si>
    <t>Target目标 (Y)</t>
  </si>
  <si>
    <t>LSL规格下限 (Y)</t>
  </si>
  <si>
    <t xml:space="preserve">USL规格上限 (Y) </t>
  </si>
  <si>
    <t>Y：项目生产率(FP/人天)  
（目标来自项目QPPO）</t>
  </si>
  <si>
    <t>Section A-2: Project's Actual Performance for Y 
A部分第二节：项目实际的Y 的性能</t>
  </si>
  <si>
    <t>Mean均值 (Y)</t>
  </si>
  <si>
    <t>SD 标准差(Y)</t>
  </si>
  <si>
    <t>LCL控制下限</t>
  </si>
  <si>
    <t>UCL控制上限</t>
  </si>
  <si>
    <t>Y：项目生产率(FP/人天)
（实际性能来自组织度量库的性能基线数据）</t>
  </si>
  <si>
    <t>目标达成率：当前性能基线在目标规格上下限内的达成概率</t>
  </si>
  <si>
    <t xml:space="preserve">Predicted PoS (Y) based on PPB (Y) - Y on Y POS
基于PPB(Y)的预测的目标达成率 (Y) </t>
  </si>
  <si>
    <t>Target PoS 
目标达成率 (Y)</t>
  </si>
  <si>
    <t>Recommended Action 
行动建议</t>
  </si>
  <si>
    <t>If Predicted POS &lt; Target POS: go to next step
If Predicted POS &gt;= Target POS: revisit goals or Target POS</t>
  </si>
  <si>
    <t>Part B: QPM Set-up
B部分：量化项目管理计划</t>
  </si>
  <si>
    <t>PPM Equation
（PPM方程由EPG基于历史统计数据建立）</t>
  </si>
  <si>
    <t>Section B-1: PPM Equation B部分第一节：PPM方程</t>
  </si>
  <si>
    <t>Y</t>
  </si>
  <si>
    <t>Constant常数</t>
  </si>
  <si>
    <t>X1</t>
  </si>
  <si>
    <t>X2</t>
  </si>
  <si>
    <t>X3</t>
  </si>
  <si>
    <t>X4</t>
  </si>
  <si>
    <t>X5</t>
  </si>
  <si>
    <t>项目生产率</t>
  </si>
  <si>
    <t>常量</t>
  </si>
  <si>
    <t>需求编写效率</t>
  </si>
  <si>
    <t>设计编写效率</t>
  </si>
  <si>
    <t>代码编写生产效率</t>
  </si>
  <si>
    <r>
      <rPr>
        <sz val="14"/>
        <color theme="1"/>
        <rFont val="Arial"/>
        <family val="2"/>
      </rPr>
      <t xml:space="preserve">&lt;Mention Unit of measurement for Varname 
</t>
    </r>
    <r>
      <rPr>
        <sz val="14"/>
        <color theme="1"/>
        <rFont val="宋体"/>
        <family val="3"/>
        <charset val="134"/>
      </rPr>
      <t>提到变量名的度量单位</t>
    </r>
    <r>
      <rPr>
        <sz val="14"/>
        <color theme="1"/>
        <rFont val="Arial"/>
        <family val="2"/>
      </rPr>
      <t>&gt;</t>
    </r>
  </si>
  <si>
    <t>FP/人天</t>
  </si>
  <si>
    <t>页/人天</t>
  </si>
  <si>
    <r>
      <rPr>
        <sz val="14"/>
        <color theme="1"/>
        <rFont val="Arial"/>
        <family val="2"/>
      </rPr>
      <t xml:space="preserve">&lt;Copy coefficients from actual PPM equation
</t>
    </r>
    <r>
      <rPr>
        <sz val="14"/>
        <color theme="1"/>
        <rFont val="宋体"/>
        <family val="3"/>
        <charset val="134"/>
      </rPr>
      <t>复制实际</t>
    </r>
    <r>
      <rPr>
        <sz val="14"/>
        <color theme="1"/>
        <rFont val="Arial"/>
        <family val="2"/>
      </rPr>
      <t>PPM</t>
    </r>
    <r>
      <rPr>
        <sz val="14"/>
        <color theme="1"/>
        <rFont val="宋体"/>
        <family val="3"/>
        <charset val="134"/>
      </rPr>
      <t>方程的系数</t>
    </r>
    <r>
      <rPr>
        <sz val="14"/>
        <color theme="1"/>
        <rFont val="Arial"/>
        <family val="2"/>
      </rPr>
      <t>&gt;</t>
    </r>
  </si>
  <si>
    <t>Regression Coefficient 
回归系数</t>
  </si>
  <si>
    <t>Section B-2: PPB Data B部分第二节：PPB数据</t>
  </si>
  <si>
    <t>X6</t>
  </si>
  <si>
    <r>
      <rPr>
        <sz val="14"/>
        <color theme="1"/>
        <rFont val="Arial"/>
        <family val="2"/>
      </rPr>
      <t xml:space="preserve">&lt;Copy from MBR or project's historical data
</t>
    </r>
    <r>
      <rPr>
        <sz val="14"/>
        <color theme="1"/>
        <rFont val="宋体"/>
        <family val="3"/>
        <charset val="134"/>
      </rPr>
      <t>复制度量基线报告或项目的历史数据</t>
    </r>
    <r>
      <rPr>
        <sz val="14"/>
        <color theme="1"/>
        <rFont val="Arial"/>
        <family val="2"/>
      </rPr>
      <t>&gt;</t>
    </r>
  </si>
  <si>
    <t>Mean均值</t>
  </si>
  <si>
    <t>SD标准差</t>
  </si>
  <si>
    <t>Section B-3: Simulation Model Set-up
 B部分第三节：建立模拟模型</t>
  </si>
  <si>
    <t>Predicted Y</t>
  </si>
  <si>
    <r>
      <rPr>
        <sz val="14"/>
        <rFont val="Arial"/>
        <family val="2"/>
      </rPr>
      <t>&lt;Set-up simulation model using PPM equation</t>
    </r>
    <r>
      <rPr>
        <sz val="14"/>
        <rFont val="宋体"/>
        <family val="3"/>
        <charset val="134"/>
      </rPr>
      <t>使用</t>
    </r>
    <r>
      <rPr>
        <sz val="14"/>
        <rFont val="Arial"/>
        <family val="2"/>
      </rPr>
      <t>PPM</t>
    </r>
    <r>
      <rPr>
        <sz val="14"/>
        <rFont val="宋体"/>
        <family val="3"/>
        <charset val="134"/>
      </rPr>
      <t>方程计划模拟模型</t>
    </r>
    <r>
      <rPr>
        <sz val="14"/>
        <rFont val="Arial"/>
        <family val="2"/>
      </rPr>
      <t>&gt;</t>
    </r>
  </si>
  <si>
    <t xml:space="preserve"> </t>
  </si>
  <si>
    <t>Section B-4 Critical X Identification (Sensitivity will be used for Critical X Identification)  B部分第四节 识别关键X因子 (敏感度将用于关键X因子的识别)</t>
  </si>
  <si>
    <t>X</t>
  </si>
  <si>
    <t>Correlation Coef. Over 
X对Y的相关系数</t>
  </si>
  <si>
    <t>Critical (Y/N) 关键(Y/N)</t>
  </si>
  <si>
    <t>Rationale for Identification 识别依据</t>
  </si>
  <si>
    <r>
      <rPr>
        <sz val="14"/>
        <color rgb="FFFF0000"/>
        <rFont val="Arial"/>
        <family val="2"/>
      </rPr>
      <t xml:space="preserve">&lt;Determine critical X from simulation results </t>
    </r>
    <r>
      <rPr>
        <sz val="14"/>
        <color rgb="FFFF0000"/>
        <rFont val="宋体"/>
        <family val="3"/>
        <charset val="134"/>
      </rPr>
      <t>通过模拟结果确定关键</t>
    </r>
    <r>
      <rPr>
        <sz val="14"/>
        <color rgb="FFFF0000"/>
        <rFont val="Arial"/>
        <family val="2"/>
      </rPr>
      <t>X</t>
    </r>
    <r>
      <rPr>
        <sz val="14"/>
        <color rgb="FFFF0000"/>
        <rFont val="宋体"/>
        <family val="3"/>
        <charset val="134"/>
      </rPr>
      <t>因子</t>
    </r>
    <r>
      <rPr>
        <sz val="14"/>
        <color rgb="FFFF0000"/>
        <rFont val="Arial"/>
        <family val="2"/>
      </rPr>
      <t>&gt;,</t>
    </r>
    <r>
      <rPr>
        <sz val="14"/>
        <color rgb="FFFF0000"/>
        <rFont val="宋体"/>
        <family val="3"/>
        <charset val="134"/>
      </rPr>
      <t>同时考虑生命周期前期、可控性因素</t>
    </r>
  </si>
  <si>
    <t>在敏感性基础上，重点考虑了项目可控性和生命周期阶段，选中了该项作为关键X因子</t>
  </si>
  <si>
    <r>
      <rPr>
        <sz val="14"/>
        <color rgb="FFFF0000"/>
        <rFont val="Arial"/>
        <family val="2"/>
      </rPr>
      <t xml:space="preserve">&lt;Use tornado chart </t>
    </r>
    <r>
      <rPr>
        <sz val="14"/>
        <color rgb="FFFF0000"/>
        <rFont val="宋体"/>
        <family val="3"/>
        <charset val="134"/>
      </rPr>
      <t>使用旋风图</t>
    </r>
    <r>
      <rPr>
        <sz val="14"/>
        <color rgb="FFFF0000"/>
        <rFont val="Arial"/>
        <family val="2"/>
      </rPr>
      <t>&gt;</t>
    </r>
  </si>
  <si>
    <t>关键因子原标准差</t>
  </si>
  <si>
    <t>关键因子改进后标准差</t>
  </si>
  <si>
    <t>Section B-5: What If Analysis of Selected Critical Xs 
第二部分第四节：对选取的关键X因子执行假设分析</t>
  </si>
  <si>
    <t>Simulation Cycle# 
模拟循环</t>
  </si>
  <si>
    <t>Critical X 
关键X因子</t>
  </si>
  <si>
    <t>Value Assigned to X  
X赋值</t>
  </si>
  <si>
    <t>Mean 均值(Y)</t>
  </si>
  <si>
    <t>SD (Y)</t>
  </si>
  <si>
    <t>Predicted PoS 预测PoS(Y)</t>
  </si>
  <si>
    <t>Remarks备注</t>
  </si>
  <si>
    <r>
      <rPr>
        <sz val="14"/>
        <color rgb="FFFF0000"/>
        <rFont val="Arial"/>
        <family val="2"/>
      </rPr>
      <t xml:space="preserve">&lt;Make needed changes to simulation model in A-3 </t>
    </r>
    <r>
      <rPr>
        <sz val="14"/>
        <color rgb="FFFF0000"/>
        <rFont val="宋体"/>
        <family val="3"/>
        <charset val="134"/>
      </rPr>
      <t>对</t>
    </r>
    <r>
      <rPr>
        <sz val="14"/>
        <color rgb="FFFF0000"/>
        <rFont val="Arial"/>
        <family val="2"/>
      </rPr>
      <t>A-3</t>
    </r>
    <r>
      <rPr>
        <sz val="14"/>
        <color rgb="FFFF0000"/>
        <rFont val="宋体"/>
        <family val="3"/>
        <charset val="134"/>
      </rPr>
      <t>中的模拟模型做所需的改动</t>
    </r>
    <r>
      <rPr>
        <sz val="14"/>
        <color rgb="FFFF0000"/>
        <rFont val="Arial"/>
        <family val="2"/>
      </rPr>
      <t>&gt;</t>
    </r>
  </si>
  <si>
    <t>代码编写效率</t>
  </si>
  <si>
    <t>将编码-代码复用率的均值从8.526提高到9.598时（规格线在9.108至10.088之间），实现92%或更高的目标达成率</t>
  </si>
  <si>
    <t>&lt;Fix selected Xi and run  simulation with 2000 iterations &gt;</t>
  </si>
  <si>
    <r>
      <rPr>
        <sz val="14"/>
        <color rgb="FFFF0000"/>
        <rFont val="Arial"/>
        <family val="2"/>
      </rPr>
      <t xml:space="preserve">&lt;Repeat until predicted PoS is less than target PoS </t>
    </r>
    <r>
      <rPr>
        <sz val="14"/>
        <color rgb="FFFF0000"/>
        <rFont val="宋体"/>
        <family val="3"/>
        <charset val="134"/>
      </rPr>
      <t>重复直至预测的</t>
    </r>
    <r>
      <rPr>
        <sz val="14"/>
        <color rgb="FFFF0000"/>
        <rFont val="Arial"/>
        <family val="2"/>
      </rPr>
      <t>PoS</t>
    </r>
    <r>
      <rPr>
        <sz val="14"/>
        <color rgb="FFFF0000"/>
        <rFont val="宋体"/>
        <family val="3"/>
        <charset val="134"/>
      </rPr>
      <t>少于目标</t>
    </r>
    <r>
      <rPr>
        <sz val="14"/>
        <color rgb="FFFF0000"/>
        <rFont val="Arial"/>
        <family val="2"/>
      </rPr>
      <t>PoS&gt;</t>
    </r>
  </si>
  <si>
    <r>
      <rPr>
        <sz val="14"/>
        <color rgb="FFFF0000"/>
        <rFont val="Arial"/>
        <family val="2"/>
      </rPr>
      <t>&lt;Investigate if Targeted PoS is not achieved</t>
    </r>
    <r>
      <rPr>
        <sz val="14"/>
        <color rgb="FFFF0000"/>
        <rFont val="宋体"/>
        <family val="3"/>
        <charset val="134"/>
      </rPr>
      <t>如未实现目标</t>
    </r>
    <r>
      <rPr>
        <sz val="14"/>
        <color rgb="FFFF0000"/>
        <rFont val="Arial"/>
        <family val="2"/>
      </rPr>
      <t>PoS</t>
    </r>
    <r>
      <rPr>
        <sz val="14"/>
        <color rgb="FFFF0000"/>
        <rFont val="宋体"/>
        <family val="3"/>
        <charset val="134"/>
      </rPr>
      <t>，进行研究</t>
    </r>
    <r>
      <rPr>
        <sz val="14"/>
        <color rgb="FFFF0000"/>
        <rFont val="Arial"/>
        <family val="2"/>
      </rPr>
      <t>&gt;</t>
    </r>
  </si>
  <si>
    <t>Part C: QPM Tracking and Control C部分：量化项目管理追踪与控制</t>
  </si>
  <si>
    <t>To be filled by PM with QG PoC help 由项目经理在质量组负责人的帮助下填写</t>
  </si>
  <si>
    <t>Section C-1: Control Chart Set-up for Y and Selected Critical Xs  C部分第一节：为Y因子和选取的关键X因子绘制控制图</t>
  </si>
  <si>
    <t>Y / Critical X 
Y因子/关键X因子</t>
  </si>
  <si>
    <t>CL Mean</t>
  </si>
  <si>
    <t>LSL规格下限</t>
  </si>
  <si>
    <t>Target目标</t>
  </si>
  <si>
    <t>USL规格上限</t>
  </si>
  <si>
    <r>
      <rPr>
        <sz val="14"/>
        <color rgb="FFFF0000"/>
        <rFont val="Arial"/>
        <family val="2"/>
      </rPr>
      <t xml:space="preserve">&lt;Select critical X for SPC, use information in B-4
</t>
    </r>
    <r>
      <rPr>
        <sz val="14"/>
        <color rgb="FFFF0000"/>
        <rFont val="宋体"/>
        <family val="3"/>
        <charset val="134"/>
      </rPr>
      <t>使用</t>
    </r>
    <r>
      <rPr>
        <sz val="14"/>
        <color rgb="FFFF0000"/>
        <rFont val="Arial"/>
        <family val="2"/>
      </rPr>
      <t>B-4</t>
    </r>
    <r>
      <rPr>
        <sz val="14"/>
        <color rgb="FFFF0000"/>
        <rFont val="宋体"/>
        <family val="3"/>
        <charset val="134"/>
      </rPr>
      <t>中的信息为</t>
    </r>
    <r>
      <rPr>
        <sz val="14"/>
        <color rgb="FFFF0000"/>
        <rFont val="Arial"/>
        <family val="2"/>
      </rPr>
      <t>SPC</t>
    </r>
    <r>
      <rPr>
        <sz val="14"/>
        <color rgb="FFFF0000"/>
        <rFont val="宋体"/>
        <family val="3"/>
        <charset val="134"/>
      </rPr>
      <t>选取关键</t>
    </r>
    <r>
      <rPr>
        <sz val="14"/>
        <color rgb="FFFF0000"/>
        <rFont val="Arial"/>
        <family val="2"/>
      </rPr>
      <t>X</t>
    </r>
    <r>
      <rPr>
        <sz val="14"/>
        <color rgb="FFFF0000"/>
        <rFont val="宋体"/>
        <family val="3"/>
        <charset val="134"/>
      </rPr>
      <t>因子</t>
    </r>
    <r>
      <rPr>
        <sz val="14"/>
        <color rgb="FFFF0000"/>
        <rFont val="Arial"/>
        <family val="2"/>
      </rPr>
      <t>&gt;</t>
    </r>
  </si>
  <si>
    <r>
      <rPr>
        <sz val="14"/>
        <color rgb="FFFF0000"/>
        <rFont val="Arial"/>
        <family val="2"/>
      </rPr>
      <t xml:space="preserve">&lt;Copy from MBR or project's historical data
</t>
    </r>
    <r>
      <rPr>
        <sz val="14"/>
        <color rgb="FFFF0000"/>
        <rFont val="宋体"/>
        <family val="3"/>
        <charset val="134"/>
      </rPr>
      <t>复制</t>
    </r>
    <r>
      <rPr>
        <sz val="14"/>
        <color rgb="FFFF0000"/>
        <rFont val="Arial"/>
        <family val="2"/>
      </rPr>
      <t>MBR</t>
    </r>
    <r>
      <rPr>
        <sz val="14"/>
        <color rgb="FFFF0000"/>
        <rFont val="宋体"/>
        <family val="3"/>
        <charset val="134"/>
      </rPr>
      <t>或项目历史数据</t>
    </r>
    <r>
      <rPr>
        <sz val="14"/>
        <color rgb="FFFF0000"/>
        <rFont val="Arial"/>
        <family val="2"/>
      </rPr>
      <t>&gt;</t>
    </r>
  </si>
  <si>
    <r>
      <rPr>
        <sz val="14"/>
        <color rgb="FFFF0000"/>
        <rFont val="Arial"/>
        <family val="2"/>
      </rPr>
      <t xml:space="preserve">&lt;Upper/lower bound comes from B-4 
</t>
    </r>
    <r>
      <rPr>
        <sz val="14"/>
        <color rgb="FFFF0000"/>
        <rFont val="宋体"/>
        <family val="3"/>
        <charset val="134"/>
      </rPr>
      <t>上</t>
    </r>
    <r>
      <rPr>
        <sz val="14"/>
        <color rgb="FFFF0000"/>
        <rFont val="Arial"/>
        <family val="2"/>
      </rPr>
      <t>/</t>
    </r>
    <r>
      <rPr>
        <sz val="14"/>
        <color rgb="FFFF0000"/>
        <rFont val="宋体"/>
        <family val="3"/>
        <charset val="134"/>
      </rPr>
      <t>下界限来自</t>
    </r>
    <r>
      <rPr>
        <sz val="14"/>
        <color rgb="FFFF0000"/>
        <rFont val="Arial"/>
        <family val="2"/>
      </rPr>
      <t>B-4&gt;</t>
    </r>
  </si>
  <si>
    <r>
      <rPr>
        <sz val="14"/>
        <color rgb="FFFF0000"/>
        <rFont val="Arial"/>
        <family val="2"/>
      </rPr>
      <t xml:space="preserve">&lt;Use control charts in sheet "I-Charts 
</t>
    </r>
    <r>
      <rPr>
        <sz val="14"/>
        <color rgb="FFFF0000"/>
        <rFont val="宋体"/>
        <family val="3"/>
        <charset val="134"/>
      </rPr>
      <t>使用“</t>
    </r>
    <r>
      <rPr>
        <sz val="14"/>
        <color rgb="FFFF0000"/>
        <rFont val="Arial"/>
        <family val="2"/>
      </rPr>
      <t>I-Chart</t>
    </r>
    <r>
      <rPr>
        <sz val="14"/>
        <color rgb="FFFF0000"/>
        <rFont val="宋体"/>
        <family val="3"/>
        <charset val="134"/>
      </rPr>
      <t>”表单中的控制图</t>
    </r>
    <r>
      <rPr>
        <sz val="14"/>
        <color rgb="FFFF0000"/>
        <rFont val="Arial"/>
        <family val="2"/>
      </rPr>
      <t>&gt;</t>
    </r>
  </si>
  <si>
    <t>Section C-2: In Process Control Using PPM Calibration  C部分第二节：在过程控制中使用PPM校准</t>
  </si>
  <si>
    <t>Date 日期</t>
  </si>
  <si>
    <t>Stage 阶段</t>
  </si>
  <si>
    <t>Varname 变量名</t>
  </si>
  <si>
    <t>Actual Value 实际值</t>
  </si>
  <si>
    <t>Predicted Y 预测的Y</t>
  </si>
  <si>
    <t>Predicted SD (Y)
预测的SD (Y)</t>
  </si>
  <si>
    <t>Predicted PoS (Y)
预测的PoS (Y)</t>
  </si>
  <si>
    <r>
      <rPr>
        <sz val="14"/>
        <color rgb="FFFF0000"/>
        <rFont val="Arial"/>
        <family val="2"/>
      </rPr>
      <t xml:space="preserve">&lt;Make needed changes to simulation model in A-3
</t>
    </r>
    <r>
      <rPr>
        <sz val="14"/>
        <color rgb="FFFF0000"/>
        <rFont val="宋体"/>
        <family val="3"/>
        <charset val="134"/>
      </rPr>
      <t>对</t>
    </r>
    <r>
      <rPr>
        <sz val="14"/>
        <color rgb="FFFF0000"/>
        <rFont val="Arial"/>
        <family val="2"/>
      </rPr>
      <t>A-3</t>
    </r>
    <r>
      <rPr>
        <sz val="14"/>
        <color rgb="FFFF0000"/>
        <rFont val="宋体"/>
        <family val="3"/>
        <charset val="134"/>
      </rPr>
      <t>中的模拟模型做出需要的变动</t>
    </r>
    <r>
      <rPr>
        <sz val="14"/>
        <color rgb="FFFF0000"/>
        <rFont val="Arial"/>
        <family val="2"/>
      </rPr>
      <t>&gt;</t>
    </r>
  </si>
  <si>
    <t>编码阶段</t>
  </si>
  <si>
    <r>
      <rPr>
        <sz val="14"/>
        <color rgb="FFFF0000"/>
        <rFont val="Arial"/>
        <family val="2"/>
      </rPr>
      <t xml:space="preserve">&lt;Subsitute actuals of Xi and run simulation with 5000 iterations 
</t>
    </r>
    <r>
      <rPr>
        <sz val="14"/>
        <color rgb="FFFF0000"/>
        <rFont val="宋体"/>
        <family val="3"/>
        <charset val="134"/>
      </rPr>
      <t>用真实数据对</t>
    </r>
    <r>
      <rPr>
        <sz val="14"/>
        <color rgb="FFFF0000"/>
        <rFont val="Arial"/>
        <family val="2"/>
      </rPr>
      <t>X</t>
    </r>
    <r>
      <rPr>
        <sz val="14"/>
        <color rgb="FFFF0000"/>
        <rFont val="宋体"/>
        <family val="3"/>
        <charset val="134"/>
      </rPr>
      <t>因子赋值并重复运行模拟</t>
    </r>
    <r>
      <rPr>
        <sz val="14"/>
        <color rgb="FFFF0000"/>
        <rFont val="Arial"/>
        <family val="2"/>
      </rPr>
      <t>5000</t>
    </r>
    <r>
      <rPr>
        <sz val="14"/>
        <color rgb="FFFF0000"/>
        <rFont val="宋体"/>
        <family val="3"/>
        <charset val="134"/>
      </rPr>
      <t>次</t>
    </r>
    <r>
      <rPr>
        <sz val="14"/>
        <color rgb="FFFF0000"/>
        <rFont val="Arial"/>
        <family val="2"/>
      </rPr>
      <t>&gt;</t>
    </r>
  </si>
  <si>
    <t>&lt;Run simulation progressively as Xi actual become available&gt;</t>
  </si>
  <si>
    <t>Guideline 指南</t>
  </si>
  <si>
    <t>1) Use Organization PPB upto 5 data points 至多使用组织项目过程基线中的5个数据点</t>
  </si>
  <si>
    <t>2) Compute control limits using 6 data points 使用6个数据点计算控制限</t>
  </si>
  <si>
    <t>3) Verify process performance shift with 12 data points (Compare 6 old with 6 new data points through hypothesis test) 使用12个数据点确认过程性能转换（通过假设检测对比6组新旧数据点）</t>
  </si>
  <si>
    <t>4) If process performance shift is detected compute control limits with 6 new data points only 如果发现过程性能转换，仅使用6个新的数据点计算控制限</t>
  </si>
  <si>
    <t>5) If there is no process shift recompute control limits with all data points 如果没有过程转换，使用所有数据点计算控制限</t>
  </si>
  <si>
    <t>规格上下限是否包含控制上下限判断过程的能力</t>
  </si>
  <si>
    <t>改进后的控制上下限在规格上下限内，过程是有能力的</t>
  </si>
  <si>
    <t>8421原则判断过程的稳定性</t>
  </si>
  <si>
    <r>
      <rPr>
        <sz val="8"/>
        <color theme="1"/>
        <rFont val="DengXian"/>
        <charset val="134"/>
        <scheme val="minor"/>
      </rPr>
      <t>8连续</t>
    </r>
    <r>
      <rPr>
        <sz val="8"/>
        <color rgb="FFFF0000"/>
        <rFont val="DengXian"/>
        <charset val="134"/>
        <scheme val="minor"/>
      </rPr>
      <t>8</t>
    </r>
    <r>
      <rPr>
        <sz val="8"/>
        <color theme="1"/>
        <rFont val="DengXian"/>
        <charset val="134"/>
        <scheme val="minor"/>
      </rPr>
      <t>个点在中心线的同一侧；
4连续5个点中，有</t>
    </r>
    <r>
      <rPr>
        <sz val="8"/>
        <color rgb="FFFF0000"/>
        <rFont val="DengXian"/>
        <charset val="134"/>
        <scheme val="minor"/>
      </rPr>
      <t>4</t>
    </r>
    <r>
      <rPr>
        <sz val="8"/>
        <color theme="1"/>
        <rFont val="DengXian"/>
        <charset val="134"/>
        <scheme val="minor"/>
      </rPr>
      <t>个点在1个标准差之外；
2连续3个点中，有</t>
    </r>
    <r>
      <rPr>
        <sz val="8"/>
        <color rgb="FFFF0000"/>
        <rFont val="DengXian"/>
        <charset val="134"/>
        <scheme val="minor"/>
      </rPr>
      <t>2</t>
    </r>
    <r>
      <rPr>
        <sz val="8"/>
        <color theme="1"/>
        <rFont val="DengXian"/>
        <charset val="134"/>
        <scheme val="minor"/>
      </rPr>
      <t xml:space="preserve">个点在2个标准差之外；
</t>
    </r>
    <r>
      <rPr>
        <sz val="8"/>
        <color rgb="FFFF0000"/>
        <rFont val="DengXian"/>
        <charset val="134"/>
        <scheme val="minor"/>
      </rPr>
      <t>1</t>
    </r>
    <r>
      <rPr>
        <sz val="8"/>
        <color theme="1"/>
        <rFont val="DengXian"/>
        <charset val="134"/>
        <scheme val="minor"/>
      </rPr>
      <t>有一个点在3个标准差之外</t>
    </r>
  </si>
  <si>
    <t>成本控制</t>
  </si>
  <si>
    <t>历史或改进后性能基线</t>
  </si>
  <si>
    <t>目标QPPO</t>
  </si>
  <si>
    <t>编码</t>
  </si>
  <si>
    <t>样本编号
S.No.</t>
  </si>
  <si>
    <t>功能模块或历史项目</t>
  </si>
  <si>
    <t>项目生产率（Y）</t>
  </si>
  <si>
    <t>UCL</t>
  </si>
  <si>
    <t>CL</t>
  </si>
  <si>
    <t>LCL</t>
  </si>
  <si>
    <t>USL</t>
  </si>
  <si>
    <t>LSL</t>
  </si>
  <si>
    <t>Recommended Action行动建议</t>
  </si>
  <si>
    <t>代码编写效率（X)</t>
  </si>
  <si>
    <t>数据类型</t>
  </si>
  <si>
    <t>历史数据</t>
  </si>
  <si>
    <t>历史项目</t>
  </si>
  <si>
    <t>改进前</t>
  </si>
  <si>
    <t>改进后结项项目</t>
  </si>
  <si>
    <t>改进后</t>
  </si>
  <si>
    <t>基线列表</t>
  </si>
  <si>
    <t>模型列表</t>
  </si>
  <si>
    <t>过程</t>
  </si>
  <si>
    <t>PPB</t>
  </si>
  <si>
    <t>度量单位</t>
  </si>
  <si>
    <t>计算公式</t>
  </si>
  <si>
    <t>均值（Mean)</t>
  </si>
  <si>
    <t>标准差(SD)</t>
  </si>
  <si>
    <t>控制下限(LCL)</t>
  </si>
  <si>
    <t>控制上限(UCL)</t>
  </si>
  <si>
    <t>过程/子过程</t>
  </si>
  <si>
    <t>模型公式</t>
  </si>
  <si>
    <t>结项</t>
  </si>
  <si>
    <t>总体生产率</t>
  </si>
  <si>
    <t>功能点/人天</t>
  </si>
  <si>
    <t>总功能点/总工作量</t>
  </si>
  <si>
    <t>需求编写</t>
  </si>
  <si>
    <t>需求文档页数</t>
  </si>
  <si>
    <t>需求文档页数/需求工作的工时</t>
  </si>
  <si>
    <t>过程与目标模型</t>
  </si>
  <si>
    <t>总体生产率 = -0.708 + 0.0104 需求编写效率 + 0.0691 设计编写效率 + 0.3584 代码编写生产效</t>
  </si>
  <si>
    <t>需求评审</t>
  </si>
  <si>
    <t>需求评审缺陷密度</t>
  </si>
  <si>
    <t>缺陷数/文档页数</t>
  </si>
  <si>
    <t>需求评审发现的缺陷数 / 评审文档的页数</t>
  </si>
  <si>
    <t>代码走查</t>
  </si>
  <si>
    <t>设计编写</t>
  </si>
  <si>
    <t>设计文档页数</t>
  </si>
  <si>
    <t>设计文档页数/需求工作的工时</t>
  </si>
  <si>
    <t>系统测试</t>
  </si>
  <si>
    <t>设计评审</t>
  </si>
  <si>
    <t>设计评审缺陷密度</t>
  </si>
  <si>
    <t>设计评审发现的缺陷数 / 评审文档的页数</t>
  </si>
  <si>
    <t>验收测试</t>
  </si>
  <si>
    <t>编码效率</t>
  </si>
  <si>
    <t>功能点数/工作量</t>
  </si>
  <si>
    <t>编码完成的功能点数/编码的工作量</t>
  </si>
  <si>
    <t>代码走查缺陷密度</t>
  </si>
  <si>
    <t>代码走查缺陷数/功能点</t>
  </si>
  <si>
    <t>走查代码发现的缺陷数/功能点数</t>
  </si>
  <si>
    <t>系统测试缺陷密度</t>
  </si>
  <si>
    <t>Bug数/功能点</t>
  </si>
  <si>
    <t>系统测试发现的缺陷数/总功能点</t>
  </si>
  <si>
    <t>验收测试缺陷密度</t>
  </si>
  <si>
    <t>验收测试发现的缺陷数/总功能点</t>
  </si>
  <si>
    <t>遗留缺陷密度</t>
  </si>
  <si>
    <t>系统上线后到终验前客户反馈的缺陷数 / 总功能点</t>
  </si>
  <si>
    <t>满意度</t>
  </si>
  <si>
    <t>利润率</t>
  </si>
  <si>
    <t>利润/合同金额</t>
  </si>
  <si>
    <t>（合同金额-研发成本）/合同金额</t>
  </si>
  <si>
    <t>工作量偏差</t>
  </si>
  <si>
    <t>（实际工作量-计划工作量）/计划工作量</t>
  </si>
  <si>
    <t>需求变更率</t>
  </si>
  <si>
    <t>次数/模块</t>
  </si>
  <si>
    <t>（需求功能变更次数/项目模块总数）</t>
  </si>
  <si>
    <t xml:space="preserve">
总体生产率 = 1.04 + 0.122 需求编写效率 + 0.0362 设计编写效率 + 0.142 代码编写生产效率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</si>
</sst>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mmm"/>
    <numFmt numFmtId="177" formatCode="0.000_ "/>
    <numFmt numFmtId="178" formatCode="0.00000_ "/>
    <numFmt numFmtId="179" formatCode="0.00000_);[Red]\(0.00000\)"/>
    <numFmt numFmtId="180" formatCode="0.0"/>
    <numFmt numFmtId="181" formatCode="0.000_);[Red]\(0.000\)"/>
    <numFmt numFmtId="182" formatCode="0.000"/>
    <numFmt numFmtId="183" formatCode="[$-409]d\-mmm\-yy;@"/>
    <numFmt numFmtId="184" formatCode="0.0000"/>
    <numFmt numFmtId="185" formatCode="0.000000%"/>
    <numFmt numFmtId="186" formatCode="0.0%"/>
  </numFmts>
  <fonts count="105">
    <font>
      <sz val="11"/>
      <color theme="1"/>
      <name val="DengXian"/>
      <charset val="134"/>
      <scheme val="minor"/>
    </font>
    <font>
      <sz val="9"/>
      <name val="Bookman Old Style"/>
      <family val="1"/>
    </font>
    <font>
      <b/>
      <sz val="9"/>
      <name val="宋体"/>
      <family val="3"/>
      <charset val="134"/>
    </font>
    <font>
      <b/>
      <sz val="9"/>
      <name val="Bookman Old Style"/>
      <family val="1"/>
    </font>
    <font>
      <sz val="9"/>
      <name val="DengXian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Bookman Old Style"/>
      <family val="1"/>
    </font>
    <font>
      <b/>
      <sz val="10"/>
      <color theme="1"/>
      <name val="DengXian"/>
      <charset val="134"/>
      <scheme val="minor"/>
    </font>
    <font>
      <sz val="10"/>
      <name val="宋体"/>
      <family val="3"/>
      <charset val="134"/>
    </font>
    <font>
      <sz val="10"/>
      <name val="DengXian"/>
      <charset val="134"/>
      <scheme val="minor"/>
    </font>
    <font>
      <sz val="10"/>
      <color theme="1"/>
      <name val="DengXian"/>
      <charset val="134"/>
      <scheme val="minor"/>
    </font>
    <font>
      <sz val="8"/>
      <color theme="1"/>
      <name val="DengXian"/>
      <charset val="134"/>
      <scheme val="minor"/>
    </font>
    <font>
      <sz val="14"/>
      <color theme="1"/>
      <name val="DengXian"/>
      <charset val="134"/>
      <scheme val="minor"/>
    </font>
    <font>
      <sz val="14"/>
      <color theme="0"/>
      <name val="DengXian"/>
      <charset val="134"/>
      <scheme val="minor"/>
    </font>
    <font>
      <i/>
      <sz val="14"/>
      <color theme="1"/>
      <name val="DengXian"/>
      <charset val="134"/>
      <scheme val="minor"/>
    </font>
    <font>
      <b/>
      <i/>
      <sz val="14"/>
      <color theme="1"/>
      <name val="DengXian"/>
      <charset val="134"/>
      <scheme val="minor"/>
    </font>
    <font>
      <b/>
      <sz val="14"/>
      <color theme="1"/>
      <name val="DengXian"/>
      <charset val="134"/>
      <scheme val="minor"/>
    </font>
    <font>
      <b/>
      <sz val="14"/>
      <name val="DengXian"/>
      <charset val="134"/>
      <scheme val="minor"/>
    </font>
    <font>
      <b/>
      <sz val="14"/>
      <color theme="3"/>
      <name val="DengXian"/>
      <charset val="134"/>
      <scheme val="minor"/>
    </font>
    <font>
      <b/>
      <sz val="14"/>
      <color indexed="8"/>
      <name val="DengXian"/>
      <charset val="134"/>
    </font>
    <font>
      <sz val="14"/>
      <color rgb="FFFF0000"/>
      <name val="DengXian"/>
      <charset val="134"/>
      <scheme val="minor"/>
    </font>
    <font>
      <sz val="14"/>
      <color rgb="FF000000"/>
      <name val="微软雅黑"/>
      <family val="2"/>
      <charset val="134"/>
    </font>
    <font>
      <sz val="14"/>
      <color indexed="8"/>
      <name val="DengXian"/>
      <charset val="134"/>
    </font>
    <font>
      <sz val="14"/>
      <color rgb="FF000000"/>
      <name val="Arial"/>
      <family val="2"/>
    </font>
    <font>
      <sz val="14"/>
      <color indexed="10"/>
      <name val="DengXian"/>
      <charset val="134"/>
    </font>
    <font>
      <sz val="12"/>
      <color theme="1"/>
      <name val="宋体"/>
      <family val="3"/>
      <charset val="134"/>
    </font>
    <font>
      <sz val="10"/>
      <color theme="1"/>
      <name val="新宋体"/>
      <family val="3"/>
      <charset val="134"/>
    </font>
    <font>
      <i/>
      <sz val="14"/>
      <color rgb="FFFF0000"/>
      <name val="Arial"/>
      <family val="2"/>
    </font>
    <font>
      <sz val="14"/>
      <color theme="1"/>
      <name val="Arial"/>
      <family val="2"/>
    </font>
    <font>
      <sz val="14"/>
      <name val="DengXian"/>
      <charset val="134"/>
      <scheme val="minor"/>
    </font>
    <font>
      <sz val="10.5"/>
      <color theme="1"/>
      <name val="新宋体"/>
      <family val="3"/>
      <charset val="134"/>
    </font>
    <font>
      <sz val="14"/>
      <name val="Arial"/>
      <family val="2"/>
    </font>
    <font>
      <sz val="14"/>
      <color rgb="FFFF0000"/>
      <name val="Arial"/>
      <family val="2"/>
    </font>
    <font>
      <i/>
      <sz val="14"/>
      <color theme="0"/>
      <name val="DengXian"/>
      <charset val="134"/>
      <scheme val="minor"/>
    </font>
    <font>
      <b/>
      <i/>
      <sz val="14"/>
      <name val="DengXian"/>
      <charset val="134"/>
      <scheme val="minor"/>
    </font>
    <font>
      <b/>
      <sz val="14"/>
      <color rgb="FFFF0000"/>
      <name val="DengXian"/>
      <charset val="134"/>
      <scheme val="minor"/>
    </font>
    <font>
      <b/>
      <sz val="22"/>
      <name val="宋体"/>
      <family val="3"/>
      <charset val="134"/>
    </font>
    <font>
      <b/>
      <sz val="12"/>
      <name val="宋体"/>
      <family val="3"/>
      <charset val="134"/>
    </font>
    <font>
      <sz val="11"/>
      <name val="宋体"/>
      <family val="3"/>
      <charset val="134"/>
    </font>
    <font>
      <b/>
      <sz val="11"/>
      <color theme="1"/>
      <name val="DengXian"/>
      <charset val="134"/>
      <scheme val="minor"/>
    </font>
    <font>
      <sz val="9"/>
      <color theme="1"/>
      <name val="DengXian"/>
      <charset val="134"/>
      <scheme val="minor"/>
    </font>
    <font>
      <i/>
      <sz val="9"/>
      <color theme="1"/>
      <name val="DengXian"/>
      <charset val="134"/>
      <scheme val="minor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theme="1"/>
      <name val="DengXian"/>
      <charset val="134"/>
      <scheme val="minor"/>
    </font>
    <font>
      <sz val="1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8"/>
      <name val="Calibri"/>
      <family val="2"/>
    </font>
    <font>
      <b/>
      <sz val="13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8"/>
      <color indexed="56"/>
      <name val="Cambria"/>
      <family val="1"/>
    </font>
    <font>
      <sz val="11"/>
      <color indexed="17"/>
      <name val="宋体"/>
      <family val="3"/>
      <charset val="134"/>
    </font>
    <font>
      <sz val="11"/>
      <color indexed="9"/>
      <name val="Calibri"/>
      <family val="2"/>
    </font>
    <font>
      <sz val="10"/>
      <name val="Times New Roman"/>
      <family val="1"/>
    </font>
    <font>
      <b/>
      <sz val="15"/>
      <color indexed="56"/>
      <name val="Calibri"/>
      <family val="2"/>
    </font>
    <font>
      <b/>
      <sz val="14"/>
      <name val="Arial"/>
      <family val="2"/>
    </font>
    <font>
      <sz val="10"/>
      <name val="Arial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b/>
      <sz val="10"/>
      <name val="Arial"/>
      <family val="2"/>
    </font>
    <font>
      <b/>
      <sz val="11"/>
      <color indexed="63"/>
      <name val="Calibri"/>
      <family val="2"/>
    </font>
    <font>
      <sz val="11"/>
      <color indexed="20"/>
      <name val="Calibri"/>
      <family val="2"/>
    </font>
    <font>
      <b/>
      <sz val="11"/>
      <color indexed="9"/>
      <name val="Calibri"/>
      <family val="2"/>
    </font>
    <font>
      <sz val="10"/>
      <name val="MS Sans Serif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Arial"/>
      <family val="2"/>
    </font>
    <font>
      <b/>
      <sz val="13"/>
      <color indexed="56"/>
      <name val="Calibri"/>
      <family val="2"/>
    </font>
    <font>
      <sz val="20"/>
      <name val="HP Logo LG"/>
      <family val="1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Helv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1"/>
      <color theme="10"/>
      <name val="宋体"/>
      <family val="3"/>
      <charset val="134"/>
    </font>
    <font>
      <sz val="12"/>
      <color theme="1"/>
      <name val="DengXian"/>
      <charset val="134"/>
      <scheme val="minor"/>
    </font>
    <font>
      <sz val="12"/>
      <name val="黑体"/>
      <family val="3"/>
      <charset val="134"/>
    </font>
    <font>
      <b/>
      <sz val="12"/>
      <name val="楷体_GB2312"/>
      <charset val="134"/>
    </font>
    <font>
      <sz val="12"/>
      <name val="Times New Roman"/>
      <family val="1"/>
    </font>
    <font>
      <sz val="8"/>
      <color rgb="FFFF0000"/>
      <name val="DengXian"/>
      <charset val="134"/>
      <scheme val="minor"/>
    </font>
    <font>
      <sz val="14"/>
      <color theme="1"/>
      <name val="宋体"/>
      <family val="3"/>
      <charset val="134"/>
    </font>
    <font>
      <sz val="14"/>
      <name val="宋体"/>
      <family val="3"/>
      <charset val="134"/>
    </font>
    <font>
      <sz val="14"/>
      <color rgb="FFFF0000"/>
      <name val="宋体"/>
      <family val="3"/>
      <charset val="134"/>
    </font>
    <font>
      <sz val="8"/>
      <color rgb="FF000000"/>
      <name val="宋体"/>
      <family val="3"/>
      <charset val="134"/>
    </font>
    <font>
      <sz val="8"/>
      <color rgb="FF000000"/>
      <name val="Tahoma"/>
      <family val="2"/>
    </font>
    <font>
      <b/>
      <sz val="9"/>
      <color indexed="8"/>
      <name val="DengXian"/>
      <charset val="134"/>
      <scheme val="minor"/>
    </font>
    <font>
      <b/>
      <sz val="8"/>
      <color indexed="8"/>
      <name val="DengXian"/>
      <charset val="134"/>
      <scheme val="minor"/>
    </font>
    <font>
      <sz val="8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b/>
      <sz val="9"/>
      <name val="Tahoma"/>
      <family val="2"/>
    </font>
    <font>
      <sz val="9"/>
      <color indexed="8"/>
      <name val="DengXian"/>
      <charset val="134"/>
      <scheme val="minor"/>
    </font>
    <font>
      <sz val="8"/>
      <name val="宋体"/>
      <family val="3"/>
      <charset val="134"/>
    </font>
    <font>
      <b/>
      <sz val="8"/>
      <color rgb="FF000000"/>
      <name val="Tahoma"/>
      <family val="2"/>
    </font>
    <font>
      <b/>
      <sz val="8"/>
      <color rgb="FF000000"/>
      <name val="宋体"/>
      <family val="3"/>
      <charset val="134"/>
    </font>
    <font>
      <b/>
      <sz val="9"/>
      <color rgb="FF000000"/>
      <name val="宋体"/>
      <family val="3"/>
      <charset val="134"/>
    </font>
    <font>
      <b/>
      <sz val="8"/>
      <name val="Tahoma"/>
      <family val="2"/>
    </font>
    <font>
      <sz val="8"/>
      <name val="Tahoma"/>
      <family val="2"/>
    </font>
    <font>
      <b/>
      <sz val="8"/>
      <name val="宋体"/>
      <family val="3"/>
      <charset val="134"/>
    </font>
    <font>
      <sz val="9"/>
      <name val="Tahoma"/>
      <family val="2"/>
    </font>
  </fonts>
  <fills count="4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8" tint="0.3997009186071352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59974974822229687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5" tint="0.3997009186071352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933">
    <xf numFmtId="0" fontId="0" fillId="0" borderId="0"/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6" fillId="0" borderId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48" fillId="0" borderId="22" applyNumberFormat="0" applyFill="0" applyAlignment="0" applyProtection="0">
      <alignment vertical="center"/>
    </xf>
    <xf numFmtId="0" fontId="43" fillId="0" borderId="0" applyNumberFormat="0" applyFont="0" applyFill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9" fontId="45" fillId="0" borderId="0" applyFont="0" applyFill="0" applyBorder="0" applyAlignment="0" applyProtection="0"/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176" fontId="46" fillId="0" borderId="0" applyFill="0" applyBorder="0" applyAlignment="0"/>
    <xf numFmtId="0" fontId="45" fillId="0" borderId="0" applyNumberFormat="0" applyFont="0" applyFill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9" fillId="0" borderId="0">
      <alignment vertical="center"/>
    </xf>
    <xf numFmtId="0" fontId="43" fillId="27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9" fillId="0" borderId="0">
      <alignment vertical="center"/>
    </xf>
    <xf numFmtId="176" fontId="46" fillId="0" borderId="0" applyFill="0" applyBorder="0" applyAlignment="0"/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176" fontId="46" fillId="0" borderId="0" applyFill="0" applyBorder="0" applyAlignment="0"/>
    <xf numFmtId="0" fontId="43" fillId="21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51" fillId="21" borderId="0" applyNumberFormat="0" applyBorder="0" applyAlignment="0" applyProtection="0"/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51" fillId="29" borderId="0" applyNumberFormat="0" applyBorder="0" applyAlignment="0" applyProtection="0"/>
    <xf numFmtId="0" fontId="43" fillId="22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51" fillId="20" borderId="0" applyNumberFormat="0" applyBorder="0" applyAlignment="0" applyProtection="0"/>
    <xf numFmtId="0" fontId="43" fillId="22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51" fillId="22" borderId="0" applyNumberFormat="0" applyBorder="0" applyAlignment="0" applyProtection="0"/>
    <xf numFmtId="0" fontId="51" fillId="19" borderId="0" applyNumberFormat="0" applyBorder="0" applyAlignment="0" applyProtection="0"/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51" fillId="27" borderId="0" applyNumberFormat="0" applyBorder="0" applyAlignment="0" applyProtection="0"/>
    <xf numFmtId="0" fontId="45" fillId="0" borderId="0" applyNumberFormat="0" applyFont="0" applyFill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51" fillId="0" borderId="0"/>
    <xf numFmtId="0" fontId="43" fillId="29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6" fillId="0" borderId="0">
      <alignment vertical="center"/>
    </xf>
    <xf numFmtId="0" fontId="43" fillId="29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6" fillId="0" borderId="0">
      <alignment vertical="center"/>
    </xf>
    <xf numFmtId="0" fontId="43" fillId="29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176" fontId="46" fillId="0" borderId="0" applyFill="0" applyBorder="0" applyAlignment="0"/>
    <xf numFmtId="0" fontId="44" fillId="30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176" fontId="46" fillId="0" borderId="0" applyFill="0" applyBorder="0" applyAlignment="0"/>
    <xf numFmtId="0" fontId="43" fillId="29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/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6" fillId="0" borderId="0">
      <alignment vertical="center"/>
    </xf>
    <xf numFmtId="0" fontId="55" fillId="20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6" fillId="0" borderId="0">
      <alignment vertical="center"/>
    </xf>
    <xf numFmtId="0" fontId="55" fillId="20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176" fontId="46" fillId="0" borderId="0" applyFill="0" applyBorder="0" applyAlignment="0"/>
    <xf numFmtId="0" fontId="43" fillId="27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43" fillId="31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6" fillId="0" borderId="0">
      <alignment vertical="center"/>
    </xf>
    <xf numFmtId="0" fontId="43" fillId="29" borderId="0" applyNumberFormat="0" applyBorder="0" applyAlignment="0" applyProtection="0">
      <alignment vertical="center"/>
    </xf>
    <xf numFmtId="0" fontId="46" fillId="0" borderId="0">
      <alignment vertical="center"/>
    </xf>
    <xf numFmtId="0" fontId="43" fillId="29" borderId="0" applyNumberFormat="0" applyBorder="0" applyAlignment="0" applyProtection="0">
      <alignment vertical="center"/>
    </xf>
    <xf numFmtId="0" fontId="46" fillId="0" borderId="0">
      <alignment vertical="center"/>
    </xf>
    <xf numFmtId="0" fontId="43" fillId="29" borderId="0" applyNumberFormat="0" applyBorder="0" applyAlignment="0" applyProtection="0">
      <alignment vertical="center"/>
    </xf>
    <xf numFmtId="0" fontId="56" fillId="24" borderId="0" applyNumberFormat="0" applyBorder="0" applyAlignment="0" applyProtection="0"/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6" fillId="0" borderId="0">
      <alignment vertical="center"/>
    </xf>
    <xf numFmtId="0" fontId="43" fillId="29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176" fontId="46" fillId="0" borderId="0" applyFill="0" applyBorder="0" applyAlignment="0"/>
    <xf numFmtId="0" fontId="43" fillId="22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56" fillId="33" borderId="0" applyNumberFormat="0" applyBorder="0" applyAlignment="0" applyProtection="0"/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43" fillId="20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6" fillId="0" borderId="0">
      <alignment vertical="center"/>
    </xf>
    <xf numFmtId="0" fontId="43" fillId="21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6" fillId="0" borderId="0">
      <alignment vertical="center"/>
    </xf>
    <xf numFmtId="0" fontId="43" fillId="21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57" fillId="0" borderId="0"/>
    <xf numFmtId="0" fontId="45" fillId="0" borderId="0" applyNumberFormat="0" applyFont="0" applyFill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58" fillId="0" borderId="23" applyNumberFormat="0" applyFill="0" applyAlignment="0" applyProtection="0"/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6" fillId="0" borderId="0">
      <alignment vertical="center"/>
    </xf>
    <xf numFmtId="0" fontId="43" fillId="3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51" fillId="31" borderId="0" applyNumberFormat="0" applyBorder="0" applyAlignment="0" applyProtection="0"/>
    <xf numFmtId="0" fontId="43" fillId="22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51" fillId="26" borderId="0" applyNumberFormat="0" applyBorder="0" applyAlignment="0" applyProtection="0"/>
    <xf numFmtId="0" fontId="43" fillId="22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51" fillId="0" borderId="0"/>
    <xf numFmtId="0" fontId="51" fillId="0" borderId="0"/>
    <xf numFmtId="0" fontId="43" fillId="22" borderId="0" applyNumberFormat="0" applyBorder="0" applyAlignment="0" applyProtection="0">
      <alignment vertical="center"/>
    </xf>
    <xf numFmtId="0" fontId="51" fillId="0" borderId="0"/>
    <xf numFmtId="0" fontId="51" fillId="0" borderId="0"/>
    <xf numFmtId="0" fontId="43" fillId="22" borderId="0" applyNumberFormat="0" applyBorder="0" applyAlignment="0" applyProtection="0">
      <alignment vertical="center"/>
    </xf>
    <xf numFmtId="0" fontId="59" fillId="0" borderId="26" applyBorder="0">
      <alignment horizontal="center"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59" fillId="0" borderId="26" applyBorder="0">
      <alignment horizontal="center"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59" fillId="0" borderId="26" applyBorder="0">
      <alignment horizontal="center" vertical="center"/>
    </xf>
    <xf numFmtId="0" fontId="43" fillId="19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6" fillId="0" borderId="0">
      <alignment vertical="center"/>
    </xf>
    <xf numFmtId="0" fontId="43" fillId="19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6" fillId="0" borderId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76" fontId="46" fillId="0" borderId="0" applyFill="0" applyBorder="0" applyAlignment="0"/>
    <xf numFmtId="0" fontId="43" fillId="31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60" fillId="0" borderId="0"/>
    <xf numFmtId="0" fontId="43" fillId="31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6" fillId="0" borderId="0">
      <alignment vertical="center"/>
    </xf>
    <xf numFmtId="0" fontId="43" fillId="19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5" fillId="0" borderId="0">
      <alignment vertical="center"/>
    </xf>
    <xf numFmtId="0" fontId="43" fillId="31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6" fillId="0" borderId="0">
      <alignment vertical="center"/>
    </xf>
    <xf numFmtId="0" fontId="43" fillId="19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6" fillId="0" borderId="0">
      <alignment vertical="center"/>
    </xf>
    <xf numFmtId="0" fontId="43" fillId="19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6" fillId="0" borderId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28" borderId="0" applyNumberFormat="0" applyBorder="0" applyAlignment="0" applyProtection="0"/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21" borderId="0" applyNumberFormat="0" applyBorder="0" applyAlignment="0" applyProtection="0"/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51" fillId="31" borderId="0" applyNumberFormat="0" applyBorder="0" applyAlignment="0" applyProtection="0"/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51" fillId="23" borderId="0" applyNumberFormat="0" applyBorder="0" applyAlignment="0" applyProtection="0"/>
    <xf numFmtId="0" fontId="61" fillId="35" borderId="27" applyNumberFormat="0" applyAlignment="0" applyProtection="0"/>
    <xf numFmtId="0" fontId="53" fillId="0" borderId="0" applyNumberFormat="0" applyFill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5" fillId="0" borderId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/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5" fillId="0" borderId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43" fillId="28" borderId="0" applyNumberFormat="0" applyBorder="0" applyAlignment="0" applyProtection="0">
      <alignment vertical="center"/>
    </xf>
    <xf numFmtId="0" fontId="51" fillId="0" borderId="0"/>
    <xf numFmtId="0" fontId="51" fillId="0" borderId="0"/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62" fillId="0" borderId="0" applyNumberFormat="0" applyFill="0" applyBorder="0" applyAlignment="0" applyProtection="0"/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63" fillId="0" borderId="26" applyFill="0" applyBorder="0"/>
    <xf numFmtId="0" fontId="43" fillId="21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64" fillId="35" borderId="28" applyNumberFormat="0" applyAlignment="0" applyProtection="0"/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56" fillId="25" borderId="0" applyNumberFormat="0" applyBorder="0" applyAlignment="0" applyProtection="0"/>
    <xf numFmtId="0" fontId="56" fillId="26" borderId="0" applyNumberFormat="0" applyBorder="0" applyAlignment="0" applyProtection="0"/>
    <xf numFmtId="0" fontId="56" fillId="28" borderId="0" applyNumberFormat="0" applyBorder="0" applyAlignment="0" applyProtection="0"/>
    <xf numFmtId="0" fontId="56" fillId="30" borderId="0" applyNumberFormat="0" applyBorder="0" applyAlignment="0" applyProtection="0"/>
    <xf numFmtId="0" fontId="45" fillId="0" borderId="0" applyNumberFormat="0" applyFont="0" applyFill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>
      <alignment vertical="center"/>
    </xf>
    <xf numFmtId="0" fontId="51" fillId="0" borderId="0"/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5" fillId="0" borderId="0">
      <alignment vertical="center"/>
    </xf>
    <xf numFmtId="0" fontId="51" fillId="0" borderId="0"/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176" fontId="46" fillId="0" borderId="0" applyFill="0" applyBorder="0" applyAlignment="0"/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176" fontId="46" fillId="0" borderId="0" applyFill="0" applyBorder="0" applyAlignment="0"/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176" fontId="46" fillId="0" borderId="0" applyFill="0" applyBorder="0" applyAlignment="0"/>
    <xf numFmtId="0" fontId="44" fillId="33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176" fontId="46" fillId="0" borderId="0" applyFill="0" applyBorder="0" applyAlignment="0"/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56" fillId="39" borderId="0" applyNumberFormat="0" applyBorder="0" applyAlignment="0" applyProtection="0"/>
    <xf numFmtId="0" fontId="56" fillId="40" borderId="0" applyNumberFormat="0" applyBorder="0" applyAlignment="0" applyProtection="0"/>
    <xf numFmtId="0" fontId="56" fillId="41" borderId="0" applyNumberFormat="0" applyBorder="0" applyAlignment="0" applyProtection="0"/>
    <xf numFmtId="0" fontId="56" fillId="30" borderId="0" applyNumberFormat="0" applyBorder="0" applyAlignment="0" applyProtection="0"/>
    <xf numFmtId="0" fontId="56" fillId="24" borderId="0" applyNumberFormat="0" applyBorder="0" applyAlignment="0" applyProtection="0"/>
    <xf numFmtId="0" fontId="56" fillId="42" borderId="0" applyNumberFormat="0" applyBorder="0" applyAlignment="0" applyProtection="0"/>
    <xf numFmtId="0" fontId="65" fillId="29" borderId="0" applyNumberFormat="0" applyBorder="0" applyAlignment="0" applyProtection="0"/>
    <xf numFmtId="176" fontId="46" fillId="0" borderId="0" applyFill="0" applyBorder="0" applyAlignment="0"/>
    <xf numFmtId="176" fontId="46" fillId="0" borderId="0" applyFill="0" applyBorder="0" applyAlignment="0"/>
    <xf numFmtId="9" fontId="43" fillId="0" borderId="0" applyFont="0" applyFill="0" applyBorder="0" applyAlignment="0" applyProtection="0">
      <alignment vertical="center"/>
    </xf>
    <xf numFmtId="176" fontId="46" fillId="0" borderId="0" applyFill="0" applyBorder="0" applyAlignment="0"/>
    <xf numFmtId="9" fontId="43" fillId="0" borderId="0" applyFont="0" applyFill="0" applyBorder="0" applyAlignment="0" applyProtection="0">
      <alignment vertical="center"/>
    </xf>
    <xf numFmtId="176" fontId="46" fillId="0" borderId="0" applyFill="0" applyBorder="0" applyAlignment="0"/>
    <xf numFmtId="176" fontId="46" fillId="0" borderId="0" applyFill="0" applyBorder="0" applyAlignment="0"/>
    <xf numFmtId="176" fontId="46" fillId="0" borderId="0" applyFill="0" applyBorder="0" applyAlignment="0"/>
    <xf numFmtId="176" fontId="46" fillId="0" borderId="0" applyFill="0" applyBorder="0" applyAlignment="0"/>
    <xf numFmtId="176" fontId="46" fillId="0" borderId="0" applyFill="0" applyBorder="0" applyAlignment="0"/>
    <xf numFmtId="176" fontId="46" fillId="0" borderId="0" applyFill="0" applyBorder="0" applyAlignment="0"/>
    <xf numFmtId="176" fontId="46" fillId="0" borderId="0" applyFill="0" applyBorder="0" applyAlignment="0"/>
    <xf numFmtId="0" fontId="45" fillId="0" borderId="0">
      <alignment vertical="center"/>
    </xf>
    <xf numFmtId="0" fontId="45" fillId="0" borderId="0">
      <alignment vertical="center"/>
    </xf>
    <xf numFmtId="176" fontId="46" fillId="0" borderId="0" applyFill="0" applyBorder="0" applyAlignment="0"/>
    <xf numFmtId="0" fontId="45" fillId="0" borderId="0">
      <alignment vertical="center"/>
    </xf>
    <xf numFmtId="176" fontId="46" fillId="0" borderId="0" applyFill="0" applyBorder="0" applyAlignment="0"/>
    <xf numFmtId="176" fontId="46" fillId="0" borderId="0" applyFill="0" applyBorder="0" applyAlignment="0"/>
    <xf numFmtId="176" fontId="46" fillId="0" borderId="0" applyFill="0" applyBorder="0" applyAlignment="0"/>
    <xf numFmtId="176" fontId="46" fillId="0" borderId="0" applyFill="0" applyBorder="0" applyAlignment="0"/>
    <xf numFmtId="176" fontId="46" fillId="0" borderId="0" applyFill="0" applyBorder="0" applyAlignment="0"/>
    <xf numFmtId="176" fontId="46" fillId="0" borderId="0" applyFill="0" applyBorder="0" applyAlignment="0"/>
    <xf numFmtId="176" fontId="46" fillId="0" borderId="0" applyFill="0" applyBorder="0" applyAlignment="0"/>
    <xf numFmtId="176" fontId="46" fillId="0" borderId="0" applyFill="0" applyBorder="0" applyAlignment="0"/>
    <xf numFmtId="176" fontId="46" fillId="0" borderId="0" applyFill="0" applyBorder="0" applyAlignment="0"/>
    <xf numFmtId="176" fontId="46" fillId="0" borderId="0" applyFill="0" applyBorder="0" applyAlignment="0"/>
    <xf numFmtId="176" fontId="46" fillId="0" borderId="0" applyFill="0" applyBorder="0" applyAlignment="0"/>
    <xf numFmtId="176" fontId="46" fillId="0" borderId="0" applyFill="0" applyBorder="0" applyAlignment="0"/>
    <xf numFmtId="176" fontId="46" fillId="0" borderId="0" applyFill="0" applyBorder="0" applyAlignment="0"/>
    <xf numFmtId="176" fontId="46" fillId="0" borderId="0" applyFill="0" applyBorder="0" applyAlignment="0"/>
    <xf numFmtId="176" fontId="46" fillId="0" borderId="0" applyFill="0" applyBorder="0" applyAlignment="0"/>
    <xf numFmtId="176" fontId="46" fillId="0" borderId="0" applyFill="0" applyBorder="0" applyAlignment="0"/>
    <xf numFmtId="176" fontId="46" fillId="0" borderId="0" applyFill="0" applyBorder="0" applyAlignment="0"/>
    <xf numFmtId="176" fontId="46" fillId="0" borderId="0" applyFill="0" applyBorder="0" applyAlignment="0"/>
    <xf numFmtId="176" fontId="46" fillId="0" borderId="0" applyFill="0" applyBorder="0" applyAlignment="0"/>
    <xf numFmtId="0" fontId="66" fillId="43" borderId="29" applyNumberFormat="0" applyAlignment="0" applyProtection="0"/>
    <xf numFmtId="15" fontId="67" fillId="0" borderId="0"/>
    <xf numFmtId="0" fontId="68" fillId="0" borderId="0" applyNumberFormat="0" applyFill="0" applyBorder="0" applyAlignment="0" applyProtection="0"/>
    <xf numFmtId="0" fontId="45" fillId="0" borderId="0">
      <alignment vertical="center"/>
    </xf>
    <xf numFmtId="0" fontId="69" fillId="20" borderId="0" applyNumberFormat="0" applyBorder="0" applyAlignment="0" applyProtection="0"/>
    <xf numFmtId="0" fontId="63" fillId="0" borderId="26" applyFill="0" applyBorder="0"/>
    <xf numFmtId="0" fontId="63" fillId="0" borderId="26" applyFill="0" applyBorder="0"/>
    <xf numFmtId="0" fontId="70" fillId="0" borderId="26" applyBorder="0">
      <alignment horizontal="center" vertical="center"/>
    </xf>
    <xf numFmtId="0" fontId="70" fillId="0" borderId="26" applyBorder="0">
      <alignment horizontal="center" vertical="center"/>
    </xf>
    <xf numFmtId="0" fontId="70" fillId="0" borderId="26" applyBorder="0">
      <alignment horizontal="center" vertical="center"/>
    </xf>
    <xf numFmtId="0" fontId="71" fillId="0" borderId="30" applyNumberFormat="0" applyAlignment="0" applyProtection="0">
      <alignment horizontal="left" vertical="center"/>
    </xf>
    <xf numFmtId="0" fontId="71" fillId="0" borderId="7">
      <alignment horizontal="left" vertical="center"/>
    </xf>
    <xf numFmtId="0" fontId="71" fillId="0" borderId="7">
      <alignment horizontal="left" vertical="center"/>
    </xf>
    <xf numFmtId="0" fontId="71" fillId="0" borderId="7">
      <alignment horizontal="left" vertical="center"/>
    </xf>
    <xf numFmtId="0" fontId="45" fillId="0" borderId="0" applyNumberFormat="0" applyFont="0" applyFill="0" applyBorder="0" applyAlignment="0" applyProtection="0">
      <alignment vertical="center"/>
    </xf>
    <xf numFmtId="0" fontId="72" fillId="0" borderId="24" applyNumberFormat="0" applyFill="0" applyAlignment="0" applyProtection="0"/>
    <xf numFmtId="0" fontId="62" fillId="0" borderId="25" applyNumberFormat="0" applyFill="0" applyAlignment="0" applyProtection="0"/>
    <xf numFmtId="0" fontId="73" fillId="0" borderId="26" applyBorder="0">
      <alignment horizontal="center" vertical="center"/>
    </xf>
    <xf numFmtId="0" fontId="73" fillId="0" borderId="26" applyBorder="0">
      <alignment horizontal="center" vertical="center"/>
    </xf>
    <xf numFmtId="0" fontId="73" fillId="0" borderId="26" applyBorder="0">
      <alignment horizontal="center" vertical="center"/>
    </xf>
    <xf numFmtId="0" fontId="74" fillId="19" borderId="27" applyNumberFormat="0" applyAlignment="0" applyProtection="0"/>
    <xf numFmtId="0" fontId="75" fillId="0" borderId="31" applyNumberFormat="0" applyFill="0" applyAlignment="0" applyProtection="0"/>
    <xf numFmtId="0" fontId="76" fillId="44" borderId="0" applyNumberFormat="0" applyBorder="0" applyAlignment="0" applyProtection="0"/>
    <xf numFmtId="0" fontId="1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9" fillId="0" borderId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9" fillId="0" borderId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9" fillId="0" borderId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7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47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0" fillId="0" borderId="0"/>
    <xf numFmtId="0" fontId="51" fillId="45" borderId="32" applyNumberFormat="0" applyFont="0" applyAlignment="0" applyProtection="0"/>
    <xf numFmtId="0" fontId="77" fillId="0" borderId="0"/>
    <xf numFmtId="0" fontId="78" fillId="0" borderId="22" applyNumberFormat="0" applyFill="0" applyAlignment="0" applyProtection="0"/>
    <xf numFmtId="0" fontId="79" fillId="0" borderId="0" applyNumberFormat="0" applyFill="0" applyBorder="0" applyAlignment="0" applyProtection="0"/>
    <xf numFmtId="0" fontId="45" fillId="0" borderId="0" applyNumberFormat="0" applyFont="0" applyFill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49" fillId="0" borderId="23" applyNumberFormat="0" applyFill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2" fillId="0" borderId="24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6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>
      <alignment vertical="center"/>
    </xf>
    <xf numFmtId="0" fontId="55" fillId="20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top"/>
      <protection locked="0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51" fillId="0" borderId="0"/>
    <xf numFmtId="0" fontId="55" fillId="20" borderId="0" applyNumberFormat="0" applyBorder="0" applyAlignment="0" applyProtection="0">
      <alignment vertical="center"/>
    </xf>
    <xf numFmtId="0" fontId="51" fillId="0" borderId="0"/>
    <xf numFmtId="0" fontId="55" fillId="20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>
      <alignment vertical="center"/>
    </xf>
    <xf numFmtId="0" fontId="51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51" fillId="0" borderId="0"/>
    <xf numFmtId="0" fontId="51" fillId="0" borderId="0"/>
    <xf numFmtId="0" fontId="45" fillId="0" borderId="0">
      <alignment vertical="center"/>
    </xf>
    <xf numFmtId="0" fontId="55" fillId="20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6" fillId="0" borderId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6" fillId="0" borderId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6" fillId="0" borderId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6" fillId="0" borderId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6" fillId="0" borderId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6" fillId="0" borderId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6" fillId="0" borderId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6" fillId="0" borderId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6" fillId="0" borderId="0">
      <alignment vertical="center"/>
    </xf>
    <xf numFmtId="0" fontId="46" fillId="0" borderId="0"/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6" fillId="0" borderId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6" fillId="0" borderId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6" fillId="0" borderId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6" fillId="0" borderId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6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>
      <alignment vertical="center"/>
    </xf>
    <xf numFmtId="0" fontId="55" fillId="20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>
      <alignment vertical="center"/>
    </xf>
    <xf numFmtId="0" fontId="55" fillId="20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>
      <alignment vertical="center"/>
    </xf>
    <xf numFmtId="0" fontId="55" fillId="20" borderId="0" applyNumberFormat="0" applyBorder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81" fillId="0" borderId="0"/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81" fillId="0" borderId="0"/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51" fillId="0" borderId="0"/>
    <xf numFmtId="0" fontId="55" fillId="20" borderId="0" applyNumberFormat="0" applyBorder="0" applyAlignment="0" applyProtection="0">
      <alignment vertical="center"/>
    </xf>
    <xf numFmtId="0" fontId="46" fillId="0" borderId="0"/>
    <xf numFmtId="0" fontId="45" fillId="0" borderId="0" applyNumberFormat="0" applyFont="0" applyFill="0" applyBorder="0" applyAlignment="0" applyProtection="0">
      <alignment vertical="center"/>
    </xf>
    <xf numFmtId="0" fontId="51" fillId="0" borderId="0"/>
    <xf numFmtId="0" fontId="55" fillId="20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>
      <alignment vertical="center"/>
    </xf>
    <xf numFmtId="0" fontId="55" fillId="20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>
      <alignment vertical="center"/>
    </xf>
    <xf numFmtId="0" fontId="55" fillId="20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3" fillId="0" borderId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45" fillId="0" borderId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82" fillId="0" borderId="0">
      <alignment vertical="top"/>
    </xf>
    <xf numFmtId="0" fontId="82" fillId="0" borderId="0">
      <alignment vertical="top"/>
    </xf>
    <xf numFmtId="0" fontId="82" fillId="0" borderId="0">
      <alignment vertical="top"/>
    </xf>
    <xf numFmtId="0" fontId="82" fillId="0" borderId="0">
      <alignment vertical="top"/>
    </xf>
    <xf numFmtId="0" fontId="82" fillId="0" borderId="0">
      <alignment vertical="top"/>
    </xf>
    <xf numFmtId="0" fontId="82" fillId="0" borderId="0">
      <alignment vertical="top"/>
    </xf>
    <xf numFmtId="0" fontId="83" fillId="0" borderId="0"/>
    <xf numFmtId="0" fontId="83" fillId="0" borderId="0"/>
    <xf numFmtId="0" fontId="83" fillId="0" borderId="0"/>
    <xf numFmtId="0" fontId="45" fillId="0" borderId="0" applyNumberFormat="0" applyFont="0" applyFill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8" fillId="0" borderId="22" applyNumberFormat="0" applyFill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84" fillId="0" borderId="0"/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  <xf numFmtId="0" fontId="45" fillId="0" borderId="0" applyNumberFormat="0" applyFont="0" applyFill="0" applyBorder="0" applyAlignment="0" applyProtection="0">
      <alignment vertical="center"/>
    </xf>
  </cellStyleXfs>
  <cellXfs count="207">
    <xf numFmtId="0" fontId="0" fillId="0" borderId="0" xfId="0"/>
    <xf numFmtId="0" fontId="1" fillId="0" borderId="0" xfId="4143" applyFont="1" applyAlignment="1">
      <alignment horizontal="center" vertical="center" wrapText="1"/>
    </xf>
    <xf numFmtId="0" fontId="2" fillId="2" borderId="0" xfId="4143" applyFont="1" applyFill="1" applyAlignment="1">
      <alignment horizontal="center" vertical="center" wrapText="1"/>
    </xf>
    <xf numFmtId="14" fontId="1" fillId="2" borderId="0" xfId="4143" applyNumberFormat="1" applyFont="1" applyFill="1" applyAlignment="1">
      <alignment horizontal="center" vertical="center" wrapText="1"/>
    </xf>
    <xf numFmtId="0" fontId="1" fillId="2" borderId="0" xfId="4143" applyFont="1" applyFill="1" applyAlignment="1">
      <alignment horizontal="center" vertical="center" wrapText="1"/>
    </xf>
    <xf numFmtId="0" fontId="2" fillId="2" borderId="1" xfId="4143" applyFont="1" applyFill="1" applyBorder="1" applyAlignment="1">
      <alignment horizontal="center" vertical="center" wrapText="1"/>
    </xf>
    <xf numFmtId="0" fontId="3" fillId="2" borderId="1" xfId="4143" applyFont="1" applyFill="1" applyBorder="1" applyAlignment="1">
      <alignment horizontal="center" vertical="center" wrapText="1"/>
    </xf>
    <xf numFmtId="0" fontId="4" fillId="0" borderId="1" xfId="4143" applyFont="1" applyBorder="1" applyAlignment="1">
      <alignment horizontal="center" vertical="center" wrapText="1"/>
    </xf>
    <xf numFmtId="178" fontId="5" fillId="0" borderId="1" xfId="4143" applyNumberFormat="1" applyFont="1" applyBorder="1" applyAlignment="1">
      <alignment horizontal="center" vertical="center" wrapText="1"/>
    </xf>
    <xf numFmtId="179" fontId="4" fillId="0" borderId="1" xfId="4143" applyNumberFormat="1" applyFont="1" applyBorder="1" applyAlignment="1">
      <alignment horizontal="center" vertical="center" wrapText="1"/>
    </xf>
    <xf numFmtId="0" fontId="8" fillId="2" borderId="1" xfId="4140" applyFont="1" applyFill="1" applyBorder="1">
      <alignment vertical="center"/>
    </xf>
    <xf numFmtId="0" fontId="9" fillId="0" borderId="1" xfId="858" applyFont="1" applyBorder="1" applyAlignment="1">
      <alignment vertical="center" wrapText="1"/>
    </xf>
    <xf numFmtId="0" fontId="10" fillId="3" borderId="1" xfId="4140" applyFont="1" applyFill="1" applyBorder="1" applyAlignment="1">
      <alignment vertical="center" wrapText="1"/>
    </xf>
    <xf numFmtId="0" fontId="11" fillId="3" borderId="1" xfId="4140" applyFont="1" applyFill="1" applyBorder="1" applyAlignment="1">
      <alignment vertical="center" wrapText="1"/>
    </xf>
    <xf numFmtId="0" fontId="12" fillId="0" borderId="0" xfId="3440" applyFont="1" applyAlignment="1">
      <alignment horizontal="center" vertical="center"/>
    </xf>
    <xf numFmtId="0" fontId="12" fillId="0" borderId="0" xfId="3440" applyFont="1" applyAlignment="1">
      <alignment horizontal="center"/>
    </xf>
    <xf numFmtId="0" fontId="12" fillId="3" borderId="0" xfId="3440" applyFont="1" applyFill="1" applyAlignment="1">
      <alignment horizontal="center"/>
    </xf>
    <xf numFmtId="0" fontId="11" fillId="0" borderId="2" xfId="3440" applyBorder="1" applyAlignment="1">
      <alignment horizontal="center"/>
    </xf>
    <xf numFmtId="0" fontId="11" fillId="0" borderId="3" xfId="3440" applyBorder="1" applyAlignment="1">
      <alignment horizontal="center"/>
    </xf>
    <xf numFmtId="0" fontId="11" fillId="4" borderId="4" xfId="2720" applyNumberFormat="1" applyFill="1" applyBorder="1" applyAlignment="1">
      <alignment horizontal="center"/>
    </xf>
    <xf numFmtId="0" fontId="11" fillId="4" borderId="5" xfId="2720" applyNumberFormat="1" applyFill="1" applyBorder="1" applyAlignment="1">
      <alignment horizontal="center"/>
    </xf>
    <xf numFmtId="180" fontId="11" fillId="4" borderId="1" xfId="3440" applyNumberFormat="1" applyFill="1" applyBorder="1" applyAlignment="1">
      <alignment horizontal="center" vertical="center"/>
    </xf>
    <xf numFmtId="0" fontId="8" fillId="2" borderId="4" xfId="3440" applyFont="1" applyFill="1" applyBorder="1" applyAlignment="1">
      <alignment horizontal="center" vertical="center" wrapText="1"/>
    </xf>
    <xf numFmtId="0" fontId="8" fillId="2" borderId="5" xfId="3440" applyFont="1" applyFill="1" applyBorder="1" applyAlignment="1">
      <alignment horizontal="center" vertical="center" wrapText="1"/>
    </xf>
    <xf numFmtId="2" fontId="8" fillId="2" borderId="1" xfId="3440" applyNumberFormat="1" applyFont="1" applyFill="1" applyBorder="1" applyAlignment="1">
      <alignment horizontal="center" vertical="center"/>
    </xf>
    <xf numFmtId="0" fontId="8" fillId="2" borderId="5" xfId="3440" applyFont="1" applyFill="1" applyBorder="1" applyAlignment="1">
      <alignment horizontal="center" vertical="center"/>
    </xf>
    <xf numFmtId="0" fontId="8" fillId="2" borderId="1" xfId="3440" applyFont="1" applyFill="1" applyBorder="1" applyAlignment="1">
      <alignment horizontal="center" vertical="center"/>
    </xf>
    <xf numFmtId="181" fontId="8" fillId="2" borderId="1" xfId="3440" applyNumberFormat="1" applyFont="1" applyFill="1" applyBorder="1" applyAlignment="1">
      <alignment horizontal="center" vertical="center"/>
    </xf>
    <xf numFmtId="0" fontId="11" fillId="5" borderId="4" xfId="3440" applyFill="1" applyBorder="1" applyAlignment="1">
      <alignment horizontal="center" vertical="center"/>
    </xf>
    <xf numFmtId="0" fontId="11" fillId="5" borderId="5" xfId="3440" applyFill="1" applyBorder="1" applyAlignment="1">
      <alignment horizontal="center" vertical="center"/>
    </xf>
    <xf numFmtId="2" fontId="11" fillId="3" borderId="1" xfId="3440" applyNumberFormat="1" applyFill="1" applyBorder="1" applyAlignment="1">
      <alignment horizontal="center" vertical="center"/>
    </xf>
    <xf numFmtId="181" fontId="11" fillId="5" borderId="1" xfId="3440" applyNumberFormat="1" applyFill="1" applyBorder="1" applyAlignment="1">
      <alignment horizontal="center" vertical="center"/>
    </xf>
    <xf numFmtId="0" fontId="11" fillId="6" borderId="5" xfId="3440" applyFill="1" applyBorder="1" applyAlignment="1">
      <alignment horizontal="center" vertical="center"/>
    </xf>
    <xf numFmtId="177" fontId="0" fillId="3" borderId="1" xfId="4219" applyNumberFormat="1" applyFont="1" applyFill="1" applyBorder="1" applyAlignment="1">
      <alignment horizontal="center" vertical="center"/>
    </xf>
    <xf numFmtId="181" fontId="11" fillId="6" borderId="1" xfId="3440" applyNumberFormat="1" applyFill="1" applyBorder="1" applyAlignment="1">
      <alignment horizontal="center" vertical="center"/>
    </xf>
    <xf numFmtId="0" fontId="11" fillId="0" borderId="8" xfId="3440" applyBorder="1" applyAlignment="1">
      <alignment horizontal="center"/>
    </xf>
    <xf numFmtId="0" fontId="11" fillId="3" borderId="0" xfId="3440" applyFill="1" applyAlignment="1">
      <alignment horizontal="center"/>
    </xf>
    <xf numFmtId="0" fontId="11" fillId="0" borderId="9" xfId="3440" applyBorder="1" applyAlignment="1">
      <alignment horizontal="center"/>
    </xf>
    <xf numFmtId="0" fontId="8" fillId="3" borderId="0" xfId="3440" applyFont="1" applyFill="1" applyAlignment="1">
      <alignment vertical="top" wrapText="1"/>
    </xf>
    <xf numFmtId="2" fontId="11" fillId="4" borderId="4" xfId="2720" applyNumberFormat="1" applyFill="1" applyBorder="1" applyAlignment="1">
      <alignment horizontal="center"/>
    </xf>
    <xf numFmtId="2" fontId="11" fillId="4" borderId="5" xfId="2720" applyNumberFormat="1" applyFill="1" applyBorder="1" applyAlignment="1">
      <alignment horizontal="center"/>
    </xf>
    <xf numFmtId="180" fontId="11" fillId="4" borderId="6" xfId="3440" applyNumberFormat="1" applyFill="1" applyBorder="1" applyAlignment="1">
      <alignment horizontal="center" vertical="center"/>
    </xf>
    <xf numFmtId="0" fontId="8" fillId="2" borderId="10" xfId="3440" applyFont="1" applyFill="1" applyBorder="1" applyAlignment="1">
      <alignment horizontal="center" vertical="center"/>
    </xf>
    <xf numFmtId="0" fontId="8" fillId="3" borderId="0" xfId="3440" applyFont="1" applyFill="1" applyAlignment="1">
      <alignment vertical="center" wrapText="1"/>
    </xf>
    <xf numFmtId="2" fontId="8" fillId="2" borderId="6" xfId="3440" applyNumberFormat="1" applyFont="1" applyFill="1" applyBorder="1" applyAlignment="1">
      <alignment vertical="center"/>
    </xf>
    <xf numFmtId="2" fontId="8" fillId="2" borderId="5" xfId="3440" applyNumberFormat="1" applyFont="1" applyFill="1" applyBorder="1" applyAlignment="1">
      <alignment vertical="center"/>
    </xf>
    <xf numFmtId="0" fontId="11" fillId="0" borderId="10" xfId="3440" applyBorder="1" applyAlignment="1">
      <alignment horizontal="center" vertical="center"/>
    </xf>
    <xf numFmtId="0" fontId="11" fillId="3" borderId="0" xfId="3440" applyFill="1" applyAlignment="1">
      <alignment horizontal="left" vertical="center"/>
    </xf>
    <xf numFmtId="0" fontId="11" fillId="5" borderId="5" xfId="3440" applyFill="1" applyBorder="1" applyAlignment="1">
      <alignment horizontal="left" vertical="center"/>
    </xf>
    <xf numFmtId="182" fontId="11" fillId="3" borderId="1" xfId="41" applyNumberFormat="1" applyFont="1" applyFill="1" applyBorder="1" applyAlignment="1">
      <alignment horizontal="center" vertical="center"/>
    </xf>
    <xf numFmtId="181" fontId="11" fillId="5" borderId="1" xfId="3440" applyNumberFormat="1" applyFont="1" applyFill="1" applyBorder="1" applyAlignment="1">
      <alignment horizontal="center" vertical="center"/>
    </xf>
    <xf numFmtId="0" fontId="11" fillId="6" borderId="4" xfId="3440" applyFill="1" applyBorder="1" applyAlignment="1">
      <alignment horizontal="center" vertical="center"/>
    </xf>
    <xf numFmtId="181" fontId="11" fillId="6" borderId="1" xfId="3440" applyNumberFormat="1" applyFont="1" applyFill="1" applyBorder="1" applyAlignment="1">
      <alignment horizontal="center" vertical="center"/>
    </xf>
    <xf numFmtId="0" fontId="12" fillId="0" borderId="0" xfId="3440" applyFont="1" applyAlignment="1">
      <alignment horizontal="center" wrapText="1"/>
    </xf>
    <xf numFmtId="0" fontId="8" fillId="2" borderId="10" xfId="3440" applyFont="1" applyFill="1" applyBorder="1" applyAlignment="1">
      <alignment horizontal="left" vertical="center"/>
    </xf>
    <xf numFmtId="181" fontId="11" fillId="5" borderId="1" xfId="41" applyNumberFormat="1" applyFont="1" applyFill="1" applyBorder="1" applyAlignment="1">
      <alignment horizontal="center" vertical="center"/>
    </xf>
    <xf numFmtId="181" fontId="11" fillId="6" borderId="1" xfId="41" applyNumberFormat="1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Fill="1" applyBorder="1" applyAlignment="1">
      <alignment horizontal="center" vertical="center" wrapText="1"/>
    </xf>
    <xf numFmtId="0" fontId="13" fillId="3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left" vertical="center" wrapText="1"/>
    </xf>
    <xf numFmtId="0" fontId="16" fillId="7" borderId="1" xfId="0" applyFont="1" applyFill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17" fillId="7" borderId="1" xfId="0" applyFont="1" applyFill="1" applyBorder="1" applyAlignment="1">
      <alignment horizontal="left" vertical="center" wrapText="1"/>
    </xf>
    <xf numFmtId="15" fontId="13" fillId="0" borderId="1" xfId="0" applyNumberFormat="1" applyFont="1" applyBorder="1" applyAlignment="1">
      <alignment vertical="center"/>
    </xf>
    <xf numFmtId="183" fontId="13" fillId="3" borderId="0" xfId="0" applyNumberFormat="1" applyFont="1" applyFill="1" applyBorder="1" applyAlignment="1">
      <alignment horizontal="center" vertical="center" wrapText="1"/>
    </xf>
    <xf numFmtId="0" fontId="13" fillId="3" borderId="0" xfId="0" applyFont="1" applyFill="1" applyAlignment="1">
      <alignment vertical="center"/>
    </xf>
    <xf numFmtId="49" fontId="13" fillId="0" borderId="6" xfId="0" applyNumberFormat="1" applyFont="1" applyBorder="1" applyAlignment="1">
      <alignment horizontal="left" vertical="center"/>
    </xf>
    <xf numFmtId="49" fontId="13" fillId="0" borderId="1" xfId="0" applyNumberFormat="1" applyFont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 wrapText="1"/>
    </xf>
    <xf numFmtId="0" fontId="15" fillId="3" borderId="12" xfId="0" applyFont="1" applyFill="1" applyBorder="1" applyAlignment="1">
      <alignment horizontal="left" vertical="center" wrapText="1"/>
    </xf>
    <xf numFmtId="0" fontId="20" fillId="9" borderId="4" xfId="0" applyNumberFormat="1" applyFont="1" applyFill="1" applyBorder="1" applyAlignment="1" applyProtection="1">
      <alignment horizontal="left" vertical="center" wrapText="1"/>
    </xf>
    <xf numFmtId="0" fontId="20" fillId="9" borderId="1" xfId="0" applyNumberFormat="1" applyFont="1" applyFill="1" applyBorder="1" applyAlignment="1" applyProtection="1">
      <alignment horizontal="center" vertical="center" wrapText="1"/>
    </xf>
    <xf numFmtId="0" fontId="21" fillId="3" borderId="0" xfId="0" applyFont="1" applyFill="1" applyBorder="1" applyAlignment="1">
      <alignment horizontal="left" vertical="center"/>
    </xf>
    <xf numFmtId="0" fontId="22" fillId="9" borderId="4" xfId="0" applyNumberFormat="1" applyFont="1" applyFill="1" applyBorder="1" applyAlignment="1" applyProtection="1">
      <alignment horizontal="left" vertical="center" wrapText="1"/>
    </xf>
    <xf numFmtId="177" fontId="13" fillId="3" borderId="1" xfId="0" applyNumberFormat="1" applyFont="1" applyFill="1" applyBorder="1" applyAlignment="1">
      <alignment horizontal="center" vertical="center" wrapText="1"/>
    </xf>
    <xf numFmtId="0" fontId="23" fillId="10" borderId="12" xfId="0" applyNumberFormat="1" applyFont="1" applyFill="1" applyBorder="1" applyAlignment="1" applyProtection="1">
      <alignment horizontal="left" vertical="center" wrapText="1"/>
    </xf>
    <xf numFmtId="0" fontId="23" fillId="10" borderId="0" xfId="0" applyNumberFormat="1" applyFont="1" applyFill="1" applyBorder="1" applyAlignment="1" applyProtection="1">
      <alignment horizontal="center" vertical="center" wrapText="1"/>
    </xf>
    <xf numFmtId="0" fontId="24" fillId="9" borderId="4" xfId="0" applyNumberFormat="1" applyFont="1" applyFill="1" applyBorder="1" applyAlignment="1" applyProtection="1">
      <alignment horizontal="left" vertical="center" wrapText="1"/>
    </xf>
    <xf numFmtId="177" fontId="25" fillId="11" borderId="1" xfId="0" applyNumberFormat="1" applyFont="1" applyFill="1" applyBorder="1" applyAlignment="1" applyProtection="1">
      <alignment horizontal="center" vertical="center" wrapText="1"/>
    </xf>
    <xf numFmtId="185" fontId="17" fillId="12" borderId="12" xfId="0" applyNumberFormat="1" applyFont="1" applyFill="1" applyBorder="1" applyAlignment="1">
      <alignment horizontal="left" vertical="center" wrapText="1"/>
    </xf>
    <xf numFmtId="185" fontId="13" fillId="12" borderId="0" xfId="0" applyNumberFormat="1" applyFont="1" applyFill="1" applyBorder="1" applyAlignment="1">
      <alignment horizontal="center" vertical="center" wrapText="1"/>
    </xf>
    <xf numFmtId="0" fontId="13" fillId="12" borderId="0" xfId="0" applyFont="1" applyFill="1" applyBorder="1" applyAlignment="1">
      <alignment horizontal="center" vertical="center" wrapText="1"/>
    </xf>
    <xf numFmtId="0" fontId="26" fillId="7" borderId="4" xfId="0" applyFont="1" applyFill="1" applyBorder="1" applyAlignment="1">
      <alignment horizontal="left" vertical="center" wrapText="1"/>
    </xf>
    <xf numFmtId="0" fontId="17" fillId="7" borderId="1" xfId="0" applyFont="1" applyFill="1" applyBorder="1" applyAlignment="1">
      <alignment horizontal="center" vertical="center" wrapText="1"/>
    </xf>
    <xf numFmtId="0" fontId="27" fillId="0" borderId="0" xfId="0" applyFont="1" applyAlignment="1">
      <alignment horizontal="left" vertical="center" wrapText="1"/>
    </xf>
    <xf numFmtId="0" fontId="28" fillId="2" borderId="4" xfId="0" applyFont="1" applyFill="1" applyBorder="1" applyAlignment="1">
      <alignment horizontal="left" vertical="center" wrapText="1"/>
    </xf>
    <xf numFmtId="10" fontId="21" fillId="13" borderId="1" xfId="41" applyNumberFormat="1" applyFont="1" applyFill="1" applyBorder="1" applyAlignment="1">
      <alignment horizontal="center" vertical="center" wrapText="1"/>
    </xf>
    <xf numFmtId="9" fontId="13" fillId="3" borderId="1" xfId="0" applyNumberFormat="1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left" vertical="center" wrapText="1"/>
    </xf>
    <xf numFmtId="185" fontId="13" fillId="3" borderId="0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left" vertical="center" wrapText="1"/>
    </xf>
    <xf numFmtId="0" fontId="17" fillId="2" borderId="4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29" fillId="2" borderId="4" xfId="0" applyFont="1" applyFill="1" applyBorder="1" applyAlignment="1">
      <alignment horizontal="left" vertical="center" wrapText="1"/>
    </xf>
    <xf numFmtId="0" fontId="30" fillId="2" borderId="1" xfId="0" applyFont="1" applyFill="1" applyBorder="1" applyAlignment="1">
      <alignment horizontal="center" vertical="center" wrapText="1"/>
    </xf>
    <xf numFmtId="177" fontId="30" fillId="3" borderId="1" xfId="0" applyNumberFormat="1" applyFont="1" applyFill="1" applyBorder="1" applyAlignment="1">
      <alignment horizontal="center" vertical="center" wrapText="1"/>
    </xf>
    <xf numFmtId="0" fontId="30" fillId="3" borderId="1" xfId="0" applyFont="1" applyFill="1" applyBorder="1" applyAlignment="1">
      <alignment horizontal="center" vertical="center" wrapText="1"/>
    </xf>
    <xf numFmtId="0" fontId="15" fillId="14" borderId="0" xfId="0" applyFont="1" applyFill="1" applyBorder="1" applyAlignment="1">
      <alignment horizontal="center" vertical="center" wrapText="1"/>
    </xf>
    <xf numFmtId="0" fontId="13" fillId="14" borderId="0" xfId="0" applyFont="1" applyFill="1" applyBorder="1" applyAlignment="1">
      <alignment horizontal="center" vertical="center" wrapText="1"/>
    </xf>
    <xf numFmtId="0" fontId="31" fillId="15" borderId="0" xfId="0" applyFont="1" applyFill="1" applyAlignment="1">
      <alignment horizontal="justify" vertical="center"/>
    </xf>
    <xf numFmtId="181" fontId="30" fillId="3" borderId="1" xfId="41" applyNumberFormat="1" applyFont="1" applyFill="1" applyBorder="1" applyAlignment="1">
      <alignment horizontal="center" vertical="center" wrapText="1"/>
    </xf>
    <xf numFmtId="177" fontId="13" fillId="0" borderId="1" xfId="0" applyNumberFormat="1" applyFont="1" applyBorder="1" applyAlignment="1">
      <alignment horizontal="center" vertical="center" wrapText="1"/>
    </xf>
    <xf numFmtId="182" fontId="13" fillId="3" borderId="1" xfId="0" applyNumberFormat="1" applyFont="1" applyFill="1" applyBorder="1" applyAlignment="1">
      <alignment horizontal="center" vertical="center" wrapText="1"/>
    </xf>
    <xf numFmtId="177" fontId="13" fillId="13" borderId="1" xfId="0" applyNumberFormat="1" applyFont="1" applyFill="1" applyBorder="1" applyAlignment="1">
      <alignment horizontal="center" vertical="center" wrapText="1"/>
    </xf>
    <xf numFmtId="182" fontId="13" fillId="13" borderId="1" xfId="0" applyNumberFormat="1" applyFont="1" applyFill="1" applyBorder="1" applyAlignment="1">
      <alignment horizontal="center" vertical="center" wrapText="1"/>
    </xf>
    <xf numFmtId="0" fontId="15" fillId="14" borderId="12" xfId="0" applyFont="1" applyFill="1" applyBorder="1" applyAlignment="1">
      <alignment horizontal="left" vertical="center" wrapText="1"/>
    </xf>
    <xf numFmtId="0" fontId="32" fillId="2" borderId="4" xfId="0" applyFont="1" applyFill="1" applyBorder="1" applyAlignment="1">
      <alignment horizontal="left" vertical="center" wrapText="1"/>
    </xf>
    <xf numFmtId="177" fontId="0" fillId="3" borderId="1" xfId="0" applyNumberFormat="1" applyFill="1" applyBorder="1" applyAlignment="1">
      <alignment horizontal="center" vertical="center"/>
    </xf>
    <xf numFmtId="0" fontId="0" fillId="3" borderId="0" xfId="0" applyFill="1"/>
    <xf numFmtId="0" fontId="33" fillId="2" borderId="4" xfId="0" applyFont="1" applyFill="1" applyBorder="1" applyAlignment="1">
      <alignment horizontal="left" vertical="center" wrapText="1"/>
    </xf>
    <xf numFmtId="184" fontId="13" fillId="2" borderId="1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34" fillId="12" borderId="12" xfId="0" applyFont="1" applyFill="1" applyBorder="1" applyAlignment="1">
      <alignment horizontal="left" vertical="center" wrapText="1"/>
    </xf>
    <xf numFmtId="0" fontId="18" fillId="3" borderId="1" xfId="0" applyFont="1" applyFill="1" applyBorder="1" applyAlignment="1">
      <alignment horizontal="center" vertical="center" wrapText="1"/>
    </xf>
    <xf numFmtId="185" fontId="18" fillId="3" borderId="1" xfId="0" applyNumberFormat="1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left" vertical="center" wrapText="1"/>
    </xf>
    <xf numFmtId="181" fontId="13" fillId="3" borderId="1" xfId="0" applyNumberFormat="1" applyFont="1" applyFill="1" applyBorder="1" applyAlignment="1">
      <alignment horizontal="center" vertical="center" wrapText="1"/>
    </xf>
    <xf numFmtId="186" fontId="13" fillId="13" borderId="1" xfId="0" applyNumberFormat="1" applyFont="1" applyFill="1" applyBorder="1" applyAlignment="1">
      <alignment horizontal="center" vertical="center" wrapText="1"/>
    </xf>
    <xf numFmtId="0" fontId="15" fillId="12" borderId="12" xfId="0" applyFont="1" applyFill="1" applyBorder="1" applyAlignment="1">
      <alignment horizontal="left" vertical="center" wrapText="1"/>
    </xf>
    <xf numFmtId="0" fontId="15" fillId="12" borderId="13" xfId="0" applyFont="1" applyFill="1" applyBorder="1" applyAlignment="1">
      <alignment horizontal="left" vertical="center" wrapText="1"/>
    </xf>
    <xf numFmtId="0" fontId="13" fillId="12" borderId="14" xfId="0" applyFont="1" applyFill="1" applyBorder="1" applyAlignment="1">
      <alignment horizontal="center" vertical="center" wrapText="1"/>
    </xf>
    <xf numFmtId="0" fontId="15" fillId="16" borderId="2" xfId="0" applyFont="1" applyFill="1" applyBorder="1" applyAlignment="1">
      <alignment horizontal="left" vertical="center" wrapText="1"/>
    </xf>
    <xf numFmtId="0" fontId="13" fillId="16" borderId="3" xfId="0" applyFont="1" applyFill="1" applyBorder="1" applyAlignment="1">
      <alignment horizontal="center" vertical="center" wrapText="1"/>
    </xf>
    <xf numFmtId="0" fontId="15" fillId="16" borderId="12" xfId="0" applyFont="1" applyFill="1" applyBorder="1" applyAlignment="1">
      <alignment horizontal="left" vertical="center" wrapText="1"/>
    </xf>
    <xf numFmtId="0" fontId="13" fillId="16" borderId="0" xfId="0" applyFont="1" applyFill="1" applyBorder="1" applyAlignment="1">
      <alignment horizontal="center" vertical="center" wrapText="1"/>
    </xf>
    <xf numFmtId="14" fontId="21" fillId="3" borderId="1" xfId="0" applyNumberFormat="1" applyFont="1" applyFill="1" applyBorder="1" applyAlignment="1">
      <alignment horizontal="left" vertical="center" wrapText="1"/>
    </xf>
    <xf numFmtId="0" fontId="30" fillId="3" borderId="1" xfId="0" applyFont="1" applyFill="1" applyBorder="1" applyAlignment="1">
      <alignment horizontal="left" vertical="center" wrapText="1"/>
    </xf>
    <xf numFmtId="181" fontId="30" fillId="3" borderId="1" xfId="0" applyNumberFormat="1" applyFont="1" applyFill="1" applyBorder="1" applyAlignment="1">
      <alignment horizontal="center" vertical="center" wrapText="1"/>
    </xf>
    <xf numFmtId="0" fontId="13" fillId="3" borderId="9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13" fillId="3" borderId="10" xfId="0" applyFont="1" applyFill="1" applyBorder="1" applyAlignment="1">
      <alignment horizontal="center" vertical="center" wrapText="1"/>
    </xf>
    <xf numFmtId="0" fontId="13" fillId="12" borderId="18" xfId="0" applyFont="1" applyFill="1" applyBorder="1" applyAlignment="1">
      <alignment horizontal="center" vertical="center" wrapText="1"/>
    </xf>
    <xf numFmtId="0" fontId="13" fillId="16" borderId="8" xfId="0" applyFont="1" applyFill="1" applyBorder="1" applyAlignment="1">
      <alignment horizontal="center" vertical="center" wrapText="1"/>
    </xf>
    <xf numFmtId="0" fontId="13" fillId="16" borderId="9" xfId="0" applyFont="1" applyFill="1" applyBorder="1" applyAlignment="1">
      <alignment horizontal="center" vertical="center" wrapText="1"/>
    </xf>
    <xf numFmtId="181" fontId="13" fillId="3" borderId="10" xfId="0" applyNumberFormat="1" applyFont="1" applyFill="1" applyBorder="1" applyAlignment="1">
      <alignment horizontal="center" vertical="center" wrapText="1"/>
    </xf>
    <xf numFmtId="177" fontId="13" fillId="0" borderId="1" xfId="0" applyNumberFormat="1" applyFont="1" applyFill="1" applyBorder="1" applyAlignment="1">
      <alignment horizontal="center" vertical="center" wrapText="1"/>
    </xf>
    <xf numFmtId="0" fontId="15" fillId="16" borderId="13" xfId="0" applyFont="1" applyFill="1" applyBorder="1" applyAlignment="1">
      <alignment horizontal="left" vertical="center" wrapText="1"/>
    </xf>
    <xf numFmtId="0" fontId="13" fillId="16" borderId="14" xfId="0" applyFont="1" applyFill="1" applyBorder="1" applyAlignment="1">
      <alignment horizontal="center" vertical="center" wrapText="1"/>
    </xf>
    <xf numFmtId="0" fontId="13" fillId="16" borderId="18" xfId="0" applyFont="1" applyFill="1" applyBorder="1" applyAlignment="1">
      <alignment horizontal="center" vertical="center" wrapText="1"/>
    </xf>
    <xf numFmtId="0" fontId="38" fillId="17" borderId="20" xfId="2428" applyFont="1" applyFill="1" applyBorder="1" applyAlignment="1">
      <alignment horizontal="center" vertical="top" wrapText="1"/>
    </xf>
    <xf numFmtId="0" fontId="38" fillId="17" borderId="21" xfId="2428" applyFont="1" applyFill="1" applyBorder="1" applyAlignment="1">
      <alignment horizontal="center" vertical="top" wrapText="1"/>
    </xf>
    <xf numFmtId="0" fontId="39" fillId="0" borderId="1" xfId="4140" applyFont="1" applyBorder="1" applyAlignment="1">
      <alignment horizontal="center" vertical="top" wrapText="1"/>
    </xf>
    <xf numFmtId="31" fontId="39" fillId="0" borderId="1" xfId="4140" applyNumberFormat="1" applyFont="1" applyBorder="1" applyAlignment="1">
      <alignment horizontal="center" vertical="top" wrapText="1"/>
    </xf>
    <xf numFmtId="0" fontId="0" fillId="0" borderId="0" xfId="0" applyAlignment="1">
      <alignment horizontal="left"/>
    </xf>
    <xf numFmtId="0" fontId="40" fillId="0" borderId="0" xfId="0" applyFont="1" applyAlignment="1">
      <alignment horizontal="left"/>
    </xf>
    <xf numFmtId="0" fontId="41" fillId="0" borderId="0" xfId="0" applyFont="1" applyFill="1" applyBorder="1" applyAlignment="1">
      <alignment horizontal="left"/>
    </xf>
    <xf numFmtId="0" fontId="41" fillId="0" borderId="0" xfId="0" applyFont="1" applyBorder="1" applyAlignment="1">
      <alignment horizontal="left"/>
    </xf>
    <xf numFmtId="0" fontId="42" fillId="0" borderId="0" xfId="0" applyFont="1" applyBorder="1" applyAlignment="1">
      <alignment horizontal="left"/>
    </xf>
    <xf numFmtId="0" fontId="0" fillId="18" borderId="0" xfId="0" applyFill="1"/>
    <xf numFmtId="0" fontId="40" fillId="0" borderId="6" xfId="0" applyFont="1" applyBorder="1" applyAlignment="1"/>
    <xf numFmtId="0" fontId="40" fillId="0" borderId="1" xfId="0" applyFont="1" applyBorder="1"/>
    <xf numFmtId="0" fontId="40" fillId="8" borderId="1" xfId="0" applyFont="1" applyFill="1" applyBorder="1"/>
    <xf numFmtId="0" fontId="0" fillId="0" borderId="1" xfId="0" applyBorder="1" applyAlignment="1">
      <alignment horizontal="left"/>
    </xf>
    <xf numFmtId="2" fontId="0" fillId="0" borderId="1" xfId="0" applyNumberFormat="1" applyFont="1" applyBorder="1"/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40" fillId="0" borderId="1" xfId="0" applyFont="1" applyBorder="1" applyAlignment="1">
      <alignment horizontal="center"/>
    </xf>
    <xf numFmtId="0" fontId="37" fillId="0" borderId="19" xfId="4140" applyFont="1" applyBorder="1" applyAlignment="1">
      <alignment horizontal="center" vertical="center"/>
    </xf>
    <xf numFmtId="0" fontId="13" fillId="0" borderId="0" xfId="0" applyFont="1" applyBorder="1" applyAlignment="1">
      <alignment horizontal="left" vertical="center" wrapText="1"/>
    </xf>
    <xf numFmtId="0" fontId="36" fillId="3" borderId="16" xfId="0" applyFont="1" applyFill="1" applyBorder="1" applyAlignment="1">
      <alignment horizontal="center" vertical="center" wrapText="1"/>
    </xf>
    <xf numFmtId="0" fontId="36" fillId="3" borderId="17" xfId="0" applyFont="1" applyFill="1" applyBorder="1" applyAlignment="1">
      <alignment horizontal="center" vertical="center" wrapText="1"/>
    </xf>
    <xf numFmtId="0" fontId="17" fillId="14" borderId="6" xfId="0" applyFont="1" applyFill="1" applyBorder="1" applyAlignment="1">
      <alignment horizontal="left" vertical="center" wrapText="1"/>
    </xf>
    <xf numFmtId="0" fontId="17" fillId="14" borderId="7" xfId="0" applyFont="1" applyFill="1" applyBorder="1" applyAlignment="1">
      <alignment horizontal="left" vertical="center"/>
    </xf>
    <xf numFmtId="0" fontId="17" fillId="14" borderId="5" xfId="0" applyFont="1" applyFill="1" applyBorder="1" applyAlignment="1">
      <alignment horizontal="left" vertical="center"/>
    </xf>
    <xf numFmtId="0" fontId="17" fillId="2" borderId="4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7" fillId="2" borderId="10" xfId="0" applyFont="1" applyFill="1" applyBorder="1" applyAlignment="1">
      <alignment horizontal="left" vertical="center" wrapText="1"/>
    </xf>
    <xf numFmtId="0" fontId="35" fillId="8" borderId="4" xfId="0" applyFont="1" applyFill="1" applyBorder="1" applyAlignment="1">
      <alignment horizontal="left" vertical="center" wrapText="1"/>
    </xf>
    <xf numFmtId="0" fontId="35" fillId="8" borderId="1" xfId="0" applyFont="1" applyFill="1" applyBorder="1" applyAlignment="1">
      <alignment horizontal="left" vertical="center" wrapText="1"/>
    </xf>
    <xf numFmtId="0" fontId="35" fillId="8" borderId="10" xfId="0" applyFont="1" applyFill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 wrapText="1"/>
    </xf>
    <xf numFmtId="0" fontId="18" fillId="2" borderId="10" xfId="0" applyFont="1" applyFill="1" applyBorder="1" applyAlignment="1">
      <alignment horizontal="left" vertical="center" wrapText="1"/>
    </xf>
    <xf numFmtId="0" fontId="19" fillId="8" borderId="11" xfId="0" applyFont="1" applyFill="1" applyBorder="1" applyAlignment="1">
      <alignment horizontal="left" vertical="center" wrapText="1"/>
    </xf>
    <xf numFmtId="0" fontId="19" fillId="8" borderId="7" xfId="0" applyFont="1" applyFill="1" applyBorder="1" applyAlignment="1">
      <alignment horizontal="left" vertical="center" wrapText="1"/>
    </xf>
    <xf numFmtId="0" fontId="19" fillId="8" borderId="15" xfId="0" applyFont="1" applyFill="1" applyBorder="1" applyAlignment="1">
      <alignment horizontal="left" vertical="center" wrapText="1"/>
    </xf>
    <xf numFmtId="0" fontId="17" fillId="7" borderId="6" xfId="0" applyFont="1" applyFill="1" applyBorder="1" applyAlignment="1">
      <alignment horizontal="center" vertical="center" wrapText="1"/>
    </xf>
    <xf numFmtId="0" fontId="17" fillId="7" borderId="5" xfId="0" applyFont="1" applyFill="1" applyBorder="1" applyAlignment="1">
      <alignment horizontal="center" vertical="center" wrapText="1"/>
    </xf>
    <xf numFmtId="0" fontId="17" fillId="13" borderId="6" xfId="0" applyFont="1" applyFill="1" applyBorder="1" applyAlignment="1">
      <alignment horizontal="left" vertical="center" wrapText="1"/>
    </xf>
    <xf numFmtId="0" fontId="17" fillId="13" borderId="5" xfId="0" applyFont="1" applyFill="1" applyBorder="1" applyAlignment="1">
      <alignment horizontal="left" vertical="center" wrapText="1"/>
    </xf>
    <xf numFmtId="0" fontId="18" fillId="2" borderId="11" xfId="0" applyFont="1" applyFill="1" applyBorder="1" applyAlignment="1">
      <alignment horizontal="left" vertical="center" wrapText="1"/>
    </xf>
    <xf numFmtId="0" fontId="18" fillId="2" borderId="7" xfId="0" applyFont="1" applyFill="1" applyBorder="1" applyAlignment="1">
      <alignment horizontal="left" vertical="center" wrapText="1"/>
    </xf>
    <xf numFmtId="0" fontId="18" fillId="2" borderId="5" xfId="0" applyFont="1" applyFill="1" applyBorder="1" applyAlignment="1">
      <alignment horizontal="left" vertical="center" wrapText="1"/>
    </xf>
    <xf numFmtId="180" fontId="11" fillId="4" borderId="6" xfId="2720" applyNumberFormat="1" applyFill="1" applyBorder="1" applyAlignment="1">
      <alignment horizontal="left" vertical="center"/>
    </xf>
    <xf numFmtId="180" fontId="11" fillId="4" borderId="7" xfId="2720" applyNumberFormat="1" applyFill="1" applyBorder="1" applyAlignment="1">
      <alignment horizontal="left" vertical="center"/>
    </xf>
    <xf numFmtId="180" fontId="11" fillId="4" borderId="5" xfId="2720" applyNumberFormat="1" applyFill="1" applyBorder="1" applyAlignment="1">
      <alignment horizontal="left" vertical="center"/>
    </xf>
    <xf numFmtId="180" fontId="11" fillId="4" borderId="6" xfId="2720" applyNumberFormat="1" applyFill="1" applyBorder="1" applyAlignment="1">
      <alignment horizontal="center" vertical="center"/>
    </xf>
    <xf numFmtId="180" fontId="11" fillId="4" borderId="5" xfId="2720" applyNumberFormat="1" applyFill="1" applyBorder="1" applyAlignment="1">
      <alignment horizontal="center" vertical="center"/>
    </xf>
    <xf numFmtId="180" fontId="11" fillId="4" borderId="6" xfId="3440" applyNumberFormat="1" applyFill="1" applyBorder="1" applyAlignment="1">
      <alignment horizontal="center" vertical="center"/>
    </xf>
    <xf numFmtId="180" fontId="11" fillId="4" borderId="7" xfId="3440" applyNumberFormat="1" applyFill="1" applyBorder="1" applyAlignment="1">
      <alignment horizontal="center" vertical="center"/>
    </xf>
    <xf numFmtId="0" fontId="6" fillId="2" borderId="1" xfId="858" applyFont="1" applyFill="1" applyBorder="1" applyAlignment="1">
      <alignment horizontal="center" vertical="center"/>
    </xf>
    <xf numFmtId="0" fontId="7" fillId="2" borderId="1" xfId="858" applyFont="1" applyFill="1" applyBorder="1" applyAlignment="1">
      <alignment horizontal="center" vertical="center"/>
    </xf>
    <xf numFmtId="0" fontId="8" fillId="2" borderId="1" xfId="4140" applyFont="1" applyFill="1" applyBorder="1">
      <alignment vertical="center"/>
    </xf>
    <xf numFmtId="0" fontId="8" fillId="2" borderId="1" xfId="4140" applyFont="1" applyFill="1" applyBorder="1" applyAlignment="1">
      <alignment horizontal="center" vertical="center"/>
    </xf>
  </cellXfs>
  <cellStyles count="5933">
    <cellStyle name="20% - Accent1" xfId="214"/>
    <cellStyle name="20% - Accent2" xfId="188"/>
    <cellStyle name="20% - Accent3" xfId="193"/>
    <cellStyle name="20% - Accent4" xfId="182"/>
    <cellStyle name="20% - Accent5" xfId="198"/>
    <cellStyle name="20% - Accent6" xfId="199"/>
    <cellStyle name="20% - 强调文字颜色 1 10" xfId="223"/>
    <cellStyle name="20% - 强调文字颜色 1 10 2" xfId="226"/>
    <cellStyle name="20% - 强调文字颜色 1 10 3" xfId="232"/>
    <cellStyle name="20% - 强调文字颜色 1 11" xfId="43"/>
    <cellStyle name="20% - 强调文字颜色 1 11 2" xfId="184"/>
    <cellStyle name="20% - 强调文字颜色 1 11 3" xfId="236"/>
    <cellStyle name="20% - 强调文字颜色 1 12" xfId="239"/>
    <cellStyle name="20% - 强调文字颜色 1 12 2" xfId="211"/>
    <cellStyle name="20% - 强调文字颜色 1 12 3" xfId="191"/>
    <cellStyle name="20% - 强调文字颜色 1 13" xfId="248"/>
    <cellStyle name="20% - 强调文字颜色 1 13 2" xfId="18"/>
    <cellStyle name="20% - 强调文字颜色 1 13 3" xfId="276"/>
    <cellStyle name="20% - 强调文字颜色 1 14" xfId="281"/>
    <cellStyle name="20% - 强调文字颜色 1 14 2" xfId="292"/>
    <cellStyle name="20% - 强调文字颜色 1 14 3" xfId="298"/>
    <cellStyle name="20% - 强调文字颜色 1 15" xfId="308"/>
    <cellStyle name="20% - 强调文字颜色 1 15 2" xfId="321"/>
    <cellStyle name="20% - 强调文字颜色 1 15 3" xfId="328"/>
    <cellStyle name="20% - 强调文字颜色 1 16" xfId="338"/>
    <cellStyle name="20% - 强调文字颜色 1 16 2" xfId="353"/>
    <cellStyle name="20% - 强调文字颜色 1 16 3" xfId="368"/>
    <cellStyle name="20% - 强调文字颜色 1 17" xfId="376"/>
    <cellStyle name="20% - 强调文字颜色 1 17 2" xfId="385"/>
    <cellStyle name="20% - 强调文字颜色 1 17 3" xfId="398"/>
    <cellStyle name="20% - 强调文字颜色 1 18" xfId="417"/>
    <cellStyle name="20% - 强调文字颜色 1 18 2" xfId="430"/>
    <cellStyle name="20% - 强调文字颜色 1 18 3" xfId="450"/>
    <cellStyle name="20% - 强调文字颜色 1 19" xfId="461"/>
    <cellStyle name="20% - 强调文字颜色 1 19 2" xfId="472"/>
    <cellStyle name="20% - 强调文字颜色 1 19 3" xfId="481"/>
    <cellStyle name="20% - 强调文字颜色 1 2" xfId="484"/>
    <cellStyle name="20% - 强调文字颜色 1 2 10" xfId="493"/>
    <cellStyle name="20% - 强调文字颜色 1 2 10 2" xfId="498"/>
    <cellStyle name="20% - 强调文字颜色 1 2 10 3" xfId="507"/>
    <cellStyle name="20% - 强调文字颜色 1 2 11" xfId="519"/>
    <cellStyle name="20% - 强调文字颜色 1 2 11 2" xfId="525"/>
    <cellStyle name="20% - 强调文字颜色 1 2 11 3" xfId="535"/>
    <cellStyle name="20% - 强调文字颜色 1 2 12" xfId="549"/>
    <cellStyle name="20% - 强调文字颜色 1 2 12 2" xfId="554"/>
    <cellStyle name="20% - 强调文字颜色 1 2 12 3" xfId="563"/>
    <cellStyle name="20% - 强调文字颜色 1 2 13" xfId="570"/>
    <cellStyle name="20% - 强调文字颜色 1 2 13 2" xfId="576"/>
    <cellStyle name="20% - 强调文字颜色 1 2 13 3" xfId="585"/>
    <cellStyle name="20% - 强调文字颜色 1 2 14" xfId="596"/>
    <cellStyle name="20% - 强调文字颜色 1 2 15" xfId="612"/>
    <cellStyle name="20% - 强调文字颜色 1 2 2" xfId="614"/>
    <cellStyle name="20% - 强调文字颜色 1 2 2 2" xfId="616"/>
    <cellStyle name="20% - 强调文字颜色 1 2 2 3" xfId="618"/>
    <cellStyle name="20% - 强调文字颜色 1 2 3" xfId="622"/>
    <cellStyle name="20% - 强调文字颜色 1 2 3 2" xfId="626"/>
    <cellStyle name="20% - 强调文字颜色 1 2 3 3" xfId="630"/>
    <cellStyle name="20% - 强调文字颜色 1 2 4" xfId="635"/>
    <cellStyle name="20% - 强调文字颜色 1 2 4 2" xfId="650"/>
    <cellStyle name="20% - 强调文字颜色 1 2 4 3" xfId="662"/>
    <cellStyle name="20% - 强调文字颜色 1 2 5" xfId="666"/>
    <cellStyle name="20% - 强调文字颜色 1 2 5 2" xfId="671"/>
    <cellStyle name="20% - 强调文字颜色 1 2 5 3" xfId="676"/>
    <cellStyle name="20% - 强调文字颜色 1 2 6" xfId="680"/>
    <cellStyle name="20% - 强调文字颜色 1 2 6 2" xfId="681"/>
    <cellStyle name="20% - 强调文字颜色 1 2 6 3" xfId="102"/>
    <cellStyle name="20% - 强调文字颜色 1 2 7" xfId="689"/>
    <cellStyle name="20% - 强调文字颜色 1 2 7 2" xfId="690"/>
    <cellStyle name="20% - 强调文字颜色 1 2 7 3" xfId="698"/>
    <cellStyle name="20% - 强调文字颜色 1 2 8" xfId="703"/>
    <cellStyle name="20% - 强调文字颜色 1 2 8 2" xfId="704"/>
    <cellStyle name="20% - 强调文字颜色 1 2 8 3" xfId="718"/>
    <cellStyle name="20% - 强调文字颜色 1 2 9" xfId="726"/>
    <cellStyle name="20% - 强调文字颜色 1 2 9 2" xfId="727"/>
    <cellStyle name="20% - 强调文字颜色 1 2 9 3" xfId="747"/>
    <cellStyle name="20% - 强调文字颜色 1 20" xfId="307"/>
    <cellStyle name="20% - 强调文字颜色 1 20 2" xfId="320"/>
    <cellStyle name="20% - 强调文字颜色 1 20 3" xfId="327"/>
    <cellStyle name="20% - 强调文字颜色 1 21" xfId="337"/>
    <cellStyle name="20% - 强调文字颜色 1 21 2" xfId="352"/>
    <cellStyle name="20% - 强调文字颜色 1 21 3" xfId="367"/>
    <cellStyle name="20% - 强调文字颜色 1 22" xfId="375"/>
    <cellStyle name="20% - 强调文字颜色 1 22 2" xfId="384"/>
    <cellStyle name="20% - 强调文字颜色 1 22 3" xfId="397"/>
    <cellStyle name="20% - 强调文字颜色 1 23" xfId="416"/>
    <cellStyle name="20% - 强调文字颜色 1 23 2" xfId="429"/>
    <cellStyle name="20% - 强调文字颜色 1 23 3" xfId="449"/>
    <cellStyle name="20% - 强调文字颜色 1 24" xfId="462"/>
    <cellStyle name="20% - 强调文字颜色 1 24 2" xfId="471"/>
    <cellStyle name="20% - 强调文字颜色 1 24 3" xfId="480"/>
    <cellStyle name="20% - 强调文字颜色 1 25" xfId="751"/>
    <cellStyle name="20% - 强调文字颜色 1 25 2" xfId="758"/>
    <cellStyle name="20% - 强调文字颜色 1 25 3" xfId="765"/>
    <cellStyle name="20% - 强调文字颜色 1 26" xfId="775"/>
    <cellStyle name="20% - 强调文字颜色 1 26 2" xfId="781"/>
    <cellStyle name="20% - 强调文字颜色 1 26 3" xfId="789"/>
    <cellStyle name="20% - 强调文字颜色 1 27" xfId="799"/>
    <cellStyle name="20% - 强调文字颜色 1 27 2" xfId="805"/>
    <cellStyle name="20% - 强调文字颜色 1 27 3" xfId="813"/>
    <cellStyle name="20% - 强调文字颜色 1 28" xfId="819"/>
    <cellStyle name="20% - 强调文字颜色 1 28 2" xfId="600"/>
    <cellStyle name="20% - 强调文字颜色 1 28 3" xfId="219"/>
    <cellStyle name="20% - 强调文字颜色 1 29" xfId="829"/>
    <cellStyle name="20% - 强调文字颜色 1 29 2" xfId="835"/>
    <cellStyle name="20% - 强调文字颜色 1 29 3" xfId="844"/>
    <cellStyle name="20% - 强调文字颜色 1 3" xfId="847"/>
    <cellStyle name="20% - 强调文字颜色 1 3 2" xfId="848"/>
    <cellStyle name="20% - 强调文字颜色 1 3 3" xfId="849"/>
    <cellStyle name="20% - 强调文字颜色 1 30" xfId="750"/>
    <cellStyle name="20% - 强调文字颜色 1 30 2" xfId="757"/>
    <cellStyle name="20% - 强调文字颜色 1 30 3" xfId="764"/>
    <cellStyle name="20% - 强调文字颜色 1 31" xfId="774"/>
    <cellStyle name="20% - 强调文字颜色 1 31 2" xfId="780"/>
    <cellStyle name="20% - 强调文字颜色 1 31 3" xfId="788"/>
    <cellStyle name="20% - 强调文字颜色 1 32" xfId="798"/>
    <cellStyle name="20% - 强调文字颜色 1 32 2" xfId="804"/>
    <cellStyle name="20% - 强调文字颜色 1 32 3" xfId="812"/>
    <cellStyle name="20% - 强调文字颜色 1 33" xfId="818"/>
    <cellStyle name="20% - 强调文字颜色 1 33 2" xfId="599"/>
    <cellStyle name="20% - 强调文字颜色 1 33 3" xfId="218"/>
    <cellStyle name="20% - 强调文字颜色 1 34" xfId="828"/>
    <cellStyle name="20% - 强调文字颜色 1 34 2" xfId="834"/>
    <cellStyle name="20% - 强调文字颜色 1 34 3" xfId="843"/>
    <cellStyle name="20% - 强调文字颜色 1 35" xfId="855"/>
    <cellStyle name="20% - 强调文字颜色 1 35 2" xfId="864"/>
    <cellStyle name="20% - 强调文字颜色 1 35 3" xfId="874"/>
    <cellStyle name="20% - 强调文字颜色 1 36" xfId="880"/>
    <cellStyle name="20% - 强调文字颜色 1 36 2" xfId="887"/>
    <cellStyle name="20% - 强调文字颜色 1 36 3" xfId="896"/>
    <cellStyle name="20% - 强调文字颜色 1 37" xfId="904"/>
    <cellStyle name="20% - 强调文字颜色 1 37 2" xfId="911"/>
    <cellStyle name="20% - 强调文字颜色 1 37 3" xfId="921"/>
    <cellStyle name="20% - 强调文字颜色 1 38" xfId="927"/>
    <cellStyle name="20% - 强调文字颜色 1 38 2" xfId="65"/>
    <cellStyle name="20% - 强调文字颜色 1 38 3" xfId="938"/>
    <cellStyle name="20% - 强调文字颜色 1 39" xfId="48"/>
    <cellStyle name="20% - 强调文字颜色 1 39 2" xfId="940"/>
    <cellStyle name="20% - 强调文字颜色 1 39 3" xfId="943"/>
    <cellStyle name="20% - 强调文字颜色 1 4" xfId="944"/>
    <cellStyle name="20% - 强调文字颜色 1 4 2" xfId="947"/>
    <cellStyle name="20% - 强调文字颜色 1 4 3" xfId="86"/>
    <cellStyle name="20% - 强调文字颜色 1 40" xfId="854"/>
    <cellStyle name="20% - 强调文字颜色 1 40 2" xfId="863"/>
    <cellStyle name="20% - 强调文字颜色 1 40 3" xfId="873"/>
    <cellStyle name="20% - 强调文字颜色 1 41" xfId="879"/>
    <cellStyle name="20% - 强调文字颜色 1 41 2" xfId="886"/>
    <cellStyle name="20% - 强调文字颜色 1 41 3" xfId="895"/>
    <cellStyle name="20% - 强调文字颜色 1 42" xfId="903"/>
    <cellStyle name="20% - 强调文字颜色 1 42 2" xfId="910"/>
    <cellStyle name="20% - 强调文字颜色 1 42 3" xfId="920"/>
    <cellStyle name="20% - 强调文字颜色 1 43" xfId="926"/>
    <cellStyle name="20% - 强调文字颜色 1 43 2" xfId="64"/>
    <cellStyle name="20% - 强调文字颜色 1 43 3" xfId="937"/>
    <cellStyle name="20% - 强调文字颜色 1 44" xfId="47"/>
    <cellStyle name="20% - 强调文字颜色 1 45" xfId="949"/>
    <cellStyle name="20% - 强调文字颜色 1 5" xfId="954"/>
    <cellStyle name="20% - 强调文字颜色 1 5 2" xfId="957"/>
    <cellStyle name="20% - 强调文字颜色 1 5 3" xfId="958"/>
    <cellStyle name="20% - 强调文字颜色 1 6" xfId="959"/>
    <cellStyle name="20% - 强调文字颜色 1 6 2" xfId="960"/>
    <cellStyle name="20% - 强调文字颜色 1 6 3" xfId="961"/>
    <cellStyle name="20% - 强调文字颜色 1 7" xfId="962"/>
    <cellStyle name="20% - 强调文字颜色 1 7 2" xfId="963"/>
    <cellStyle name="20% - 强调文字颜色 1 7 3" xfId="965"/>
    <cellStyle name="20% - 强调文字颜色 1 8" xfId="966"/>
    <cellStyle name="20% - 强调文字颜色 1 8 2" xfId="967"/>
    <cellStyle name="20% - 强调文字颜色 1 8 3" xfId="969"/>
    <cellStyle name="20% - 强调文字颜色 1 9" xfId="971"/>
    <cellStyle name="20% - 强调文字颜色 1 9 2" xfId="973"/>
    <cellStyle name="20% - 强调文字颜色 1 9 3" xfId="975"/>
    <cellStyle name="20% - 强调文字颜色 2 10" xfId="931"/>
    <cellStyle name="20% - 强调文字颜色 2 10 2" xfId="180"/>
    <cellStyle name="20% - 强调文字颜色 2 10 3" xfId="196"/>
    <cellStyle name="20% - 强调文字颜色 2 11" xfId="982"/>
    <cellStyle name="20% - 强调文字颜色 2 11 2" xfId="995"/>
    <cellStyle name="20% - 强调文字颜色 2 11 3" xfId="1009"/>
    <cellStyle name="20% - 强调文字颜色 2 12" xfId="1015"/>
    <cellStyle name="20% - 强调文字颜色 2 12 2" xfId="1024"/>
    <cellStyle name="20% - 强调文字颜色 2 12 3" xfId="1027"/>
    <cellStyle name="20% - 强调文字颜色 2 13" xfId="1030"/>
    <cellStyle name="20% - 强调文字颜色 2 13 2" xfId="1041"/>
    <cellStyle name="20% - 强调文字颜色 2 13 3" xfId="1045"/>
    <cellStyle name="20% - 强调文字颜色 2 14" xfId="1050"/>
    <cellStyle name="20% - 强调文字颜色 2 14 2" xfId="1055"/>
    <cellStyle name="20% - 强调文字颜色 2 14 3" xfId="1060"/>
    <cellStyle name="20% - 强调文字颜色 2 15" xfId="1070"/>
    <cellStyle name="20% - 强调文字颜色 2 15 2" xfId="1079"/>
    <cellStyle name="20% - 强调文字颜色 2 15 3" xfId="1086"/>
    <cellStyle name="20% - 强调文字颜色 2 16" xfId="1097"/>
    <cellStyle name="20% - 强调文字颜色 2 16 2" xfId="27"/>
    <cellStyle name="20% - 强调文字颜色 2 16 3" xfId="1106"/>
    <cellStyle name="20% - 强调文字颜色 2 17" xfId="1114"/>
    <cellStyle name="20% - 强调文字颜色 2 17 2" xfId="1121"/>
    <cellStyle name="20% - 强调文字颜色 2 17 3" xfId="1127"/>
    <cellStyle name="20% - 强调文字颜色 2 18" xfId="1140"/>
    <cellStyle name="20% - 强调文字颜色 2 18 2" xfId="1146"/>
    <cellStyle name="20% - 强调文字颜色 2 18 3" xfId="1152"/>
    <cellStyle name="20% - 强调文字颜色 2 19" xfId="1164"/>
    <cellStyle name="20% - 强调文字颜色 2 19 2" xfId="1172"/>
    <cellStyle name="20% - 强调文字颜色 2 19 3" xfId="1178"/>
    <cellStyle name="20% - 强调文字颜色 2 2" xfId="1184"/>
    <cellStyle name="20% - 强调文字颜色 2 2 10" xfId="1187"/>
    <cellStyle name="20% - 强调文字颜色 2 2 10 2" xfId="363"/>
    <cellStyle name="20% - 强调文字颜色 2 2 10 3" xfId="1188"/>
    <cellStyle name="20% - 强调文字颜色 2 2 11" xfId="1190"/>
    <cellStyle name="20% - 强调文字颜色 2 2 11 2" xfId="405"/>
    <cellStyle name="20% - 强调文字颜色 2 2 11 3" xfId="1193"/>
    <cellStyle name="20% - 强调文字颜色 2 2 12" xfId="860"/>
    <cellStyle name="20% - 强调文字颜色 2 2 12 2" xfId="446"/>
    <cellStyle name="20% - 强调文字颜色 2 2 12 3" xfId="1202"/>
    <cellStyle name="20% - 强调文字颜色 2 2 13" xfId="869"/>
    <cellStyle name="20% - 强调文字颜色 2 2 13 2" xfId="477"/>
    <cellStyle name="20% - 强调文字颜色 2 2 13 3" xfId="1204"/>
    <cellStyle name="20% - 强调文字颜色 2 2 14" xfId="1206"/>
    <cellStyle name="20% - 强调文字颜色 2 2 15" xfId="1215"/>
    <cellStyle name="20% - 强调文字颜色 2 2 2" xfId="1218"/>
    <cellStyle name="20% - 强调文字颜色 2 2 2 2" xfId="1222"/>
    <cellStyle name="20% - 强调文字颜色 2 2 2 3" xfId="1227"/>
    <cellStyle name="20% - 强调文字颜色 2 2 3" xfId="389"/>
    <cellStyle name="20% - 强调文字颜色 2 2 3 2" xfId="510"/>
    <cellStyle name="20% - 强调文字颜色 2 2 3 3" xfId="538"/>
    <cellStyle name="20% - 强调文字颜色 2 2 4" xfId="392"/>
    <cellStyle name="20% - 强调文字颜色 2 2 4 2" xfId="951"/>
    <cellStyle name="20% - 强调文字颜色 2 2 4 3" xfId="1237"/>
    <cellStyle name="20% - 强调文字颜色 2 2 5" xfId="1191"/>
    <cellStyle name="20% - 强调文字颜色 2 2 5 2" xfId="1245"/>
    <cellStyle name="20% - 强调文字颜色 2 2 5 3" xfId="1250"/>
    <cellStyle name="20% - 强调文字颜色 2 2 6" xfId="1078"/>
    <cellStyle name="20% - 强调文字颜色 2 2 6 2" xfId="1251"/>
    <cellStyle name="20% - 强调文字颜色 2 2 6 3" xfId="1252"/>
    <cellStyle name="20% - 强调文字颜色 2 2 7" xfId="1085"/>
    <cellStyle name="20% - 强调文字颜色 2 2 7 2" xfId="1256"/>
    <cellStyle name="20% - 强调文字颜色 2 2 7 3" xfId="1257"/>
    <cellStyle name="20% - 强调文字颜色 2 2 8" xfId="1260"/>
    <cellStyle name="20% - 强调文字颜色 2 2 8 2" xfId="1261"/>
    <cellStyle name="20% - 强调文字颜色 2 2 8 3" xfId="1262"/>
    <cellStyle name="20% - 强调文字颜色 2 2 9" xfId="713"/>
    <cellStyle name="20% - 强调文字颜色 2 2 9 2" xfId="1263"/>
    <cellStyle name="20% - 强调文字颜色 2 2 9 3" xfId="1266"/>
    <cellStyle name="20% - 强调文字颜色 2 20" xfId="1069"/>
    <cellStyle name="20% - 强调文字颜色 2 20 2" xfId="1077"/>
    <cellStyle name="20% - 强调文字颜色 2 20 3" xfId="1084"/>
    <cellStyle name="20% - 强调文字颜色 2 21" xfId="1096"/>
    <cellStyle name="20% - 强调文字颜色 2 21 2" xfId="26"/>
    <cellStyle name="20% - 强调文字颜色 2 21 3" xfId="1105"/>
    <cellStyle name="20% - 强调文字颜色 2 22" xfId="1113"/>
    <cellStyle name="20% - 强调文字颜色 2 22 2" xfId="1120"/>
    <cellStyle name="20% - 强调文字颜色 2 22 3" xfId="1126"/>
    <cellStyle name="20% - 强调文字颜色 2 23" xfId="1139"/>
    <cellStyle name="20% - 强调文字颜色 2 23 2" xfId="1145"/>
    <cellStyle name="20% - 强调文字颜色 2 23 3" xfId="1151"/>
    <cellStyle name="20% - 强调文字颜色 2 24" xfId="1163"/>
    <cellStyle name="20% - 强调文字颜色 2 24 2" xfId="1171"/>
    <cellStyle name="20% - 强调文字颜色 2 24 3" xfId="1177"/>
    <cellStyle name="20% - 强调文字颜色 2 25" xfId="114"/>
    <cellStyle name="20% - 强调文字颜色 2 25 2" xfId="1270"/>
    <cellStyle name="20% - 强调文字颜色 2 25 3" xfId="1276"/>
    <cellStyle name="20% - 强调文字颜色 2 26" xfId="95"/>
    <cellStyle name="20% - 强调文字颜色 2 26 2" xfId="244"/>
    <cellStyle name="20% - 强调文字颜色 2 26 3" xfId="254"/>
    <cellStyle name="20% - 强调文字颜色 2 27" xfId="137"/>
    <cellStyle name="20% - 强调文字颜色 2 27 2" xfId="1282"/>
    <cellStyle name="20% - 强调文字颜色 2 27 3" xfId="1288"/>
    <cellStyle name="20% - 强调文字颜色 2 28" xfId="143"/>
    <cellStyle name="20% - 强调文字颜色 2 28 2" xfId="1211"/>
    <cellStyle name="20% - 强调文字颜色 2 28 3" xfId="1295"/>
    <cellStyle name="20% - 强调文字颜色 2 29" xfId="151"/>
    <cellStyle name="20% - 强调文字颜色 2 29 2" xfId="1302"/>
    <cellStyle name="20% - 强调文字颜色 2 29 3" xfId="1311"/>
    <cellStyle name="20% - 强调文字颜色 2 3" xfId="1319"/>
    <cellStyle name="20% - 强调文字颜色 2 3 2" xfId="1327"/>
    <cellStyle name="20% - 强调文字颜色 2 3 3" xfId="437"/>
    <cellStyle name="20% - 强调文字颜色 2 30" xfId="113"/>
    <cellStyle name="20% - 强调文字颜色 2 30 2" xfId="1269"/>
    <cellStyle name="20% - 强调文字颜色 2 30 3" xfId="1275"/>
    <cellStyle name="20% - 强调文字颜色 2 31" xfId="94"/>
    <cellStyle name="20% - 强调文字颜色 2 31 2" xfId="243"/>
    <cellStyle name="20% - 强调文字颜色 2 31 3" xfId="253"/>
    <cellStyle name="20% - 强调文字颜色 2 32" xfId="136"/>
    <cellStyle name="20% - 强调文字颜色 2 32 2" xfId="1281"/>
    <cellStyle name="20% - 强调文字颜色 2 32 3" xfId="1287"/>
    <cellStyle name="20% - 强调文字颜色 2 33" xfId="142"/>
    <cellStyle name="20% - 强调文字颜色 2 33 2" xfId="1210"/>
    <cellStyle name="20% - 强调文字颜色 2 33 3" xfId="1294"/>
    <cellStyle name="20% - 强调文字颜色 2 34" xfId="150"/>
    <cellStyle name="20% - 强调文字颜色 2 34 2" xfId="1301"/>
    <cellStyle name="20% - 强调文字颜色 2 34 3" xfId="1310"/>
    <cellStyle name="20% - 强调文字颜色 2 35" xfId="166"/>
    <cellStyle name="20% - 强调文字颜色 2 35 2" xfId="1332"/>
    <cellStyle name="20% - 强调文字颜色 2 35 3" xfId="1341"/>
    <cellStyle name="20% - 强调文字颜色 2 36" xfId="1347"/>
    <cellStyle name="20% - 强调文字颜色 2 36 2" xfId="1020"/>
    <cellStyle name="20% - 强调文字颜色 2 36 3" xfId="1037"/>
    <cellStyle name="20% - 强调文字颜色 2 37" xfId="1353"/>
    <cellStyle name="20% - 强调文字颜色 2 37 2" xfId="56"/>
    <cellStyle name="20% - 强调文字颜色 2 37 3" xfId="1360"/>
    <cellStyle name="20% - 强调文字颜色 2 38" xfId="1365"/>
    <cellStyle name="20% - 强调文字颜色 2 38 2" xfId="1372"/>
    <cellStyle name="20% - 强调文字颜色 2 38 3" xfId="1376"/>
    <cellStyle name="20% - 强调文字颜色 2 39" xfId="1380"/>
    <cellStyle name="20% - 强调文字颜色 2 39 2" xfId="1382"/>
    <cellStyle name="20% - 强调文字颜色 2 39 3" xfId="1385"/>
    <cellStyle name="20% - 强调文字颜色 2 4" xfId="1389"/>
    <cellStyle name="20% - 强调文字颜色 2 4 2" xfId="74"/>
    <cellStyle name="20% - 强调文字颜色 2 4 3" xfId="475"/>
    <cellStyle name="20% - 强调文字颜色 2 40" xfId="165"/>
    <cellStyle name="20% - 强调文字颜色 2 40 2" xfId="1331"/>
    <cellStyle name="20% - 强调文字颜色 2 40 3" xfId="1340"/>
    <cellStyle name="20% - 强调文字颜色 2 41" xfId="1346"/>
    <cellStyle name="20% - 强调文字颜色 2 41 2" xfId="1019"/>
    <cellStyle name="20% - 强调文字颜色 2 41 3" xfId="1036"/>
    <cellStyle name="20% - 强调文字颜色 2 42" xfId="1352"/>
    <cellStyle name="20% - 强调文字颜色 2 42 2" xfId="55"/>
    <cellStyle name="20% - 强调文字颜色 2 42 3" xfId="1359"/>
    <cellStyle name="20% - 强调文字颜色 2 43" xfId="1364"/>
    <cellStyle name="20% - 强调文字颜色 2 43 2" xfId="1371"/>
    <cellStyle name="20% - 强调文字颜色 2 43 3" xfId="1375"/>
    <cellStyle name="20% - 强调文字颜色 2 44" xfId="1379"/>
    <cellStyle name="20% - 强调文字颜色 2 45" xfId="1265"/>
    <cellStyle name="20% - 强调文字颜色 2 5" xfId="1392"/>
    <cellStyle name="20% - 强调文字颜色 2 5 2" xfId="1396"/>
    <cellStyle name="20% - 强调文字颜色 2 5 3" xfId="761"/>
    <cellStyle name="20% - 强调文字颜色 2 6" xfId="1225"/>
    <cellStyle name="20% - 强调文字颜色 2 6 2" xfId="972"/>
    <cellStyle name="20% - 强调文字颜色 2 6 3" xfId="784"/>
    <cellStyle name="20% - 强调文字颜色 2 7" xfId="1234"/>
    <cellStyle name="20% - 强调文字颜色 2 7 2" xfId="1397"/>
    <cellStyle name="20% - 强调文字颜色 2 7 3" xfId="808"/>
    <cellStyle name="20% - 强调文字颜色 2 8" xfId="1399"/>
    <cellStyle name="20% - 强调文字颜色 2 8 2" xfId="588"/>
    <cellStyle name="20% - 强调文字颜色 2 8 3" xfId="605"/>
    <cellStyle name="20% - 强调文字颜色 2 9" xfId="1398"/>
    <cellStyle name="20% - 强调文字颜色 2 9 2" xfId="1401"/>
    <cellStyle name="20% - 强调文字颜色 2 9 3" xfId="839"/>
    <cellStyle name="20% - 强调文字颜色 3 10" xfId="664"/>
    <cellStyle name="20% - 强调文字颜色 3 10 2" xfId="669"/>
    <cellStyle name="20% - 强调文字颜色 3 10 3" xfId="674"/>
    <cellStyle name="20% - 强调文字颜色 3 11" xfId="678"/>
    <cellStyle name="20% - 强调文字颜色 3 11 2" xfId="684"/>
    <cellStyle name="20% - 强调文字颜色 3 11 3" xfId="100"/>
    <cellStyle name="20% - 强调文字颜色 3 12" xfId="687"/>
    <cellStyle name="20% - 强调文字颜色 3 12 2" xfId="693"/>
    <cellStyle name="20% - 强调文字颜色 3 12 3" xfId="696"/>
    <cellStyle name="20% - 强调文字颜色 3 13" xfId="700"/>
    <cellStyle name="20% - 强调文字颜色 3 13 2" xfId="707"/>
    <cellStyle name="20% - 强调文字颜色 3 13 3" xfId="715"/>
    <cellStyle name="20% - 强调文字颜色 3 14" xfId="721"/>
    <cellStyle name="20% - 强调文字颜色 3 14 2" xfId="733"/>
    <cellStyle name="20% - 强调文字颜色 3 14 3" xfId="742"/>
    <cellStyle name="20% - 强调文字颜色 3 15" xfId="1405"/>
    <cellStyle name="20% - 强调文字颜色 3 15 2" xfId="1413"/>
    <cellStyle name="20% - 强调文字颜色 3 15 3" xfId="1419"/>
    <cellStyle name="20% - 强调文字颜色 3 16" xfId="1427"/>
    <cellStyle name="20% - 强调文字颜色 3 16 2" xfId="1436"/>
    <cellStyle name="20% - 强调文字颜色 3 16 3" xfId="1442"/>
    <cellStyle name="20% - 强调文字颜色 3 17" xfId="1450"/>
    <cellStyle name="20% - 强调文字颜色 3 17 2" xfId="1456"/>
    <cellStyle name="20% - 强调文字颜色 3 17 3" xfId="1462"/>
    <cellStyle name="20% - 强调文字颜色 3 18" xfId="1474"/>
    <cellStyle name="20% - 强调文字颜色 3 18 2" xfId="1480"/>
    <cellStyle name="20% - 强调文字颜色 3 18 3" xfId="122"/>
    <cellStyle name="20% - 强调文字颜色 3 19" xfId="1493"/>
    <cellStyle name="20% - 强调文字颜色 3 19 2" xfId="306"/>
    <cellStyle name="20% - 强调文字颜色 3 19 3" xfId="336"/>
    <cellStyle name="20% - 强调文字颜色 3 2" xfId="1497"/>
    <cellStyle name="20% - 强调文字颜色 3 2 10" xfId="915"/>
    <cellStyle name="20% - 强调文字颜色 3 2 10 2" xfId="980"/>
    <cellStyle name="20% - 强调文字颜色 3 2 10 3" xfId="1013"/>
    <cellStyle name="20% - 强调文字颜色 3 2 11" xfId="1500"/>
    <cellStyle name="20% - 强调文字颜色 3 2 11 2" xfId="1503"/>
    <cellStyle name="20% - 强调文字颜色 3 2 11 3" xfId="52"/>
    <cellStyle name="20% - 强调文字颜色 3 2 12" xfId="1328"/>
    <cellStyle name="20% - 强调文字颜色 3 2 12 2" xfId="1507"/>
    <cellStyle name="20% - 强调文字颜色 3 2 12 3" xfId="1369"/>
    <cellStyle name="20% - 强调文字颜色 3 2 13" xfId="1336"/>
    <cellStyle name="20% - 强调文字颜色 3 2 13 2" xfId="1509"/>
    <cellStyle name="20% - 强调文字颜色 3 2 13 3" xfId="1381"/>
    <cellStyle name="20% - 强调文字颜色 3 2 14" xfId="1511"/>
    <cellStyle name="20% - 强调文字颜色 3 2 15" xfId="1518"/>
    <cellStyle name="20% - 强调文字颜色 3 2 2" xfId="1521"/>
    <cellStyle name="20% - 强调文字颜色 3 2 2 2" xfId="1523"/>
    <cellStyle name="20% - 强调文字颜色 3 2 2 3" xfId="209"/>
    <cellStyle name="20% - 强调文字颜色 3 2 3" xfId="1527"/>
    <cellStyle name="20% - 强调文字颜色 3 2 3 2" xfId="1537"/>
    <cellStyle name="20% - 强调文字颜色 3 2 3 3" xfId="3"/>
    <cellStyle name="20% - 强调文字颜色 3 2 4" xfId="1542"/>
    <cellStyle name="20% - 强调文字颜色 3 2 4 2" xfId="1545"/>
    <cellStyle name="20% - 强调文字颜色 3 2 4 3" xfId="289"/>
    <cellStyle name="20% - 强调文字颜色 3 2 5" xfId="1546"/>
    <cellStyle name="20% - 强调文字颜色 3 2 5 2" xfId="1549"/>
    <cellStyle name="20% - 强调文字颜色 3 2 5 3" xfId="317"/>
    <cellStyle name="20% - 强调文字颜色 3 2 6" xfId="1550"/>
    <cellStyle name="20% - 强调文字颜色 3 2 6 2" xfId="1551"/>
    <cellStyle name="20% - 强调文字颜色 3 2 6 3" xfId="344"/>
    <cellStyle name="20% - 强调文字颜色 3 2 7" xfId="1183"/>
    <cellStyle name="20% - 强调文字颜色 3 2 7 2" xfId="1216"/>
    <cellStyle name="20% - 强调文字颜色 3 2 7 3" xfId="381"/>
    <cellStyle name="20% - 强调文字颜色 3 2 8" xfId="1318"/>
    <cellStyle name="20% - 强调文字颜色 3 2 8 2" xfId="1326"/>
    <cellStyle name="20% - 强调文字颜色 3 2 8 3" xfId="426"/>
    <cellStyle name="20% - 强调文字颜色 3 2 9" xfId="1388"/>
    <cellStyle name="20% - 强调文字颜色 3 2 9 2" xfId="73"/>
    <cellStyle name="20% - 强调文字颜色 3 2 9 3" xfId="468"/>
    <cellStyle name="20% - 强调文字颜色 3 20" xfId="1404"/>
    <cellStyle name="20% - 强调文字颜色 3 20 2" xfId="1412"/>
    <cellStyle name="20% - 强调文字颜色 3 20 3" xfId="1418"/>
    <cellStyle name="20% - 强调文字颜色 3 21" xfId="1426"/>
    <cellStyle name="20% - 强调文字颜色 3 21 2" xfId="1435"/>
    <cellStyle name="20% - 强调文字颜色 3 21 3" xfId="1441"/>
    <cellStyle name="20% - 强调文字颜色 3 22" xfId="1449"/>
    <cellStyle name="20% - 强调文字颜色 3 22 2" xfId="1455"/>
    <cellStyle name="20% - 强调文字颜色 3 22 3" xfId="1461"/>
    <cellStyle name="20% - 强调文字颜色 3 23" xfId="1473"/>
    <cellStyle name="20% - 强调文字颜色 3 23 2" xfId="1479"/>
    <cellStyle name="20% - 强调文字颜色 3 23 3" xfId="121"/>
    <cellStyle name="20% - 强调文字颜色 3 24" xfId="1492"/>
    <cellStyle name="20% - 强调文字颜色 3 24 2" xfId="305"/>
    <cellStyle name="20% - 强调文字颜色 3 24 3" xfId="335"/>
    <cellStyle name="20% - 强调文字颜色 3 25" xfId="1531"/>
    <cellStyle name="20% - 强调文字颜色 3 25 2" xfId="1557"/>
    <cellStyle name="20% - 强调文字颜色 3 25 3" xfId="1563"/>
    <cellStyle name="20% - 强调文字颜色 3 26" xfId="13"/>
    <cellStyle name="20% - 强调文字颜色 3 26 2" xfId="1570"/>
    <cellStyle name="20% - 强调文字颜色 3 26 3" xfId="1576"/>
    <cellStyle name="20% - 强调文字颜色 3 27" xfId="267"/>
    <cellStyle name="20% - 强调文字颜色 3 27 2" xfId="1585"/>
    <cellStyle name="20% - 强调文字颜色 3 27 3" xfId="1595"/>
    <cellStyle name="20% - 强调文字颜色 3 28" xfId="1604"/>
    <cellStyle name="20% - 强调文字颜色 3 28 2" xfId="1515"/>
    <cellStyle name="20% - 强调文字颜色 3 28 3" xfId="1611"/>
    <cellStyle name="20% - 强调文字颜色 3 29" xfId="991"/>
    <cellStyle name="20% - 强调文字颜色 3 29 2" xfId="1068"/>
    <cellStyle name="20% - 强调文字颜色 3 29 3" xfId="1095"/>
    <cellStyle name="20% - 强调文字颜色 3 3" xfId="105"/>
    <cellStyle name="20% - 强调文字颜色 3 3 2" xfId="172"/>
    <cellStyle name="20% - 强调文字颜色 3 3 3" xfId="1615"/>
    <cellStyle name="20% - 强调文字颜色 3 30" xfId="1530"/>
    <cellStyle name="20% - 强调文字颜色 3 30 2" xfId="1556"/>
    <cellStyle name="20% - 强调文字颜色 3 30 3" xfId="1562"/>
    <cellStyle name="20% - 强调文字颜色 3 31" xfId="14"/>
    <cellStyle name="20% - 强调文字颜色 3 31 2" xfId="1569"/>
    <cellStyle name="20% - 强调文字颜色 3 31 3" xfId="1575"/>
    <cellStyle name="20% - 强调文字颜色 3 32" xfId="266"/>
    <cellStyle name="20% - 强调文字颜色 3 32 2" xfId="1584"/>
    <cellStyle name="20% - 强调文字颜色 3 32 3" xfId="1594"/>
    <cellStyle name="20% - 强调文字颜色 3 33" xfId="1603"/>
    <cellStyle name="20% - 强调文字颜色 3 33 2" xfId="1514"/>
    <cellStyle name="20% - 强调文字颜色 3 33 3" xfId="1610"/>
    <cellStyle name="20% - 强调文字颜色 3 34" xfId="990"/>
    <cellStyle name="20% - 强调文字颜色 3 34 2" xfId="1067"/>
    <cellStyle name="20% - 强调文字颜色 3 34 3" xfId="1094"/>
    <cellStyle name="20% - 强调文字颜色 3 35" xfId="1004"/>
    <cellStyle name="20% - 强调文字颜色 3 35 2" xfId="1618"/>
    <cellStyle name="20% - 强调文字颜色 3 35 3" xfId="1625"/>
    <cellStyle name="20% - 强调文字颜色 3 36" xfId="1632"/>
    <cellStyle name="20% - 强调文字颜色 3 36 2" xfId="1639"/>
    <cellStyle name="20% - 强调文字颜色 3 36 3" xfId="1646"/>
    <cellStyle name="20% - 强调文字颜色 3 37" xfId="639"/>
    <cellStyle name="20% - 强调文字颜色 3 37 2" xfId="1653"/>
    <cellStyle name="20% - 强调文字颜色 3 37 3" xfId="1659"/>
    <cellStyle name="20% - 强调文字颜色 3 38" xfId="653"/>
    <cellStyle name="20% - 强调文字颜色 3 38 2" xfId="1663"/>
    <cellStyle name="20% - 强调文字颜色 3 38 3" xfId="1668"/>
    <cellStyle name="20% - 强调文字颜色 3 39" xfId="1671"/>
    <cellStyle name="20% - 强调文字颜色 3 39 2" xfId="1406"/>
    <cellStyle name="20% - 强调文字颜色 3 39 3" xfId="1428"/>
    <cellStyle name="20% - 强调文字颜色 3 4" xfId="1673"/>
    <cellStyle name="20% - 强调文字颜色 3 4 2" xfId="1675"/>
    <cellStyle name="20% - 强调文字颜色 3 4 3" xfId="1676"/>
    <cellStyle name="20% - 强调文字颜色 3 40" xfId="1005"/>
    <cellStyle name="20% - 强调文字颜色 3 40 2" xfId="1619"/>
    <cellStyle name="20% - 强调文字颜色 3 40 3" xfId="1626"/>
    <cellStyle name="20% - 强调文字颜色 3 41" xfId="1633"/>
    <cellStyle name="20% - 强调文字颜色 3 41 2" xfId="1640"/>
    <cellStyle name="20% - 强调文字颜色 3 41 3" xfId="1647"/>
    <cellStyle name="20% - 强调文字颜色 3 42" xfId="640"/>
    <cellStyle name="20% - 强调文字颜色 3 42 2" xfId="1654"/>
    <cellStyle name="20% - 强调文字颜色 3 42 3" xfId="1660"/>
    <cellStyle name="20% - 强调文字颜色 3 43" xfId="654"/>
    <cellStyle name="20% - 强调文字颜色 3 43 2" xfId="1664"/>
    <cellStyle name="20% - 强调文字颜色 3 43 3" xfId="1669"/>
    <cellStyle name="20% - 强调文字颜色 3 44" xfId="1672"/>
    <cellStyle name="20% - 强调文字颜色 3 45" xfId="1677"/>
    <cellStyle name="20% - 强调文字颜色 3 5" xfId="1678"/>
    <cellStyle name="20% - 强调文字颜色 3 5 2" xfId="1680"/>
    <cellStyle name="20% - 强调文字颜色 3 5 3" xfId="1681"/>
    <cellStyle name="20% - 强调文字颜色 3 6" xfId="508"/>
    <cellStyle name="20% - 强调文字颜色 3 6 2" xfId="1682"/>
    <cellStyle name="20% - 强调文字颜色 3 6 3" xfId="1683"/>
    <cellStyle name="20% - 强调文字颜色 3 7" xfId="536"/>
    <cellStyle name="20% - 强调文字颜色 3 7 2" xfId="1684"/>
    <cellStyle name="20% - 强调文字颜色 3 7 3" xfId="1685"/>
    <cellStyle name="20% - 强调文字颜色 3 8" xfId="1686"/>
    <cellStyle name="20% - 强调文字颜色 3 8 2" xfId="1687"/>
    <cellStyle name="20% - 强调文字颜色 3 8 3" xfId="1688"/>
    <cellStyle name="20% - 强调文字颜色 3 9" xfId="587"/>
    <cellStyle name="20% - 强调文字颜色 3 9 2" xfId="1691"/>
    <cellStyle name="20% - 强调文字颜色 3 9 3" xfId="1693"/>
    <cellStyle name="20% - 强调文字颜色 4 10" xfId="1695"/>
    <cellStyle name="20% - 强调文字颜色 4 10 2" xfId="1700"/>
    <cellStyle name="20% - 强调文字颜色 4 10 3" xfId="1703"/>
    <cellStyle name="20% - 强调文字颜色 4 11" xfId="1706"/>
    <cellStyle name="20% - 强调文字颜色 4 11 2" xfId="1710"/>
    <cellStyle name="20% - 强调文字颜色 4 11 3" xfId="1713"/>
    <cellStyle name="20% - 强调文字颜色 4 12" xfId="1716"/>
    <cellStyle name="20% - 强调文字颜色 4 12 2" xfId="1719"/>
    <cellStyle name="20% - 强调文字颜色 4 12 3" xfId="1722"/>
    <cellStyle name="20% - 强调文字颜色 4 13" xfId="1725"/>
    <cellStyle name="20% - 强调文字颜色 4 13 2" xfId="1729"/>
    <cellStyle name="20% - 强调文字颜色 4 13 3" xfId="1733"/>
    <cellStyle name="20% - 强调文字颜色 4 14" xfId="1738"/>
    <cellStyle name="20% - 强调文字颜色 4 14 2" xfId="1743"/>
    <cellStyle name="20% - 强调文字颜色 4 14 3" xfId="1748"/>
    <cellStyle name="20% - 强调文字颜色 4 15" xfId="1753"/>
    <cellStyle name="20% - 强调文字颜色 4 15 2" xfId="1759"/>
    <cellStyle name="20% - 强调文字颜色 4 15 3" xfId="1765"/>
    <cellStyle name="20% - 强调文字颜色 4 16" xfId="79"/>
    <cellStyle name="20% - 强调文字颜色 4 16 2" xfId="1771"/>
    <cellStyle name="20% - 强调文字颜色 4 16 3" xfId="1777"/>
    <cellStyle name="20% - 强调文字颜色 4 17" xfId="1785"/>
    <cellStyle name="20% - 强调文字颜色 4 17 2" xfId="408"/>
    <cellStyle name="20% - 强调文字颜色 4 17 3" xfId="455"/>
    <cellStyle name="20% - 强调文字颜色 4 18" xfId="1791"/>
    <cellStyle name="20% - 强调文字颜色 4 18 2" xfId="1799"/>
    <cellStyle name="20% - 强调文字颜色 4 18 3" xfId="1807"/>
    <cellStyle name="20% - 强调文字颜色 4 19" xfId="1813"/>
    <cellStyle name="20% - 强调文字颜色 4 19 2" xfId="1819"/>
    <cellStyle name="20% - 强调文字颜色 4 19 3" xfId="1825"/>
    <cellStyle name="20% - 强调文字颜色 4 2" xfId="883"/>
    <cellStyle name="20% - 强调文字颜色 4 2 10" xfId="1830"/>
    <cellStyle name="20% - 强调文字颜色 4 2 10 2" xfId="1831"/>
    <cellStyle name="20% - 强调文字颜色 4 2 10 3" xfId="1834"/>
    <cellStyle name="20% - 强调文字颜色 4 2 11" xfId="1836"/>
    <cellStyle name="20% - 强调文字颜色 4 2 11 2" xfId="1839"/>
    <cellStyle name="20% - 强调文字颜色 4 2 11 3" xfId="485"/>
    <cellStyle name="20% - 强调文字颜色 4 2 12" xfId="1840"/>
    <cellStyle name="20% - 强调文字颜色 4 2 12 2" xfId="1843"/>
    <cellStyle name="20% - 强调文字颜色 4 2 12 3" xfId="1185"/>
    <cellStyle name="20% - 强调文字颜色 4 2 13" xfId="1844"/>
    <cellStyle name="20% - 强调文字颜色 4 2 13 2" xfId="1848"/>
    <cellStyle name="20% - 强调文字颜色 4 2 13 3" xfId="1498"/>
    <cellStyle name="20% - 强调文字颜色 4 2 14" xfId="1849"/>
    <cellStyle name="20% - 强调文字颜色 4 2 15" xfId="1852"/>
    <cellStyle name="20% - 强调文字颜色 4 2 2" xfId="891"/>
    <cellStyle name="20% - 强调文字颜色 4 2 2 2" xfId="1861"/>
    <cellStyle name="20% - 强调文字颜色 4 2 2 3" xfId="1865"/>
    <cellStyle name="20% - 强调文字颜色 4 2 3" xfId="900"/>
    <cellStyle name="20% - 强调文字颜色 4 2 3 2" xfId="1868"/>
    <cellStyle name="20% - 强调文字颜色 4 2 3 3" xfId="1870"/>
    <cellStyle name="20% - 强调文字颜色 4 2 4" xfId="1872"/>
    <cellStyle name="20% - 强调文字颜色 4 2 4 2" xfId="1874"/>
    <cellStyle name="20% - 强调文字颜色 4 2 4 3" xfId="1877"/>
    <cellStyle name="20% - 强调文字颜色 4 2 5" xfId="1298"/>
    <cellStyle name="20% - 强调文字颜色 4 2 5 2" xfId="1878"/>
    <cellStyle name="20% - 强调文字颜色 4 2 5 3" xfId="1879"/>
    <cellStyle name="20% - 强调文字颜色 4 2 6" xfId="1305"/>
    <cellStyle name="20% - 强调文字颜色 4 2 6 2" xfId="1880"/>
    <cellStyle name="20% - 强调文字颜色 4 2 6 3" xfId="40"/>
    <cellStyle name="20% - 强调文字颜色 4 2 7" xfId="1881"/>
    <cellStyle name="20% - 强调文字颜色 4 2 7 2" xfId="1883"/>
    <cellStyle name="20% - 强调文字颜色 4 2 7 3" xfId="1885"/>
    <cellStyle name="20% - 强调文字颜色 4 2 8" xfId="1588"/>
    <cellStyle name="20% - 强调文字颜色 4 2 8 2" xfId="1886"/>
    <cellStyle name="20% - 强调文字颜色 4 2 8 3" xfId="1887"/>
    <cellStyle name="20% - 强调文字颜色 4 2 9" xfId="1599"/>
    <cellStyle name="20% - 强调文字颜色 4 2 9 2" xfId="1888"/>
    <cellStyle name="20% - 强调文字颜色 4 2 9 3" xfId="1889"/>
    <cellStyle name="20% - 强调文字颜色 4 20" xfId="1754"/>
    <cellStyle name="20% - 强调文字颜色 4 20 2" xfId="1760"/>
    <cellStyle name="20% - 强调文字颜色 4 20 3" xfId="1766"/>
    <cellStyle name="20% - 强调文字颜色 4 21" xfId="80"/>
    <cellStyle name="20% - 强调文字颜色 4 21 2" xfId="1772"/>
    <cellStyle name="20% - 强调文字颜色 4 21 3" xfId="1778"/>
    <cellStyle name="20% - 强调文字颜色 4 22" xfId="1786"/>
    <cellStyle name="20% - 强调文字颜色 4 22 2" xfId="409"/>
    <cellStyle name="20% - 强调文字颜色 4 22 3" xfId="460"/>
    <cellStyle name="20% - 强调文字颜色 4 23" xfId="1792"/>
    <cellStyle name="20% - 强调文字颜色 4 23 2" xfId="1800"/>
    <cellStyle name="20% - 强调文字颜色 4 23 3" xfId="1808"/>
    <cellStyle name="20% - 强调文字颜色 4 24" xfId="1814"/>
    <cellStyle name="20% - 强调文字颜色 4 24 2" xfId="1820"/>
    <cellStyle name="20% - 强调文字颜色 4 24 3" xfId="1826"/>
    <cellStyle name="20% - 强调文字颜色 4 25" xfId="1322"/>
    <cellStyle name="20% - 强调文字颜色 4 25 2" xfId="1892"/>
    <cellStyle name="20% - 强调文字颜色 4 25 3" xfId="1898"/>
    <cellStyle name="20% - 强调文字颜色 4 26" xfId="422"/>
    <cellStyle name="20% - 强调文字颜色 4 26 2" xfId="1904"/>
    <cellStyle name="20% - 强调文字颜色 4 26 3" xfId="1910"/>
    <cellStyle name="20% - 强调文字颜色 4 27" xfId="440"/>
    <cellStyle name="20% - 强调文字颜色 4 27 2" xfId="1132"/>
    <cellStyle name="20% - 强调文字颜色 4 27 3" xfId="1157"/>
    <cellStyle name="20% - 强调文字颜色 4 28" xfId="1196"/>
    <cellStyle name="20% - 强调文字颜色 4 28 2" xfId="1916"/>
    <cellStyle name="20% - 强调文字颜色 4 28 3" xfId="1922"/>
    <cellStyle name="20% - 强调文字颜色 4 29" xfId="1931"/>
    <cellStyle name="20% - 强调文字颜色 4 29 2" xfId="1938"/>
    <cellStyle name="20% - 强调文字颜色 4 29 3" xfId="1945"/>
    <cellStyle name="20% - 强调文字颜色 4 3" xfId="907"/>
    <cellStyle name="20% - 强调文字颜色 4 3 2" xfId="913"/>
    <cellStyle name="20% - 强调文字颜色 4 3 3" xfId="923"/>
    <cellStyle name="20% - 强调文字颜色 4 30" xfId="1323"/>
    <cellStyle name="20% - 强调文字颜色 4 30 2" xfId="1893"/>
    <cellStyle name="20% - 强调文字颜色 4 30 3" xfId="1899"/>
    <cellStyle name="20% - 强调文字颜色 4 31" xfId="423"/>
    <cellStyle name="20% - 强调文字颜色 4 31 2" xfId="1905"/>
    <cellStyle name="20% - 强调文字颜色 4 31 3" xfId="1911"/>
    <cellStyle name="20% - 强调文字颜色 4 32" xfId="441"/>
    <cellStyle name="20% - 强调文字颜色 4 32 2" xfId="1133"/>
    <cellStyle name="20% - 强调文字颜色 4 32 3" xfId="1158"/>
    <cellStyle name="20% - 强调文字颜色 4 33" xfId="1197"/>
    <cellStyle name="20% - 强调文字颜色 4 33 2" xfId="1917"/>
    <cellStyle name="20% - 强调文字颜色 4 33 3" xfId="1923"/>
    <cellStyle name="20% - 强调文字颜色 4 34" xfId="1932"/>
    <cellStyle name="20% - 强调文字颜色 4 34 2" xfId="1939"/>
    <cellStyle name="20% - 强调文字颜色 4 34 3" xfId="1946"/>
    <cellStyle name="20% - 强调文字颜色 4 35" xfId="1955"/>
    <cellStyle name="20% - 强调文字颜色 4 35 2" xfId="1962"/>
    <cellStyle name="20% - 强调文字颜色 4 35 3" xfId="1969"/>
    <cellStyle name="20% - 强调文字颜色 4 36" xfId="1976"/>
    <cellStyle name="20% - 强调文字颜色 4 36 2" xfId="1983"/>
    <cellStyle name="20% - 强调文字颜色 4 36 3" xfId="1991"/>
    <cellStyle name="20% - 强调文字颜色 4 37" xfId="1998"/>
    <cellStyle name="20% - 强调文字颜色 4 37 2" xfId="1468"/>
    <cellStyle name="20% - 强调文字颜色 4 37 3" xfId="1487"/>
    <cellStyle name="20% - 强调文字颜色 4 38" xfId="2008"/>
    <cellStyle name="20% - 强调文字颜色 4 38 2" xfId="161"/>
    <cellStyle name="20% - 强调文字颜色 4 38 3" xfId="177"/>
    <cellStyle name="20% - 强调文字颜色 4 39" xfId="2014"/>
    <cellStyle name="20% - 强调文字颜色 4 39 2" xfId="66"/>
    <cellStyle name="20% - 强调文字颜色 4 39 3" xfId="2020"/>
    <cellStyle name="20% - 强调文字颜色 4 4" xfId="929"/>
    <cellStyle name="20% - 强调文字颜色 4 4 2" xfId="62"/>
    <cellStyle name="20% - 强调文字颜色 4 4 3" xfId="933"/>
    <cellStyle name="20% - 强调文字颜色 4 40" xfId="1956"/>
    <cellStyle name="20% - 强调文字颜色 4 40 2" xfId="1963"/>
    <cellStyle name="20% - 强调文字颜色 4 40 3" xfId="1970"/>
    <cellStyle name="20% - 强调文字颜色 4 41" xfId="1977"/>
    <cellStyle name="20% - 强调文字颜色 4 41 2" xfId="1984"/>
    <cellStyle name="20% - 强调文字颜色 4 41 3" xfId="1992"/>
    <cellStyle name="20% - 强调文字颜色 4 42" xfId="1997"/>
    <cellStyle name="20% - 强调文字颜色 4 42 2" xfId="1469"/>
    <cellStyle name="20% - 强调文字颜色 4 42 3" xfId="1488"/>
    <cellStyle name="20% - 强调文字颜色 4 43" xfId="2009"/>
    <cellStyle name="20% - 强调文字颜色 4 43 2" xfId="162"/>
    <cellStyle name="20% - 强调文字颜色 4 43 3" xfId="178"/>
    <cellStyle name="20% - 强调文字颜色 4 44" xfId="2015"/>
    <cellStyle name="20% - 强调文字颜色 4 45" xfId="2022"/>
    <cellStyle name="20% - 强调文字颜色 4 5" xfId="45"/>
    <cellStyle name="20% - 强调文字颜色 4 5 2" xfId="939"/>
    <cellStyle name="20% - 强调文字颜色 4 5 3" xfId="941"/>
    <cellStyle name="20% - 强调文字颜色 4 6" xfId="948"/>
    <cellStyle name="20% - 强调文字颜色 4 6 2" xfId="2023"/>
    <cellStyle name="20% - 强调文字颜色 4 6 3" xfId="2024"/>
    <cellStyle name="20% - 强调文字颜色 4 7" xfId="1235"/>
    <cellStyle name="20% - 强调文字颜色 4 7 2" xfId="2025"/>
    <cellStyle name="20% - 强调文字颜色 4 7 3" xfId="2026"/>
    <cellStyle name="20% - 强调文字颜色 4 8" xfId="2027"/>
    <cellStyle name="20% - 强调文字颜色 4 8 2" xfId="2028"/>
    <cellStyle name="20% - 强调文字颜色 4 8 3" xfId="2030"/>
    <cellStyle name="20% - 强调文字颜色 4 9" xfId="1400"/>
    <cellStyle name="20% - 强调文字颜色 4 9 2" xfId="636"/>
    <cellStyle name="20% - 强调文字颜色 4 9 3" xfId="667"/>
    <cellStyle name="20% - 强调文字颜色 5 10" xfId="1858"/>
    <cellStyle name="20% - 强调文字颜色 5 10 2" xfId="2033"/>
    <cellStyle name="20% - 强调文字颜色 5 10 3" xfId="2040"/>
    <cellStyle name="20% - 强调文字颜色 5 11" xfId="1863"/>
    <cellStyle name="20% - 强调文字颜色 5 11 2" xfId="2046"/>
    <cellStyle name="20% - 强调文字颜色 5 11 3" xfId="2048"/>
    <cellStyle name="20% - 强调文字颜色 5 12" xfId="2050"/>
    <cellStyle name="20% - 强调文字颜色 5 12 2" xfId="2052"/>
    <cellStyle name="20% - 强调文字颜色 5 12 3" xfId="2054"/>
    <cellStyle name="20% - 强调文字颜色 5 13" xfId="2056"/>
    <cellStyle name="20% - 强调文字颜色 5 13 2" xfId="2058"/>
    <cellStyle name="20% - 强调文字颜色 5 13 3" xfId="2060"/>
    <cellStyle name="20% - 强调文字颜色 5 14" xfId="108"/>
    <cellStyle name="20% - 强调文字颜色 5 14 2" xfId="2063"/>
    <cellStyle name="20% - 强调文字颜色 5 14 3" xfId="2066"/>
    <cellStyle name="20% - 强调文字颜色 5 15" xfId="2069"/>
    <cellStyle name="20% - 强调文字颜色 5 15 2" xfId="770"/>
    <cellStyle name="20% - 强调文字颜色 5 15 3" xfId="794"/>
    <cellStyle name="20% - 强调文字颜色 5 16" xfId="490"/>
    <cellStyle name="20% - 强调文字颜色 5 16 2" xfId="496"/>
    <cellStyle name="20% - 强调文字颜色 5 16 3" xfId="504"/>
    <cellStyle name="20% - 强调文字颜色 5 17" xfId="516"/>
    <cellStyle name="20% - 强调文字颜色 5 17 2" xfId="522"/>
    <cellStyle name="20% - 强调文字颜色 5 17 3" xfId="531"/>
    <cellStyle name="20% - 强调文字颜色 5 18" xfId="546"/>
    <cellStyle name="20% - 强调文字颜色 5 18 2" xfId="552"/>
    <cellStyle name="20% - 强调文字颜色 5 18 3" xfId="560"/>
    <cellStyle name="20% - 强调文字颜色 5 19" xfId="566"/>
    <cellStyle name="20% - 强调文字颜色 5 19 2" xfId="573"/>
    <cellStyle name="20% - 强调文字颜色 5 19 3" xfId="582"/>
    <cellStyle name="20% - 强调文字颜色 5 2" xfId="2071"/>
    <cellStyle name="20% - 强调文字颜色 5 2 10" xfId="2072"/>
    <cellStyle name="20% - 强调文字颜色 5 2 10 2" xfId="2073"/>
    <cellStyle name="20% - 强调文字颜色 5 2 10 3" xfId="2075"/>
    <cellStyle name="20% - 强调文字颜色 5 2 11" xfId="2076"/>
    <cellStyle name="20% - 强调文字颜色 5 2 11 2" xfId="2077"/>
    <cellStyle name="20% - 强调文字颜色 5 2 11 3" xfId="2078"/>
    <cellStyle name="20% - 强调文字颜色 5 2 12" xfId="2080"/>
    <cellStyle name="20% - 强调文字颜色 5 2 12 2" xfId="1634"/>
    <cellStyle name="20% - 强调文字颜色 5 2 12 3" xfId="641"/>
    <cellStyle name="20% - 强调文字颜色 5 2 13" xfId="2081"/>
    <cellStyle name="20% - 强调文字颜色 5 2 13 2" xfId="2082"/>
    <cellStyle name="20% - 强调文字颜色 5 2 13 3" xfId="2083"/>
    <cellStyle name="20% - 强调文字颜色 5 2 14" xfId="2085"/>
    <cellStyle name="20% - 强调文字颜色 5 2 15" xfId="186"/>
    <cellStyle name="20% - 强调文字颜色 5 2 2" xfId="230"/>
    <cellStyle name="20% - 强调文字颜色 5 2 2 2" xfId="2088"/>
    <cellStyle name="20% - 强调文字颜色 5 2 2 3" xfId="2091"/>
    <cellStyle name="20% - 强调文字颜色 5 2 3" xfId="2093"/>
    <cellStyle name="20% - 强调文字颜色 5 2 3 2" xfId="2096"/>
    <cellStyle name="20% - 强调文字颜色 5 2 3 3" xfId="2099"/>
    <cellStyle name="20% - 强调文字颜色 5 2 4" xfId="2101"/>
    <cellStyle name="20% - 强调文字颜色 5 2 4 2" xfId="2104"/>
    <cellStyle name="20% - 强调文字颜色 5 2 4 3" xfId="2107"/>
    <cellStyle name="20% - 强调文字颜色 5 2 5" xfId="2108"/>
    <cellStyle name="20% - 强调文字颜色 5 2 5 2" xfId="2110"/>
    <cellStyle name="20% - 强调文字颜色 5 2 5 3" xfId="2112"/>
    <cellStyle name="20% - 强调文字颜色 5 2 6" xfId="2113"/>
    <cellStyle name="20% - 强调文字颜色 5 2 6 2" xfId="2117"/>
    <cellStyle name="20% - 强调文字颜色 5 2 6 3" xfId="2121"/>
    <cellStyle name="20% - 强调文字颜色 5 2 7" xfId="2122"/>
    <cellStyle name="20% - 强调文字颜色 5 2 7 2" xfId="2124"/>
    <cellStyle name="20% - 强调文字颜色 5 2 7 3" xfId="2127"/>
    <cellStyle name="20% - 强调文字颜色 5 2 8" xfId="2130"/>
    <cellStyle name="20% - 强调文字颜色 5 2 8 2" xfId="2133"/>
    <cellStyle name="20% - 强调文字颜色 5 2 8 3" xfId="2134"/>
    <cellStyle name="20% - 强调文字颜色 5 2 9" xfId="2135"/>
    <cellStyle name="20% - 强调文字颜色 5 2 9 2" xfId="1833"/>
    <cellStyle name="20% - 强调文字颜色 5 2 9 3" xfId="2139"/>
    <cellStyle name="20% - 强调文字颜色 5 20" xfId="2070"/>
    <cellStyle name="20% - 强调文字颜色 5 20 2" xfId="771"/>
    <cellStyle name="20% - 强调文字颜色 5 20 3" xfId="795"/>
    <cellStyle name="20% - 强调文字颜色 5 21" xfId="491"/>
    <cellStyle name="20% - 强调文字颜色 5 21 2" xfId="497"/>
    <cellStyle name="20% - 强调文字颜色 5 21 3" xfId="505"/>
    <cellStyle name="20% - 强调文字颜色 5 22" xfId="517"/>
    <cellStyle name="20% - 强调文字颜色 5 22 2" xfId="523"/>
    <cellStyle name="20% - 强调文字颜色 5 22 3" xfId="532"/>
    <cellStyle name="20% - 强调文字颜色 5 23" xfId="547"/>
    <cellStyle name="20% - 强调文字颜色 5 23 2" xfId="553"/>
    <cellStyle name="20% - 强调文字颜色 5 23 3" xfId="561"/>
    <cellStyle name="20% - 强调文字颜色 5 24" xfId="567"/>
    <cellStyle name="20% - 强调文字颜色 5 24 2" xfId="574"/>
    <cellStyle name="20% - 强调文字颜色 5 24 3" xfId="583"/>
    <cellStyle name="20% - 强调文字颜色 5 25" xfId="591"/>
    <cellStyle name="20% - 强调文字颜色 5 25 2" xfId="90"/>
    <cellStyle name="20% - 强调文字颜色 5 25 3" xfId="132"/>
    <cellStyle name="20% - 强调文字颜色 5 26" xfId="608"/>
    <cellStyle name="20% - 强调文字颜色 5 26 2" xfId="2142"/>
    <cellStyle name="20% - 强调文字颜色 5 26 3" xfId="2147"/>
    <cellStyle name="20% - 强调文字颜色 5 27" xfId="2151"/>
    <cellStyle name="20% - 强调文字颜色 5 27 2" xfId="2155"/>
    <cellStyle name="20% - 强调文字颜色 5 27 3" xfId="2160"/>
    <cellStyle name="20% - 强调文字颜色 5 28" xfId="2164"/>
    <cellStyle name="20% - 强调文字颜色 5 28 2" xfId="2171"/>
    <cellStyle name="20% - 强调文字颜色 5 28 3" xfId="2177"/>
    <cellStyle name="20% - 强调文字颜色 5 29" xfId="2181"/>
    <cellStyle name="20% - 强调文字颜色 5 29 2" xfId="206"/>
    <cellStyle name="20% - 强调文字颜色 5 29 3" xfId="2189"/>
    <cellStyle name="20% - 强调文字颜色 5 3" xfId="2191"/>
    <cellStyle name="20% - 强调文字颜色 5 3 2" xfId="234"/>
    <cellStyle name="20% - 强调文字颜色 5 3 3" xfId="69"/>
    <cellStyle name="20% - 强调文字颜色 5 30" xfId="592"/>
    <cellStyle name="20% - 强调文字颜色 5 30 2" xfId="91"/>
    <cellStyle name="20% - 强调文字颜色 5 30 3" xfId="133"/>
    <cellStyle name="20% - 强调文字颜色 5 31" xfId="609"/>
    <cellStyle name="20% - 强调文字颜色 5 31 2" xfId="2143"/>
    <cellStyle name="20% - 强调文字颜色 5 31 3" xfId="2148"/>
    <cellStyle name="20% - 强调文字颜色 5 32" xfId="2152"/>
    <cellStyle name="20% - 强调文字颜色 5 32 2" xfId="2156"/>
    <cellStyle name="20% - 强调文字颜色 5 32 3" xfId="2161"/>
    <cellStyle name="20% - 强调文字颜色 5 33" xfId="2165"/>
    <cellStyle name="20% - 强调文字颜色 5 33 2" xfId="2172"/>
    <cellStyle name="20% - 强调文字颜色 5 33 3" xfId="2178"/>
    <cellStyle name="20% - 强调文字颜色 5 34" xfId="2182"/>
    <cellStyle name="20% - 强调文字颜色 5 34 2" xfId="207"/>
    <cellStyle name="20% - 强调文字颜色 5 34 3" xfId="2190"/>
    <cellStyle name="20% - 强调文字颜色 5 35" xfId="2194"/>
    <cellStyle name="20% - 强调文字颜色 5 35 2" xfId="5"/>
    <cellStyle name="20% - 强调文字颜色 5 35 3" xfId="260"/>
    <cellStyle name="20% - 强调文字颜色 5 36" xfId="2200"/>
    <cellStyle name="20% - 强调文字颜色 5 36 2" xfId="286"/>
    <cellStyle name="20% - 强调文字颜色 5 36 3" xfId="2206"/>
    <cellStyle name="20% - 强调文字颜色 5 37" xfId="2213"/>
    <cellStyle name="20% - 强调文字颜色 5 37 2" xfId="315"/>
    <cellStyle name="20% - 强调文字颜色 5 37 3" xfId="2219"/>
    <cellStyle name="20% - 强调文字颜色 5 38" xfId="2226"/>
    <cellStyle name="20% - 强调文字颜色 5 38 2" xfId="348"/>
    <cellStyle name="20% - 强调文字颜色 5 38 3" xfId="361"/>
    <cellStyle name="20% - 强调文字颜色 5 39" xfId="2229"/>
    <cellStyle name="20% - 强调文字颜色 5 39 2" xfId="380"/>
    <cellStyle name="20% - 强调文字颜色 5 39 3" xfId="404"/>
    <cellStyle name="20% - 强调文字颜色 5 4" xfId="2231"/>
    <cellStyle name="20% - 强调文字颜色 5 4 2" xfId="189"/>
    <cellStyle name="20% - 强调文字颜色 5 4 3" xfId="194"/>
    <cellStyle name="20% - 强调文字颜色 5 40" xfId="2195"/>
    <cellStyle name="20% - 强调文字颜色 5 40 2" xfId="8"/>
    <cellStyle name="20% - 强调文字颜色 5 40 3" xfId="261"/>
    <cellStyle name="20% - 强调文字颜色 5 41" xfId="2201"/>
    <cellStyle name="20% - 强调文字颜色 5 41 2" xfId="287"/>
    <cellStyle name="20% - 强调文字颜色 5 41 3" xfId="2207"/>
    <cellStyle name="20% - 强调文字颜色 5 42" xfId="2214"/>
    <cellStyle name="20% - 强调文字颜色 5 42 2" xfId="316"/>
    <cellStyle name="20% - 强调文字颜色 5 42 3" xfId="2220"/>
    <cellStyle name="20% - 强调文字颜色 5 43" xfId="2227"/>
    <cellStyle name="20% - 强调文字颜色 5 43 2" xfId="349"/>
    <cellStyle name="20% - 强调文字颜色 5 43 3" xfId="362"/>
    <cellStyle name="20% - 强调文字颜色 5 44" xfId="2230"/>
    <cellStyle name="20% - 强调文字颜色 5 45" xfId="2232"/>
    <cellStyle name="20% - 强调文字颜色 5 5" xfId="2233"/>
    <cellStyle name="20% - 强调文字颜色 5 5 2" xfId="271"/>
    <cellStyle name="20% - 强调文字颜色 5 5 3" xfId="2234"/>
    <cellStyle name="20% - 强调文字颜色 5 6" xfId="1244"/>
    <cellStyle name="20% - 强调文字颜色 5 6 2" xfId="295"/>
    <cellStyle name="20% - 强调文字颜色 5 6 3" xfId="2236"/>
    <cellStyle name="20% - 强调文字颜色 5 7" xfId="1246"/>
    <cellStyle name="20% - 强调文字颜色 5 7 2" xfId="324"/>
    <cellStyle name="20% - 强调文字颜色 5 7 3" xfId="2237"/>
    <cellStyle name="20% - 强调文字颜色 5 8" xfId="2238"/>
    <cellStyle name="20% - 强调文字颜色 5 8 2" xfId="364"/>
    <cellStyle name="20% - 强调文字颜色 5 8 3" xfId="2239"/>
    <cellStyle name="20% - 强调文字颜色 5 9" xfId="2240"/>
    <cellStyle name="20% - 强调文字颜色 5 9 2" xfId="394"/>
    <cellStyle name="20% - 强调文字颜色 5 9 3" xfId="1192"/>
    <cellStyle name="20% - 强调文字颜色 6 10" xfId="1882"/>
    <cellStyle name="20% - 强调文字颜色 6 10 2" xfId="2242"/>
    <cellStyle name="20% - 强调文字颜色 6 10 3" xfId="1838"/>
    <cellStyle name="20% - 强调文字颜色 6 11" xfId="1884"/>
    <cellStyle name="20% - 强调文字颜色 6 11 2" xfId="2244"/>
    <cellStyle name="20% - 强调文字颜色 6 11 3" xfId="1842"/>
    <cellStyle name="20% - 强调文字颜色 6 12" xfId="2245"/>
    <cellStyle name="20% - 强调文字颜色 6 12 2" xfId="2248"/>
    <cellStyle name="20% - 强调文字颜色 6 12 3" xfId="1846"/>
    <cellStyle name="20% - 强调文字颜色 6 13" xfId="2249"/>
    <cellStyle name="20% - 强调文字颜色 6 13 2" xfId="825"/>
    <cellStyle name="20% - 强调文字颜色 6 13 3" xfId="850"/>
    <cellStyle name="20% - 强调文字颜色 6 14" xfId="2251"/>
    <cellStyle name="20% - 强调文字颜色 6 14 2" xfId="34"/>
    <cellStyle name="20% - 强调文字颜色 6 14 3" xfId="2253"/>
    <cellStyle name="20% - 强调文字颜色 6 15" xfId="2254"/>
    <cellStyle name="20% - 强调文字颜色 6 15 2" xfId="2259"/>
    <cellStyle name="20% - 强调文字颜色 6 15 3" xfId="2261"/>
    <cellStyle name="20% - 强调文字颜色 6 16" xfId="2263"/>
    <cellStyle name="20% - 强调文字颜色 6 16 2" xfId="2266"/>
    <cellStyle name="20% - 强调文字颜色 6 16 3" xfId="2268"/>
    <cellStyle name="20% - 强调文字颜色 6 17" xfId="2270"/>
    <cellStyle name="20% - 强调文字颜色 6 17 2" xfId="2272"/>
    <cellStyle name="20% - 强调文字颜色 6 17 3" xfId="2274"/>
    <cellStyle name="20% - 强调文字颜色 6 18" xfId="2276"/>
    <cellStyle name="20% - 强调文字颜色 6 18 2" xfId="157"/>
    <cellStyle name="20% - 强调文字颜色 6 18 3" xfId="170"/>
    <cellStyle name="20% - 强调文字颜色 6 19" xfId="2278"/>
    <cellStyle name="20% - 强调文字颜色 6 19 2" xfId="2281"/>
    <cellStyle name="20% - 强调文字颜色 6 19 3" xfId="1"/>
    <cellStyle name="20% - 强调文字颜色 6 2" xfId="2283"/>
    <cellStyle name="20% - 强调文字颜色 6 2 10" xfId="2288"/>
    <cellStyle name="20% - 强调文字颜色 6 2 10 2" xfId="2209"/>
    <cellStyle name="20% - 强调文字颜色 6 2 10 3" xfId="2223"/>
    <cellStyle name="20% - 强调文字颜色 6 2 11" xfId="2289"/>
    <cellStyle name="20% - 强调文字颜色 6 2 11 2" xfId="2290"/>
    <cellStyle name="20% - 强调文字颜色 6 2 11 3" xfId="2294"/>
    <cellStyle name="20% - 强调文字颜色 6 2 12" xfId="22"/>
    <cellStyle name="20% - 强调文字颜色 6 2 12 2" xfId="2297"/>
    <cellStyle name="20% - 强调文字颜色 6 2 12 3" xfId="2303"/>
    <cellStyle name="20% - 强调文字颜色 6 2 13" xfId="273"/>
    <cellStyle name="20% - 强调文字颜色 6 2 13 2" xfId="2304"/>
    <cellStyle name="20% - 强调文字颜色 6 2 13 3" xfId="2308"/>
    <cellStyle name="20% - 强调文字颜色 6 2 14" xfId="2235"/>
    <cellStyle name="20% - 强调文字颜色 6 2 15" xfId="997"/>
    <cellStyle name="20% - 强调文字颜色 6 2 2" xfId="2309"/>
    <cellStyle name="20% - 强调文字颜色 6 2 2 2" xfId="339"/>
    <cellStyle name="20% - 强调文字颜色 6 2 2 3" xfId="377"/>
    <cellStyle name="20% - 强调文字颜色 6 2 3" xfId="2310"/>
    <cellStyle name="20% - 强调文字颜色 6 2 3 2" xfId="1564"/>
    <cellStyle name="20% - 强调文字颜色 6 2 3 3" xfId="2313"/>
    <cellStyle name="20% - 强调文字颜色 6 2 4" xfId="2314"/>
    <cellStyle name="20% - 强调文字颜色 6 2 4 2" xfId="1577"/>
    <cellStyle name="20% - 强调文字颜色 6 2 4 3" xfId="2317"/>
    <cellStyle name="20% - 强调文字颜色 6 2 5" xfId="2318"/>
    <cellStyle name="20% - 强调文字颜色 6 2 5 2" xfId="1596"/>
    <cellStyle name="20% - 强调文字颜色 6 2 5 3" xfId="2323"/>
    <cellStyle name="20% - 强调文字颜色 6 2 6" xfId="2324"/>
    <cellStyle name="20% - 强调文字颜色 6 2 6 2" xfId="1612"/>
    <cellStyle name="20% - 强调文字颜色 6 2 6 3" xfId="2327"/>
    <cellStyle name="20% - 强调文字颜色 6 2 7" xfId="2329"/>
    <cellStyle name="20% - 强调文字颜色 6 2 7 2" xfId="1098"/>
    <cellStyle name="20% - 强调文字颜色 6 2 7 3" xfId="1115"/>
    <cellStyle name="20% - 强调文字颜色 6 2 8" xfId="2331"/>
    <cellStyle name="20% - 强调文字颜色 6 2 8 2" xfId="1627"/>
    <cellStyle name="20% - 强调文字颜色 6 2 8 3" xfId="32"/>
    <cellStyle name="20% - 强调文字颜色 6 2 9" xfId="2333"/>
    <cellStyle name="20% - 强调文字颜色 6 2 9 2" xfId="1648"/>
    <cellStyle name="20% - 强调文字颜色 6 2 9 3" xfId="2335"/>
    <cellStyle name="20% - 强调文字颜色 6 20" xfId="2255"/>
    <cellStyle name="20% - 强调文字颜色 6 20 2" xfId="2260"/>
    <cellStyle name="20% - 强调文字颜色 6 20 3" xfId="2262"/>
    <cellStyle name="20% - 强调文字颜色 6 21" xfId="2264"/>
    <cellStyle name="20% - 强调文字颜色 6 21 2" xfId="2267"/>
    <cellStyle name="20% - 强调文字颜色 6 21 3" xfId="2269"/>
    <cellStyle name="20% - 强调文字颜色 6 22" xfId="2271"/>
    <cellStyle name="20% - 强调文字颜色 6 22 2" xfId="2273"/>
    <cellStyle name="20% - 强调文字颜色 6 22 3" xfId="2275"/>
    <cellStyle name="20% - 强调文字颜色 6 23" xfId="2277"/>
    <cellStyle name="20% - 强调文字颜色 6 23 2" xfId="158"/>
    <cellStyle name="20% - 强调文字颜色 6 23 3" xfId="171"/>
    <cellStyle name="20% - 强调文字颜色 6 24" xfId="2279"/>
    <cellStyle name="20% - 强调文字颜色 6 24 2" xfId="2282"/>
    <cellStyle name="20% - 强调文字颜色 6 24 3" xfId="2"/>
    <cellStyle name="20% - 强调文字颜色 6 25" xfId="2336"/>
    <cellStyle name="20% - 强调文字颜色 6 25 2" xfId="2339"/>
    <cellStyle name="20% - 强调文字颜色 6 25 3" xfId="2341"/>
    <cellStyle name="20% - 强调文字颜色 6 26" xfId="2344"/>
    <cellStyle name="20% - 强调文字颜色 6 26 2" xfId="2348"/>
    <cellStyle name="20% - 强调文字颜色 6 26 3" xfId="2352"/>
    <cellStyle name="20% - 强调文字颜色 6 27" xfId="2355"/>
    <cellStyle name="20% - 强调文字颜色 6 27 2" xfId="2358"/>
    <cellStyle name="20% - 强调文字颜色 6 27 3" xfId="2360"/>
    <cellStyle name="20% - 强调文字颜色 6 28" xfId="977"/>
    <cellStyle name="20% - 强调文字颜色 6 28 2" xfId="986"/>
    <cellStyle name="20% - 强调文字颜色 6 28 3" xfId="1000"/>
    <cellStyle name="20% - 强调文字颜色 6 29" xfId="1011"/>
    <cellStyle name="20% - 强调文字颜色 6 29 2" xfId="2362"/>
    <cellStyle name="20% - 强调文字颜色 6 29 3" xfId="2365"/>
    <cellStyle name="20% - 强调文字颜色 6 3" xfId="2367"/>
    <cellStyle name="20% - 强调文字颜色 6 3 2" xfId="2369"/>
    <cellStyle name="20% - 强调文字颜色 6 3 3" xfId="2370"/>
    <cellStyle name="20% - 强调文字颜色 6 30" xfId="2337"/>
    <cellStyle name="20% - 强调文字颜色 6 30 2" xfId="2340"/>
    <cellStyle name="20% - 强调文字颜色 6 30 3" xfId="2342"/>
    <cellStyle name="20% - 强调文字颜色 6 31" xfId="2345"/>
    <cellStyle name="20% - 强调文字颜色 6 31 2" xfId="2349"/>
    <cellStyle name="20% - 强调文字颜色 6 31 3" xfId="2353"/>
    <cellStyle name="20% - 强调文字颜色 6 32" xfId="2356"/>
    <cellStyle name="20% - 强调文字颜色 6 32 2" xfId="2359"/>
    <cellStyle name="20% - 强调文字颜色 6 32 3" xfId="2361"/>
    <cellStyle name="20% - 强调文字颜色 6 33" xfId="978"/>
    <cellStyle name="20% - 强调文字颜色 6 33 2" xfId="987"/>
    <cellStyle name="20% - 强调文字颜色 6 33 3" xfId="1001"/>
    <cellStyle name="20% - 强调文字颜色 6 34" xfId="1012"/>
    <cellStyle name="20% - 强调文字颜色 6 34 2" xfId="2363"/>
    <cellStyle name="20% - 强调文字颜色 6 34 3" xfId="2366"/>
    <cellStyle name="20% - 强调文字颜色 6 35" xfId="2372"/>
    <cellStyle name="20% - 强调文字颜色 6 35 2" xfId="2378"/>
    <cellStyle name="20% - 强调文字颜色 6 35 3" xfId="2384"/>
    <cellStyle name="20% - 强调文字颜色 6 36" xfId="2387"/>
    <cellStyle name="20% - 强调文字颜色 6 36 2" xfId="2391"/>
    <cellStyle name="20% - 强调文字颜色 6 36 3" xfId="2395"/>
    <cellStyle name="20% - 强调文字颜色 6 37" xfId="2398"/>
    <cellStyle name="20% - 强调文字颜色 6 37 2" xfId="2401"/>
    <cellStyle name="20% - 强调文字颜色 6 37 3" xfId="2406"/>
    <cellStyle name="20% - 强调文字颜色 6 38" xfId="2409"/>
    <cellStyle name="20% - 强调文字颜色 6 38 2" xfId="1927"/>
    <cellStyle name="20% - 强调文字颜色 6 38 3" xfId="1951"/>
    <cellStyle name="20% - 强调文字颜色 6 39" xfId="2414"/>
    <cellStyle name="20% - 强调文字颜色 6 39 2" xfId="2416"/>
    <cellStyle name="20% - 强调文字颜色 6 39 3" xfId="2419"/>
    <cellStyle name="20% - 强调文字颜色 6 4" xfId="2420"/>
    <cellStyle name="20% - 强调文字颜色 6 4 2" xfId="2421"/>
    <cellStyle name="20% - 强调文字颜色 6 4 3" xfId="98"/>
    <cellStyle name="20% - 强调文字颜色 6 40" xfId="2373"/>
    <cellStyle name="20% - 强调文字颜色 6 40 2" xfId="2379"/>
    <cellStyle name="20% - 强调文字颜色 6 40 3" xfId="2385"/>
    <cellStyle name="20% - 强调文字颜色 6 41" xfId="2388"/>
    <cellStyle name="20% - 强调文字颜色 6 41 2" xfId="2392"/>
    <cellStyle name="20% - 强调文字颜色 6 41 3" xfId="2396"/>
    <cellStyle name="20% - 强调文字颜色 6 42" xfId="2399"/>
    <cellStyle name="20% - 强调文字颜色 6 42 2" xfId="2402"/>
    <cellStyle name="20% - 强调文字颜色 6 42 3" xfId="2407"/>
    <cellStyle name="20% - 强调文字颜色 6 43" xfId="2410"/>
    <cellStyle name="20% - 强调文字颜色 6 43 2" xfId="1928"/>
    <cellStyle name="20% - 强调文字颜色 6 43 3" xfId="1952"/>
    <cellStyle name="20% - 强调文字颜色 6 44" xfId="2415"/>
    <cellStyle name="20% - 强调文字颜色 6 45" xfId="2427"/>
    <cellStyle name="20% - 强调文字颜色 6 5" xfId="2430"/>
    <cellStyle name="20% - 强调文字颜色 6 5 2" xfId="2434"/>
    <cellStyle name="20% - 强调文字颜色 6 5 3" xfId="2436"/>
    <cellStyle name="20% - 强调文字颜色 6 6" xfId="2439"/>
    <cellStyle name="20% - 强调文字颜色 6 6 2" xfId="2443"/>
    <cellStyle name="20% - 强调文字颜色 6 6 3" xfId="2445"/>
    <cellStyle name="20% - 强调文字颜色 6 7" xfId="2447"/>
    <cellStyle name="20% - 强调文字颜色 6 7 2" xfId="2451"/>
    <cellStyle name="20% - 强调文字颜色 6 7 3" xfId="2453"/>
    <cellStyle name="20% - 强调文字颜色 6 8" xfId="2455"/>
    <cellStyle name="20% - 强调文字颜色 6 8 2" xfId="2460"/>
    <cellStyle name="20% - 强调文字颜色 6 8 3" xfId="2462"/>
    <cellStyle name="20% - 强调文字颜色 6 9" xfId="2464"/>
    <cellStyle name="20% - 强调文字颜色 6 9 2" xfId="1543"/>
    <cellStyle name="20% - 强调文字颜色 6 9 3" xfId="1548"/>
    <cellStyle name="40% - Accent1" xfId="2032"/>
    <cellStyle name="40% - Accent2" xfId="2039"/>
    <cellStyle name="40% - Accent3" xfId="2471"/>
    <cellStyle name="40% - Accent4" xfId="2478"/>
    <cellStyle name="40% - Accent5" xfId="2483"/>
    <cellStyle name="40% - Accent6" xfId="2488"/>
    <cellStyle name="40% - 强调文字颜色 1 10" xfId="433"/>
    <cellStyle name="40% - 强调文字颜色 1 10 2" xfId="2491"/>
    <cellStyle name="40% - 强调文字颜色 1 10 3" xfId="2493"/>
    <cellStyle name="40% - 强调文字颜色 1 11" xfId="453"/>
    <cellStyle name="40% - 强调文字颜色 1 11 2" xfId="2425"/>
    <cellStyle name="40% - 强调文字颜色 1 11 3" xfId="2495"/>
    <cellStyle name="40% - 强调文字颜色 1 12" xfId="2497"/>
    <cellStyle name="40% - 强调文字颜色 1 12 2" xfId="1855"/>
    <cellStyle name="40% - 强调文字颜色 1 12 3" xfId="2499"/>
    <cellStyle name="40% - 强调文字颜色 1 13" xfId="2501"/>
    <cellStyle name="40% - 强调文字颜色 1 13 2" xfId="2506"/>
    <cellStyle name="40% - 强调文字颜色 1 13 3" xfId="2509"/>
    <cellStyle name="40% - 强调文字颜色 1 14" xfId="2511"/>
    <cellStyle name="40% - 强调文字颜色 1 14 2" xfId="2517"/>
    <cellStyle name="40% - 强调文字颜色 1 14 3" xfId="2520"/>
    <cellStyle name="40% - 强调文字颜色 1 15" xfId="2525"/>
    <cellStyle name="40% - 强调文字颜色 1 15 2" xfId="2532"/>
    <cellStyle name="40% - 强调文字颜色 1 15 3" xfId="2536"/>
    <cellStyle name="40% - 强调文字颜色 1 16" xfId="732"/>
    <cellStyle name="40% - 强调文字颜色 1 16 2" xfId="2543"/>
    <cellStyle name="40% - 强调文字颜色 1 16 3" xfId="2285"/>
    <cellStyle name="40% - 强调文字颜色 1 17" xfId="741"/>
    <cellStyle name="40% - 强调文字颜色 1 17 2" xfId="2550"/>
    <cellStyle name="40% - 强调文字颜色 1 17 3" xfId="2554"/>
    <cellStyle name="40% - 强调文字颜色 1 18" xfId="2560"/>
    <cellStyle name="40% - 强调文字颜色 1 18 2" xfId="2567"/>
    <cellStyle name="40% - 强调文字颜色 1 18 3" xfId="2571"/>
    <cellStyle name="40% - 强调文字颜色 1 19" xfId="2577"/>
    <cellStyle name="40% - 强调文字颜色 1 19 2" xfId="2584"/>
    <cellStyle name="40% - 强调文字颜色 1 19 3" xfId="2588"/>
    <cellStyle name="40% - 强调文字颜色 1 2" xfId="2591"/>
    <cellStyle name="40% - 强调文字颜色 1 2 10" xfId="2592"/>
    <cellStyle name="40% - 强调文字颜色 1 2 10 2" xfId="1168"/>
    <cellStyle name="40% - 强调文字颜色 1 2 10 3" xfId="110"/>
    <cellStyle name="40% - 强调文字颜色 1 2 11" xfId="2593"/>
    <cellStyle name="40% - 强调文字颜色 1 2 11 2" xfId="2594"/>
    <cellStyle name="40% - 强调文字颜色 1 2 11 3" xfId="2596"/>
    <cellStyle name="40% - 强调文字颜色 1 2 12" xfId="2597"/>
    <cellStyle name="40% - 强调文字颜色 1 2 12 2" xfId="2598"/>
    <cellStyle name="40% - 强调文字颜色 1 2 12 3" xfId="2600"/>
    <cellStyle name="40% - 强调文字颜色 1 2 13" xfId="35"/>
    <cellStyle name="40% - 强调文字颜色 1 2 13 2" xfId="2601"/>
    <cellStyle name="40% - 强调文字颜色 1 2 13 3" xfId="2605"/>
    <cellStyle name="40% - 强调文字颜色 1 2 14" xfId="2608"/>
    <cellStyle name="40% - 强调文字颜色 1 2 15" xfId="2610"/>
    <cellStyle name="40% - 强调文字颜色 1 2 2" xfId="2611"/>
    <cellStyle name="40% - 强调文字颜色 1 2 2 2" xfId="2613"/>
    <cellStyle name="40% - 强调文字颜色 1 2 2 3" xfId="2614"/>
    <cellStyle name="40% - 强调文字颜色 1 2 3" xfId="2615"/>
    <cellStyle name="40% - 强调文字颜色 1 2 3 2" xfId="2617"/>
    <cellStyle name="40% - 强调文字颜色 1 2 3 3" xfId="2618"/>
    <cellStyle name="40% - 强调文字颜色 1 2 4" xfId="2620"/>
    <cellStyle name="40% - 强调文字颜色 1 2 4 2" xfId="1935"/>
    <cellStyle name="40% - 强调文字颜色 1 2 4 3" xfId="1959"/>
    <cellStyle name="40% - 强调文字颜色 1 2 5" xfId="2623"/>
    <cellStyle name="40% - 强调文字颜色 1 2 5 2" xfId="2624"/>
    <cellStyle name="40% - 强调文字颜色 1 2 5 3" xfId="2625"/>
    <cellStyle name="40% - 强调文字颜色 1 2 6" xfId="2626"/>
    <cellStyle name="40% - 强调文字颜色 1 2 6 2" xfId="2627"/>
    <cellStyle name="40% - 强调文字颜色 1 2 6 3" xfId="2628"/>
    <cellStyle name="40% - 强调文字颜色 1 2 7" xfId="2629"/>
    <cellStyle name="40% - 强调文字颜色 1 2 7 2" xfId="2630"/>
    <cellStyle name="40% - 强调文字颜色 1 2 7 3" xfId="2631"/>
    <cellStyle name="40% - 强调文字颜色 1 2 8" xfId="2632"/>
    <cellStyle name="40% - 强调文字颜色 1 2 8 2" xfId="2633"/>
    <cellStyle name="40% - 强调文字颜色 1 2 8 3" xfId="2634"/>
    <cellStyle name="40% - 强调文字颜色 1 2 9" xfId="1689"/>
    <cellStyle name="40% - 强调文字颜色 1 2 9 2" xfId="2183"/>
    <cellStyle name="40% - 强调文字颜色 1 2 9 3" xfId="2196"/>
    <cellStyle name="40% - 强调文字颜色 1 20" xfId="2524"/>
    <cellStyle name="40% - 强调文字颜色 1 20 2" xfId="2531"/>
    <cellStyle name="40% - 强调文字颜色 1 20 3" xfId="2535"/>
    <cellStyle name="40% - 强调文字颜色 1 21" xfId="731"/>
    <cellStyle name="40% - 强调文字颜色 1 21 2" xfId="2542"/>
    <cellStyle name="40% - 强调文字颜色 1 21 3" xfId="2284"/>
    <cellStyle name="40% - 强调文字颜色 1 22" xfId="740"/>
    <cellStyle name="40% - 强调文字颜色 1 22 2" xfId="2549"/>
    <cellStyle name="40% - 强调文字颜色 1 22 3" xfId="2553"/>
    <cellStyle name="40% - 强调文字颜色 1 23" xfId="2559"/>
    <cellStyle name="40% - 强调文字颜色 1 23 2" xfId="2566"/>
    <cellStyle name="40% - 强调文字颜色 1 23 3" xfId="2570"/>
    <cellStyle name="40% - 强调文字颜色 1 24" xfId="2576"/>
    <cellStyle name="40% - 强调文字颜色 1 24 2" xfId="2583"/>
    <cellStyle name="40% - 强调文字颜色 1 24 3" xfId="2587"/>
    <cellStyle name="40% - 强调文字颜色 1 25" xfId="2636"/>
    <cellStyle name="40% - 强调文字颜色 1 25 2" xfId="2645"/>
    <cellStyle name="40% - 强调文字颜色 1 25 3" xfId="2655"/>
    <cellStyle name="40% - 强调文字颜色 1 26" xfId="2659"/>
    <cellStyle name="40% - 强调文字颜色 1 26 2" xfId="2667"/>
    <cellStyle name="40% - 强调文字颜色 1 26 3" xfId="2671"/>
    <cellStyle name="40% - 强调文字颜色 1 27" xfId="2035"/>
    <cellStyle name="40% - 强调文字颜色 1 27 2" xfId="2678"/>
    <cellStyle name="40% - 强调文字颜色 1 27 3" xfId="2682"/>
    <cellStyle name="40% - 强调文字颜色 1 28" xfId="2042"/>
    <cellStyle name="40% - 强调文字颜色 1 28 2" xfId="2689"/>
    <cellStyle name="40% - 强调文字颜色 1 28 3" xfId="2693"/>
    <cellStyle name="40% - 强调文字颜色 1 29" xfId="2466"/>
    <cellStyle name="40% - 强调文字颜色 1 29 2" xfId="2700"/>
    <cellStyle name="40% - 强调文字颜色 1 29 3" xfId="2704"/>
    <cellStyle name="40% - 强调文字颜色 1 3" xfId="2710"/>
    <cellStyle name="40% - 强调文字颜色 1 3 2" xfId="2714"/>
    <cellStyle name="40% - 强调文字颜色 1 3 3" xfId="2717"/>
    <cellStyle name="40% - 强调文字颜色 1 30" xfId="2635"/>
    <cellStyle name="40% - 强调文字颜色 1 30 2" xfId="2644"/>
    <cellStyle name="40% - 强调文字颜色 1 30 3" xfId="2654"/>
    <cellStyle name="40% - 强调文字颜色 1 31" xfId="2658"/>
    <cellStyle name="40% - 强调文字颜色 1 31 2" xfId="2666"/>
    <cellStyle name="40% - 强调文字颜色 1 31 3" xfId="2670"/>
    <cellStyle name="40% - 强调文字颜色 1 32" xfId="2034"/>
    <cellStyle name="40% - 强调文字颜色 1 32 2" xfId="2677"/>
    <cellStyle name="40% - 强调文字颜色 1 32 3" xfId="2681"/>
    <cellStyle name="40% - 强调文字颜色 1 33" xfId="2041"/>
    <cellStyle name="40% - 强调文字颜色 1 33 2" xfId="2688"/>
    <cellStyle name="40% - 强调文字颜色 1 33 3" xfId="2692"/>
    <cellStyle name="40% - 强调文字颜色 1 34" xfId="2465"/>
    <cellStyle name="40% - 强调文字颜色 1 34 2" xfId="2699"/>
    <cellStyle name="40% - 强调文字颜色 1 34 3" xfId="2703"/>
    <cellStyle name="40% - 强调文字颜色 1 35" xfId="2473"/>
    <cellStyle name="40% - 强调文字颜色 1 35 2" xfId="1231"/>
    <cellStyle name="40% - 强调文字颜色 1 35 3" xfId="2722"/>
    <cellStyle name="40% - 强调文字颜色 1 36" xfId="2480"/>
    <cellStyle name="40% - 强调文字颜色 1 36 2" xfId="541"/>
    <cellStyle name="40% - 强调文字颜色 1 36 3" xfId="2726"/>
    <cellStyle name="40% - 强调文字颜色 1 37" xfId="2485"/>
    <cellStyle name="40% - 强调文字颜色 1 37 2" xfId="1240"/>
    <cellStyle name="40% - 强调文字颜色 1 37 3" xfId="2730"/>
    <cellStyle name="40% - 强调文字颜色 1 38" xfId="2734"/>
    <cellStyle name="40% - 强调文字颜色 1 38 2" xfId="1248"/>
    <cellStyle name="40% - 强调文字颜色 1 38 3" xfId="2738"/>
    <cellStyle name="40% - 强调文字颜色 1 39" xfId="2741"/>
    <cellStyle name="40% - 强调文字颜色 1 39 2" xfId="1255"/>
    <cellStyle name="40% - 强调文字颜色 1 39 3" xfId="2747"/>
    <cellStyle name="40% - 强调文字颜色 1 4" xfId="2752"/>
    <cellStyle name="40% - 强调文字颜色 1 4 2" xfId="2756"/>
    <cellStyle name="40% - 强调文字颜色 1 4 3" xfId="2760"/>
    <cellStyle name="40% - 强调文字颜色 1 40" xfId="2472"/>
    <cellStyle name="40% - 强调文字颜色 1 40 2" xfId="1230"/>
    <cellStyle name="40% - 强调文字颜色 1 40 3" xfId="2721"/>
    <cellStyle name="40% - 强调文字颜色 1 41" xfId="2479"/>
    <cellStyle name="40% - 强调文字颜色 1 41 2" xfId="540"/>
    <cellStyle name="40% - 强调文字颜色 1 41 3" xfId="2725"/>
    <cellStyle name="40% - 强调文字颜色 1 42" xfId="2484"/>
    <cellStyle name="40% - 强调文字颜色 1 42 2" xfId="1239"/>
    <cellStyle name="40% - 强调文字颜色 1 42 3" xfId="2729"/>
    <cellStyle name="40% - 强调文字颜色 1 43" xfId="2733"/>
    <cellStyle name="40% - 强调文字颜色 1 43 2" xfId="1247"/>
    <cellStyle name="40% - 强调文字颜色 1 43 3" xfId="2737"/>
    <cellStyle name="40% - 强调文字颜色 1 44" xfId="2740"/>
    <cellStyle name="40% - 强调文字颜色 1 45" xfId="2765"/>
    <cellStyle name="40% - 强调文字颜色 1 5" xfId="2766"/>
    <cellStyle name="40% - 强调文字颜色 1 5 2" xfId="2767"/>
    <cellStyle name="40% - 强调文字颜色 1 5 3" xfId="2768"/>
    <cellStyle name="40% - 强调文字颜色 1 6" xfId="2771"/>
    <cellStyle name="40% - 强调文字颜色 1 6 2" xfId="2772"/>
    <cellStyle name="40% - 强调文字颜色 1 6 3" xfId="2773"/>
    <cellStyle name="40% - 强调文字颜色 1 7" xfId="2777"/>
    <cellStyle name="40% - 强调文字颜色 1 7 2" xfId="2778"/>
    <cellStyle name="40% - 强调文字颜色 1 7 3" xfId="2779"/>
    <cellStyle name="40% - 强调文字颜色 1 8" xfId="2783"/>
    <cellStyle name="40% - 强调文字颜色 1 8 2" xfId="2786"/>
    <cellStyle name="40% - 强调文字颜色 1 8 3" xfId="2788"/>
    <cellStyle name="40% - 强调文字颜色 1 9" xfId="2791"/>
    <cellStyle name="40% - 强调文字颜色 1 9 2" xfId="2792"/>
    <cellStyle name="40% - 强调文字颜色 1 9 3" xfId="2793"/>
    <cellStyle name="40% - 强调文字颜色 2 10" xfId="603"/>
    <cellStyle name="40% - 强调文字颜色 2 10 2" xfId="2796"/>
    <cellStyle name="40% - 强调文字颜色 2 10 3" xfId="2798"/>
    <cellStyle name="40% - 强调文字颜色 2 11" xfId="222"/>
    <cellStyle name="40% - 强调文字颜色 2 11 2" xfId="225"/>
    <cellStyle name="40% - 强调文字颜色 2 11 3" xfId="231"/>
    <cellStyle name="40% - 强调文字颜色 2 12" xfId="42"/>
    <cellStyle name="40% - 强调文字颜色 2 12 2" xfId="183"/>
    <cellStyle name="40% - 强调文字颜色 2 12 3" xfId="235"/>
    <cellStyle name="40% - 强调文字颜色 2 13" xfId="238"/>
    <cellStyle name="40% - 强调文字颜色 2 13 2" xfId="210"/>
    <cellStyle name="40% - 强调文字颜色 2 13 3" xfId="190"/>
    <cellStyle name="40% - 强调文字颜色 2 14" xfId="247"/>
    <cellStyle name="40% - 强调文字颜色 2 14 2" xfId="17"/>
    <cellStyle name="40% - 强调文字颜色 2 14 3" xfId="275"/>
    <cellStyle name="40% - 强调文字颜色 2 15" xfId="280"/>
    <cellStyle name="40% - 强调文字颜色 2 15 2" xfId="291"/>
    <cellStyle name="40% - 强调文字颜色 2 15 3" xfId="297"/>
    <cellStyle name="40% - 强调文字颜色 2 16" xfId="304"/>
    <cellStyle name="40% - 强调文字颜色 2 16 2" xfId="319"/>
    <cellStyle name="40% - 强调文字颜色 2 16 3" xfId="326"/>
    <cellStyle name="40% - 强调文字颜色 2 17" xfId="334"/>
    <cellStyle name="40% - 强调文字颜色 2 17 2" xfId="351"/>
    <cellStyle name="40% - 强调文字颜色 2 17 3" xfId="366"/>
    <cellStyle name="40% - 强调文字颜色 2 18" xfId="374"/>
    <cellStyle name="40% - 强调文字颜色 2 18 2" xfId="383"/>
    <cellStyle name="40% - 强调文字颜色 2 18 3" xfId="396"/>
    <cellStyle name="40% - 强调文字颜色 2 19" xfId="415"/>
    <cellStyle name="40% - 强调文字颜色 2 19 2" xfId="428"/>
    <cellStyle name="40% - 强调文字颜色 2 19 3" xfId="448"/>
    <cellStyle name="40% - 强调文字颜色 2 2" xfId="2800"/>
    <cellStyle name="40% - 强调文字颜色 2 2 10" xfId="2801"/>
    <cellStyle name="40% - 强调文字颜色 2 2 10 2" xfId="2802"/>
    <cellStyle name="40% - 强调文字颜色 2 2 10 3" xfId="2803"/>
    <cellStyle name="40% - 强调文字颜色 2 2 11" xfId="2804"/>
    <cellStyle name="40% - 强调文字颜色 2 2 11 2" xfId="2807"/>
    <cellStyle name="40% - 强调文字颜色 2 2 11 3" xfId="2810"/>
    <cellStyle name="40% - 强调文字颜色 2 2 12" xfId="2811"/>
    <cellStyle name="40% - 强调文字颜色 2 2 12 2" xfId="2812"/>
    <cellStyle name="40% - 强调文字颜色 2 2 12 3" xfId="2813"/>
    <cellStyle name="40% - 强调文字颜色 2 2 13" xfId="2814"/>
    <cellStyle name="40% - 强调文字颜色 2 2 13 2" xfId="594"/>
    <cellStyle name="40% - 强调文字颜色 2 2 13 3" xfId="610"/>
    <cellStyle name="40% - 强调文字颜色 2 2 14" xfId="2815"/>
    <cellStyle name="40% - 强调文字颜色 2 2 15" xfId="2816"/>
    <cellStyle name="40% - 强调文字颜色 2 2 2" xfId="2079"/>
    <cellStyle name="40% - 强调文字颜色 2 2 2 2" xfId="2817"/>
    <cellStyle name="40% - 强调文字颜色 2 2 2 3" xfId="2818"/>
    <cellStyle name="40% - 强调文字颜色 2 2 3" xfId="2819"/>
    <cellStyle name="40% - 强调文字颜色 2 2 3 2" xfId="2820"/>
    <cellStyle name="40% - 强调文字颜色 2 2 3 3" xfId="2821"/>
    <cellStyle name="40% - 强调文字颜色 2 2 4" xfId="2824"/>
    <cellStyle name="40% - 强调文字颜色 2 2 4 2" xfId="2825"/>
    <cellStyle name="40% - 强调文字颜色 2 2 4 3" xfId="2826"/>
    <cellStyle name="40% - 强调文字颜色 2 2 5" xfId="2828"/>
    <cellStyle name="40% - 强调文字颜色 2 2 5 2" xfId="2829"/>
    <cellStyle name="40% - 强调文字颜色 2 2 5 3" xfId="2830"/>
    <cellStyle name="40% - 强调文字颜色 2 2 6" xfId="2831"/>
    <cellStyle name="40% - 强调文字颜色 2 2 6 2" xfId="2832"/>
    <cellStyle name="40% - 强调文字颜色 2 2 6 3" xfId="2833"/>
    <cellStyle name="40% - 强调文字颜色 2 2 7" xfId="613"/>
    <cellStyle name="40% - 强调文字颜色 2 2 7 2" xfId="615"/>
    <cellStyle name="40% - 强调文字颜色 2 2 7 3" xfId="617"/>
    <cellStyle name="40% - 强调文字颜色 2 2 8" xfId="621"/>
    <cellStyle name="40% - 强调文字颜色 2 2 8 2" xfId="625"/>
    <cellStyle name="40% - 强调文字颜色 2 2 8 3" xfId="629"/>
    <cellStyle name="40% - 强调文字颜色 2 2 9" xfId="634"/>
    <cellStyle name="40% - 强调文字颜色 2 2 9 2" xfId="649"/>
    <cellStyle name="40% - 强调文字颜色 2 2 9 3" xfId="661"/>
    <cellStyle name="40% - 强调文字颜色 2 20" xfId="279"/>
    <cellStyle name="40% - 强调文字颜色 2 20 2" xfId="290"/>
    <cellStyle name="40% - 强调文字颜色 2 20 3" xfId="296"/>
    <cellStyle name="40% - 强调文字颜色 2 21" xfId="303"/>
    <cellStyle name="40% - 强调文字颜色 2 21 2" xfId="318"/>
    <cellStyle name="40% - 强调文字颜色 2 21 3" xfId="325"/>
    <cellStyle name="40% - 强调文字颜色 2 22" xfId="333"/>
    <cellStyle name="40% - 强调文字颜色 2 22 2" xfId="350"/>
    <cellStyle name="40% - 强调文字颜色 2 22 3" xfId="365"/>
    <cellStyle name="40% - 强调文字颜色 2 23" xfId="373"/>
    <cellStyle name="40% - 强调文字颜色 2 23 2" xfId="382"/>
    <cellStyle name="40% - 强调文字颜色 2 23 3" xfId="395"/>
    <cellStyle name="40% - 强调文字颜色 2 24" xfId="414"/>
    <cellStyle name="40% - 强调文字颜色 2 24 2" xfId="427"/>
    <cellStyle name="40% - 强调文字颜色 2 24 3" xfId="447"/>
    <cellStyle name="40% - 强调文字颜色 2 25" xfId="463"/>
    <cellStyle name="40% - 强调文字颜色 2 25 2" xfId="470"/>
    <cellStyle name="40% - 强调文字颜色 2 25 3" xfId="479"/>
    <cellStyle name="40% - 强调文字颜色 2 26" xfId="749"/>
    <cellStyle name="40% - 强调文字颜色 2 26 2" xfId="756"/>
    <cellStyle name="40% - 强调文字颜色 2 26 3" xfId="763"/>
    <cellStyle name="40% - 强调文字颜色 2 27" xfId="773"/>
    <cellStyle name="40% - 强调文字颜色 2 27 2" xfId="779"/>
    <cellStyle name="40% - 强调文字颜色 2 27 3" xfId="787"/>
    <cellStyle name="40% - 强调文字颜色 2 28" xfId="797"/>
    <cellStyle name="40% - 强调文字颜色 2 28 2" xfId="803"/>
    <cellStyle name="40% - 强调文字颜色 2 28 3" xfId="811"/>
    <cellStyle name="40% - 强调文字颜色 2 29" xfId="817"/>
    <cellStyle name="40% - 强调文字颜色 2 29 2" xfId="598"/>
    <cellStyle name="40% - 强调文字颜色 2 29 3" xfId="217"/>
    <cellStyle name="40% - 强调文字颜色 2 3" xfId="2837"/>
    <cellStyle name="40% - 强调文字颜色 2 3 2" xfId="644"/>
    <cellStyle name="40% - 强调文字颜色 2 3 3" xfId="656"/>
    <cellStyle name="40% - 强调文字颜色 2 30" xfId="467"/>
    <cellStyle name="40% - 强调文字颜色 2 30 2" xfId="469"/>
    <cellStyle name="40% - 强调文字颜色 2 30 3" xfId="478"/>
    <cellStyle name="40% - 强调文字颜色 2 31" xfId="748"/>
    <cellStyle name="40% - 强调文字颜色 2 31 2" xfId="755"/>
    <cellStyle name="40% - 强调文字颜色 2 31 3" xfId="762"/>
    <cellStyle name="40% - 强调文字颜色 2 32" xfId="772"/>
    <cellStyle name="40% - 强调文字颜色 2 32 2" xfId="778"/>
    <cellStyle name="40% - 强调文字颜色 2 32 3" xfId="786"/>
    <cellStyle name="40% - 强调文字颜色 2 33" xfId="796"/>
    <cellStyle name="40% - 强调文字颜色 2 33 2" xfId="802"/>
    <cellStyle name="40% - 强调文字颜色 2 33 3" xfId="810"/>
    <cellStyle name="40% - 强调文字颜色 2 34" xfId="816"/>
    <cellStyle name="40% - 强调文字颜色 2 34 2" xfId="597"/>
    <cellStyle name="40% - 强调文字颜色 2 34 3" xfId="216"/>
    <cellStyle name="40% - 强调文字颜色 2 35" xfId="827"/>
    <cellStyle name="40% - 强调文字颜色 2 35 2" xfId="833"/>
    <cellStyle name="40% - 强调文字颜色 2 35 3" xfId="842"/>
    <cellStyle name="40% - 强调文字颜色 2 36" xfId="853"/>
    <cellStyle name="40% - 强调文字颜色 2 36 2" xfId="862"/>
    <cellStyle name="40% - 强调文字颜色 2 36 3" xfId="872"/>
    <cellStyle name="40% - 强调文字颜色 2 37" xfId="878"/>
    <cellStyle name="40% - 强调文字颜色 2 37 2" xfId="885"/>
    <cellStyle name="40% - 强调文字颜色 2 37 3" xfId="894"/>
    <cellStyle name="40% - 强调文字颜色 2 38" xfId="902"/>
    <cellStyle name="40% - 强调文字颜色 2 38 2" xfId="909"/>
    <cellStyle name="40% - 强调文字颜色 2 38 3" xfId="919"/>
    <cellStyle name="40% - 强调文字颜色 2 39" xfId="925"/>
    <cellStyle name="40% - 强调文字颜色 2 39 2" xfId="63"/>
    <cellStyle name="40% - 强调文字颜色 2 39 3" xfId="936"/>
    <cellStyle name="40% - 强调文字颜色 2 4" xfId="2843"/>
    <cellStyle name="40% - 强调文字颜色 2 4 2" xfId="2084"/>
    <cellStyle name="40% - 强调文字颜色 2 4 3" xfId="2846"/>
    <cellStyle name="40% - 强调文字颜色 2 40" xfId="826"/>
    <cellStyle name="40% - 强调文字颜色 2 40 2" xfId="832"/>
    <cellStyle name="40% - 强调文字颜色 2 40 3" xfId="841"/>
    <cellStyle name="40% - 强调文字颜色 2 41" xfId="852"/>
    <cellStyle name="40% - 强调文字颜色 2 41 2" xfId="861"/>
    <cellStyle name="40% - 强调文字颜色 2 41 3" xfId="871"/>
    <cellStyle name="40% - 强调文字颜色 2 42" xfId="877"/>
    <cellStyle name="40% - 强调文字颜色 2 42 2" xfId="884"/>
    <cellStyle name="40% - 强调文字颜色 2 42 3" xfId="893"/>
    <cellStyle name="40% - 强调文字颜色 2 43" xfId="901"/>
    <cellStyle name="40% - 强调文字颜色 2 43 2" xfId="908"/>
    <cellStyle name="40% - 强调文字颜色 2 43 3" xfId="918"/>
    <cellStyle name="40% - 强调文字颜色 2 44" xfId="924"/>
    <cellStyle name="40% - 强调文字颜色 2 45" xfId="46"/>
    <cellStyle name="40% - 强调文字颜色 2 5" xfId="2847"/>
    <cellStyle name="40% - 强调文字颜色 2 5 2" xfId="2848"/>
    <cellStyle name="40% - 强调文字颜色 2 5 3" xfId="2849"/>
    <cellStyle name="40% - 强调文字颜色 2 6" xfId="2850"/>
    <cellStyle name="40% - 强调文字颜色 2 6 2" xfId="2851"/>
    <cellStyle name="40% - 强调文字颜色 2 6 3" xfId="2853"/>
    <cellStyle name="40% - 强调文字颜色 2 7" xfId="2087"/>
    <cellStyle name="40% - 强调文字颜色 2 7 2" xfId="2854"/>
    <cellStyle name="40% - 强调文字颜色 2 7 3" xfId="2856"/>
    <cellStyle name="40% - 强调文字颜色 2 8" xfId="2090"/>
    <cellStyle name="40% - 强调文字颜色 2 8 2" xfId="1995"/>
    <cellStyle name="40% - 强调文字颜色 2 8 3" xfId="2004"/>
    <cellStyle name="40% - 强调文字颜色 2 9" xfId="2857"/>
    <cellStyle name="40% - 强调文字颜色 2 9 2" xfId="2858"/>
    <cellStyle name="40% - 强调文字颜色 2 9 3" xfId="2861"/>
    <cellStyle name="40% - 强调文字颜色 3 10" xfId="60"/>
    <cellStyle name="40% - 强调文字颜色 3 10 2" xfId="2863"/>
    <cellStyle name="40% - 强调文字颜色 3 10 3" xfId="2865"/>
    <cellStyle name="40% - 强调文字颜色 3 11" xfId="930"/>
    <cellStyle name="40% - 强调文字颜色 3 11 2" xfId="179"/>
    <cellStyle name="40% - 强调文字颜色 3 11 3" xfId="195"/>
    <cellStyle name="40% - 强调文字颜色 3 12" xfId="981"/>
    <cellStyle name="40% - 强调文字颜色 3 12 2" xfId="994"/>
    <cellStyle name="40% - 强调文字颜色 3 12 3" xfId="1008"/>
    <cellStyle name="40% - 强调文字颜色 3 13" xfId="1014"/>
    <cellStyle name="40% - 强调文字颜色 3 13 2" xfId="1023"/>
    <cellStyle name="40% - 强调文字颜色 3 13 3" xfId="1026"/>
    <cellStyle name="40% - 强调文字颜色 3 14" xfId="1029"/>
    <cellStyle name="40% - 强调文字颜色 3 14 2" xfId="1040"/>
    <cellStyle name="40% - 强调文字颜色 3 14 3" xfId="1044"/>
    <cellStyle name="40% - 强调文字颜色 3 15" xfId="1049"/>
    <cellStyle name="40% - 强调文字颜色 3 15 2" xfId="1054"/>
    <cellStyle name="40% - 强调文字颜色 3 15 3" xfId="1059"/>
    <cellStyle name="40% - 强调文字颜色 3 16" xfId="1066"/>
    <cellStyle name="40% - 强调文字颜色 3 16 2" xfId="1076"/>
    <cellStyle name="40% - 强调文字颜色 3 16 3" xfId="1083"/>
    <cellStyle name="40% - 强调文字颜色 3 17" xfId="1093"/>
    <cellStyle name="40% - 强调文字颜色 3 17 2" xfId="25"/>
    <cellStyle name="40% - 强调文字颜色 3 17 3" xfId="1104"/>
    <cellStyle name="40% - 强调文字颜色 3 18" xfId="1112"/>
    <cellStyle name="40% - 强调文字颜色 3 18 2" xfId="1119"/>
    <cellStyle name="40% - 强调文字颜色 3 18 3" xfId="1125"/>
    <cellStyle name="40% - 强调文字颜色 3 19" xfId="1138"/>
    <cellStyle name="40% - 强调文字颜色 3 19 2" xfId="1144"/>
    <cellStyle name="40% - 强调文字颜色 3 19 3" xfId="1150"/>
    <cellStyle name="40% - 强调文字颜色 3 2" xfId="2867"/>
    <cellStyle name="40% - 强调文字颜色 3 2 10" xfId="2869"/>
    <cellStyle name="40% - 强调文字颜色 3 2 10 2" xfId="2707"/>
    <cellStyle name="40% - 强调文字颜色 3 2 10 3" xfId="2748"/>
    <cellStyle name="40% - 强调文字颜色 3 2 11" xfId="2871"/>
    <cellStyle name="40% - 强调文字颜色 3 2 11 2" xfId="2834"/>
    <cellStyle name="40% - 强调文字颜色 3 2 11 3" xfId="2840"/>
    <cellStyle name="40% - 强调文字颜色 3 2 12" xfId="2872"/>
    <cellStyle name="40% - 强调文字颜色 3 2 12 2" xfId="2878"/>
    <cellStyle name="40% - 强调文字颜色 3 2 12 3" xfId="2884"/>
    <cellStyle name="40% - 强调文字颜色 3 2 13" xfId="2885"/>
    <cellStyle name="40% - 强调文字颜色 3 2 13 2" xfId="2891"/>
    <cellStyle name="40% - 强调文字颜色 3 2 13 3" xfId="2897"/>
    <cellStyle name="40% - 强调文字颜色 3 2 14" xfId="2898"/>
    <cellStyle name="40% - 强调文字颜色 3 2 15" xfId="2899"/>
    <cellStyle name="40% - 强调文字颜色 3 2 2" xfId="2900"/>
    <cellStyle name="40% - 强调文字颜色 3 2 2 2" xfId="2904"/>
    <cellStyle name="40% - 强调文字颜色 3 2 2 3" xfId="2640"/>
    <cellStyle name="40% - 强调文字颜色 3 2 3" xfId="2911"/>
    <cellStyle name="40% - 强调文字颜色 3 2 3 2" xfId="2914"/>
    <cellStyle name="40% - 强调文字颜色 3 2 3 3" xfId="2663"/>
    <cellStyle name="40% - 强调文字颜色 3 2 4" xfId="2908"/>
    <cellStyle name="40% - 强调文字颜色 3 2 4 2" xfId="2917"/>
    <cellStyle name="40% - 强调文字颜色 3 2 4 3" xfId="2674"/>
    <cellStyle name="40% - 强调文字颜色 3 2 5" xfId="2648"/>
    <cellStyle name="40% - 强调文字颜色 3 2 5 2" xfId="2920"/>
    <cellStyle name="40% - 强调文字颜色 3 2 5 3" xfId="2685"/>
    <cellStyle name="40% - 强调文字颜色 3 2 6" xfId="2651"/>
    <cellStyle name="40% - 强调文字颜色 3 2 6 2" xfId="2923"/>
    <cellStyle name="40% - 强调文字颜色 3 2 6 3" xfId="2696"/>
    <cellStyle name="40% - 强调文字颜色 3 2 7" xfId="1217"/>
    <cellStyle name="40% - 强调文字颜色 3 2 7 2" xfId="1221"/>
    <cellStyle name="40% - 强调文字颜色 3 2 7 3" xfId="1226"/>
    <cellStyle name="40% - 强调文字颜色 3 2 8" xfId="388"/>
    <cellStyle name="40% - 强调文字颜色 3 2 8 2" xfId="509"/>
    <cellStyle name="40% - 强调文字颜色 3 2 8 3" xfId="537"/>
    <cellStyle name="40% - 强调文字颜色 3 2 9" xfId="391"/>
    <cellStyle name="40% - 强调文字颜色 3 2 9 2" xfId="950"/>
    <cellStyle name="40% - 强调文字颜色 3 2 9 3" xfId="1236"/>
    <cellStyle name="40% - 强调文字颜色 3 20" xfId="1048"/>
    <cellStyle name="40% - 强调文字颜色 3 20 2" xfId="1053"/>
    <cellStyle name="40% - 强调文字颜色 3 20 3" xfId="1058"/>
    <cellStyle name="40% - 强调文字颜色 3 21" xfId="1065"/>
    <cellStyle name="40% - 强调文字颜色 3 21 2" xfId="1075"/>
    <cellStyle name="40% - 强调文字颜色 3 21 3" xfId="1082"/>
    <cellStyle name="40% - 强调文字颜色 3 22" xfId="1092"/>
    <cellStyle name="40% - 强调文字颜色 3 22 2" xfId="24"/>
    <cellStyle name="40% - 强调文字颜色 3 22 3" xfId="1103"/>
    <cellStyle name="40% - 强调文字颜色 3 23" xfId="1111"/>
    <cellStyle name="40% - 强调文字颜色 3 23 2" xfId="1118"/>
    <cellStyle name="40% - 强调文字颜色 3 23 3" xfId="1124"/>
    <cellStyle name="40% - 强调文字颜色 3 24" xfId="1137"/>
    <cellStyle name="40% - 强调文字颜色 3 24 2" xfId="1143"/>
    <cellStyle name="40% - 强调文字颜色 3 24 3" xfId="1149"/>
    <cellStyle name="40% - 强调文字颜色 3 25" xfId="1162"/>
    <cellStyle name="40% - 强调文字颜色 3 25 2" xfId="1170"/>
    <cellStyle name="40% - 强调文字颜色 3 25 3" xfId="1176"/>
    <cellStyle name="40% - 强调文字颜色 3 26" xfId="112"/>
    <cellStyle name="40% - 强调文字颜色 3 26 2" xfId="1268"/>
    <cellStyle name="40% - 强调文字颜色 3 26 3" xfId="1274"/>
    <cellStyle name="40% - 强调文字颜色 3 27" xfId="93"/>
    <cellStyle name="40% - 强调文字颜色 3 27 2" xfId="242"/>
    <cellStyle name="40% - 强调文字颜色 3 27 3" xfId="252"/>
    <cellStyle name="40% - 强调文字颜色 3 28" xfId="135"/>
    <cellStyle name="40% - 强调文字颜色 3 28 2" xfId="1280"/>
    <cellStyle name="40% - 强调文字颜色 3 28 3" xfId="1286"/>
    <cellStyle name="40% - 强调文字颜色 3 29" xfId="141"/>
    <cellStyle name="40% - 强调文字颜色 3 29 2" xfId="1209"/>
    <cellStyle name="40% - 强调文字颜色 3 29 3" xfId="1293"/>
    <cellStyle name="40% - 强调文字颜色 3 3" xfId="2875"/>
    <cellStyle name="40% - 强调文字颜色 3 3 2" xfId="2928"/>
    <cellStyle name="40% - 强调文字颜色 3 3 3" xfId="2931"/>
    <cellStyle name="40% - 强调文字颜色 3 30" xfId="1161"/>
    <cellStyle name="40% - 强调文字颜色 3 30 2" xfId="1169"/>
    <cellStyle name="40% - 强调文字颜色 3 30 3" xfId="1175"/>
    <cellStyle name="40% - 强调文字颜色 3 31" xfId="111"/>
    <cellStyle name="40% - 强调文字颜色 3 31 2" xfId="1267"/>
    <cellStyle name="40% - 强调文字颜色 3 31 3" xfId="1273"/>
    <cellStyle name="40% - 强调文字颜色 3 32" xfId="92"/>
    <cellStyle name="40% - 强调文字颜色 3 32 2" xfId="241"/>
    <cellStyle name="40% - 强调文字颜色 3 32 3" xfId="251"/>
    <cellStyle name="40% - 强调文字颜色 3 33" xfId="134"/>
    <cellStyle name="40% - 强调文字颜色 3 33 2" xfId="1279"/>
    <cellStyle name="40% - 强调文字颜色 3 33 3" xfId="1285"/>
    <cellStyle name="40% - 强调文字颜色 3 34" xfId="140"/>
    <cellStyle name="40% - 强调文字颜色 3 34 2" xfId="1208"/>
    <cellStyle name="40% - 强调文字颜色 3 34 3" xfId="1292"/>
    <cellStyle name="40% - 强调文字颜色 3 35" xfId="149"/>
    <cellStyle name="40% - 强调文字颜色 3 35 2" xfId="1300"/>
    <cellStyle name="40% - 强调文字颜色 3 35 3" xfId="1309"/>
    <cellStyle name="40% - 强调文字颜色 3 36" xfId="164"/>
    <cellStyle name="40% - 强调文字颜色 3 36 2" xfId="1330"/>
    <cellStyle name="40% - 强调文字颜色 3 36 3" xfId="1339"/>
    <cellStyle name="40% - 强调文字颜色 3 37" xfId="1345"/>
    <cellStyle name="40% - 强调文字颜色 3 37 2" xfId="1018"/>
    <cellStyle name="40% - 强调文字颜色 3 37 3" xfId="1035"/>
    <cellStyle name="40% - 强调文字颜色 3 38" xfId="1351"/>
    <cellStyle name="40% - 强调文字颜色 3 38 2" xfId="54"/>
    <cellStyle name="40% - 强调文字颜色 3 38 3" xfId="1358"/>
    <cellStyle name="40% - 强调文字颜色 3 39" xfId="1363"/>
    <cellStyle name="40% - 强调文字颜色 3 39 2" xfId="1370"/>
    <cellStyle name="40% - 强调文字颜色 3 39 3" xfId="1374"/>
    <cellStyle name="40% - 强调文字颜色 3 4" xfId="2881"/>
    <cellStyle name="40% - 强调文字颜色 3 4 2" xfId="2932"/>
    <cellStyle name="40% - 强调文字颜色 3 4 3" xfId="2933"/>
    <cellStyle name="40% - 强调文字颜色 3 40" xfId="148"/>
    <cellStyle name="40% - 强调文字颜色 3 40 2" xfId="1299"/>
    <cellStyle name="40% - 强调文字颜色 3 40 3" xfId="1308"/>
    <cellStyle name="40% - 强调文字颜色 3 41" xfId="163"/>
    <cellStyle name="40% - 强调文字颜色 3 41 2" xfId="1329"/>
    <cellStyle name="40% - 强调文字颜色 3 41 3" xfId="1338"/>
    <cellStyle name="40% - 强调文字颜色 3 42" xfId="1344"/>
    <cellStyle name="40% - 强调文字颜色 3 42 2" xfId="1017"/>
    <cellStyle name="40% - 强调文字颜色 3 42 3" xfId="1034"/>
    <cellStyle name="40% - 强调文字颜色 3 43" xfId="1350"/>
    <cellStyle name="40% - 强调文字颜色 3 43 2" xfId="53"/>
    <cellStyle name="40% - 强调文字颜色 3 43 3" xfId="1357"/>
    <cellStyle name="40% - 强调文字颜色 3 44" xfId="1362"/>
    <cellStyle name="40% - 强调文字颜色 3 45" xfId="1378"/>
    <cellStyle name="40% - 强调文字颜色 3 5" xfId="2934"/>
    <cellStyle name="40% - 强调文字颜色 3 5 2" xfId="2935"/>
    <cellStyle name="40% - 强调文字颜色 3 5 3" xfId="2936"/>
    <cellStyle name="40% - 强调文字颜色 3 6" xfId="2937"/>
    <cellStyle name="40% - 强调文字颜色 3 6 2" xfId="2938"/>
    <cellStyle name="40% - 强调文字颜色 3 6 3" xfId="2939"/>
    <cellStyle name="40% - 强调文字颜色 3 7" xfId="2095"/>
    <cellStyle name="40% - 强调文字颜色 3 7 2" xfId="2940"/>
    <cellStyle name="40% - 强调文字颜色 3 7 3" xfId="2941"/>
    <cellStyle name="40% - 强调文字颜色 3 8" xfId="2098"/>
    <cellStyle name="40% - 强调文字颜色 3 8 2" xfId="2943"/>
    <cellStyle name="40% - 强调文字颜色 3 8 3" xfId="2944"/>
    <cellStyle name="40% - 强调文字颜色 3 9" xfId="2945"/>
    <cellStyle name="40% - 强调文字颜色 3 9 2" xfId="2946"/>
    <cellStyle name="40% - 强调文字颜色 3 9 3" xfId="2947"/>
    <cellStyle name="40% - 强调文字颜色 4 10" xfId="632"/>
    <cellStyle name="40% - 强调文字颜色 4 10 2" xfId="645"/>
    <cellStyle name="40% - 强调文字颜色 4 10 3" xfId="657"/>
    <cellStyle name="40% - 强调文字颜色 4 11" xfId="663"/>
    <cellStyle name="40% - 强调文字颜色 4 11 2" xfId="668"/>
    <cellStyle name="40% - 强调文字颜色 4 11 3" xfId="673"/>
    <cellStyle name="40% - 强调文字颜色 4 12" xfId="677"/>
    <cellStyle name="40% - 强调文字颜色 4 12 2" xfId="683"/>
    <cellStyle name="40% - 强调文字颜色 4 12 3" xfId="99"/>
    <cellStyle name="40% - 强调文字颜色 4 13" xfId="686"/>
    <cellStyle name="40% - 强调文字颜色 4 13 2" xfId="692"/>
    <cellStyle name="40% - 强调文字颜色 4 13 3" xfId="695"/>
    <cellStyle name="40% - 强调文字颜色 4 14" xfId="699"/>
    <cellStyle name="40% - 强调文字颜色 4 14 2" xfId="706"/>
    <cellStyle name="40% - 强调文字颜色 4 14 3" xfId="714"/>
    <cellStyle name="40% - 强调文字颜色 4 15" xfId="720"/>
    <cellStyle name="40% - 强调文字颜色 4 15 2" xfId="730"/>
    <cellStyle name="40% - 强调文字颜色 4 15 3" xfId="739"/>
    <cellStyle name="40% - 强调文字颜色 4 16" xfId="1403"/>
    <cellStyle name="40% - 强调文字颜色 4 16 2" xfId="1411"/>
    <cellStyle name="40% - 强调文字颜色 4 16 3" xfId="1417"/>
    <cellStyle name="40% - 强调文字颜色 4 17" xfId="1425"/>
    <cellStyle name="40% - 强调文字颜色 4 17 2" xfId="1434"/>
    <cellStyle name="40% - 强调文字颜色 4 17 3" xfId="1440"/>
    <cellStyle name="40% - 强调文字颜色 4 18" xfId="1448"/>
    <cellStyle name="40% - 强调文字颜色 4 18 2" xfId="1454"/>
    <cellStyle name="40% - 强调文字颜色 4 18 3" xfId="1460"/>
    <cellStyle name="40% - 强调文字颜色 4 19" xfId="1472"/>
    <cellStyle name="40% - 强调文字颜色 4 19 2" xfId="1478"/>
    <cellStyle name="40% - 强调文字颜色 4 19 3" xfId="120"/>
    <cellStyle name="40% - 强调文字颜色 4 2" xfId="2949"/>
    <cellStyle name="40% - 强调文字颜色 4 2 10" xfId="2951"/>
    <cellStyle name="40% - 强调文字颜色 4 2 10 2" xfId="2952"/>
    <cellStyle name="40% - 强调文字颜色 4 2 10 3" xfId="822"/>
    <cellStyle name="40% - 强调文字颜色 4 2 11" xfId="2954"/>
    <cellStyle name="40% - 强调文字颜色 4 2 11 2" xfId="2955"/>
    <cellStyle name="40% - 强调文字颜色 4 2 11 3" xfId="33"/>
    <cellStyle name="40% - 强调文字颜色 4 2 12" xfId="2956"/>
    <cellStyle name="40% - 强调文字颜色 4 2 12 2" xfId="2959"/>
    <cellStyle name="40% - 强调文字颜色 4 2 12 3" xfId="2258"/>
    <cellStyle name="40% - 强调文字颜色 4 2 13" xfId="2960"/>
    <cellStyle name="40% - 强调文字颜色 4 2 13 2" xfId="2961"/>
    <cellStyle name="40% - 强调文字颜色 4 2 13 3" xfId="2265"/>
    <cellStyle name="40% - 强调文字颜色 4 2 14" xfId="2962"/>
    <cellStyle name="40% - 强调文字颜色 4 2 15" xfId="2963"/>
    <cellStyle name="40% - 强调文字颜色 4 2 2" xfId="2965"/>
    <cellStyle name="40% - 强调文字颜色 4 2 2 2" xfId="2966"/>
    <cellStyle name="40% - 强调文字颜色 4 2 2 3" xfId="575"/>
    <cellStyle name="40% - 强调文字颜色 4 2 3" xfId="2967"/>
    <cellStyle name="40% - 强调文字颜色 4 2 3 2" xfId="109"/>
    <cellStyle name="40% - 强调文字颜色 4 2 3 3" xfId="87"/>
    <cellStyle name="40% - 强调文字颜色 4 2 4" xfId="2968"/>
    <cellStyle name="40% - 强调文字颜色 4 2 4 2" xfId="2595"/>
    <cellStyle name="40% - 强调文字颜色 4 2 4 3" xfId="2144"/>
    <cellStyle name="40% - 强调文字颜色 4 2 5" xfId="2969"/>
    <cellStyle name="40% - 强调文字颜色 4 2 5 2" xfId="2599"/>
    <cellStyle name="40% - 强调文字颜色 4 2 5 3" xfId="2157"/>
    <cellStyle name="40% - 强调文字颜色 4 2 6" xfId="2970"/>
    <cellStyle name="40% - 强调文字颜色 4 2 6 2" xfId="2604"/>
    <cellStyle name="40% - 强调文字颜色 4 2 6 3" xfId="2166"/>
    <cellStyle name="40% - 强调文字颜色 4 2 7" xfId="1520"/>
    <cellStyle name="40% - 强调文字颜色 4 2 7 2" xfId="1522"/>
    <cellStyle name="40% - 强调文字颜色 4 2 7 3" xfId="208"/>
    <cellStyle name="40% - 强调文字颜色 4 2 8" xfId="1526"/>
    <cellStyle name="40% - 强调文字颜色 4 2 8 2" xfId="1536"/>
    <cellStyle name="40% - 强调文字颜色 4 2 8 3" xfId="4"/>
    <cellStyle name="40% - 强调文字颜色 4 2 9" xfId="1541"/>
    <cellStyle name="40% - 强调文字颜色 4 2 9 2" xfId="1544"/>
    <cellStyle name="40% - 强调文字颜色 4 2 9 3" xfId="288"/>
    <cellStyle name="40% - 强调文字颜色 4 20" xfId="719"/>
    <cellStyle name="40% - 强调文字颜色 4 20 2" xfId="729"/>
    <cellStyle name="40% - 强调文字颜色 4 20 3" xfId="738"/>
    <cellStyle name="40% - 强调文字颜色 4 21" xfId="1402"/>
    <cellStyle name="40% - 强调文字颜色 4 21 2" xfId="1410"/>
    <cellStyle name="40% - 强调文字颜色 4 21 3" xfId="1416"/>
    <cellStyle name="40% - 强调文字颜色 4 22" xfId="1424"/>
    <cellStyle name="40% - 强调文字颜色 4 22 2" xfId="1433"/>
    <cellStyle name="40% - 强调文字颜色 4 22 3" xfId="1439"/>
    <cellStyle name="40% - 强调文字颜色 4 23" xfId="1447"/>
    <cellStyle name="40% - 强调文字颜色 4 23 2" xfId="1453"/>
    <cellStyle name="40% - 强调文字颜色 4 23 3" xfId="1459"/>
    <cellStyle name="40% - 强调文字颜色 4 24" xfId="1471"/>
    <cellStyle name="40% - 强调文字颜色 4 24 2" xfId="1477"/>
    <cellStyle name="40% - 强调文字颜色 4 24 3" xfId="119"/>
    <cellStyle name="40% - 强调文字颜色 4 25" xfId="1491"/>
    <cellStyle name="40% - 强调文字颜色 4 25 2" xfId="302"/>
    <cellStyle name="40% - 强调文字颜色 4 25 3" xfId="332"/>
    <cellStyle name="40% - 强调文字颜色 4 26" xfId="1529"/>
    <cellStyle name="40% - 强调文字颜色 4 26 2" xfId="1555"/>
    <cellStyle name="40% - 强调文字颜色 4 26 3" xfId="1561"/>
    <cellStyle name="40% - 强调文字颜色 4 27" xfId="15"/>
    <cellStyle name="40% - 强调文字颜色 4 27 2" xfId="1568"/>
    <cellStyle name="40% - 强调文字颜色 4 27 3" xfId="1574"/>
    <cellStyle name="40% - 强调文字颜色 4 28" xfId="265"/>
    <cellStyle name="40% - 强调文字颜色 4 28 2" xfId="1583"/>
    <cellStyle name="40% - 强调文字颜色 4 28 3" xfId="1593"/>
    <cellStyle name="40% - 强调文字颜色 4 29" xfId="1602"/>
    <cellStyle name="40% - 强调文字颜色 4 29 2" xfId="1513"/>
    <cellStyle name="40% - 强调文字颜色 4 29 3" xfId="1609"/>
    <cellStyle name="40% - 强调文字颜色 4 3" xfId="2888"/>
    <cellStyle name="40% - 强调文字颜色 4 3 2" xfId="125"/>
    <cellStyle name="40% - 强调文字颜色 4 3 3" xfId="129"/>
    <cellStyle name="40% - 强调文字颜色 4 30" xfId="1490"/>
    <cellStyle name="40% - 强调文字颜色 4 30 2" xfId="301"/>
    <cellStyle name="40% - 强调文字颜色 4 30 3" xfId="331"/>
    <cellStyle name="40% - 强调文字颜色 4 31" xfId="1528"/>
    <cellStyle name="40% - 强调文字颜色 4 31 2" xfId="1554"/>
    <cellStyle name="40% - 强调文字颜色 4 31 3" xfId="1560"/>
    <cellStyle name="40% - 强调文字颜色 4 32" xfId="10"/>
    <cellStyle name="40% - 强调文字颜色 4 32 2" xfId="1567"/>
    <cellStyle name="40% - 强调文字颜色 4 32 3" xfId="1573"/>
    <cellStyle name="40% - 强调文字颜色 4 33" xfId="264"/>
    <cellStyle name="40% - 强调文字颜色 4 33 2" xfId="1582"/>
    <cellStyle name="40% - 强调文字颜色 4 33 3" xfId="1592"/>
    <cellStyle name="40% - 强调文字颜色 4 34" xfId="1601"/>
    <cellStyle name="40% - 强调文字颜色 4 34 2" xfId="1512"/>
    <cellStyle name="40% - 强调文字颜色 4 34 3" xfId="1608"/>
    <cellStyle name="40% - 强调文字颜色 4 35" xfId="989"/>
    <cellStyle name="40% - 强调文字颜色 4 35 2" xfId="1064"/>
    <cellStyle name="40% - 强调文字颜色 4 35 3" xfId="1091"/>
    <cellStyle name="40% - 强调文字颜色 4 36" xfId="1003"/>
    <cellStyle name="40% - 强调文字颜色 4 36 2" xfId="1617"/>
    <cellStyle name="40% - 强调文字颜色 4 36 3" xfId="1624"/>
    <cellStyle name="40% - 强调文字颜色 4 37" xfId="1631"/>
    <cellStyle name="40% - 强调文字颜色 4 37 2" xfId="1638"/>
    <cellStyle name="40% - 强调文字颜色 4 37 3" xfId="1645"/>
    <cellStyle name="40% - 强调文字颜色 4 38" xfId="638"/>
    <cellStyle name="40% - 强调文字颜色 4 38 2" xfId="1652"/>
    <cellStyle name="40% - 强调文字颜色 4 38 3" xfId="1658"/>
    <cellStyle name="40% - 强调文字颜色 4 39" xfId="652"/>
    <cellStyle name="40% - 强调文字颜色 4 39 2" xfId="1662"/>
    <cellStyle name="40% - 强调文字颜色 4 39 3" xfId="1667"/>
    <cellStyle name="40% - 强调文字颜色 4 4" xfId="2894"/>
    <cellStyle name="40% - 强调文字颜色 4 4 2" xfId="2971"/>
    <cellStyle name="40% - 强调文字颜色 4 4 3" xfId="2972"/>
    <cellStyle name="40% - 强调文字颜色 4 40" xfId="988"/>
    <cellStyle name="40% - 强调文字颜色 4 40 2" xfId="1063"/>
    <cellStyle name="40% - 强调文字颜色 4 40 3" xfId="1090"/>
    <cellStyle name="40% - 强调文字颜色 4 41" xfId="1002"/>
    <cellStyle name="40% - 强调文字颜色 4 41 2" xfId="1616"/>
    <cellStyle name="40% - 强调文字颜色 4 41 3" xfId="1623"/>
    <cellStyle name="40% - 强调文字颜色 4 42" xfId="1630"/>
    <cellStyle name="40% - 强调文字颜色 4 42 2" xfId="1637"/>
    <cellStyle name="40% - 强调文字颜色 4 42 3" xfId="1644"/>
    <cellStyle name="40% - 强调文字颜色 4 43" xfId="637"/>
    <cellStyle name="40% - 强调文字颜色 4 43 2" xfId="1651"/>
    <cellStyle name="40% - 强调文字颜色 4 43 3" xfId="1657"/>
    <cellStyle name="40% - 强调文字颜色 4 44" xfId="651"/>
    <cellStyle name="40% - 强调文字颜色 4 45" xfId="1670"/>
    <cellStyle name="40% - 强调文字颜色 4 5" xfId="2973"/>
    <cellStyle name="40% - 强调文字颜色 4 5 2" xfId="2976"/>
    <cellStyle name="40% - 强调文字颜色 4 5 3" xfId="2977"/>
    <cellStyle name="40% - 强调文字颜色 4 6" xfId="2978"/>
    <cellStyle name="40% - 强调文字颜色 4 6 2" xfId="2982"/>
    <cellStyle name="40% - 强调文字颜色 4 6 3" xfId="2983"/>
    <cellStyle name="40% - 强调文字颜色 4 7" xfId="2103"/>
    <cellStyle name="40% - 强调文字颜色 4 7 2" xfId="2985"/>
    <cellStyle name="40% - 强调文字颜色 4 7 3" xfId="2986"/>
    <cellStyle name="40% - 强调文字颜色 4 8" xfId="2106"/>
    <cellStyle name="40% - 强调文字颜色 4 8 2" xfId="2988"/>
    <cellStyle name="40% - 强调文字颜色 4 8 3" xfId="2989"/>
    <cellStyle name="40% - 强调文字颜色 4 9" xfId="2990"/>
    <cellStyle name="40% - 强调文字颜色 4 9 2" xfId="2619"/>
    <cellStyle name="40% - 强调文字颜色 4 9 3" xfId="2622"/>
    <cellStyle name="40% - 强调文字颜色 5 10" xfId="2991"/>
    <cellStyle name="40% - 强调文字颜色 5 10 2" xfId="2995"/>
    <cellStyle name="40% - 强调文字颜色 5 10 3" xfId="2997"/>
    <cellStyle name="40% - 强调文字颜色 5 11" xfId="1694"/>
    <cellStyle name="40% - 强调文字颜色 5 11 2" xfId="1699"/>
    <cellStyle name="40% - 强调文字颜色 5 11 3" xfId="1702"/>
    <cellStyle name="40% - 强调文字颜色 5 12" xfId="1705"/>
    <cellStyle name="40% - 强调文字颜色 5 12 2" xfId="1709"/>
    <cellStyle name="40% - 强调文字颜色 5 12 3" xfId="1712"/>
    <cellStyle name="40% - 强调文字颜色 5 13" xfId="1715"/>
    <cellStyle name="40% - 强调文字颜色 5 13 2" xfId="1718"/>
    <cellStyle name="40% - 强调文字颜色 5 13 3" xfId="1721"/>
    <cellStyle name="40% - 强调文字颜色 5 14" xfId="1724"/>
    <cellStyle name="40% - 强调文字颜色 5 14 2" xfId="1728"/>
    <cellStyle name="40% - 强调文字颜色 5 14 3" xfId="1732"/>
    <cellStyle name="40% - 强调文字颜色 5 15" xfId="1737"/>
    <cellStyle name="40% - 强调文字颜色 5 15 2" xfId="1742"/>
    <cellStyle name="40% - 强调文字颜色 5 15 3" xfId="1747"/>
    <cellStyle name="40% - 强调文字颜色 5 16" xfId="1752"/>
    <cellStyle name="40% - 强调文字颜色 5 16 2" xfId="1758"/>
    <cellStyle name="40% - 强调文字颜色 5 16 3" xfId="1764"/>
    <cellStyle name="40% - 强调文字颜色 5 17" xfId="78"/>
    <cellStyle name="40% - 强调文字颜色 5 17 2" xfId="1770"/>
    <cellStyle name="40% - 强调文字颜色 5 17 3" xfId="1776"/>
    <cellStyle name="40% - 强调文字颜色 5 18" xfId="1784"/>
    <cellStyle name="40% - 强调文字颜色 5 18 2" xfId="407"/>
    <cellStyle name="40% - 强调文字颜色 5 18 3" xfId="456"/>
    <cellStyle name="40% - 强调文字颜色 5 19" xfId="1790"/>
    <cellStyle name="40% - 强调文字颜色 5 19 2" xfId="1798"/>
    <cellStyle name="40% - 强调文字颜色 5 19 3" xfId="1806"/>
    <cellStyle name="40% - 强调文字颜色 5 2" xfId="2999"/>
    <cellStyle name="40% - 强调文字颜色 5 2 10" xfId="2374"/>
    <cellStyle name="40% - 强调文字颜色 5 2 10 2" xfId="2375"/>
    <cellStyle name="40% - 强调文字颜色 5 2 10 3" xfId="2380"/>
    <cellStyle name="40% - 强调文字颜色 5 2 11" xfId="2389"/>
    <cellStyle name="40% - 强调文字颜色 5 2 11 2" xfId="2390"/>
    <cellStyle name="40% - 强调文字颜色 5 2 11 3" xfId="2393"/>
    <cellStyle name="40% - 强调文字颜色 5 2 12" xfId="2397"/>
    <cellStyle name="40% - 强调文字颜色 5 2 12 2" xfId="2400"/>
    <cellStyle name="40% - 强调文字颜色 5 2 12 3" xfId="2404"/>
    <cellStyle name="40% - 强调文字颜色 5 2 13" xfId="2408"/>
    <cellStyle name="40% - 强调文字颜色 5 2 13 2" xfId="1926"/>
    <cellStyle name="40% - 强调文字颜色 5 2 13 3" xfId="1949"/>
    <cellStyle name="40% - 强调文字颜色 5 2 14" xfId="2411"/>
    <cellStyle name="40% - 强调文字颜色 5 2 15" xfId="2422"/>
    <cellStyle name="40% - 强调文字颜色 5 2 2" xfId="2429"/>
    <cellStyle name="40% - 强调文字颜色 5 2 2 2" xfId="2432"/>
    <cellStyle name="40% - 强调文字颜色 5 2 2 3" xfId="2435"/>
    <cellStyle name="40% - 强调文字颜色 5 2 3" xfId="2438"/>
    <cellStyle name="40% - 强调文字颜色 5 2 3 2" xfId="2441"/>
    <cellStyle name="40% - 强调文字颜色 5 2 3 3" xfId="2444"/>
    <cellStyle name="40% - 强调文字颜色 5 2 4" xfId="2446"/>
    <cellStyle name="40% - 强调文字颜色 5 2 4 2" xfId="2449"/>
    <cellStyle name="40% - 强调文字颜色 5 2 4 3" xfId="2452"/>
    <cellStyle name="40% - 强调文字颜色 5 2 5" xfId="2454"/>
    <cellStyle name="40% - 强调文字颜色 5 2 5 2" xfId="2457"/>
    <cellStyle name="40% - 强调文字颜色 5 2 5 3" xfId="2461"/>
    <cellStyle name="40% - 强调文字颜色 5 2 6" xfId="2463"/>
    <cellStyle name="40% - 强调文字颜色 5 2 6 2" xfId="1539"/>
    <cellStyle name="40% - 强调文字颜色 5 2 6 3" xfId="1547"/>
    <cellStyle name="40% - 强调文字颜色 5 2 7" xfId="890"/>
    <cellStyle name="40% - 强调文字颜色 5 2 7 2" xfId="1860"/>
    <cellStyle name="40% - 强调文字颜色 5 2 7 3" xfId="1864"/>
    <cellStyle name="40% - 强调文字颜色 5 2 8" xfId="899"/>
    <cellStyle name="40% - 强调文字颜色 5 2 8 2" xfId="1867"/>
    <cellStyle name="40% - 强调文字颜色 5 2 8 3" xfId="1869"/>
    <cellStyle name="40% - 强调文字颜色 5 2 9" xfId="1871"/>
    <cellStyle name="40% - 强调文字颜色 5 2 9 2" xfId="1873"/>
    <cellStyle name="40% - 强调文字颜色 5 2 9 3" xfId="1876"/>
    <cellStyle name="40% - 强调文字颜色 5 20" xfId="1736"/>
    <cellStyle name="40% - 强调文字颜色 5 20 2" xfId="1741"/>
    <cellStyle name="40% - 强调文字颜色 5 20 3" xfId="1746"/>
    <cellStyle name="40% - 强调文字颜色 5 21" xfId="1751"/>
    <cellStyle name="40% - 强调文字颜色 5 21 2" xfId="1757"/>
    <cellStyle name="40% - 强调文字颜色 5 21 3" xfId="1763"/>
    <cellStyle name="40% - 强调文字颜色 5 22" xfId="77"/>
    <cellStyle name="40% - 强调文字颜色 5 22 2" xfId="1769"/>
    <cellStyle name="40% - 强调文字颜色 5 22 3" xfId="1775"/>
    <cellStyle name="40% - 强调文字颜色 5 23" xfId="1783"/>
    <cellStyle name="40% - 强调文字颜色 5 23 2" xfId="406"/>
    <cellStyle name="40% - 强调文字颜色 5 23 3" xfId="457"/>
    <cellStyle name="40% - 强调文字颜色 5 24" xfId="1789"/>
    <cellStyle name="40% - 强调文字颜色 5 24 2" xfId="1797"/>
    <cellStyle name="40% - 强调文字颜色 5 24 3" xfId="1805"/>
    <cellStyle name="40% - 强调文字颜色 5 25" xfId="1812"/>
    <cellStyle name="40% - 强调文字颜色 5 25 2" xfId="1818"/>
    <cellStyle name="40% - 强调文字颜色 5 25 3" xfId="1824"/>
    <cellStyle name="40% - 强调文字颜色 5 26" xfId="1321"/>
    <cellStyle name="40% - 强调文字颜色 5 26 2" xfId="1891"/>
    <cellStyle name="40% - 强调文字颜色 5 26 3" xfId="1897"/>
    <cellStyle name="40% - 强调文字颜色 5 27" xfId="421"/>
    <cellStyle name="40% - 强调文字颜色 5 27 2" xfId="1903"/>
    <cellStyle name="40% - 强调文字颜色 5 27 3" xfId="1909"/>
    <cellStyle name="40% - 强调文字颜色 5 28" xfId="439"/>
    <cellStyle name="40% - 强调文字颜色 5 28 2" xfId="1131"/>
    <cellStyle name="40% - 强调文字颜色 5 28 3" xfId="1156"/>
    <cellStyle name="40% - 强调文字颜色 5 29" xfId="1195"/>
    <cellStyle name="40% - 强调文字颜色 5 29 2" xfId="1915"/>
    <cellStyle name="40% - 强调文字颜色 5 29 3" xfId="1921"/>
    <cellStyle name="40% - 强调文字颜色 5 3" xfId="3003"/>
    <cellStyle name="40% - 强调文字颜色 5 3 2" xfId="3006"/>
    <cellStyle name="40% - 强调文字颜色 5 3 3" xfId="3007"/>
    <cellStyle name="40% - 强调文字颜色 5 30" xfId="1811"/>
    <cellStyle name="40% - 强调文字颜色 5 30 2" xfId="1817"/>
    <cellStyle name="40% - 强调文字颜色 5 30 3" xfId="1823"/>
    <cellStyle name="40% - 强调文字颜色 5 31" xfId="1320"/>
    <cellStyle name="40% - 强调文字颜色 5 31 2" xfId="1890"/>
    <cellStyle name="40% - 强调文字颜色 5 31 3" xfId="1896"/>
    <cellStyle name="40% - 强调文字颜色 5 32" xfId="420"/>
    <cellStyle name="40% - 强调文字颜色 5 32 2" xfId="1902"/>
    <cellStyle name="40% - 强调文字颜色 5 32 3" xfId="1908"/>
    <cellStyle name="40% - 强调文字颜色 5 33" xfId="438"/>
    <cellStyle name="40% - 强调文字颜色 5 33 2" xfId="1130"/>
    <cellStyle name="40% - 强调文字颜色 5 33 3" xfId="1155"/>
    <cellStyle name="40% - 强调文字颜色 5 34" xfId="1194"/>
    <cellStyle name="40% - 强调文字颜色 5 34 2" xfId="1914"/>
    <cellStyle name="40% - 强调文字颜色 5 34 3" xfId="1920"/>
    <cellStyle name="40% - 强调文字颜色 5 35" xfId="1930"/>
    <cellStyle name="40% - 强调文字颜色 5 35 2" xfId="1937"/>
    <cellStyle name="40% - 强调文字颜色 5 35 3" xfId="1944"/>
    <cellStyle name="40% - 强调文字颜色 5 36" xfId="1954"/>
    <cellStyle name="40% - 强调文字颜色 5 36 2" xfId="1961"/>
    <cellStyle name="40% - 强调文字颜色 5 36 3" xfId="1968"/>
    <cellStyle name="40% - 强调文字颜色 5 37" xfId="1975"/>
    <cellStyle name="40% - 强调文字颜色 5 37 2" xfId="1982"/>
    <cellStyle name="40% - 强调文字颜色 5 37 3" xfId="1990"/>
    <cellStyle name="40% - 强调文字颜色 5 38" xfId="2002"/>
    <cellStyle name="40% - 强调文字颜色 5 38 2" xfId="1467"/>
    <cellStyle name="40% - 强调文字颜色 5 38 3" xfId="1486"/>
    <cellStyle name="40% - 强调文字颜色 5 39" xfId="2007"/>
    <cellStyle name="40% - 强调文字颜色 5 39 2" xfId="160"/>
    <cellStyle name="40% - 强调文字颜色 5 39 3" xfId="176"/>
    <cellStyle name="40% - 强调文字颜色 5 4" xfId="3010"/>
    <cellStyle name="40% - 强调文字颜色 5 4 2" xfId="3013"/>
    <cellStyle name="40% - 强调文字颜色 5 4 3" xfId="3014"/>
    <cellStyle name="40% - 强调文字颜色 5 40" xfId="1929"/>
    <cellStyle name="40% - 强调文字颜色 5 40 2" xfId="1936"/>
    <cellStyle name="40% - 强调文字颜色 5 40 3" xfId="1943"/>
    <cellStyle name="40% - 强调文字颜色 5 41" xfId="1953"/>
    <cellStyle name="40% - 强调文字颜色 5 41 2" xfId="1960"/>
    <cellStyle name="40% - 强调文字颜色 5 41 3" xfId="1967"/>
    <cellStyle name="40% - 强调文字颜色 5 42" xfId="1974"/>
    <cellStyle name="40% - 强调文字颜色 5 42 2" xfId="1981"/>
    <cellStyle name="40% - 强调文字颜色 5 42 3" xfId="1989"/>
    <cellStyle name="40% - 强调文字颜色 5 43" xfId="2001"/>
    <cellStyle name="40% - 强调文字颜色 5 43 2" xfId="1466"/>
    <cellStyle name="40% - 强调文字颜色 5 43 3" xfId="1485"/>
    <cellStyle name="40% - 强调文字颜色 5 44" xfId="2006"/>
    <cellStyle name="40% - 强调文字颜色 5 45" xfId="2013"/>
    <cellStyle name="40% - 强调文字颜色 5 5" xfId="3015"/>
    <cellStyle name="40% - 强调文字颜色 5 5 2" xfId="1377"/>
    <cellStyle name="40% - 强调文字颜色 5 5 3" xfId="1264"/>
    <cellStyle name="40% - 强调文字颜色 5 6" xfId="3016"/>
    <cellStyle name="40% - 强调文字颜色 5 6 2" xfId="3017"/>
    <cellStyle name="40% - 强调文字颜色 5 6 3" xfId="3018"/>
    <cellStyle name="40% - 强调文字颜色 5 7" xfId="2109"/>
    <cellStyle name="40% - 强调文字颜色 5 7 2" xfId="3019"/>
    <cellStyle name="40% - 强调文字颜色 5 7 3" xfId="3020"/>
    <cellStyle name="40% - 强调文字颜色 5 8" xfId="2111"/>
    <cellStyle name="40% - 强调文字颜色 5 8 2" xfId="3023"/>
    <cellStyle name="40% - 强调文字颜色 5 8 3" xfId="3026"/>
    <cellStyle name="40% - 强调文字颜色 5 9" xfId="3027"/>
    <cellStyle name="40% - 强调文字颜色 5 9 2" xfId="2823"/>
    <cellStyle name="40% - 强调文字颜色 5 9 3" xfId="2827"/>
    <cellStyle name="40% - 强调文字颜色 6 10" xfId="3028"/>
    <cellStyle name="40% - 强调文字颜色 6 10 2" xfId="3029"/>
    <cellStyle name="40% - 强调文字颜色 6 10 3" xfId="3030"/>
    <cellStyle name="40% - 强调文字颜色 6 11" xfId="1857"/>
    <cellStyle name="40% - 强调文字颜色 6 11 2" xfId="2031"/>
    <cellStyle name="40% - 强调文字颜色 6 11 3" xfId="2038"/>
    <cellStyle name="40% - 强调文字颜色 6 12" xfId="1862"/>
    <cellStyle name="40% - 强调文字颜色 6 12 2" xfId="2045"/>
    <cellStyle name="40% - 强调文字颜色 6 12 3" xfId="2047"/>
    <cellStyle name="40% - 强调文字颜色 6 13" xfId="2049"/>
    <cellStyle name="40% - 强调文字颜色 6 13 2" xfId="2051"/>
    <cellStyle name="40% - 强调文字颜色 6 13 3" xfId="2053"/>
    <cellStyle name="40% - 强调文字颜色 6 14" xfId="2055"/>
    <cellStyle name="40% - 强调文字颜色 6 14 2" xfId="2057"/>
    <cellStyle name="40% - 强调文字颜色 6 14 3" xfId="2059"/>
    <cellStyle name="40% - 强调文字颜色 6 15" xfId="107"/>
    <cellStyle name="40% - 强调文字颜色 6 15 2" xfId="2062"/>
    <cellStyle name="40% - 强调文字颜色 6 15 3" xfId="2065"/>
    <cellStyle name="40% - 强调文字颜色 6 16" xfId="2068"/>
    <cellStyle name="40% - 强调文字颜色 6 16 2" xfId="769"/>
    <cellStyle name="40% - 强调文字颜色 6 16 3" xfId="793"/>
    <cellStyle name="40% - 强调文字颜色 6 17" xfId="489"/>
    <cellStyle name="40% - 强调文字颜色 6 17 2" xfId="495"/>
    <cellStyle name="40% - 强调文字颜色 6 17 3" xfId="503"/>
    <cellStyle name="40% - 强调文字颜色 6 18" xfId="515"/>
    <cellStyle name="40% - 强调文字颜色 6 18 2" xfId="521"/>
    <cellStyle name="40% - 强调文字颜色 6 18 3" xfId="530"/>
    <cellStyle name="40% - 强调文字颜色 6 19" xfId="545"/>
    <cellStyle name="40% - 强调文字颜色 6 19 2" xfId="551"/>
    <cellStyle name="40% - 强调文字颜色 6 19 3" xfId="559"/>
    <cellStyle name="40% - 强调文字颜色 6 2" xfId="3031"/>
    <cellStyle name="40% - 强调文字颜色 6 2 10" xfId="3035"/>
    <cellStyle name="40% - 强调文字颜色 6 2 10 2" xfId="1335"/>
    <cellStyle name="40% - 强调文字颜色 6 2 10 3" xfId="1510"/>
    <cellStyle name="40% - 强调文字颜色 6 2 11" xfId="3036"/>
    <cellStyle name="40% - 强调文字颜色 6 2 11 2" xfId="3037"/>
    <cellStyle name="40% - 强调文字颜色 6 2 11 3" xfId="2612"/>
    <cellStyle name="40% - 强调文字颜色 6 2 12" xfId="3038"/>
    <cellStyle name="40% - 强调文字颜色 6 2 12 2" xfId="3040"/>
    <cellStyle name="40% - 强调文字颜色 6 2 12 3" xfId="2716"/>
    <cellStyle name="40% - 强调文字颜色 6 2 13" xfId="3041"/>
    <cellStyle name="40% - 强调文字颜色 6 2 13 2" xfId="3044"/>
    <cellStyle name="40% - 强调文字颜色 6 2 13 3" xfId="2759"/>
    <cellStyle name="40% - 强调文字颜色 6 2 14" xfId="3045"/>
    <cellStyle name="40% - 强调文字颜色 6 2 15" xfId="228"/>
    <cellStyle name="40% - 强调文字颜色 6 2 2" xfId="3048"/>
    <cellStyle name="40% - 强调文字颜色 6 2 2 2" xfId="2371"/>
    <cellStyle name="40% - 强调文字颜色 6 2 2 3" xfId="2386"/>
    <cellStyle name="40% - 强调文字颜色 6 2 3" xfId="2505"/>
    <cellStyle name="40% - 强调文字颜色 6 2 3 2" xfId="1829"/>
    <cellStyle name="40% - 强调文字颜色 6 2 3 3" xfId="1835"/>
    <cellStyle name="40% - 强调文字颜色 6 2 4" xfId="2508"/>
    <cellStyle name="40% - 强调文字颜色 6 2 4 2" xfId="3049"/>
    <cellStyle name="40% - 强调文字颜色 6 2 4 3" xfId="3051"/>
    <cellStyle name="40% - 强调文字颜色 6 2 5" xfId="3052"/>
    <cellStyle name="40% - 强调文字颜色 6 2 5 2" xfId="3053"/>
    <cellStyle name="40% - 强调文字颜色 6 2 5 3" xfId="3054"/>
    <cellStyle name="40% - 强调文字颜色 6 2 6" xfId="3055"/>
    <cellStyle name="40% - 强调文字颜色 6 2 6 2" xfId="2776"/>
    <cellStyle name="40% - 强调文字颜色 6 2 6 3" xfId="2782"/>
    <cellStyle name="40% - 强调文字颜色 6 2 7" xfId="229"/>
    <cellStyle name="40% - 强调文字颜色 6 2 7 2" xfId="2086"/>
    <cellStyle name="40% - 强调文字颜色 6 2 7 3" xfId="2089"/>
    <cellStyle name="40% - 强调文字颜色 6 2 8" xfId="2092"/>
    <cellStyle name="40% - 强调文字颜色 6 2 8 2" xfId="2094"/>
    <cellStyle name="40% - 强调文字颜色 6 2 8 3" xfId="2097"/>
    <cellStyle name="40% - 强调文字颜色 6 2 9" xfId="2100"/>
    <cellStyle name="40% - 强调文字颜色 6 2 9 2" xfId="2102"/>
    <cellStyle name="40% - 强调文字颜色 6 2 9 3" xfId="2105"/>
    <cellStyle name="40% - 强调文字颜色 6 20" xfId="106"/>
    <cellStyle name="40% - 强调文字颜色 6 20 2" xfId="2061"/>
    <cellStyle name="40% - 强调文字颜色 6 20 3" xfId="2064"/>
    <cellStyle name="40% - 强调文字颜色 6 21" xfId="2067"/>
    <cellStyle name="40% - 强调文字颜色 6 21 2" xfId="768"/>
    <cellStyle name="40% - 强调文字颜色 6 21 3" xfId="792"/>
    <cellStyle name="40% - 强调文字颜色 6 22" xfId="488"/>
    <cellStyle name="40% - 强调文字颜色 6 22 2" xfId="494"/>
    <cellStyle name="40% - 强调文字颜色 6 22 3" xfId="502"/>
    <cellStyle name="40% - 强调文字颜色 6 23" xfId="514"/>
    <cellStyle name="40% - 强调文字颜色 6 23 2" xfId="520"/>
    <cellStyle name="40% - 强调文字颜色 6 23 3" xfId="529"/>
    <cellStyle name="40% - 强调文字颜色 6 24" xfId="544"/>
    <cellStyle name="40% - 强调文字颜色 6 24 2" xfId="550"/>
    <cellStyle name="40% - 强调文字颜色 6 24 3" xfId="558"/>
    <cellStyle name="40% - 强调文字颜色 6 25" xfId="565"/>
    <cellStyle name="40% - 强调文字颜色 6 25 2" xfId="572"/>
    <cellStyle name="40% - 强调文字颜色 6 25 3" xfId="581"/>
    <cellStyle name="40% - 强调文字颜色 6 26" xfId="590"/>
    <cellStyle name="40% - 强调文字颜色 6 26 2" xfId="89"/>
    <cellStyle name="40% - 强调文字颜色 6 26 3" xfId="131"/>
    <cellStyle name="40% - 强调文字颜色 6 27" xfId="607"/>
    <cellStyle name="40% - 强调文字颜色 6 27 2" xfId="2141"/>
    <cellStyle name="40% - 强调文字颜色 6 27 3" xfId="2146"/>
    <cellStyle name="40% - 强调文字颜色 6 28" xfId="2150"/>
    <cellStyle name="40% - 强调文字颜色 6 28 2" xfId="2154"/>
    <cellStyle name="40% - 强调文字颜色 6 28 3" xfId="2159"/>
    <cellStyle name="40% - 强调文字颜色 6 29" xfId="2163"/>
    <cellStyle name="40% - 强调文字颜色 6 29 2" xfId="2170"/>
    <cellStyle name="40% - 强调文字颜色 6 29 3" xfId="2176"/>
    <cellStyle name="40% - 强调文字颜色 6 3" xfId="3058"/>
    <cellStyle name="40% - 强调文字颜色 6 3 2" xfId="3065"/>
    <cellStyle name="40% - 强调文字颜色 6 3 3" xfId="2516"/>
    <cellStyle name="40% - 强调文字颜色 6 30" xfId="564"/>
    <cellStyle name="40% - 强调文字颜色 6 30 2" xfId="571"/>
    <cellStyle name="40% - 强调文字颜色 6 30 3" xfId="580"/>
    <cellStyle name="40% - 强调文字颜色 6 31" xfId="589"/>
    <cellStyle name="40% - 强调文字颜色 6 31 2" xfId="88"/>
    <cellStyle name="40% - 强调文字颜色 6 31 3" xfId="130"/>
    <cellStyle name="40% - 强调文字颜色 6 32" xfId="606"/>
    <cellStyle name="40% - 强调文字颜色 6 32 2" xfId="2140"/>
    <cellStyle name="40% - 强调文字颜色 6 32 3" xfId="2145"/>
    <cellStyle name="40% - 强调文字颜色 6 33" xfId="2149"/>
    <cellStyle name="40% - 强调文字颜色 6 33 2" xfId="2153"/>
    <cellStyle name="40% - 强调文字颜色 6 33 3" xfId="2158"/>
    <cellStyle name="40% - 强调文字颜色 6 34" xfId="2162"/>
    <cellStyle name="40% - 强调文字颜色 6 34 2" xfId="2169"/>
    <cellStyle name="40% - 强调文字颜色 6 34 3" xfId="2175"/>
    <cellStyle name="40% - 强调文字颜色 6 35" xfId="2180"/>
    <cellStyle name="40% - 强调文字颜色 6 35 2" xfId="205"/>
    <cellStyle name="40% - 强调文字颜色 6 35 3" xfId="2188"/>
    <cellStyle name="40% - 强调文字颜色 6 36" xfId="2193"/>
    <cellStyle name="40% - 强调文字颜色 6 36 2" xfId="6"/>
    <cellStyle name="40% - 强调文字颜色 6 36 3" xfId="259"/>
    <cellStyle name="40% - 强调文字颜色 6 37" xfId="2199"/>
    <cellStyle name="40% - 强调文字颜色 6 37 2" xfId="285"/>
    <cellStyle name="40% - 强调文字颜色 6 37 3" xfId="2205"/>
    <cellStyle name="40% - 强调文字颜色 6 38" xfId="2212"/>
    <cellStyle name="40% - 强调文字颜色 6 38 2" xfId="314"/>
    <cellStyle name="40% - 强调文字颜色 6 38 3" xfId="2218"/>
    <cellStyle name="40% - 强调文字颜色 6 39" xfId="2225"/>
    <cellStyle name="40% - 强调文字颜色 6 39 2" xfId="347"/>
    <cellStyle name="40% - 强调文字颜色 6 39 3" xfId="360"/>
    <cellStyle name="40% - 强调文字颜色 6 4" xfId="3068"/>
    <cellStyle name="40% - 强调文字颜色 6 4 2" xfId="3076"/>
    <cellStyle name="40% - 强调文字颜色 6 4 3" xfId="2530"/>
    <cellStyle name="40% - 强调文字颜色 6 40" xfId="2179"/>
    <cellStyle name="40% - 强调文字颜色 6 40 2" xfId="204"/>
    <cellStyle name="40% - 强调文字颜色 6 40 3" xfId="2187"/>
    <cellStyle name="40% - 强调文字颜色 6 41" xfId="2192"/>
    <cellStyle name="40% - 强调文字颜色 6 41 2" xfId="7"/>
    <cellStyle name="40% - 强调文字颜色 6 41 3" xfId="258"/>
    <cellStyle name="40% - 强调文字颜色 6 42" xfId="2198"/>
    <cellStyle name="40% - 强调文字颜色 6 42 2" xfId="284"/>
    <cellStyle name="40% - 强调文字颜色 6 42 3" xfId="2204"/>
    <cellStyle name="40% - 强调文字颜色 6 43" xfId="2211"/>
    <cellStyle name="40% - 强调文字颜色 6 43 2" xfId="313"/>
    <cellStyle name="40% - 强调文字颜色 6 43 3" xfId="2217"/>
    <cellStyle name="40% - 强调文字颜色 6 44" xfId="2224"/>
    <cellStyle name="40% - 强调文字颜色 6 45" xfId="2228"/>
    <cellStyle name="40% - 强调文字颜色 6 5" xfId="3080"/>
    <cellStyle name="40% - 强调文字颜色 6 5 2" xfId="3083"/>
    <cellStyle name="40% - 强调文字颜色 6 5 3" xfId="2541"/>
    <cellStyle name="40% - 强调文字颜色 6 6" xfId="3086"/>
    <cellStyle name="40% - 强调文字颜色 6 6 2" xfId="3089"/>
    <cellStyle name="40% - 强调文字颜色 6 6 3" xfId="2548"/>
    <cellStyle name="40% - 强调文字颜色 6 7" xfId="2116"/>
    <cellStyle name="40% - 强调文字颜色 6 7 2" xfId="3092"/>
    <cellStyle name="40% - 强调文字颜色 6 7 3" xfId="2565"/>
    <cellStyle name="40% - 强调文字颜色 6 8" xfId="2120"/>
    <cellStyle name="40% - 强调文字颜色 6 8 2" xfId="3095"/>
    <cellStyle name="40% - 强调文字颜色 6 8 3" xfId="2582"/>
    <cellStyle name="40% - 强调文字颜色 6 9" xfId="2903"/>
    <cellStyle name="40% - 强调文字颜色 6 9 2" xfId="2907"/>
    <cellStyle name="40% - 强调文字颜色 6 9 3" xfId="2643"/>
    <cellStyle name="60% - Accent1" xfId="3096"/>
    <cellStyle name="60% - Accent2" xfId="3097"/>
    <cellStyle name="60% - Accent3" xfId="3098"/>
    <cellStyle name="60% - Accent4" xfId="3099"/>
    <cellStyle name="60% - Accent5" xfId="1207"/>
    <cellStyle name="60% - Accent6" xfId="1291"/>
    <cellStyle name="60% - 强调文字颜色 1 10" xfId="3101"/>
    <cellStyle name="60% - 强调文字颜色 1 10 2" xfId="3103"/>
    <cellStyle name="60% - 强调文字颜色 1 10 3" xfId="2975"/>
    <cellStyle name="60% - 强调文字颜色 1 11" xfId="16"/>
    <cellStyle name="60% - 强调文字颜色 1 11 2" xfId="3104"/>
    <cellStyle name="60% - 强调文字颜色 1 11 3" xfId="2979"/>
    <cellStyle name="60% - 强调文字颜色 1 12" xfId="274"/>
    <cellStyle name="60% - 强调文字颜色 1 12 2" xfId="2964"/>
    <cellStyle name="60% - 强调文字颜色 1 12 3" xfId="2984"/>
    <cellStyle name="60% - 强调文字颜色 1 13" xfId="3107"/>
    <cellStyle name="60% - 强调文字颜色 1 13 2" xfId="1519"/>
    <cellStyle name="60% - 强调文字颜色 1 13 3" xfId="2987"/>
    <cellStyle name="60% - 强调文字颜色 1 14" xfId="3108"/>
    <cellStyle name="60% - 强调文字颜色 1 14 2" xfId="2616"/>
    <cellStyle name="60% - 强调文字颜色 1 14 3" xfId="2621"/>
    <cellStyle name="60% - 强调文字颜色 1 15" xfId="3109"/>
    <cellStyle name="60% - 强调文字颜色 1 15 2" xfId="2718"/>
    <cellStyle name="60% - 强调文字颜色 1 15 3" xfId="3111"/>
    <cellStyle name="60% - 强调文字颜色 1 16" xfId="3113"/>
    <cellStyle name="60% - 强调文字颜色 1 16 2" xfId="2761"/>
    <cellStyle name="60% - 强调文字颜色 1 16 3" xfId="3115"/>
    <cellStyle name="60% - 强调文字颜色 1 17" xfId="646"/>
    <cellStyle name="60% - 强调文字颜色 1 17 2" xfId="2769"/>
    <cellStyle name="60% - 强调文字颜色 1 17 3" xfId="3117"/>
    <cellStyle name="60% - 强调文字颜色 1 18" xfId="658"/>
    <cellStyle name="60% - 强调文字颜色 1 18 2" xfId="2774"/>
    <cellStyle name="60% - 强调文字颜色 1 18 3" xfId="3119"/>
    <cellStyle name="60% - 强调文字颜色 1 19" xfId="3122"/>
    <cellStyle name="60% - 强调文字颜色 1 19 2" xfId="2780"/>
    <cellStyle name="60% - 强调文字颜色 1 19 3" xfId="3124"/>
    <cellStyle name="60% - 强调文字颜色 1 2" xfId="3128"/>
    <cellStyle name="60% - 强调文字颜色 1 2 2" xfId="3131"/>
    <cellStyle name="60% - 强调文字颜色 1 2 3" xfId="3132"/>
    <cellStyle name="60% - 强调文字颜色 1 20" xfId="3110"/>
    <cellStyle name="60% - 强调文字颜色 1 20 2" xfId="2719"/>
    <cellStyle name="60% - 强调文字颜色 1 20 3" xfId="3112"/>
    <cellStyle name="60% - 强调文字颜色 1 21" xfId="3114"/>
    <cellStyle name="60% - 强调文字颜色 1 21 2" xfId="2762"/>
    <cellStyle name="60% - 强调文字颜色 1 21 3" xfId="3116"/>
    <cellStyle name="60% - 强调文字颜色 1 22" xfId="647"/>
    <cellStyle name="60% - 强调文字颜色 1 22 2" xfId="2770"/>
    <cellStyle name="60% - 强调文字颜色 1 22 3" xfId="3118"/>
    <cellStyle name="60% - 强调文字颜色 1 23" xfId="659"/>
    <cellStyle name="60% - 强调文字颜色 1 23 2" xfId="2775"/>
    <cellStyle name="60% - 强调文字颜色 1 23 3" xfId="3120"/>
    <cellStyle name="60% - 强调文字颜色 1 24" xfId="3123"/>
    <cellStyle name="60% - 强调文字颜色 1 24 2" xfId="2781"/>
    <cellStyle name="60% - 强调文字颜色 1 24 3" xfId="3125"/>
    <cellStyle name="60% - 强调文字颜色 1 25" xfId="3134"/>
    <cellStyle name="60% - 强调文字颜色 1 25 2" xfId="2789"/>
    <cellStyle name="60% - 强调文字颜色 1 25 3" xfId="3136"/>
    <cellStyle name="60% - 强调文字颜色 1 26" xfId="3138"/>
    <cellStyle name="60% - 强调文字颜色 1 26 2" xfId="2794"/>
    <cellStyle name="60% - 强调文字颜色 1 26 3" xfId="3140"/>
    <cellStyle name="60% - 强调文字颜色 1 27" xfId="3142"/>
    <cellStyle name="60% - 强调文字颜色 1 27 2" xfId="3144"/>
    <cellStyle name="60% - 强调文字颜色 1 27 3" xfId="3146"/>
    <cellStyle name="60% - 强调文字颜色 1 28" xfId="3148"/>
    <cellStyle name="60% - 强调文字颜色 1 28 2" xfId="3150"/>
    <cellStyle name="60% - 强调文字颜色 1 28 3" xfId="3152"/>
    <cellStyle name="60% - 强调文字颜色 1 29" xfId="3155"/>
    <cellStyle name="60% - 强调文字颜色 1 29 2" xfId="3157"/>
    <cellStyle name="60% - 强调文字颜色 1 29 3" xfId="3159"/>
    <cellStyle name="60% - 强调文字颜色 1 3" xfId="492"/>
    <cellStyle name="60% - 强调文字颜色 1 3 2" xfId="501"/>
    <cellStyle name="60% - 强调文字颜色 1 3 3" xfId="506"/>
    <cellStyle name="60% - 强调文字颜色 1 30" xfId="3135"/>
    <cellStyle name="60% - 强调文字颜色 1 30 2" xfId="2790"/>
    <cellStyle name="60% - 强调文字颜色 1 30 3" xfId="3137"/>
    <cellStyle name="60% - 强调文字颜色 1 31" xfId="3139"/>
    <cellStyle name="60% - 强调文字颜色 1 31 2" xfId="2795"/>
    <cellStyle name="60% - 强调文字颜色 1 31 3" xfId="3141"/>
    <cellStyle name="60% - 强调文字颜色 1 32" xfId="3143"/>
    <cellStyle name="60% - 强调文字颜色 1 32 2" xfId="3145"/>
    <cellStyle name="60% - 强调文字颜色 1 32 3" xfId="3147"/>
    <cellStyle name="60% - 强调文字颜色 1 33" xfId="3149"/>
    <cellStyle name="60% - 强调文字颜色 1 33 2" xfId="3151"/>
    <cellStyle name="60% - 强调文字颜色 1 33 3" xfId="3153"/>
    <cellStyle name="60% - 强调文字颜色 1 34" xfId="3156"/>
    <cellStyle name="60% - 强调文字颜色 1 34 2" xfId="3158"/>
    <cellStyle name="60% - 强调文字颜色 1 34 3" xfId="3160"/>
    <cellStyle name="60% - 强调文字颜色 1 35" xfId="3162"/>
    <cellStyle name="60% - 强调文字颜色 1 35 2" xfId="2743"/>
    <cellStyle name="60% - 强调文字颜色 1 35 3" xfId="2763"/>
    <cellStyle name="60% - 强调文字颜色 1 36" xfId="3164"/>
    <cellStyle name="60% - 强调文字颜色 1 36 2" xfId="3166"/>
    <cellStyle name="60% - 强调文字颜色 1 36 3" xfId="3168"/>
    <cellStyle name="60% - 强调文字颜色 1 37" xfId="3170"/>
    <cellStyle name="60% - 强调文字颜色 1 37 2" xfId="945"/>
    <cellStyle name="60% - 强调文字颜色 1 37 3" xfId="955"/>
    <cellStyle name="60% - 强调文字颜色 1 38" xfId="3172"/>
    <cellStyle name="60% - 强调文字颜色 1 38 2" xfId="1390"/>
    <cellStyle name="60% - 强调文字颜色 1 38 3" xfId="1393"/>
    <cellStyle name="60% - 强调文字颜色 1 39" xfId="2784"/>
    <cellStyle name="60% - 强调文字颜色 1 39 2" xfId="1674"/>
    <cellStyle name="60% - 强调文字颜色 1 39 3" xfId="1679"/>
    <cellStyle name="60% - 强调文字颜色 1 4" xfId="518"/>
    <cellStyle name="60% - 强调文字颜色 1 4 2" xfId="528"/>
    <cellStyle name="60% - 强调文字颜色 1 4 3" xfId="533"/>
    <cellStyle name="60% - 强调文字颜色 1 40" xfId="3163"/>
    <cellStyle name="60% - 强调文字颜色 1 40 2" xfId="2744"/>
    <cellStyle name="60% - 强调文字颜色 1 40 3" xfId="2764"/>
    <cellStyle name="60% - 强调文字颜色 1 41" xfId="3165"/>
    <cellStyle name="60% - 强调文字颜色 1 41 2" xfId="3167"/>
    <cellStyle name="60% - 强调文字颜色 1 41 3" xfId="3169"/>
    <cellStyle name="60% - 强调文字颜色 1 42" xfId="3171"/>
    <cellStyle name="60% - 强调文字颜色 1 42 2" xfId="946"/>
    <cellStyle name="60% - 强调文字颜色 1 42 3" xfId="956"/>
    <cellStyle name="60% - 强调文字颜色 1 43" xfId="3173"/>
    <cellStyle name="60% - 强调文字颜色 1 43 2" xfId="1391"/>
    <cellStyle name="60% - 强调文字颜色 1 43 3" xfId="1394"/>
    <cellStyle name="60% - 强调文字颜色 1 44" xfId="2785"/>
    <cellStyle name="60% - 强调文字颜色 1 45" xfId="2787"/>
    <cellStyle name="60% - 强调文字颜色 1 5" xfId="548"/>
    <cellStyle name="60% - 强调文字颜色 1 5 2" xfId="557"/>
    <cellStyle name="60% - 强调文字颜色 1 5 3" xfId="562"/>
    <cellStyle name="60% - 强调文字颜色 1 6" xfId="569"/>
    <cellStyle name="60% - 强调文字颜色 1 6 2" xfId="579"/>
    <cellStyle name="60% - 强调文字颜色 1 6 3" xfId="584"/>
    <cellStyle name="60% - 强调文字颜色 1 7" xfId="595"/>
    <cellStyle name="60% - 强调文字颜色 1 7 2" xfId="3176"/>
    <cellStyle name="60% - 强调文字颜色 1 7 3" xfId="3177"/>
    <cellStyle name="60% - 强调文字颜色 1 8" xfId="611"/>
    <cellStyle name="60% - 强调文字颜色 1 8 2" xfId="3180"/>
    <cellStyle name="60% - 强调文字颜色 1 8 3" xfId="3181"/>
    <cellStyle name="60% - 强调文字颜色 1 9" xfId="3182"/>
    <cellStyle name="60% - 强调文字颜色 1 9 2" xfId="3186"/>
    <cellStyle name="60% - 强调文字颜色 1 9 3" xfId="3187"/>
    <cellStyle name="60% - 强调文字颜色 2 10" xfId="3188"/>
    <cellStyle name="60% - 强调文字颜色 2 10 2" xfId="3192"/>
    <cellStyle name="60% - 强调文字颜色 2 10 3" xfId="3194"/>
    <cellStyle name="60% - 强调文字颜色 2 11" xfId="434"/>
    <cellStyle name="60% - 强调文字颜色 2 11 2" xfId="2492"/>
    <cellStyle name="60% - 强调文字颜色 2 11 3" xfId="2494"/>
    <cellStyle name="60% - 强调文字颜色 2 12" xfId="454"/>
    <cellStyle name="60% - 强调文字颜色 2 12 2" xfId="2426"/>
    <cellStyle name="60% - 强调文字颜色 2 12 3" xfId="2496"/>
    <cellStyle name="60% - 强调文字颜色 2 13" xfId="2498"/>
    <cellStyle name="60% - 强调文字颜色 2 13 2" xfId="1856"/>
    <cellStyle name="60% - 强调文字颜色 2 13 3" xfId="2500"/>
    <cellStyle name="60% - 强调文字颜色 2 14" xfId="2502"/>
    <cellStyle name="60% - 强调文字颜色 2 14 2" xfId="2507"/>
    <cellStyle name="60% - 强调文字颜色 2 14 3" xfId="2510"/>
    <cellStyle name="60% - 强调文字颜色 2 15" xfId="2512"/>
    <cellStyle name="60% - 强调文字颜色 2 15 2" xfId="2518"/>
    <cellStyle name="60% - 强调文字颜色 2 15 3" xfId="2521"/>
    <cellStyle name="60% - 强调文字颜色 2 16" xfId="2526"/>
    <cellStyle name="60% - 强调文字颜色 2 16 2" xfId="2533"/>
    <cellStyle name="60% - 强调文字颜色 2 16 3" xfId="2537"/>
    <cellStyle name="60% - 强调文字颜色 2 17" xfId="734"/>
    <cellStyle name="60% - 强调文字颜色 2 17 2" xfId="2544"/>
    <cellStyle name="60% - 强调文字颜色 2 17 3" xfId="2286"/>
    <cellStyle name="60% - 强调文字颜色 2 18" xfId="743"/>
    <cellStyle name="60% - 强调文字颜色 2 18 2" xfId="2551"/>
    <cellStyle name="60% - 强调文字颜色 2 18 3" xfId="2555"/>
    <cellStyle name="60% - 强调文字颜色 2 19" xfId="2561"/>
    <cellStyle name="60% - 强调文字颜色 2 19 2" xfId="2568"/>
    <cellStyle name="60% - 强调文字颜色 2 19 3" xfId="2572"/>
    <cellStyle name="60% - 强调文字颜色 2 2" xfId="3197"/>
    <cellStyle name="60% - 强调文字颜色 2 2 2" xfId="3198"/>
    <cellStyle name="60% - 强调文字颜色 2 2 3" xfId="3199"/>
    <cellStyle name="60% - 强调文字颜色 2 20" xfId="2513"/>
    <cellStyle name="60% - 强调文字颜色 2 20 2" xfId="2519"/>
    <cellStyle name="60% - 强调文字颜色 2 20 3" xfId="2522"/>
    <cellStyle name="60% - 强调文字颜色 2 21" xfId="2527"/>
    <cellStyle name="60% - 强调文字颜色 2 21 2" xfId="2534"/>
    <cellStyle name="60% - 强调文字颜色 2 21 3" xfId="2538"/>
    <cellStyle name="60% - 强调文字颜色 2 22" xfId="735"/>
    <cellStyle name="60% - 强调文字颜色 2 22 2" xfId="2545"/>
    <cellStyle name="60% - 强调文字颜色 2 22 3" xfId="2287"/>
    <cellStyle name="60% - 强调文字颜色 2 23" xfId="744"/>
    <cellStyle name="60% - 强调文字颜色 2 23 2" xfId="2552"/>
    <cellStyle name="60% - 强调文字颜色 2 23 3" xfId="2556"/>
    <cellStyle name="60% - 强调文字颜色 2 24" xfId="2562"/>
    <cellStyle name="60% - 强调文字颜色 2 24 2" xfId="2569"/>
    <cellStyle name="60% - 强调文字颜色 2 24 3" xfId="2573"/>
    <cellStyle name="60% - 强调文字颜色 2 25" xfId="2578"/>
    <cellStyle name="60% - 强调文字颜色 2 25 2" xfId="2585"/>
    <cellStyle name="60% - 强调文字颜色 2 25 3" xfId="2589"/>
    <cellStyle name="60% - 强调文字颜色 2 26" xfId="2637"/>
    <cellStyle name="60% - 强调文字颜色 2 26 2" xfId="2646"/>
    <cellStyle name="60% - 强调文字颜色 2 26 3" xfId="2656"/>
    <cellStyle name="60% - 强调文字颜色 2 27" xfId="2660"/>
    <cellStyle name="60% - 强调文字颜色 2 27 2" xfId="2668"/>
    <cellStyle name="60% - 强调文字颜色 2 27 3" xfId="2672"/>
    <cellStyle name="60% - 强调文字颜色 2 28" xfId="2036"/>
    <cellStyle name="60% - 强调文字颜色 2 28 2" xfId="2679"/>
    <cellStyle name="60% - 强调文字颜色 2 28 3" xfId="2683"/>
    <cellStyle name="60% - 强调文字颜色 2 29" xfId="2043"/>
    <cellStyle name="60% - 强调文字颜色 2 29 2" xfId="2690"/>
    <cellStyle name="60% - 强调文字颜色 2 29 3" xfId="2694"/>
    <cellStyle name="60% - 强调文字颜色 2 3" xfId="49"/>
    <cellStyle name="60% - 强调文字颜色 2 3 2" xfId="3200"/>
    <cellStyle name="60% - 强调文字颜色 2 3 3" xfId="3201"/>
    <cellStyle name="60% - 强调文字颜色 2 30" xfId="2579"/>
    <cellStyle name="60% - 强调文字颜色 2 30 2" xfId="2586"/>
    <cellStyle name="60% - 强调文字颜色 2 30 3" xfId="2590"/>
    <cellStyle name="60% - 强调文字颜色 2 31" xfId="2638"/>
    <cellStyle name="60% - 强调文字颜色 2 31 2" xfId="2647"/>
    <cellStyle name="60% - 强调文字颜色 2 31 3" xfId="2657"/>
    <cellStyle name="60% - 强调文字颜色 2 32" xfId="2661"/>
    <cellStyle name="60% - 强调文字颜色 2 32 2" xfId="2669"/>
    <cellStyle name="60% - 强调文字颜色 2 32 3" xfId="2673"/>
    <cellStyle name="60% - 强调文字颜色 2 33" xfId="2037"/>
    <cellStyle name="60% - 强调文字颜色 2 33 2" xfId="2680"/>
    <cellStyle name="60% - 强调文字颜色 2 33 3" xfId="2684"/>
    <cellStyle name="60% - 强调文字颜色 2 34" xfId="2044"/>
    <cellStyle name="60% - 强调文字颜色 2 34 2" xfId="2691"/>
    <cellStyle name="60% - 强调文字颜色 2 34 3" xfId="2695"/>
    <cellStyle name="60% - 强调文字颜色 2 35" xfId="2467"/>
    <cellStyle name="60% - 强调文字颜色 2 35 2" xfId="2701"/>
    <cellStyle name="60% - 强调文字颜色 2 35 3" xfId="2705"/>
    <cellStyle name="60% - 强调文字颜色 2 36" xfId="2474"/>
    <cellStyle name="60% - 强调文字颜色 2 36 2" xfId="1232"/>
    <cellStyle name="60% - 强调文字颜色 2 36 3" xfId="2723"/>
    <cellStyle name="60% - 强调文字颜色 2 37" xfId="2481"/>
    <cellStyle name="60% - 强调文字颜色 2 37 2" xfId="542"/>
    <cellStyle name="60% - 强调文字颜色 2 37 3" xfId="2727"/>
    <cellStyle name="60% - 强调文字颜色 2 38" xfId="2486"/>
    <cellStyle name="60% - 强调文字颜色 2 38 2" xfId="1241"/>
    <cellStyle name="60% - 强调文字颜色 2 38 3" xfId="2731"/>
    <cellStyle name="60% - 强调文字颜色 2 39" xfId="2735"/>
    <cellStyle name="60% - 强调文字颜色 2 39 2" xfId="1249"/>
    <cellStyle name="60% - 强调文字颜色 2 39 3" xfId="2739"/>
    <cellStyle name="60% - 强调文字颜色 2 4" xfId="3202"/>
    <cellStyle name="60% - 强调文字颜色 2 4 2" xfId="3203"/>
    <cellStyle name="60% - 强调文字颜色 2 4 3" xfId="3204"/>
    <cellStyle name="60% - 强调文字颜色 2 40" xfId="2468"/>
    <cellStyle name="60% - 强调文字颜色 2 40 2" xfId="2702"/>
    <cellStyle name="60% - 强调文字颜色 2 40 3" xfId="2706"/>
    <cellStyle name="60% - 强调文字颜色 2 41" xfId="2475"/>
    <cellStyle name="60% - 强调文字颜色 2 41 2" xfId="1233"/>
    <cellStyle name="60% - 强调文字颜色 2 41 3" xfId="2724"/>
    <cellStyle name="60% - 强调文字颜色 2 42" xfId="2482"/>
    <cellStyle name="60% - 强调文字颜色 2 42 2" xfId="543"/>
    <cellStyle name="60% - 强调文字颜色 2 42 3" xfId="2728"/>
    <cellStyle name="60% - 强调文字颜色 2 43" xfId="2487"/>
    <cellStyle name="60% - 强调文字颜色 2 43 2" xfId="1242"/>
    <cellStyle name="60% - 强调文字颜色 2 43 3" xfId="2732"/>
    <cellStyle name="60% - 强调文字颜色 2 44" xfId="2736"/>
    <cellStyle name="60% - 强调文字颜色 2 45" xfId="2742"/>
    <cellStyle name="60% - 强调文字颜色 2 5" xfId="3205"/>
    <cellStyle name="60% - 强调文字颜色 2 5 2" xfId="3206"/>
    <cellStyle name="60% - 强调文字颜色 2 5 3" xfId="3207"/>
    <cellStyle name="60% - 强调文字颜色 2 6" xfId="3208"/>
    <cellStyle name="60% - 强调文字颜色 2 6 2" xfId="3209"/>
    <cellStyle name="60% - 强调文字颜色 2 6 3" xfId="3210"/>
    <cellStyle name="60% - 强调文字颜色 2 7" xfId="3211"/>
    <cellStyle name="60% - 强调文字颜色 2 7 2" xfId="3212"/>
    <cellStyle name="60% - 强调文字颜色 2 7 3" xfId="3213"/>
    <cellStyle name="60% - 强调文字颜色 2 8" xfId="3214"/>
    <cellStyle name="60% - 强调文字颜色 2 8 2" xfId="3154"/>
    <cellStyle name="60% - 强调文字颜色 2 8 3" xfId="3161"/>
    <cellStyle name="60% - 强调文字颜色 2 9" xfId="3215"/>
    <cellStyle name="60% - 强调文字颜色 2 9 2" xfId="3216"/>
    <cellStyle name="60% - 强调文字颜色 2 9 3" xfId="3217"/>
    <cellStyle name="60% - 强调文字颜色 3 10" xfId="586"/>
    <cellStyle name="60% - 强调文字颜色 3 10 2" xfId="1690"/>
    <cellStyle name="60% - 强调文字颜色 3 10 3" xfId="1692"/>
    <cellStyle name="60% - 强调文字颜色 3 11" xfId="604"/>
    <cellStyle name="60% - 强调文字颜色 3 11 2" xfId="2797"/>
    <cellStyle name="60% - 强调文字颜色 3 11 3" xfId="2799"/>
    <cellStyle name="60% - 强调文字颜色 3 12" xfId="224"/>
    <cellStyle name="60% - 强调文字颜色 3 12 2" xfId="227"/>
    <cellStyle name="60% - 强调文字颜色 3 12 3" xfId="233"/>
    <cellStyle name="60% - 强调文字颜色 3 13" xfId="44"/>
    <cellStyle name="60% - 强调文字颜色 3 13 2" xfId="185"/>
    <cellStyle name="60% - 强调文字颜色 3 13 3" xfId="237"/>
    <cellStyle name="60% - 强调文字颜色 3 14" xfId="240"/>
    <cellStyle name="60% - 强调文字颜色 3 14 2" xfId="212"/>
    <cellStyle name="60% - 强调文字颜色 3 14 3" xfId="192"/>
    <cellStyle name="60% - 强调文字颜色 3 15" xfId="249"/>
    <cellStyle name="60% - 强调文字颜色 3 15 2" xfId="19"/>
    <cellStyle name="60% - 强调文字颜色 3 15 3" xfId="277"/>
    <cellStyle name="60% - 强调文字颜色 3 16" xfId="282"/>
    <cellStyle name="60% - 强调文字颜色 3 16 2" xfId="293"/>
    <cellStyle name="60% - 强调文字颜色 3 16 3" xfId="299"/>
    <cellStyle name="60% - 强调文字颜色 3 17" xfId="309"/>
    <cellStyle name="60% - 强调文字颜色 3 17 2" xfId="322"/>
    <cellStyle name="60% - 强调文字颜色 3 17 3" xfId="329"/>
    <cellStyle name="60% - 强调文字颜色 3 18" xfId="340"/>
    <cellStyle name="60% - 强调文字颜色 3 18 2" xfId="354"/>
    <cellStyle name="60% - 强调文字颜色 3 18 3" xfId="369"/>
    <cellStyle name="60% - 强调文字颜色 3 19" xfId="378"/>
    <cellStyle name="60% - 强调文字颜色 3 19 2" xfId="386"/>
    <cellStyle name="60% - 强调文字颜色 3 19 3" xfId="399"/>
    <cellStyle name="60% - 强调文字颜色 3 2" xfId="3220"/>
    <cellStyle name="60% - 强调文字颜色 3 2 2" xfId="3221"/>
    <cellStyle name="60% - 强调文字颜色 3 2 3" xfId="3222"/>
    <cellStyle name="60% - 强调文字颜色 3 20" xfId="250"/>
    <cellStyle name="60% - 强调文字颜色 3 20 2" xfId="20"/>
    <cellStyle name="60% - 强调文字颜色 3 20 3" xfId="278"/>
    <cellStyle name="60% - 强调文字颜色 3 21" xfId="283"/>
    <cellStyle name="60% - 强调文字颜色 3 21 2" xfId="294"/>
    <cellStyle name="60% - 强调文字颜色 3 21 3" xfId="300"/>
    <cellStyle name="60% - 强调文字颜色 3 22" xfId="310"/>
    <cellStyle name="60% - 强调文字颜色 3 22 2" xfId="323"/>
    <cellStyle name="60% - 强调文字颜色 3 22 3" xfId="330"/>
    <cellStyle name="60% - 强调文字颜色 3 23" xfId="341"/>
    <cellStyle name="60% - 强调文字颜色 3 23 2" xfId="355"/>
    <cellStyle name="60% - 强调文字颜色 3 23 3" xfId="370"/>
    <cellStyle name="60% - 强调文字颜色 3 24" xfId="379"/>
    <cellStyle name="60% - 强调文字颜色 3 24 2" xfId="387"/>
    <cellStyle name="60% - 强调文字颜色 3 24 3" xfId="400"/>
    <cellStyle name="60% - 强调文字颜色 3 25" xfId="418"/>
    <cellStyle name="60% - 强调文字颜色 3 25 2" xfId="431"/>
    <cellStyle name="60% - 强调文字颜色 3 25 3" xfId="451"/>
    <cellStyle name="60% - 强调文字颜色 3 26" xfId="466"/>
    <cellStyle name="60% - 强调文字颜色 3 26 2" xfId="473"/>
    <cellStyle name="60% - 强调文字颜色 3 26 3" xfId="482"/>
    <cellStyle name="60% - 强调文字颜色 3 27" xfId="752"/>
    <cellStyle name="60% - 强调文字颜色 3 27 2" xfId="759"/>
    <cellStyle name="60% - 强调文字颜色 3 27 3" xfId="766"/>
    <cellStyle name="60% - 强调文字颜色 3 28" xfId="776"/>
    <cellStyle name="60% - 强调文字颜色 3 28 2" xfId="782"/>
    <cellStyle name="60% - 强调文字颜色 3 28 3" xfId="790"/>
    <cellStyle name="60% - 强调文字颜色 3 29" xfId="800"/>
    <cellStyle name="60% - 强调文字颜色 3 29 2" xfId="806"/>
    <cellStyle name="60% - 强调文字颜色 3 29 3" xfId="814"/>
    <cellStyle name="60% - 强调文字颜色 3 3" xfId="3223"/>
    <cellStyle name="60% - 强调文字颜色 3 3 2" xfId="270"/>
    <cellStyle name="60% - 强调文字颜色 3 3 3" xfId="1607"/>
    <cellStyle name="60% - 强调文字颜色 3 30" xfId="419"/>
    <cellStyle name="60% - 强调文字颜色 3 30 2" xfId="432"/>
    <cellStyle name="60% - 强调文字颜色 3 30 3" xfId="452"/>
    <cellStyle name="60% - 强调文字颜色 3 31" xfId="465"/>
    <cellStyle name="60% - 强调文字颜色 3 31 2" xfId="474"/>
    <cellStyle name="60% - 强调文字颜色 3 31 3" xfId="483"/>
    <cellStyle name="60% - 强调文字颜色 3 32" xfId="753"/>
    <cellStyle name="60% - 强调文字颜色 3 32 2" xfId="760"/>
    <cellStyle name="60% - 强调文字颜色 3 32 3" xfId="767"/>
    <cellStyle name="60% - 强调文字颜色 3 33" xfId="777"/>
    <cellStyle name="60% - 强调文字颜色 3 33 2" xfId="783"/>
    <cellStyle name="60% - 强调文字颜色 3 33 3" xfId="791"/>
    <cellStyle name="60% - 强调文字颜色 3 34" xfId="801"/>
    <cellStyle name="60% - 强调文字颜色 3 34 2" xfId="807"/>
    <cellStyle name="60% - 强调文字颜色 3 34 3" xfId="815"/>
    <cellStyle name="60% - 强调文字颜色 3 35" xfId="820"/>
    <cellStyle name="60% - 强调文字颜色 3 35 2" xfId="601"/>
    <cellStyle name="60% - 强调文字颜色 3 35 3" xfId="220"/>
    <cellStyle name="60% - 强调文字颜色 3 36" xfId="830"/>
    <cellStyle name="60% - 强调文字颜色 3 36 2" xfId="836"/>
    <cellStyle name="60% - 强调文字颜色 3 36 3" xfId="845"/>
    <cellStyle name="60% - 强调文字颜色 3 37" xfId="856"/>
    <cellStyle name="60% - 强调文字颜色 3 37 2" xfId="865"/>
    <cellStyle name="60% - 强调文字颜色 3 37 3" xfId="875"/>
    <cellStyle name="60% - 强调文字颜色 3 38" xfId="881"/>
    <cellStyle name="60% - 强调文字颜色 3 38 2" xfId="888"/>
    <cellStyle name="60% - 强调文字颜色 3 38 3" xfId="897"/>
    <cellStyle name="60% - 强调文字颜色 3 39" xfId="905"/>
    <cellStyle name="60% - 强调文字颜色 3 39 2" xfId="912"/>
    <cellStyle name="60% - 强调文字颜色 3 39 3" xfId="922"/>
    <cellStyle name="60% - 强调文字颜色 3 4" xfId="3224"/>
    <cellStyle name="60% - 强调文字颜色 3 4 2" xfId="3225"/>
    <cellStyle name="60% - 强调文字颜色 3 4 3" xfId="3226"/>
    <cellStyle name="60% - 强调文字颜色 3 40" xfId="821"/>
    <cellStyle name="60% - 强调文字颜色 3 40 2" xfId="602"/>
    <cellStyle name="60% - 强调文字颜色 3 40 3" xfId="221"/>
    <cellStyle name="60% - 强调文字颜色 3 41" xfId="831"/>
    <cellStyle name="60% - 强调文字颜色 3 41 2" xfId="837"/>
    <cellStyle name="60% - 强调文字颜色 3 41 3" xfId="846"/>
    <cellStyle name="60% - 强调文字颜色 3 42" xfId="857"/>
    <cellStyle name="60% - 强调文字颜色 3 42 2" xfId="866"/>
    <cellStyle name="60% - 强调文字颜色 3 42 3" xfId="876"/>
    <cellStyle name="60% - 强调文字颜色 3 43" xfId="882"/>
    <cellStyle name="60% - 强调文字颜色 3 43 2" xfId="889"/>
    <cellStyle name="60% - 强调文字颜色 3 43 3" xfId="898"/>
    <cellStyle name="60% - 强调文字颜色 3 44" xfId="906"/>
    <cellStyle name="60% - 强调文字颜色 3 45" xfId="928"/>
    <cellStyle name="60% - 强调文字颜色 3 5" xfId="3227"/>
    <cellStyle name="60% - 强调文字颜色 3 5 2" xfId="3228"/>
    <cellStyle name="60% - 强调文字颜色 3 5 3" xfId="3229"/>
    <cellStyle name="60% - 强调文字颜色 3 6" xfId="3230"/>
    <cellStyle name="60% - 强调文字颜色 3 6 2" xfId="3231"/>
    <cellStyle name="60% - 强调文字颜色 3 6 3" xfId="3232"/>
    <cellStyle name="60% - 强调文字颜色 3 7" xfId="3233"/>
    <cellStyle name="60% - 强调文字颜色 3 7 2" xfId="3234"/>
    <cellStyle name="60% - 强调文字颜色 3 7 3" xfId="3235"/>
    <cellStyle name="60% - 强调文字颜色 3 8" xfId="3236"/>
    <cellStyle name="60% - 强调文字颜色 3 8 2" xfId="444"/>
    <cellStyle name="60% - 强调文字颜色 3 8 3" xfId="1200"/>
    <cellStyle name="60% - 强调文字颜色 3 9" xfId="3237"/>
    <cellStyle name="60% - 强调文字颜色 3 9 2" xfId="3238"/>
    <cellStyle name="60% - 强调文字颜色 3 9 3" xfId="3239"/>
    <cellStyle name="60% - 强调文字颜色 4 10" xfId="3241"/>
    <cellStyle name="60% - 强调文字颜色 4 10 2" xfId="3242"/>
    <cellStyle name="60% - 强调文字颜色 4 10 3" xfId="3243"/>
    <cellStyle name="60% - 强调文字颜色 4 11" xfId="61"/>
    <cellStyle name="60% - 强调文字颜色 4 11 2" xfId="2864"/>
    <cellStyle name="60% - 强调文字颜色 4 11 3" xfId="2866"/>
    <cellStyle name="60% - 强调文字颜色 4 12" xfId="932"/>
    <cellStyle name="60% - 强调文字颜色 4 12 2" xfId="181"/>
    <cellStyle name="60% - 强调文字颜色 4 12 3" xfId="197"/>
    <cellStyle name="60% - 强调文字颜色 4 13" xfId="983"/>
    <cellStyle name="60% - 强调文字颜色 4 13 2" xfId="996"/>
    <cellStyle name="60% - 强调文字颜色 4 13 3" xfId="1010"/>
    <cellStyle name="60% - 强调文字颜色 4 14" xfId="1016"/>
    <cellStyle name="60% - 强调文字颜色 4 14 2" xfId="1025"/>
    <cellStyle name="60% - 强调文字颜色 4 14 3" xfId="1028"/>
    <cellStyle name="60% - 强调文字颜色 4 15" xfId="1031"/>
    <cellStyle name="60% - 强调文字颜色 4 15 2" xfId="1042"/>
    <cellStyle name="60% - 强调文字颜色 4 15 3" xfId="1046"/>
    <cellStyle name="60% - 强调文字颜色 4 16" xfId="1051"/>
    <cellStyle name="60% - 强调文字颜色 4 16 2" xfId="1056"/>
    <cellStyle name="60% - 强调文字颜色 4 16 3" xfId="1061"/>
    <cellStyle name="60% - 强调文字颜色 4 17" xfId="1071"/>
    <cellStyle name="60% - 强调文字颜色 4 17 2" xfId="1080"/>
    <cellStyle name="60% - 强调文字颜色 4 17 3" xfId="1087"/>
    <cellStyle name="60% - 强调文字颜色 4 18" xfId="1099"/>
    <cellStyle name="60% - 强调文字颜色 4 18 2" xfId="28"/>
    <cellStyle name="60% - 强调文字颜色 4 18 3" xfId="1107"/>
    <cellStyle name="60% - 强调文字颜色 4 19" xfId="1116"/>
    <cellStyle name="60% - 强调文字颜色 4 19 2" xfId="1122"/>
    <cellStyle name="60% - 强调文字颜色 4 19 3" xfId="1128"/>
    <cellStyle name="60% - 强调文字颜色 4 2" xfId="3246"/>
    <cellStyle name="60% - 强调文字颜色 4 2 2" xfId="3071"/>
    <cellStyle name="60% - 强调文字颜色 4 2 3" xfId="3077"/>
    <cellStyle name="60% - 强调文字颜色 4 20" xfId="1032"/>
    <cellStyle name="60% - 强调文字颜色 4 20 2" xfId="1043"/>
    <cellStyle name="60% - 强调文字颜色 4 20 3" xfId="1047"/>
    <cellStyle name="60% - 强调文字颜色 4 21" xfId="1052"/>
    <cellStyle name="60% - 强调文字颜色 4 21 2" xfId="1057"/>
    <cellStyle name="60% - 强调文字颜色 4 21 3" xfId="1062"/>
    <cellStyle name="60% - 强调文字颜色 4 22" xfId="1072"/>
    <cellStyle name="60% - 强调文字颜色 4 22 2" xfId="1081"/>
    <cellStyle name="60% - 强调文字颜色 4 22 3" xfId="1088"/>
    <cellStyle name="60% - 强调文字颜色 4 23" xfId="1100"/>
    <cellStyle name="60% - 强调文字颜色 4 23 2" xfId="29"/>
    <cellStyle name="60% - 强调文字颜色 4 23 3" xfId="1108"/>
    <cellStyle name="60% - 强调文字颜色 4 24" xfId="1117"/>
    <cellStyle name="60% - 强调文字颜色 4 24 2" xfId="1123"/>
    <cellStyle name="60% - 强调文字颜色 4 24 3" xfId="1129"/>
    <cellStyle name="60% - 强调文字颜色 4 25" xfId="1141"/>
    <cellStyle name="60% - 强调文字颜色 4 25 2" xfId="1147"/>
    <cellStyle name="60% - 强调文字颜色 4 25 3" xfId="1153"/>
    <cellStyle name="60% - 强调文字颜色 4 26" xfId="1165"/>
    <cellStyle name="60% - 强调文字颜色 4 26 2" xfId="1173"/>
    <cellStyle name="60% - 强调文字颜色 4 26 3" xfId="1179"/>
    <cellStyle name="60% - 强调文字颜色 4 27" xfId="115"/>
    <cellStyle name="60% - 强调文字颜色 4 27 2" xfId="1271"/>
    <cellStyle name="60% - 强调文字颜色 4 27 3" xfId="1277"/>
    <cellStyle name="60% - 强调文字颜色 4 28" xfId="96"/>
    <cellStyle name="60% - 强调文字颜色 4 28 2" xfId="245"/>
    <cellStyle name="60% - 强调文字颜色 4 28 3" xfId="255"/>
    <cellStyle name="60% - 强调文字颜色 4 29" xfId="138"/>
    <cellStyle name="60% - 强调文字颜色 4 29 2" xfId="1283"/>
    <cellStyle name="60% - 强调文字颜色 4 29 3" xfId="1289"/>
    <cellStyle name="60% - 强调文字颜色 4 3" xfId="3247"/>
    <cellStyle name="60% - 强调文字颜色 4 3 2" xfId="3254"/>
    <cellStyle name="60% - 强调文字颜色 4 3 3" xfId="3257"/>
    <cellStyle name="60% - 强调文字颜色 4 30" xfId="1142"/>
    <cellStyle name="60% - 强调文字颜色 4 30 2" xfId="1148"/>
    <cellStyle name="60% - 强调文字颜色 4 30 3" xfId="1154"/>
    <cellStyle name="60% - 强调文字颜色 4 31" xfId="1166"/>
    <cellStyle name="60% - 强调文字颜色 4 31 2" xfId="1174"/>
    <cellStyle name="60% - 强调文字颜色 4 31 3" xfId="1180"/>
    <cellStyle name="60% - 强调文字颜色 4 32" xfId="116"/>
    <cellStyle name="60% - 强调文字颜色 4 32 2" xfId="1272"/>
    <cellStyle name="60% - 强调文字颜色 4 32 3" xfId="1278"/>
    <cellStyle name="60% - 强调文字颜色 4 33" xfId="97"/>
    <cellStyle name="60% - 强调文字颜色 4 33 2" xfId="246"/>
    <cellStyle name="60% - 强调文字颜色 4 33 3" xfId="256"/>
    <cellStyle name="60% - 强调文字颜色 4 34" xfId="139"/>
    <cellStyle name="60% - 强调文字颜色 4 34 2" xfId="1284"/>
    <cellStyle name="60% - 强调文字颜色 4 34 3" xfId="1290"/>
    <cellStyle name="60% - 强调文字颜色 4 35" xfId="144"/>
    <cellStyle name="60% - 强调文字颜色 4 35 2" xfId="1212"/>
    <cellStyle name="60% - 强调文字颜色 4 35 3" xfId="1296"/>
    <cellStyle name="60% - 强调文字颜色 4 36" xfId="152"/>
    <cellStyle name="60% - 强调文字颜色 4 36 2" xfId="1303"/>
    <cellStyle name="60% - 强调文字颜色 4 36 3" xfId="1312"/>
    <cellStyle name="60% - 强调文字颜色 4 37" xfId="167"/>
    <cellStyle name="60% - 强调文字颜色 4 37 2" xfId="1333"/>
    <cellStyle name="60% - 强调文字颜色 4 37 3" xfId="1342"/>
    <cellStyle name="60% - 强调文字颜色 4 38" xfId="1348"/>
    <cellStyle name="60% - 强调文字颜色 4 38 2" xfId="1021"/>
    <cellStyle name="60% - 强调文字颜色 4 38 3" xfId="1038"/>
    <cellStyle name="60% - 强调文字颜色 4 39" xfId="1354"/>
    <cellStyle name="60% - 强调文字颜色 4 39 2" xfId="57"/>
    <cellStyle name="60% - 强调文字颜色 4 39 3" xfId="1361"/>
    <cellStyle name="60% - 强调文字颜色 4 4" xfId="3258"/>
    <cellStyle name="60% - 强调文字颜色 4 4 2" xfId="3263"/>
    <cellStyle name="60% - 强调文字颜色 4 4 3" xfId="3264"/>
    <cellStyle name="60% - 强调文字颜色 4 40" xfId="145"/>
    <cellStyle name="60% - 强调文字颜色 4 40 2" xfId="1213"/>
    <cellStyle name="60% - 强调文字颜色 4 40 3" xfId="1297"/>
    <cellStyle name="60% - 强调文字颜色 4 41" xfId="153"/>
    <cellStyle name="60% - 强调文字颜色 4 41 2" xfId="1304"/>
    <cellStyle name="60% - 强调文字颜色 4 41 3" xfId="1313"/>
    <cellStyle name="60% - 强调文字颜色 4 42" xfId="168"/>
    <cellStyle name="60% - 强调文字颜色 4 42 2" xfId="1334"/>
    <cellStyle name="60% - 强调文字颜色 4 42 3" xfId="1343"/>
    <cellStyle name="60% - 强调文字颜色 4 43" xfId="1349"/>
    <cellStyle name="60% - 强调文字颜色 4 43 2" xfId="1022"/>
    <cellStyle name="60% - 强调文字颜色 4 43 3" xfId="1039"/>
    <cellStyle name="60% - 强调文字颜色 4 44" xfId="1355"/>
    <cellStyle name="60% - 强调文字颜色 4 45" xfId="1366"/>
    <cellStyle name="60% - 强调文字颜色 4 5" xfId="3265"/>
    <cellStyle name="60% - 强调文字颜色 4 5 2" xfId="3270"/>
    <cellStyle name="60% - 强调文字颜色 4 5 3" xfId="3271"/>
    <cellStyle name="60% - 强调文字颜色 4 6" xfId="3272"/>
    <cellStyle name="60% - 强调文字颜色 4 6 2" xfId="3277"/>
    <cellStyle name="60% - 强调文字颜色 4 6 3" xfId="2241"/>
    <cellStyle name="60% - 强调文字颜色 4 7" xfId="3278"/>
    <cellStyle name="60% - 强调文字颜色 4 7 2" xfId="3283"/>
    <cellStyle name="60% - 强调文字颜色 4 7 3" xfId="2243"/>
    <cellStyle name="60% - 强调文字颜色 4 8" xfId="3284"/>
    <cellStyle name="60% - 强调文字颜色 4 8 2" xfId="3290"/>
    <cellStyle name="60% - 强调文字颜色 4 8 3" xfId="2247"/>
    <cellStyle name="60% - 强调文字颜色 4 9" xfId="3291"/>
    <cellStyle name="60% - 强调文字颜色 4 9 2" xfId="3295"/>
    <cellStyle name="60% - 强调文字颜色 4 9 3" xfId="824"/>
    <cellStyle name="60% - 强调文字颜色 5 10" xfId="620"/>
    <cellStyle name="60% - 强调文字颜色 5 10 2" xfId="624"/>
    <cellStyle name="60% - 强调文字颜色 5 10 3" xfId="628"/>
    <cellStyle name="60% - 强调文字颜色 5 11" xfId="633"/>
    <cellStyle name="60% - 强调文字颜色 5 11 2" xfId="648"/>
    <cellStyle name="60% - 强调文字颜色 5 11 3" xfId="660"/>
    <cellStyle name="60% - 强调文字颜色 5 12" xfId="665"/>
    <cellStyle name="60% - 强调文字颜色 5 12 2" xfId="670"/>
    <cellStyle name="60% - 强调文字颜色 5 12 3" xfId="675"/>
    <cellStyle name="60% - 强调文字颜色 5 13" xfId="679"/>
    <cellStyle name="60% - 强调文字颜色 5 13 2" xfId="685"/>
    <cellStyle name="60% - 强调文字颜色 5 13 3" xfId="101"/>
    <cellStyle name="60% - 强调文字颜色 5 14" xfId="688"/>
    <cellStyle name="60% - 强调文字颜色 5 14 2" xfId="694"/>
    <cellStyle name="60% - 强调文字颜色 5 14 3" xfId="697"/>
    <cellStyle name="60% - 强调文字颜色 5 15" xfId="701"/>
    <cellStyle name="60% - 强调文字颜色 5 15 2" xfId="708"/>
    <cellStyle name="60% - 强调文字颜色 5 15 3" xfId="716"/>
    <cellStyle name="60% - 强调文字颜色 5 16" xfId="722"/>
    <cellStyle name="60% - 强调文字颜色 5 16 2" xfId="736"/>
    <cellStyle name="60% - 强调文字颜色 5 16 3" xfId="745"/>
    <cellStyle name="60% - 强调文字颜色 5 17" xfId="1407"/>
    <cellStyle name="60% - 强调文字颜色 5 17 2" xfId="1414"/>
    <cellStyle name="60% - 强调文字颜色 5 17 3" xfId="1420"/>
    <cellStyle name="60% - 强调文字颜色 5 18" xfId="1429"/>
    <cellStyle name="60% - 强调文字颜色 5 18 2" xfId="1437"/>
    <cellStyle name="60% - 强调文字颜色 5 18 3" xfId="1443"/>
    <cellStyle name="60% - 强调文字颜色 5 19" xfId="1451"/>
    <cellStyle name="60% - 强调文字颜色 5 19 2" xfId="1457"/>
    <cellStyle name="60% - 强调文字颜色 5 19 3" xfId="1463"/>
    <cellStyle name="60% - 强调文字颜色 5 2" xfId="3298"/>
    <cellStyle name="60% - 强调文字颜色 5 2 2" xfId="3299"/>
    <cellStyle name="60% - 强调文字颜色 5 2 3" xfId="3300"/>
    <cellStyle name="60% - 强调文字颜色 5 20" xfId="702"/>
    <cellStyle name="60% - 强调文字颜色 5 20 2" xfId="709"/>
    <cellStyle name="60% - 强调文字颜色 5 20 3" xfId="717"/>
    <cellStyle name="60% - 强调文字颜色 5 21" xfId="723"/>
    <cellStyle name="60% - 强调文字颜色 5 21 2" xfId="737"/>
    <cellStyle name="60% - 强调文字颜色 5 21 3" xfId="746"/>
    <cellStyle name="60% - 强调文字颜色 5 22" xfId="1408"/>
    <cellStyle name="60% - 强调文字颜色 5 22 2" xfId="1415"/>
    <cellStyle name="60% - 强调文字颜色 5 22 3" xfId="1421"/>
    <cellStyle name="60% - 强调文字颜色 5 23" xfId="1430"/>
    <cellStyle name="60% - 强调文字颜色 5 23 2" xfId="1438"/>
    <cellStyle name="60% - 强调文字颜色 5 23 3" xfId="1444"/>
    <cellStyle name="60% - 强调文字颜色 5 24" xfId="1452"/>
    <cellStyle name="60% - 强调文字颜色 5 24 2" xfId="1458"/>
    <cellStyle name="60% - 强调文字颜色 5 24 3" xfId="1464"/>
    <cellStyle name="60% - 强调文字颜色 5 25" xfId="1475"/>
    <cellStyle name="60% - 强调文字颜色 5 25 2" xfId="1481"/>
    <cellStyle name="60% - 强调文字颜色 5 25 3" xfId="123"/>
    <cellStyle name="60% - 强调文字颜色 5 26" xfId="1494"/>
    <cellStyle name="60% - 强调文字颜色 5 26 2" xfId="311"/>
    <cellStyle name="60% - 强调文字颜色 5 26 3" xfId="342"/>
    <cellStyle name="60% - 强调文字颜色 5 27" xfId="1532"/>
    <cellStyle name="60% - 强调文字颜色 5 27 2" xfId="1558"/>
    <cellStyle name="60% - 强调文字颜色 5 27 3" xfId="1565"/>
    <cellStyle name="60% - 强调文字颜色 5 28" xfId="12"/>
    <cellStyle name="60% - 强调文字颜色 5 28 2" xfId="1571"/>
    <cellStyle name="60% - 强调文字颜色 5 28 3" xfId="1578"/>
    <cellStyle name="60% - 强调文字颜色 5 29" xfId="268"/>
    <cellStyle name="60% - 强调文字颜色 5 29 2" xfId="1586"/>
    <cellStyle name="60% - 强调文字颜色 5 29 3" xfId="1597"/>
    <cellStyle name="60% - 强调文字颜色 5 3" xfId="3301"/>
    <cellStyle name="60% - 强调文字颜色 5 3 2" xfId="3302"/>
    <cellStyle name="60% - 强调文字颜色 5 3 3" xfId="3303"/>
    <cellStyle name="60% - 强调文字颜色 5 30" xfId="1476"/>
    <cellStyle name="60% - 强调文字颜色 5 30 2" xfId="1482"/>
    <cellStyle name="60% - 强调文字颜色 5 30 3" xfId="124"/>
    <cellStyle name="60% - 强调文字颜色 5 31" xfId="1495"/>
    <cellStyle name="60% - 强调文字颜色 5 31 2" xfId="312"/>
    <cellStyle name="60% - 强调文字颜色 5 31 3" xfId="343"/>
    <cellStyle name="60% - 强调文字颜色 5 32" xfId="1533"/>
    <cellStyle name="60% - 强调文字颜色 5 32 2" xfId="1559"/>
    <cellStyle name="60% - 强调文字颜色 5 32 3" xfId="1566"/>
    <cellStyle name="60% - 强调文字颜色 5 33" xfId="11"/>
    <cellStyle name="60% - 强调文字颜色 5 33 2" xfId="1572"/>
    <cellStyle name="60% - 强调文字颜色 5 33 3" xfId="1579"/>
    <cellStyle name="60% - 强调文字颜色 5 34" xfId="269"/>
    <cellStyle name="60% - 强调文字颜色 5 34 2" xfId="1587"/>
    <cellStyle name="60% - 强调文字颜色 5 34 3" xfId="1598"/>
    <cellStyle name="60% - 强调文字颜色 5 35" xfId="1605"/>
    <cellStyle name="60% - 强调文字颜色 5 35 2" xfId="1516"/>
    <cellStyle name="60% - 强调文字颜色 5 35 3" xfId="1613"/>
    <cellStyle name="60% - 强调文字颜色 5 36" xfId="992"/>
    <cellStyle name="60% - 强调文字颜色 5 36 2" xfId="1073"/>
    <cellStyle name="60% - 强调文字颜色 5 36 3" xfId="1101"/>
    <cellStyle name="60% - 强调文字颜色 5 37" xfId="1006"/>
    <cellStyle name="60% - 强调文字颜色 5 37 2" xfId="1620"/>
    <cellStyle name="60% - 强调文字颜色 5 37 3" xfId="1628"/>
    <cellStyle name="60% - 强调文字颜色 5 38" xfId="1635"/>
    <cellStyle name="60% - 强调文字颜色 5 38 2" xfId="1641"/>
    <cellStyle name="60% - 强调文字颜色 5 38 3" xfId="1649"/>
    <cellStyle name="60% - 强调文字颜色 5 39" xfId="642"/>
    <cellStyle name="60% - 强调文字颜色 5 39 2" xfId="1655"/>
    <cellStyle name="60% - 强调文字颜色 5 39 3" xfId="1661"/>
    <cellStyle name="60% - 强调文字颜色 5 4" xfId="3305"/>
    <cellStyle name="60% - 强调文字颜色 5 4 2" xfId="3306"/>
    <cellStyle name="60% - 强调文字颜色 5 4 3" xfId="3307"/>
    <cellStyle name="60% - 强调文字颜色 5 40" xfId="1606"/>
    <cellStyle name="60% - 强调文字颜色 5 40 2" xfId="1517"/>
    <cellStyle name="60% - 强调文字颜色 5 40 3" xfId="1614"/>
    <cellStyle name="60% - 强调文字颜色 5 41" xfId="993"/>
    <cellStyle name="60% - 强调文字颜色 5 41 2" xfId="1074"/>
    <cellStyle name="60% - 强调文字颜色 5 41 3" xfId="1102"/>
    <cellStyle name="60% - 强调文字颜色 5 42" xfId="1007"/>
    <cellStyle name="60% - 强调文字颜色 5 42 2" xfId="1621"/>
    <cellStyle name="60% - 强调文字颜色 5 42 3" xfId="1629"/>
    <cellStyle name="60% - 强调文字颜色 5 43" xfId="1636"/>
    <cellStyle name="60% - 强调文字颜色 5 43 2" xfId="1642"/>
    <cellStyle name="60% - 强调文字颜色 5 43 3" xfId="1650"/>
    <cellStyle name="60% - 强调文字颜色 5 44" xfId="643"/>
    <cellStyle name="60% - 强调文字颜色 5 45" xfId="655"/>
    <cellStyle name="60% - 强调文字颜色 5 5" xfId="3309"/>
    <cellStyle name="60% - 强调文字颜色 5 5 2" xfId="3310"/>
    <cellStyle name="60% - 强调文字颜色 5 5 3" xfId="3311"/>
    <cellStyle name="60% - 强调文字颜色 5 6" xfId="3312"/>
    <cellStyle name="60% - 强调文字颜色 5 6 2" xfId="3313"/>
    <cellStyle name="60% - 强调文字颜色 5 6 3" xfId="3314"/>
    <cellStyle name="60% - 强调文字颜色 5 7" xfId="3315"/>
    <cellStyle name="60% - 强调文字颜色 5 7 2" xfId="3316"/>
    <cellStyle name="60% - 强调文字颜色 5 7 3" xfId="3317"/>
    <cellStyle name="60% - 强调文字颜色 5 8" xfId="3318"/>
    <cellStyle name="60% - 强调文字颜色 5 8 2" xfId="3319"/>
    <cellStyle name="60% - 强调文字颜色 5 8 3" xfId="3320"/>
    <cellStyle name="60% - 强调文字颜色 5 9" xfId="3321"/>
    <cellStyle name="60% - 强调文字颜色 5 9 2" xfId="3322"/>
    <cellStyle name="60% - 强调文字颜色 5 9 3" xfId="3323"/>
    <cellStyle name="60% - 强调文字颜色 6 10" xfId="964"/>
    <cellStyle name="60% - 强调文字颜色 6 10 2" xfId="3326"/>
    <cellStyle name="60% - 强调文字颜色 6 10 3" xfId="3327"/>
    <cellStyle name="60% - 强调文字颜色 6 11" xfId="2992"/>
    <cellStyle name="60% - 强调文字颜色 6 11 2" xfId="2996"/>
    <cellStyle name="60% - 强调文字颜色 6 11 3" xfId="2998"/>
    <cellStyle name="60% - 强调文字颜色 6 12" xfId="1696"/>
    <cellStyle name="60% - 强调文字颜色 6 12 2" xfId="1701"/>
    <cellStyle name="60% - 强调文字颜色 6 12 3" xfId="1704"/>
    <cellStyle name="60% - 强调文字颜色 6 13" xfId="1707"/>
    <cellStyle name="60% - 强调文字颜色 6 13 2" xfId="1711"/>
    <cellStyle name="60% - 强调文字颜色 6 13 3" xfId="1714"/>
    <cellStyle name="60% - 强调文字颜色 6 14" xfId="1717"/>
    <cellStyle name="60% - 强调文字颜色 6 14 2" xfId="1720"/>
    <cellStyle name="60% - 强调文字颜色 6 14 3" xfId="1723"/>
    <cellStyle name="60% - 强调文字颜色 6 15" xfId="1726"/>
    <cellStyle name="60% - 强调文字颜色 6 15 2" xfId="1730"/>
    <cellStyle name="60% - 强调文字颜色 6 15 3" xfId="1734"/>
    <cellStyle name="60% - 强调文字颜色 6 16" xfId="1739"/>
    <cellStyle name="60% - 强调文字颜色 6 16 2" xfId="1744"/>
    <cellStyle name="60% - 强调文字颜色 6 16 3" xfId="1749"/>
    <cellStyle name="60% - 强调文字颜色 6 17" xfId="1755"/>
    <cellStyle name="60% - 强调文字颜色 6 17 2" xfId="1761"/>
    <cellStyle name="60% - 强调文字颜色 6 17 3" xfId="1767"/>
    <cellStyle name="60% - 强调文字颜色 6 18" xfId="81"/>
    <cellStyle name="60% - 强调文字颜色 6 18 2" xfId="1773"/>
    <cellStyle name="60% - 强调文字颜色 6 18 3" xfId="1779"/>
    <cellStyle name="60% - 强调文字颜色 6 19" xfId="1787"/>
    <cellStyle name="60% - 强调文字颜色 6 19 2" xfId="410"/>
    <cellStyle name="60% - 强调文字颜色 6 19 3" xfId="459"/>
    <cellStyle name="60% - 强调文字颜色 6 2" xfId="3330"/>
    <cellStyle name="60% - 强调文字颜色 6 2 2" xfId="3333"/>
    <cellStyle name="60% - 强调文字颜色 6 2 3" xfId="3334"/>
    <cellStyle name="60% - 强调文字颜色 6 20" xfId="1727"/>
    <cellStyle name="60% - 强调文字颜色 6 20 2" xfId="1731"/>
    <cellStyle name="60% - 强调文字颜色 6 20 3" xfId="1735"/>
    <cellStyle name="60% - 强调文字颜色 6 21" xfId="1740"/>
    <cellStyle name="60% - 强调文字颜色 6 21 2" xfId="1745"/>
    <cellStyle name="60% - 强调文字颜色 6 21 3" xfId="1750"/>
    <cellStyle name="60% - 强调文字颜色 6 22" xfId="1756"/>
    <cellStyle name="60% - 强调文字颜色 6 22 2" xfId="1762"/>
    <cellStyle name="60% - 强调文字颜色 6 22 3" xfId="1768"/>
    <cellStyle name="60% - 强调文字颜色 6 23" xfId="82"/>
    <cellStyle name="60% - 强调文字颜色 6 23 2" xfId="1774"/>
    <cellStyle name="60% - 强调文字颜色 6 23 3" xfId="1780"/>
    <cellStyle name="60% - 强调文字颜色 6 24" xfId="1788"/>
    <cellStyle name="60% - 强调文字颜色 6 24 2" xfId="411"/>
    <cellStyle name="60% - 强调文字颜色 6 24 3" xfId="458"/>
    <cellStyle name="60% - 强调文字颜色 6 25" xfId="1793"/>
    <cellStyle name="60% - 强调文字颜色 6 25 2" xfId="1801"/>
    <cellStyle name="60% - 强调文字颜色 6 25 3" xfId="1809"/>
    <cellStyle name="60% - 强调文字颜色 6 26" xfId="1815"/>
    <cellStyle name="60% - 强调文字颜色 6 26 2" xfId="1821"/>
    <cellStyle name="60% - 强调文字颜色 6 26 3" xfId="1827"/>
    <cellStyle name="60% - 强调文字颜色 6 27" xfId="1324"/>
    <cellStyle name="60% - 强调文字颜色 6 27 2" xfId="1894"/>
    <cellStyle name="60% - 强调文字颜色 6 27 3" xfId="1900"/>
    <cellStyle name="60% - 强调文字颜色 6 28" xfId="424"/>
    <cellStyle name="60% - 强调文字颜色 6 28 2" xfId="1906"/>
    <cellStyle name="60% - 强调文字颜色 6 28 3" xfId="1912"/>
    <cellStyle name="60% - 强调文字颜色 6 29" xfId="442"/>
    <cellStyle name="60% - 强调文字颜色 6 29 2" xfId="1134"/>
    <cellStyle name="60% - 强调文字颜色 6 29 3" xfId="1159"/>
    <cellStyle name="60% - 强调文字颜色 6 3" xfId="3335"/>
    <cellStyle name="60% - 强调文字颜色 6 3 2" xfId="3338"/>
    <cellStyle name="60% - 强调文字颜色 6 3 3" xfId="3339"/>
    <cellStyle name="60% - 强调文字颜色 6 30" xfId="1794"/>
    <cellStyle name="60% - 强调文字颜色 6 30 2" xfId="1802"/>
    <cellStyle name="60% - 强调文字颜色 6 30 3" xfId="1810"/>
    <cellStyle name="60% - 强调文字颜色 6 31" xfId="1816"/>
    <cellStyle name="60% - 强调文字颜色 6 31 2" xfId="1822"/>
    <cellStyle name="60% - 强调文字颜色 6 31 3" xfId="1828"/>
    <cellStyle name="60% - 强调文字颜色 6 32" xfId="1325"/>
    <cellStyle name="60% - 强调文字颜色 6 32 2" xfId="1895"/>
    <cellStyle name="60% - 强调文字颜色 6 32 3" xfId="1901"/>
    <cellStyle name="60% - 强调文字颜色 6 33" xfId="425"/>
    <cellStyle name="60% - 强调文字颜色 6 33 2" xfId="1907"/>
    <cellStyle name="60% - 强调文字颜色 6 33 3" xfId="1913"/>
    <cellStyle name="60% - 强调文字颜色 6 34" xfId="443"/>
    <cellStyle name="60% - 强调文字颜色 6 34 2" xfId="1135"/>
    <cellStyle name="60% - 强调文字颜色 6 34 3" xfId="1160"/>
    <cellStyle name="60% - 强调文字颜色 6 35" xfId="1198"/>
    <cellStyle name="60% - 强调文字颜色 6 35 2" xfId="1918"/>
    <cellStyle name="60% - 强调文字颜色 6 35 3" xfId="1924"/>
    <cellStyle name="60% - 强调文字颜色 6 36" xfId="1933"/>
    <cellStyle name="60% - 强调文字颜色 6 36 2" xfId="1940"/>
    <cellStyle name="60% - 强调文字颜色 6 36 3" xfId="1947"/>
    <cellStyle name="60% - 强调文字颜色 6 37" xfId="1957"/>
    <cellStyle name="60% - 强调文字颜色 6 37 2" xfId="1964"/>
    <cellStyle name="60% - 强调文字颜色 6 37 3" xfId="1971"/>
    <cellStyle name="60% - 强调文字颜色 6 38" xfId="1978"/>
    <cellStyle name="60% - 强调文字颜色 6 38 2" xfId="1985"/>
    <cellStyle name="60% - 强调文字颜色 6 38 3" xfId="1993"/>
    <cellStyle name="60% - 强调文字颜色 6 39" xfId="2000"/>
    <cellStyle name="60% - 强调文字颜色 6 39 2" xfId="1470"/>
    <cellStyle name="60% - 强调文字颜色 6 39 3" xfId="1489"/>
    <cellStyle name="60% - 强调文字颜色 6 4" xfId="3341"/>
    <cellStyle name="60% - 强调文字颜色 6 4 2" xfId="3344"/>
    <cellStyle name="60% - 强调文字颜色 6 4 3" xfId="3345"/>
    <cellStyle name="60% - 强调文字颜色 6 40" xfId="1199"/>
    <cellStyle name="60% - 强调文字颜色 6 40 2" xfId="1919"/>
    <cellStyle name="60% - 强调文字颜色 6 40 3" xfId="1925"/>
    <cellStyle name="60% - 强调文字颜色 6 41" xfId="1934"/>
    <cellStyle name="60% - 强调文字颜色 6 41 2" xfId="1941"/>
    <cellStyle name="60% - 强调文字颜色 6 41 3" xfId="1948"/>
    <cellStyle name="60% - 强调文字颜色 6 42" xfId="1958"/>
    <cellStyle name="60% - 强调文字颜色 6 42 2" xfId="1965"/>
    <cellStyle name="60% - 强调文字颜色 6 42 3" xfId="1972"/>
    <cellStyle name="60% - 强调文字颜色 6 43" xfId="1979"/>
    <cellStyle name="60% - 强调文字颜色 6 43 2" xfId="1986"/>
    <cellStyle name="60% - 强调文字颜色 6 43 3" xfId="1994"/>
    <cellStyle name="60% - 强调文字颜色 6 44" xfId="1999"/>
    <cellStyle name="60% - 强调文字颜色 6 45" xfId="2010"/>
    <cellStyle name="60% - 强调文字颜色 6 5" xfId="3347"/>
    <cellStyle name="60% - 强调文字颜色 6 5 2" xfId="156"/>
    <cellStyle name="60% - 强调文字颜色 6 5 3" xfId="169"/>
    <cellStyle name="60% - 强调文字颜色 6 6" xfId="3348"/>
    <cellStyle name="60% - 强调文字颜色 6 6 2" xfId="3351"/>
    <cellStyle name="60% - 强调文字颜色 6 6 3" xfId="3352"/>
    <cellStyle name="60% - 强调文字颜色 6 7" xfId="3353"/>
    <cellStyle name="60% - 强调文字颜色 6 7 2" xfId="3356"/>
    <cellStyle name="60% - 强调文字颜色 6 7 3" xfId="3357"/>
    <cellStyle name="60% - 强调文字颜色 6 8" xfId="3358"/>
    <cellStyle name="60% - 强调文字颜色 6 8 2" xfId="3363"/>
    <cellStyle name="60% - 强调文字颜色 6 8 3" xfId="3366"/>
    <cellStyle name="60% - 强调文字颜色 6 9" xfId="3367"/>
    <cellStyle name="60% - 强调文字颜色 6 9 2" xfId="3371"/>
    <cellStyle name="60% - 强调文字颜色 6 9 3" xfId="3374"/>
    <cellStyle name="Accent1" xfId="3375"/>
    <cellStyle name="Accent2" xfId="3376"/>
    <cellStyle name="Accent3" xfId="3377"/>
    <cellStyle name="Accent4" xfId="3378"/>
    <cellStyle name="Accent5" xfId="3379"/>
    <cellStyle name="Accent6" xfId="3380"/>
    <cellStyle name="Bad" xfId="3381"/>
    <cellStyle name="Calc Currency (0)" xfId="3382"/>
    <cellStyle name="Calc Currency (0) 10" xfId="2403"/>
    <cellStyle name="Calc Currency (0) 10 2" xfId="3304"/>
    <cellStyle name="Calc Currency (0) 10 3" xfId="3308"/>
    <cellStyle name="Calc Currency (0) 11" xfId="3383"/>
    <cellStyle name="Calc Currency (0) 11 2" xfId="3340"/>
    <cellStyle name="Calc Currency (0) 11 3" xfId="3346"/>
    <cellStyle name="Calc Currency (0) 12" xfId="3385"/>
    <cellStyle name="Calc Currency (0) 12 2" xfId="3387"/>
    <cellStyle name="Calc Currency (0) 12 3" xfId="3388"/>
    <cellStyle name="Calc Currency (0) 13" xfId="3389"/>
    <cellStyle name="Calc Currency (0) 13 2" xfId="3390"/>
    <cellStyle name="Calc Currency (0) 13 3" xfId="3391"/>
    <cellStyle name="Calc Currency (0) 14" xfId="3392"/>
    <cellStyle name="Calc Currency (0) 14 2" xfId="118"/>
    <cellStyle name="Calc Currency (0) 14 3" xfId="128"/>
    <cellStyle name="Calc Currency (0) 15" xfId="3393"/>
    <cellStyle name="Calc Currency (0) 16" xfId="3396"/>
    <cellStyle name="Calc Currency (0) 2" xfId="823"/>
    <cellStyle name="Calc Currency (0) 2 2" xfId="838"/>
    <cellStyle name="Calc Currency (0) 2 3" xfId="3398"/>
    <cellStyle name="Calc Currency (0) 3" xfId="3399"/>
    <cellStyle name="Calc Currency (0) 3 2" xfId="3400"/>
    <cellStyle name="Calc Currency (0) 3 3" xfId="3401"/>
    <cellStyle name="Calc Currency (0) 4" xfId="3402"/>
    <cellStyle name="Calc Currency (0) 4 2" xfId="3403"/>
    <cellStyle name="Calc Currency (0) 4 3" xfId="3404"/>
    <cellStyle name="Calc Currency (0) 5" xfId="3405"/>
    <cellStyle name="Calc Currency (0) 5 2" xfId="3406"/>
    <cellStyle name="Calc Currency (0) 5 3" xfId="3407"/>
    <cellStyle name="Calc Currency (0) 6" xfId="3408"/>
    <cellStyle name="Calc Currency (0) 6 2" xfId="58"/>
    <cellStyle name="Calc Currency (0) 6 3" xfId="3409"/>
    <cellStyle name="Calc Currency (0) 7" xfId="3410"/>
    <cellStyle name="Calc Currency (0) 7 2" xfId="3411"/>
    <cellStyle name="Calc Currency (0) 7 3" xfId="3412"/>
    <cellStyle name="Calc Currency (0) 8" xfId="953"/>
    <cellStyle name="Calc Currency (0) 8 2" xfId="3413"/>
    <cellStyle name="Calc Currency (0) 8 3" xfId="3414"/>
    <cellStyle name="Calc Currency (0) 9" xfId="1243"/>
    <cellStyle name="Calc Currency (0) 9 2" xfId="3415"/>
    <cellStyle name="Calc Currency (0) 9 3" xfId="3416"/>
    <cellStyle name="Calculation" xfId="2489"/>
    <cellStyle name="Check Cell" xfId="3417"/>
    <cellStyle name="Date" xfId="3418"/>
    <cellStyle name="Explanatory Text" xfId="3419"/>
    <cellStyle name="Good" xfId="3421"/>
    <cellStyle name="Header 1" xfId="2948"/>
    <cellStyle name="Header 1 2" xfId="3422"/>
    <cellStyle name="Header 1 3" xfId="3423"/>
    <cellStyle name="Header 2" xfId="3424"/>
    <cellStyle name="Header 2 2" xfId="3425"/>
    <cellStyle name="Header 2 3" xfId="3426"/>
    <cellStyle name="Header Center" xfId="2208"/>
    <cellStyle name="Header Center 2" xfId="2131"/>
    <cellStyle name="Header Center 3" xfId="2136"/>
    <cellStyle name="Header1" xfId="3427"/>
    <cellStyle name="Header2" xfId="3428"/>
    <cellStyle name="Header2 2" xfId="3429"/>
    <cellStyle name="Header2 3" xfId="3430"/>
    <cellStyle name="Heading 1" xfId="1847"/>
    <cellStyle name="Heading 2" xfId="3432"/>
    <cellStyle name="Heading 3" xfId="3433"/>
    <cellStyle name="Heading 4" xfId="2942"/>
    <cellStyle name="HP Logo" xfId="3434"/>
    <cellStyle name="HP Logo 2" xfId="3435"/>
    <cellStyle name="HP Logo 3" xfId="3436"/>
    <cellStyle name="Input" xfId="3437"/>
    <cellStyle name="Linked Cell" xfId="3438"/>
    <cellStyle name="Neutral" xfId="3439"/>
    <cellStyle name="New Times Roman" xfId="1665"/>
    <cellStyle name="Normal" xfId="1875"/>
    <cellStyle name="Normal 2" xfId="3440"/>
    <cellStyle name="Normal 2 10" xfId="3441"/>
    <cellStyle name="Normal 2 10 2" xfId="3442"/>
    <cellStyle name="Normal 2 10 3" xfId="3443"/>
    <cellStyle name="Normal 2 11" xfId="3444"/>
    <cellStyle name="Normal 2 11 2" xfId="3445"/>
    <cellStyle name="Normal 2 11 3" xfId="3446"/>
    <cellStyle name="Normal 2 12" xfId="3447"/>
    <cellStyle name="Normal 2 12 2" xfId="3448"/>
    <cellStyle name="Normal 2 12 3" xfId="3449"/>
    <cellStyle name="Normal 2 13" xfId="3450"/>
    <cellStyle name="Normal 2 13 2" xfId="3451"/>
    <cellStyle name="Normal 2 13 3" xfId="3452"/>
    <cellStyle name="Normal 2 14" xfId="85"/>
    <cellStyle name="Normal 2 14 2" xfId="3454"/>
    <cellStyle name="Normal 2 14 3" xfId="3456"/>
    <cellStyle name="Normal 2 15" xfId="3459"/>
    <cellStyle name="Normal 2 16" xfId="3460"/>
    <cellStyle name="Normal 2 2" xfId="3461"/>
    <cellStyle name="Normal 2 2 2" xfId="3464"/>
    <cellStyle name="Normal 2 2 3" xfId="3467"/>
    <cellStyle name="Normal 2 3" xfId="3468"/>
    <cellStyle name="Normal 2 3 2" xfId="3469"/>
    <cellStyle name="Normal 2 3 3" xfId="3470"/>
    <cellStyle name="Normal 2 4" xfId="3471"/>
    <cellStyle name="Normal 2 4 2" xfId="1167"/>
    <cellStyle name="Normal 2 4 3" xfId="117"/>
    <cellStyle name="Normal 2 5" xfId="3472"/>
    <cellStyle name="Normal 2 5 2" xfId="3473"/>
    <cellStyle name="Normal 2 5 3" xfId="3474"/>
    <cellStyle name="Normal 2 6" xfId="3475"/>
    <cellStyle name="Normal 2 6 2" xfId="3476"/>
    <cellStyle name="Normal 2 6 3" xfId="3477"/>
    <cellStyle name="Normal 2 7" xfId="37"/>
    <cellStyle name="Normal 2 7 2" xfId="3478"/>
    <cellStyle name="Normal 2 7 3" xfId="3480"/>
    <cellStyle name="Normal 2 8" xfId="3482"/>
    <cellStyle name="Normal 2 8 2" xfId="3483"/>
    <cellStyle name="Normal 2 8 3" xfId="3484"/>
    <cellStyle name="Normal 2 9" xfId="3485"/>
    <cellStyle name="Normal 2 9 2" xfId="1496"/>
    <cellStyle name="Normal 2 9 3" xfId="1534"/>
    <cellStyle name="Normal 3" xfId="3486"/>
    <cellStyle name="Normal_Comment_Tracking_Spreadsheet" xfId="2428"/>
    <cellStyle name="Note" xfId="3487"/>
    <cellStyle name="Output" xfId="3050"/>
    <cellStyle name="Percent 2" xfId="2720"/>
    <cellStyle name="Style 1" xfId="3488"/>
    <cellStyle name="Title" xfId="851"/>
    <cellStyle name="Total" xfId="3489"/>
    <cellStyle name="Warning Text" xfId="3490"/>
    <cellStyle name="百分比" xfId="41" builtinId="5"/>
    <cellStyle name="百分比 2" xfId="3492"/>
    <cellStyle name="百分比 2 2" xfId="3493"/>
    <cellStyle name="百分比 2 2 2" xfId="3494"/>
    <cellStyle name="百分比 2 2 3" xfId="3495"/>
    <cellStyle name="百分比 2 3" xfId="3496"/>
    <cellStyle name="百分比 2 4" xfId="3497"/>
    <cellStyle name="百分比 3" xfId="3498"/>
    <cellStyle name="百分比 3 11" xfId="1306"/>
    <cellStyle name="百分比 3 2" xfId="3384"/>
    <cellStyle name="百分比 3 3" xfId="3386"/>
    <cellStyle name="标题 1 10" xfId="3499"/>
    <cellStyle name="标题 1 10 2" xfId="2250"/>
    <cellStyle name="标题 1 10 3" xfId="2252"/>
    <cellStyle name="标题 1 11" xfId="3500"/>
    <cellStyle name="标题 1 11 2" xfId="3501"/>
    <cellStyle name="标题 1 11 3" xfId="3502"/>
    <cellStyle name="标题 1 12" xfId="3503"/>
    <cellStyle name="标题 1 12 2" xfId="3505"/>
    <cellStyle name="标题 1 12 3" xfId="3507"/>
    <cellStyle name="标题 1 13" xfId="3509"/>
    <cellStyle name="标题 1 13 2" xfId="3510"/>
    <cellStyle name="标题 1 13 3" xfId="3511"/>
    <cellStyle name="标题 1 14" xfId="3514"/>
    <cellStyle name="标题 1 14 2" xfId="3515"/>
    <cellStyle name="标题 1 14 3" xfId="3516"/>
    <cellStyle name="标题 1 15" xfId="3519"/>
    <cellStyle name="标题 1 15 2" xfId="200"/>
    <cellStyle name="标题 1 15 3" xfId="3521"/>
    <cellStyle name="标题 1 16" xfId="3523"/>
    <cellStyle name="标题 1 16 2" xfId="3525"/>
    <cellStyle name="标题 1 16 3" xfId="3527"/>
    <cellStyle name="标题 1 17" xfId="2602"/>
    <cellStyle name="标题 1 17 2" xfId="3529"/>
    <cellStyle name="标题 1 17 3" xfId="3531"/>
    <cellStyle name="标题 1 18" xfId="2606"/>
    <cellStyle name="标题 1 18 2" xfId="3533"/>
    <cellStyle name="标题 1 18 3" xfId="3536"/>
    <cellStyle name="标题 1 19" xfId="2167"/>
    <cellStyle name="标题 1 19 2" xfId="3539"/>
    <cellStyle name="标题 1 19 3" xfId="3543"/>
    <cellStyle name="标题 1 2" xfId="1973"/>
    <cellStyle name="标题 1 2 2" xfId="1980"/>
    <cellStyle name="标题 1 2 3" xfId="1987"/>
    <cellStyle name="标题 1 20" xfId="3520"/>
    <cellStyle name="标题 1 20 2" xfId="201"/>
    <cellStyle name="标题 1 20 3" xfId="3522"/>
    <cellStyle name="标题 1 21" xfId="3524"/>
    <cellStyle name="标题 1 21 2" xfId="3526"/>
    <cellStyle name="标题 1 21 3" xfId="3528"/>
    <cellStyle name="标题 1 22" xfId="2603"/>
    <cellStyle name="标题 1 22 2" xfId="3530"/>
    <cellStyle name="标题 1 22 3" xfId="3532"/>
    <cellStyle name="标题 1 23" xfId="2607"/>
    <cellStyle name="标题 1 23 2" xfId="3534"/>
    <cellStyle name="标题 1 23 3" xfId="3537"/>
    <cellStyle name="标题 1 24" xfId="2168"/>
    <cellStyle name="标题 1 24 2" xfId="3540"/>
    <cellStyle name="标题 1 24 3" xfId="3544"/>
    <cellStyle name="标题 1 25" xfId="2173"/>
    <cellStyle name="标题 1 25 2" xfId="1258"/>
    <cellStyle name="标题 1 25 3" xfId="711"/>
    <cellStyle name="标题 1 26" xfId="3545"/>
    <cellStyle name="标题 1 26 2" xfId="3549"/>
    <cellStyle name="标题 1 26 3" xfId="3552"/>
    <cellStyle name="标题 1 27" xfId="3359"/>
    <cellStyle name="标题 1 27 2" xfId="3554"/>
    <cellStyle name="标题 1 27 3" xfId="3557"/>
    <cellStyle name="标题 1 28" xfId="3364"/>
    <cellStyle name="标题 1 28 2" xfId="3559"/>
    <cellStyle name="标题 1 28 3" xfId="3563"/>
    <cellStyle name="标题 1 29" xfId="3565"/>
    <cellStyle name="标题 1 29 2" xfId="3567"/>
    <cellStyle name="标题 1 29 3" xfId="3571"/>
    <cellStyle name="标题 1 3" xfId="1996"/>
    <cellStyle name="标题 1 3 2" xfId="1465"/>
    <cellStyle name="标题 1 3 3" xfId="1483"/>
    <cellStyle name="标题 1 30" xfId="2174"/>
    <cellStyle name="标题 1 30 2" xfId="1259"/>
    <cellStyle name="标题 1 30 3" xfId="712"/>
    <cellStyle name="标题 1 31" xfId="3546"/>
    <cellStyle name="标题 1 31 2" xfId="3550"/>
    <cellStyle name="标题 1 31 3" xfId="3553"/>
    <cellStyle name="标题 1 32" xfId="3360"/>
    <cellStyle name="标题 1 32 2" xfId="3555"/>
    <cellStyle name="标题 1 32 3" xfId="3558"/>
    <cellStyle name="标题 1 33" xfId="3365"/>
    <cellStyle name="标题 1 33 2" xfId="3560"/>
    <cellStyle name="标题 1 33 3" xfId="3564"/>
    <cellStyle name="标题 1 34" xfId="3566"/>
    <cellStyle name="标题 1 34 2" xfId="3568"/>
    <cellStyle name="标题 1 34 3" xfId="3572"/>
    <cellStyle name="标题 1 35" xfId="3573"/>
    <cellStyle name="标题 1 35 2" xfId="3575"/>
    <cellStyle name="标题 1 35 3" xfId="3579"/>
    <cellStyle name="标题 1 36" xfId="3581"/>
    <cellStyle name="标题 1 36 2" xfId="3583"/>
    <cellStyle name="标题 1 36 3" xfId="3587"/>
    <cellStyle name="标题 1 37" xfId="3021"/>
    <cellStyle name="标题 1 37 2" xfId="3589"/>
    <cellStyle name="标题 1 37 3" xfId="3593"/>
    <cellStyle name="标题 1 38" xfId="3024"/>
    <cellStyle name="标题 1 38 2" xfId="3595"/>
    <cellStyle name="标题 1 38 3" xfId="3599"/>
    <cellStyle name="标题 1 39" xfId="3601"/>
    <cellStyle name="标题 1 39 2" xfId="3602"/>
    <cellStyle name="标题 1 39 3" xfId="3605"/>
    <cellStyle name="标题 1 4" xfId="2005"/>
    <cellStyle name="标题 1 4 2" xfId="159"/>
    <cellStyle name="标题 1 4 3" xfId="174"/>
    <cellStyle name="标题 1 40" xfId="3574"/>
    <cellStyle name="标题 1 40 2" xfId="3576"/>
    <cellStyle name="标题 1 40 3" xfId="3580"/>
    <cellStyle name="标题 1 41" xfId="3582"/>
    <cellStyle name="标题 1 41 2" xfId="3584"/>
    <cellStyle name="标题 1 41 3" xfId="3588"/>
    <cellStyle name="标题 1 42" xfId="3022"/>
    <cellStyle name="标题 1 42 2" xfId="3590"/>
    <cellStyle name="标题 1 42 3" xfId="3594"/>
    <cellStyle name="标题 1 43" xfId="3025"/>
    <cellStyle name="标题 1 43 2" xfId="3596"/>
    <cellStyle name="标题 1 43 3" xfId="3600"/>
    <cellStyle name="标题 1 5" xfId="2012"/>
    <cellStyle name="标题 1 5 2" xfId="68"/>
    <cellStyle name="标题 1 5 3" xfId="2017"/>
    <cellStyle name="标题 1 6" xfId="2021"/>
    <cellStyle name="标题 1 6 2" xfId="3606"/>
    <cellStyle name="标题 1 6 3" xfId="3607"/>
    <cellStyle name="标题 1 7" xfId="3608"/>
    <cellStyle name="标题 1 7 2" xfId="3609"/>
    <cellStyle name="标题 1 7 3" xfId="3610"/>
    <cellStyle name="标题 1 8" xfId="968"/>
    <cellStyle name="标题 1 8 2" xfId="3611"/>
    <cellStyle name="标题 1 8 3" xfId="3612"/>
    <cellStyle name="标题 1 9" xfId="970"/>
    <cellStyle name="标题 1 9 2" xfId="3613"/>
    <cellStyle name="标题 1 9 3" xfId="3614"/>
    <cellStyle name="标题 10" xfId="3538"/>
    <cellStyle name="标题 10 2" xfId="3615"/>
    <cellStyle name="标题 10 3" xfId="3616"/>
    <cellStyle name="标题 11" xfId="3541"/>
    <cellStyle name="标题 11 2" xfId="3619"/>
    <cellStyle name="标题 11 3" xfId="3624"/>
    <cellStyle name="标题 12" xfId="3627"/>
    <cellStyle name="标题 12 2" xfId="3628"/>
    <cellStyle name="标题 12 3" xfId="3629"/>
    <cellStyle name="标题 13" xfId="3630"/>
    <cellStyle name="标题 13 2" xfId="3631"/>
    <cellStyle name="标题 13 3" xfId="3189"/>
    <cellStyle name="标题 14" xfId="3634"/>
    <cellStyle name="标题 14 2" xfId="3635"/>
    <cellStyle name="标题 14 3" xfId="2490"/>
    <cellStyle name="标题 15" xfId="3636"/>
    <cellStyle name="标题 15 2" xfId="2412"/>
    <cellStyle name="标题 15 3" xfId="2423"/>
    <cellStyle name="标题 16" xfId="3639"/>
    <cellStyle name="标题 16 2" xfId="1850"/>
    <cellStyle name="标题 16 3" xfId="1853"/>
    <cellStyle name="标题 17" xfId="3033"/>
    <cellStyle name="标题 17 2" xfId="3046"/>
    <cellStyle name="标题 17 3" xfId="2503"/>
    <cellStyle name="标题 18" xfId="3061"/>
    <cellStyle name="标题 18 2" xfId="3063"/>
    <cellStyle name="标题 18 3" xfId="2514"/>
    <cellStyle name="标题 19" xfId="3072"/>
    <cellStyle name="标题 19 2" xfId="3074"/>
    <cellStyle name="标题 19 3" xfId="2528"/>
    <cellStyle name="标题 2 10" xfId="3641"/>
    <cellStyle name="标题 2 10 2" xfId="3642"/>
    <cellStyle name="标题 2 10 3" xfId="3643"/>
    <cellStyle name="标题 2 11" xfId="3644"/>
    <cellStyle name="标题 2 11 2" xfId="3645"/>
    <cellStyle name="标题 2 11 3" xfId="3646"/>
    <cellStyle name="标题 2 12" xfId="3647"/>
    <cellStyle name="标题 2 12 2" xfId="3648"/>
    <cellStyle name="标题 2 12 3" xfId="3649"/>
    <cellStyle name="标题 2 13" xfId="3650"/>
    <cellStyle name="标题 2 13 2" xfId="3651"/>
    <cellStyle name="标题 2 13 3" xfId="3652"/>
    <cellStyle name="标题 2 14" xfId="3655"/>
    <cellStyle name="标题 2 14 2" xfId="3121"/>
    <cellStyle name="标题 2 14 3" xfId="3133"/>
    <cellStyle name="标题 2 15" xfId="3658"/>
    <cellStyle name="标题 2 15 2" xfId="3660"/>
    <cellStyle name="标题 2 15 3" xfId="3662"/>
    <cellStyle name="标题 2 16" xfId="3664"/>
    <cellStyle name="标题 2 16 2" xfId="3666"/>
    <cellStyle name="标题 2 16 3" xfId="3668"/>
    <cellStyle name="标题 2 17" xfId="3670"/>
    <cellStyle name="标题 2 17 2" xfId="3672"/>
    <cellStyle name="标题 2 17 3" xfId="3674"/>
    <cellStyle name="标题 2 18" xfId="1552"/>
    <cellStyle name="标题 2 18 2" xfId="3676"/>
    <cellStyle name="标题 2 18 3" xfId="3678"/>
    <cellStyle name="标题 2 19" xfId="345"/>
    <cellStyle name="标题 2 19 2" xfId="2557"/>
    <cellStyle name="标题 2 19 3" xfId="2574"/>
    <cellStyle name="标题 2 2" xfId="3680"/>
    <cellStyle name="标题 2 2 2" xfId="3681"/>
    <cellStyle name="标题 2 2 3" xfId="3682"/>
    <cellStyle name="标题 2 20" xfId="3659"/>
    <cellStyle name="标题 2 20 2" xfId="3661"/>
    <cellStyle name="标题 2 20 3" xfId="3663"/>
    <cellStyle name="标题 2 21" xfId="3665"/>
    <cellStyle name="标题 2 21 2" xfId="3667"/>
    <cellStyle name="标题 2 21 3" xfId="3669"/>
    <cellStyle name="标题 2 22" xfId="3671"/>
    <cellStyle name="标题 2 22 2" xfId="3673"/>
    <cellStyle name="标题 2 22 3" xfId="3675"/>
    <cellStyle name="标题 2 23" xfId="1553"/>
    <cellStyle name="标题 2 23 2" xfId="3677"/>
    <cellStyle name="标题 2 23 3" xfId="3679"/>
    <cellStyle name="标题 2 24" xfId="346"/>
    <cellStyle name="标题 2 24 2" xfId="2558"/>
    <cellStyle name="标题 2 24 3" xfId="2575"/>
    <cellStyle name="标题 2 25" xfId="356"/>
    <cellStyle name="标题 2 25 2" xfId="3683"/>
    <cellStyle name="标题 2 25 3" xfId="3685"/>
    <cellStyle name="标题 2 26" xfId="3687"/>
    <cellStyle name="标题 2 26 2" xfId="3690"/>
    <cellStyle name="标题 2 26 3" xfId="3692"/>
    <cellStyle name="标题 2 27" xfId="3694"/>
    <cellStyle name="标题 2 27 2" xfId="3697"/>
    <cellStyle name="标题 2 27 3" xfId="3700"/>
    <cellStyle name="标题 2 28" xfId="3702"/>
    <cellStyle name="标题 2 28 2" xfId="3704"/>
    <cellStyle name="标题 2 28 3" xfId="3706"/>
    <cellStyle name="标题 2 29" xfId="3708"/>
    <cellStyle name="标题 2 29 2" xfId="371"/>
    <cellStyle name="标题 2 29 3" xfId="412"/>
    <cellStyle name="标题 2 3" xfId="2859"/>
    <cellStyle name="标题 2 3 2" xfId="3710"/>
    <cellStyle name="标题 2 3 3" xfId="3711"/>
    <cellStyle name="标题 2 30" xfId="357"/>
    <cellStyle name="标题 2 30 2" xfId="3684"/>
    <cellStyle name="标题 2 30 3" xfId="3686"/>
    <cellStyle name="标题 2 31" xfId="3688"/>
    <cellStyle name="标题 2 31 2" xfId="3691"/>
    <cellStyle name="标题 2 31 3" xfId="3693"/>
    <cellStyle name="标题 2 32" xfId="3695"/>
    <cellStyle name="标题 2 32 2" xfId="3698"/>
    <cellStyle name="标题 2 32 3" xfId="3701"/>
    <cellStyle name="标题 2 33" xfId="3703"/>
    <cellStyle name="标题 2 33 2" xfId="3705"/>
    <cellStyle name="标题 2 33 3" xfId="3707"/>
    <cellStyle name="标题 2 34" xfId="3709"/>
    <cellStyle name="标题 2 34 2" xfId="372"/>
    <cellStyle name="标题 2 34 3" xfId="413"/>
    <cellStyle name="标题 2 35" xfId="3712"/>
    <cellStyle name="标题 2 35 2" xfId="2311"/>
    <cellStyle name="标题 2 35 3" xfId="3714"/>
    <cellStyle name="标题 2 36" xfId="3716"/>
    <cellStyle name="标题 2 36 2" xfId="2315"/>
    <cellStyle name="标题 2 36 3" xfId="3718"/>
    <cellStyle name="标题 2 37" xfId="3720"/>
    <cellStyle name="标题 2 37 2" xfId="2319"/>
    <cellStyle name="标题 2 37 3" xfId="3722"/>
    <cellStyle name="标题 2 38" xfId="3724"/>
    <cellStyle name="标题 2 38 2" xfId="2325"/>
    <cellStyle name="标题 2 38 3" xfId="3726"/>
    <cellStyle name="标题 2 39" xfId="3728"/>
    <cellStyle name="标题 2 39 2" xfId="1109"/>
    <cellStyle name="标题 2 39 3" xfId="1136"/>
    <cellStyle name="标题 2 4" xfId="2862"/>
    <cellStyle name="标题 2 4 2" xfId="2639"/>
    <cellStyle name="标题 2 4 3" xfId="2662"/>
    <cellStyle name="标题 2 40" xfId="3713"/>
    <cellStyle name="标题 2 40 2" xfId="2312"/>
    <cellStyle name="标题 2 40 3" xfId="3715"/>
    <cellStyle name="标题 2 41" xfId="3717"/>
    <cellStyle name="标题 2 41 2" xfId="2316"/>
    <cellStyle name="标题 2 41 3" xfId="3719"/>
    <cellStyle name="标题 2 42" xfId="3721"/>
    <cellStyle name="标题 2 42 2" xfId="2320"/>
    <cellStyle name="标题 2 42 3" xfId="3723"/>
    <cellStyle name="标题 2 43" xfId="3725"/>
    <cellStyle name="标题 2 43 2" xfId="2326"/>
    <cellStyle name="标题 2 43 3" xfId="3727"/>
    <cellStyle name="标题 2 5" xfId="3730"/>
    <cellStyle name="标题 2 5 2" xfId="3731"/>
    <cellStyle name="标题 2 5 3" xfId="3732"/>
    <cellStyle name="标题 2 6" xfId="3733"/>
    <cellStyle name="标题 2 6 2" xfId="3734"/>
    <cellStyle name="标题 2 6 3" xfId="3735"/>
    <cellStyle name="标题 2 7" xfId="3736"/>
    <cellStyle name="标题 2 7 2" xfId="3737"/>
    <cellStyle name="标题 2 7 3" xfId="3738"/>
    <cellStyle name="标题 2 8" xfId="974"/>
    <cellStyle name="标题 2 8 2" xfId="3739"/>
    <cellStyle name="标题 2 8 3" xfId="3740"/>
    <cellStyle name="标题 2 9" xfId="976"/>
    <cellStyle name="标题 2 9 2" xfId="464"/>
    <cellStyle name="标题 2 9 3" xfId="754"/>
    <cellStyle name="标题 20" xfId="3637"/>
    <cellStyle name="标题 20 2" xfId="2413"/>
    <cellStyle name="标题 20 3" xfId="2424"/>
    <cellStyle name="标题 21" xfId="3640"/>
    <cellStyle name="标题 21 2" xfId="1851"/>
    <cellStyle name="标题 21 3" xfId="1854"/>
    <cellStyle name="标题 22" xfId="3034"/>
    <cellStyle name="标题 22 2" xfId="3047"/>
    <cellStyle name="标题 22 3" xfId="2504"/>
    <cellStyle name="标题 23" xfId="3062"/>
    <cellStyle name="标题 23 2" xfId="3064"/>
    <cellStyle name="标题 23 3" xfId="2515"/>
    <cellStyle name="标题 24" xfId="3073"/>
    <cellStyle name="标题 24 2" xfId="3075"/>
    <cellStyle name="标题 24 3" xfId="2529"/>
    <cellStyle name="标题 25" xfId="3078"/>
    <cellStyle name="标题 25 2" xfId="3081"/>
    <cellStyle name="标题 25 3" xfId="2539"/>
    <cellStyle name="标题 26" xfId="3084"/>
    <cellStyle name="标题 26 2" xfId="3087"/>
    <cellStyle name="标题 26 3" xfId="2546"/>
    <cellStyle name="标题 27" xfId="2114"/>
    <cellStyle name="标题 27 2" xfId="3090"/>
    <cellStyle name="标题 27 3" xfId="2563"/>
    <cellStyle name="标题 28" xfId="2118"/>
    <cellStyle name="标题 28 2" xfId="3093"/>
    <cellStyle name="标题 28 3" xfId="2580"/>
    <cellStyle name="标题 29" xfId="2901"/>
    <cellStyle name="标题 29 2" xfId="2905"/>
    <cellStyle name="标题 29 3" xfId="2641"/>
    <cellStyle name="标题 3 10" xfId="3741"/>
    <cellStyle name="标题 3 10 2" xfId="3742"/>
    <cellStyle name="标题 3 10 3" xfId="3743"/>
    <cellStyle name="标题 3 11" xfId="3744"/>
    <cellStyle name="标题 3 11 2" xfId="3745"/>
    <cellStyle name="标题 3 11 3" xfId="3746"/>
    <cellStyle name="标题 3 12" xfId="3747"/>
    <cellStyle name="标题 3 12 2" xfId="3748"/>
    <cellStyle name="标题 3 12 3" xfId="3749"/>
    <cellStyle name="标题 3 13" xfId="3750"/>
    <cellStyle name="标题 3 13 2" xfId="3751"/>
    <cellStyle name="标题 3 13 3" xfId="3752"/>
    <cellStyle name="标题 3 14" xfId="3756"/>
    <cellStyle name="标题 3 14 2" xfId="3757"/>
    <cellStyle name="标题 3 14 3" xfId="3758"/>
    <cellStyle name="标题 3 15" xfId="3762"/>
    <cellStyle name="标题 3 15 2" xfId="3764"/>
    <cellStyle name="标题 3 15 3" xfId="3766"/>
    <cellStyle name="标题 3 16" xfId="3768"/>
    <cellStyle name="标题 3 16 2" xfId="3770"/>
    <cellStyle name="标题 3 16 3" xfId="3772"/>
    <cellStyle name="标题 3 17" xfId="3774"/>
    <cellStyle name="标题 3 17 2" xfId="3776"/>
    <cellStyle name="标题 3 17 3" xfId="3778"/>
    <cellStyle name="标题 3 18" xfId="2805"/>
    <cellStyle name="标题 3 18 2" xfId="3780"/>
    <cellStyle name="标题 3 18 3" xfId="3782"/>
    <cellStyle name="标题 3 19" xfId="2808"/>
    <cellStyle name="标题 3 19 2" xfId="3784"/>
    <cellStyle name="标题 3 19 3" xfId="3786"/>
    <cellStyle name="标题 3 2" xfId="3788"/>
    <cellStyle name="标题 3 2 2" xfId="3790"/>
    <cellStyle name="标题 3 2 3" xfId="3792"/>
    <cellStyle name="标题 3 20" xfId="3763"/>
    <cellStyle name="标题 3 20 2" xfId="3765"/>
    <cellStyle name="标题 3 20 3" xfId="3767"/>
    <cellStyle name="标题 3 21" xfId="3769"/>
    <cellStyle name="标题 3 21 2" xfId="3771"/>
    <cellStyle name="标题 3 21 3" xfId="3773"/>
    <cellStyle name="标题 3 22" xfId="3775"/>
    <cellStyle name="标题 3 22 2" xfId="3777"/>
    <cellStyle name="标题 3 22 3" xfId="3779"/>
    <cellStyle name="标题 3 23" xfId="2806"/>
    <cellStyle name="标题 3 23 2" xfId="3781"/>
    <cellStyle name="标题 3 23 3" xfId="3783"/>
    <cellStyle name="标题 3 24" xfId="2809"/>
    <cellStyle name="标题 3 24 2" xfId="3785"/>
    <cellStyle name="标题 3 24 3" xfId="3787"/>
    <cellStyle name="标题 3 25" xfId="3793"/>
    <cellStyle name="标题 3 25 2" xfId="3797"/>
    <cellStyle name="标题 3 25 3" xfId="3799"/>
    <cellStyle name="标题 3 26" xfId="3801"/>
    <cellStyle name="标题 3 26 2" xfId="3805"/>
    <cellStyle name="标题 3 26 3" xfId="3807"/>
    <cellStyle name="标题 3 27" xfId="3809"/>
    <cellStyle name="标题 3 27 2" xfId="3811"/>
    <cellStyle name="标题 3 27 3" xfId="3129"/>
    <cellStyle name="标题 3 28" xfId="3813"/>
    <cellStyle name="标题 3 28 2" xfId="3815"/>
    <cellStyle name="标题 3 28 3" xfId="499"/>
    <cellStyle name="标题 3 29" xfId="3817"/>
    <cellStyle name="标题 3 29 2" xfId="3820"/>
    <cellStyle name="标题 3 29 3" xfId="526"/>
    <cellStyle name="标题 3 3" xfId="3822"/>
    <cellStyle name="标题 3 3 2" xfId="3823"/>
    <cellStyle name="标题 3 3 3" xfId="3824"/>
    <cellStyle name="标题 3 30" xfId="3794"/>
    <cellStyle name="标题 3 30 2" xfId="3798"/>
    <cellStyle name="标题 3 30 3" xfId="3800"/>
    <cellStyle name="标题 3 31" xfId="3802"/>
    <cellStyle name="标题 3 31 2" xfId="3806"/>
    <cellStyle name="标题 3 31 3" xfId="3808"/>
    <cellStyle name="标题 3 32" xfId="3810"/>
    <cellStyle name="标题 3 32 2" xfId="3812"/>
    <cellStyle name="标题 3 32 3" xfId="3130"/>
    <cellStyle name="标题 3 33" xfId="3814"/>
    <cellStyle name="标题 3 33 2" xfId="3816"/>
    <cellStyle name="标题 3 33 3" xfId="500"/>
    <cellStyle name="标题 3 34" xfId="3818"/>
    <cellStyle name="标题 3 34 2" xfId="3821"/>
    <cellStyle name="标题 3 34 3" xfId="527"/>
    <cellStyle name="标题 3 35" xfId="3825"/>
    <cellStyle name="标题 3 35 2" xfId="3827"/>
    <cellStyle name="标题 3 35 3" xfId="555"/>
    <cellStyle name="标题 3 36" xfId="3829"/>
    <cellStyle name="标题 3 36 2" xfId="3831"/>
    <cellStyle name="标题 3 36 3" xfId="577"/>
    <cellStyle name="标题 3 37" xfId="3833"/>
    <cellStyle name="标题 3 37 2" xfId="3835"/>
    <cellStyle name="标题 3 37 3" xfId="3174"/>
    <cellStyle name="标题 3 38" xfId="3837"/>
    <cellStyle name="标题 3 38 2" xfId="3839"/>
    <cellStyle name="标题 3 38 3" xfId="3178"/>
    <cellStyle name="标题 3 39" xfId="3841"/>
    <cellStyle name="标题 3 39 2" xfId="3844"/>
    <cellStyle name="标题 3 39 3" xfId="3185"/>
    <cellStyle name="标题 3 4" xfId="3846"/>
    <cellStyle name="标题 3 4 2" xfId="568"/>
    <cellStyle name="标题 3 4 3" xfId="593"/>
    <cellStyle name="标题 3 40" xfId="3826"/>
    <cellStyle name="标题 3 40 2" xfId="3828"/>
    <cellStyle name="标题 3 40 3" xfId="556"/>
    <cellStyle name="标题 3 41" xfId="3830"/>
    <cellStyle name="标题 3 41 2" xfId="3832"/>
    <cellStyle name="标题 3 41 3" xfId="578"/>
    <cellStyle name="标题 3 42" xfId="3834"/>
    <cellStyle name="标题 3 42 2" xfId="3836"/>
    <cellStyle name="标题 3 42 3" xfId="3175"/>
    <cellStyle name="标题 3 43" xfId="3838"/>
    <cellStyle name="标题 3 43 2" xfId="3840"/>
    <cellStyle name="标题 3 43 3" xfId="3179"/>
    <cellStyle name="标题 3 5" xfId="3848"/>
    <cellStyle name="标题 3 5 2" xfId="2868"/>
    <cellStyle name="标题 3 5 3" xfId="2870"/>
    <cellStyle name="标题 3 6" xfId="3849"/>
    <cellStyle name="标题 3 6 2" xfId="1186"/>
    <cellStyle name="标题 3 6 3" xfId="1189"/>
    <cellStyle name="标题 3 7" xfId="3850"/>
    <cellStyle name="标题 3 7 2" xfId="3851"/>
    <cellStyle name="标题 3 7 3" xfId="3852"/>
    <cellStyle name="标题 3 8" xfId="3853"/>
    <cellStyle name="标题 3 8 2" xfId="3854"/>
    <cellStyle name="标题 3 8 3" xfId="3855"/>
    <cellStyle name="标题 3 9" xfId="3856"/>
    <cellStyle name="标题 3 9 2" xfId="2280"/>
    <cellStyle name="标题 3 9 3" xfId="2338"/>
    <cellStyle name="标题 30" xfId="3079"/>
    <cellStyle name="标题 30 2" xfId="3082"/>
    <cellStyle name="标题 30 3" xfId="2540"/>
    <cellStyle name="标题 31" xfId="3085"/>
    <cellStyle name="标题 31 2" xfId="3088"/>
    <cellStyle name="标题 31 3" xfId="2547"/>
    <cellStyle name="标题 32" xfId="2115"/>
    <cellStyle name="标题 32 2" xfId="3091"/>
    <cellStyle name="标题 32 3" xfId="2564"/>
    <cellStyle name="标题 33" xfId="2119"/>
    <cellStyle name="标题 33 2" xfId="3094"/>
    <cellStyle name="标题 33 3" xfId="2581"/>
    <cellStyle name="标题 34" xfId="2902"/>
    <cellStyle name="标题 34 2" xfId="2906"/>
    <cellStyle name="标题 34 3" xfId="2642"/>
    <cellStyle name="标题 35" xfId="2912"/>
    <cellStyle name="标题 35 2" xfId="2915"/>
    <cellStyle name="标题 35 3" xfId="2664"/>
    <cellStyle name="标题 36" xfId="2909"/>
    <cellStyle name="标题 36 2" xfId="2918"/>
    <cellStyle name="标题 36 3" xfId="2675"/>
    <cellStyle name="标题 37" xfId="2649"/>
    <cellStyle name="标题 37 2" xfId="2921"/>
    <cellStyle name="标题 37 3" xfId="2686"/>
    <cellStyle name="标题 38" xfId="2652"/>
    <cellStyle name="标题 38 2" xfId="2924"/>
    <cellStyle name="标题 38 3" xfId="2697"/>
    <cellStyle name="标题 39" xfId="1219"/>
    <cellStyle name="标题 39 2" xfId="1223"/>
    <cellStyle name="标题 39 3" xfId="1228"/>
    <cellStyle name="标题 4 10" xfId="3857"/>
    <cellStyle name="标题 4 10 2" xfId="3858"/>
    <cellStyle name="标题 4 10 3" xfId="3859"/>
    <cellStyle name="标题 4 11" xfId="3861"/>
    <cellStyle name="标题 4 11 2" xfId="3862"/>
    <cellStyle name="标题 4 11 3" xfId="3863"/>
    <cellStyle name="标题 4 12" xfId="3865"/>
    <cellStyle name="标题 4 12 2" xfId="3866"/>
    <cellStyle name="标题 4 12 3" xfId="3867"/>
    <cellStyle name="标题 4 13" xfId="3868"/>
    <cellStyle name="标题 4 13 2" xfId="3869"/>
    <cellStyle name="标题 4 13 3" xfId="3870"/>
    <cellStyle name="标题 4 14" xfId="3873"/>
    <cellStyle name="标题 4 14 2" xfId="3874"/>
    <cellStyle name="标题 4 14 3" xfId="3875"/>
    <cellStyle name="标题 4 15" xfId="3878"/>
    <cellStyle name="标题 4 15 2" xfId="2469"/>
    <cellStyle name="标题 4 15 3" xfId="2476"/>
    <cellStyle name="标题 4 16" xfId="3880"/>
    <cellStyle name="标题 4 16 2" xfId="3882"/>
    <cellStyle name="标题 4 16 3" xfId="3884"/>
    <cellStyle name="标题 4 17" xfId="3886"/>
    <cellStyle name="标题 4 17 2" xfId="3888"/>
    <cellStyle name="标题 4 17 3" xfId="3890"/>
    <cellStyle name="标题 4 18" xfId="3892"/>
    <cellStyle name="标题 4 18 2" xfId="3894"/>
    <cellStyle name="标题 4 18 3" xfId="3896"/>
    <cellStyle name="标题 4 19" xfId="3898"/>
    <cellStyle name="标题 4 19 2" xfId="3901"/>
    <cellStyle name="标题 4 19 3" xfId="3904"/>
    <cellStyle name="标题 4 2" xfId="3906"/>
    <cellStyle name="标题 4 2 2" xfId="3907"/>
    <cellStyle name="标题 4 2 3" xfId="3908"/>
    <cellStyle name="标题 4 20" xfId="3879"/>
    <cellStyle name="标题 4 20 2" xfId="2470"/>
    <cellStyle name="标题 4 20 3" xfId="2477"/>
    <cellStyle name="标题 4 21" xfId="3881"/>
    <cellStyle name="标题 4 21 2" xfId="3883"/>
    <cellStyle name="标题 4 21 3" xfId="3885"/>
    <cellStyle name="标题 4 22" xfId="3887"/>
    <cellStyle name="标题 4 22 2" xfId="3889"/>
    <cellStyle name="标题 4 22 3" xfId="3891"/>
    <cellStyle name="标题 4 23" xfId="3893"/>
    <cellStyle name="标题 4 23 2" xfId="3895"/>
    <cellStyle name="标题 4 23 3" xfId="3897"/>
    <cellStyle name="标题 4 24" xfId="3899"/>
    <cellStyle name="标题 4 24 2" xfId="3902"/>
    <cellStyle name="标题 4 24 3" xfId="3905"/>
    <cellStyle name="标题 4 25" xfId="3909"/>
    <cellStyle name="标题 4 25 2" xfId="3913"/>
    <cellStyle name="标题 4 25 3" xfId="3915"/>
    <cellStyle name="标题 4 26" xfId="3917"/>
    <cellStyle name="标题 4 26 2" xfId="3921"/>
    <cellStyle name="标题 4 26 3" xfId="3923"/>
    <cellStyle name="标题 4 27" xfId="3925"/>
    <cellStyle name="标题 4 27 2" xfId="3927"/>
    <cellStyle name="标题 4 27 3" xfId="3331"/>
    <cellStyle name="标题 4 28" xfId="3929"/>
    <cellStyle name="标题 4 28 2" xfId="3931"/>
    <cellStyle name="标题 4 28 3" xfId="3336"/>
    <cellStyle name="标题 4 29" xfId="3933"/>
    <cellStyle name="标题 4 29 2" xfId="3935"/>
    <cellStyle name="标题 4 29 3" xfId="3342"/>
    <cellStyle name="标题 4 3" xfId="3937"/>
    <cellStyle name="标题 4 3 2" xfId="3938"/>
    <cellStyle name="标题 4 3 3" xfId="3939"/>
    <cellStyle name="标题 4 30" xfId="3910"/>
    <cellStyle name="标题 4 30 2" xfId="3914"/>
    <cellStyle name="标题 4 30 3" xfId="3916"/>
    <cellStyle name="标题 4 31" xfId="3918"/>
    <cellStyle name="标题 4 31 2" xfId="3922"/>
    <cellStyle name="标题 4 31 3" xfId="3924"/>
    <cellStyle name="标题 4 32" xfId="3926"/>
    <cellStyle name="标题 4 32 2" xfId="3928"/>
    <cellStyle name="标题 4 32 3" xfId="3332"/>
    <cellStyle name="标题 4 33" xfId="3930"/>
    <cellStyle name="标题 4 33 2" xfId="3932"/>
    <cellStyle name="标题 4 33 3" xfId="3337"/>
    <cellStyle name="标题 4 34" xfId="3934"/>
    <cellStyle name="标题 4 34 2" xfId="3936"/>
    <cellStyle name="标题 4 34 3" xfId="3343"/>
    <cellStyle name="标题 4 35" xfId="3940"/>
    <cellStyle name="标题 4 35 2" xfId="146"/>
    <cellStyle name="标题 4 35 3" xfId="154"/>
    <cellStyle name="标题 4 36" xfId="3942"/>
    <cellStyle name="标题 4 36 2" xfId="3944"/>
    <cellStyle name="标题 4 36 3" xfId="3349"/>
    <cellStyle name="标题 4 37" xfId="3632"/>
    <cellStyle name="标题 4 37 2" xfId="3946"/>
    <cellStyle name="标题 4 37 3" xfId="3354"/>
    <cellStyle name="标题 4 38" xfId="3190"/>
    <cellStyle name="标题 4 38 2" xfId="3547"/>
    <cellStyle name="标题 4 38 3" xfId="3361"/>
    <cellStyle name="标题 4 39" xfId="3193"/>
    <cellStyle name="标题 4 39 2" xfId="3948"/>
    <cellStyle name="标题 4 39 3" xfId="3368"/>
    <cellStyle name="标题 4 4" xfId="3951"/>
    <cellStyle name="标题 4 4 2" xfId="3952"/>
    <cellStyle name="标题 4 4 3" xfId="3953"/>
    <cellStyle name="标题 4 40" xfId="3941"/>
    <cellStyle name="标题 4 40 2" xfId="147"/>
    <cellStyle name="标题 4 40 3" xfId="155"/>
    <cellStyle name="标题 4 41" xfId="3943"/>
    <cellStyle name="标题 4 41 2" xfId="3945"/>
    <cellStyle name="标题 4 41 3" xfId="3350"/>
    <cellStyle name="标题 4 42" xfId="3633"/>
    <cellStyle name="标题 4 42 2" xfId="3947"/>
    <cellStyle name="标题 4 42 3" xfId="3355"/>
    <cellStyle name="标题 4 43" xfId="3191"/>
    <cellStyle name="标题 4 43 2" xfId="3548"/>
    <cellStyle name="标题 4 43 3" xfId="3362"/>
    <cellStyle name="标题 4 5" xfId="3956"/>
    <cellStyle name="标题 4 5 2" xfId="3957"/>
    <cellStyle name="标题 4 5 3" xfId="3958"/>
    <cellStyle name="标题 4 6" xfId="3959"/>
    <cellStyle name="标题 4 6 2" xfId="3960"/>
    <cellStyle name="标题 4 6 3" xfId="3961"/>
    <cellStyle name="标题 4 7" xfId="3962"/>
    <cellStyle name="标题 4 7 2" xfId="3963"/>
    <cellStyle name="标题 4 7 3" xfId="3964"/>
    <cellStyle name="标题 4 8" xfId="3965"/>
    <cellStyle name="标题 4 8 2" xfId="3967"/>
    <cellStyle name="标题 4 8 3" xfId="3969"/>
    <cellStyle name="标题 4 9" xfId="3970"/>
    <cellStyle name="标题 4 9 2" xfId="3971"/>
    <cellStyle name="标题 4 9 3" xfId="3972"/>
    <cellStyle name="标题 40" xfId="2913"/>
    <cellStyle name="标题 40 2" xfId="2916"/>
    <cellStyle name="标题 40 3" xfId="2665"/>
    <cellStyle name="标题 41" xfId="2910"/>
    <cellStyle name="标题 41 2" xfId="2919"/>
    <cellStyle name="标题 41 3" xfId="2676"/>
    <cellStyle name="标题 42" xfId="2650"/>
    <cellStyle name="标题 42 2" xfId="2922"/>
    <cellStyle name="标题 42 3" xfId="2687"/>
    <cellStyle name="标题 43" xfId="2653"/>
    <cellStyle name="标题 43 2" xfId="2925"/>
    <cellStyle name="标题 43 3" xfId="2698"/>
    <cellStyle name="标题 44" xfId="1220"/>
    <cellStyle name="标题 44 2" xfId="1224"/>
    <cellStyle name="标题 44 3" xfId="1229"/>
    <cellStyle name="标题 45" xfId="390"/>
    <cellStyle name="标题 45 2" xfId="511"/>
    <cellStyle name="标题 45 3" xfId="539"/>
    <cellStyle name="标题 46" xfId="393"/>
    <cellStyle name="标题 46 2" xfId="952"/>
    <cellStyle name="标题 46 3" xfId="1238"/>
    <cellStyle name="标题 5" xfId="3973"/>
    <cellStyle name="标题 5 2" xfId="3974"/>
    <cellStyle name="标题 5 3" xfId="3975"/>
    <cellStyle name="标题 6" xfId="3976"/>
    <cellStyle name="标题 6 2" xfId="2197"/>
    <cellStyle name="标题 6 3" xfId="2210"/>
    <cellStyle name="标题 7" xfId="3977"/>
    <cellStyle name="标题 7 2" xfId="3978"/>
    <cellStyle name="标题 7 3" xfId="2291"/>
    <cellStyle name="标题 8" xfId="3979"/>
    <cellStyle name="标题 8 2" xfId="3981"/>
    <cellStyle name="标题 8 3" xfId="2298"/>
    <cellStyle name="标题 9" xfId="3982"/>
    <cellStyle name="标题 9 2" xfId="3983"/>
    <cellStyle name="标题 9 3" xfId="2305"/>
    <cellStyle name="差 10" xfId="3984"/>
    <cellStyle name="差 10 2" xfId="3985"/>
    <cellStyle name="差 10 3" xfId="3986"/>
    <cellStyle name="差 11" xfId="3987"/>
    <cellStyle name="差 11 2" xfId="36"/>
    <cellStyle name="差 11 3" xfId="2609"/>
    <cellStyle name="差 12" xfId="3988"/>
    <cellStyle name="差 12 2" xfId="3753"/>
    <cellStyle name="差 12 3" xfId="3759"/>
    <cellStyle name="差 13" xfId="3989"/>
    <cellStyle name="差 13 2" xfId="3990"/>
    <cellStyle name="差 13 3" xfId="3991"/>
    <cellStyle name="差 14" xfId="3992"/>
    <cellStyle name="差 14 2" xfId="3993"/>
    <cellStyle name="差 14 3" xfId="3994"/>
    <cellStyle name="差 15" xfId="3995"/>
    <cellStyle name="差 15 2" xfId="4000"/>
    <cellStyle name="差 15 3" xfId="4006"/>
    <cellStyle name="差 16" xfId="4008"/>
    <cellStyle name="差 16 2" xfId="4010"/>
    <cellStyle name="差 16 3" xfId="4012"/>
    <cellStyle name="差 17" xfId="4015"/>
    <cellStyle name="差 17 2" xfId="3871"/>
    <cellStyle name="差 17 3" xfId="3876"/>
    <cellStyle name="差 18" xfId="4017"/>
    <cellStyle name="差 18 2" xfId="4019"/>
    <cellStyle name="差 18 3" xfId="4021"/>
    <cellStyle name="差 19" xfId="4023"/>
    <cellStyle name="差 19 2" xfId="4025"/>
    <cellStyle name="差 19 3" xfId="4027"/>
    <cellStyle name="差 2" xfId="3479"/>
    <cellStyle name="差 2 2" xfId="4029"/>
    <cellStyle name="差 2 3" xfId="4030"/>
    <cellStyle name="差 20" xfId="3996"/>
    <cellStyle name="差 20 2" xfId="4001"/>
    <cellStyle name="差 20 3" xfId="4007"/>
    <cellStyle name="差 21" xfId="4009"/>
    <cellStyle name="差 21 2" xfId="4011"/>
    <cellStyle name="差 21 3" xfId="4013"/>
    <cellStyle name="差 22" xfId="4016"/>
    <cellStyle name="差 22 2" xfId="3872"/>
    <cellStyle name="差 22 3" xfId="3877"/>
    <cellStyle name="差 23" xfId="4018"/>
    <cellStyle name="差 23 2" xfId="4020"/>
    <cellStyle name="差 23 3" xfId="4022"/>
    <cellStyle name="差 24" xfId="4024"/>
    <cellStyle name="差 24 2" xfId="4026"/>
    <cellStyle name="差 24 3" xfId="4028"/>
    <cellStyle name="差 25" xfId="4031"/>
    <cellStyle name="差 25 2" xfId="4033"/>
    <cellStyle name="差 25 3" xfId="4035"/>
    <cellStyle name="差 26" xfId="4037"/>
    <cellStyle name="差 26 2" xfId="4039"/>
    <cellStyle name="差 26 3" xfId="4041"/>
    <cellStyle name="差 27" xfId="4045"/>
    <cellStyle name="差 27 2" xfId="2137"/>
    <cellStyle name="差 27 3" xfId="4047"/>
    <cellStyle name="差 28" xfId="4053"/>
    <cellStyle name="差 28 2" xfId="4055"/>
    <cellStyle name="差 28 3" xfId="4057"/>
    <cellStyle name="差 29" xfId="4061"/>
    <cellStyle name="差 29 2" xfId="4063"/>
    <cellStyle name="差 29 3" xfId="4065"/>
    <cellStyle name="差 3" xfId="3481"/>
    <cellStyle name="差 3 2" xfId="4067"/>
    <cellStyle name="差 3 3" xfId="4068"/>
    <cellStyle name="差 30" xfId="4032"/>
    <cellStyle name="差 30 2" xfId="4034"/>
    <cellStyle name="差 30 3" xfId="4036"/>
    <cellStyle name="差 31" xfId="4038"/>
    <cellStyle name="差 31 2" xfId="4040"/>
    <cellStyle name="差 31 3" xfId="4042"/>
    <cellStyle name="差 32" xfId="4046"/>
    <cellStyle name="差 32 2" xfId="2138"/>
    <cellStyle name="差 32 3" xfId="4048"/>
    <cellStyle name="差 33" xfId="4054"/>
    <cellStyle name="差 33 2" xfId="4056"/>
    <cellStyle name="差 33 3" xfId="4058"/>
    <cellStyle name="差 34" xfId="4062"/>
    <cellStyle name="差 34 2" xfId="4064"/>
    <cellStyle name="差 34 3" xfId="4066"/>
    <cellStyle name="差 35" xfId="4069"/>
    <cellStyle name="差 35 2" xfId="4071"/>
    <cellStyle name="差 35 3" xfId="4073"/>
    <cellStyle name="差 36" xfId="4075"/>
    <cellStyle name="差 36 2" xfId="4077"/>
    <cellStyle name="差 36 3" xfId="3324"/>
    <cellStyle name="差 37" xfId="4079"/>
    <cellStyle name="差 37 2" xfId="4081"/>
    <cellStyle name="差 37 3" xfId="2993"/>
    <cellStyle name="差 38" xfId="4083"/>
    <cellStyle name="差 38 2" xfId="4085"/>
    <cellStyle name="差 38 3" xfId="1697"/>
    <cellStyle name="差 39" xfId="4087"/>
    <cellStyle name="差 39 2" xfId="4088"/>
    <cellStyle name="差 39 3" xfId="1708"/>
    <cellStyle name="差 4" xfId="4089"/>
    <cellStyle name="差 4 2" xfId="4090"/>
    <cellStyle name="差 4 3" xfId="4091"/>
    <cellStyle name="差 40" xfId="4070"/>
    <cellStyle name="差 40 2" xfId="4072"/>
    <cellStyle name="差 40 3" xfId="4074"/>
    <cellStyle name="差 41" xfId="4076"/>
    <cellStyle name="差 41 2" xfId="4078"/>
    <cellStyle name="差 41 3" xfId="3325"/>
    <cellStyle name="差 42" xfId="4080"/>
    <cellStyle name="差 42 2" xfId="4082"/>
    <cellStyle name="差 42 3" xfId="2994"/>
    <cellStyle name="差 43" xfId="4084"/>
    <cellStyle name="差 43 2" xfId="4086"/>
    <cellStyle name="差 43 3" xfId="1698"/>
    <cellStyle name="差 5" xfId="4092"/>
    <cellStyle name="差 5 2" xfId="4093"/>
    <cellStyle name="差 5 3" xfId="4094"/>
    <cellStyle name="差 6" xfId="4095"/>
    <cellStyle name="差 6 2" xfId="4096"/>
    <cellStyle name="差 6 3" xfId="4097"/>
    <cellStyle name="差 7" xfId="4098"/>
    <cellStyle name="差 7 2" xfId="4099"/>
    <cellStyle name="差 7 3" xfId="4100"/>
    <cellStyle name="差 8" xfId="4101"/>
    <cellStyle name="差 8 2" xfId="4102"/>
    <cellStyle name="差 8 3" xfId="4103"/>
    <cellStyle name="差 9" xfId="2074"/>
    <cellStyle name="差 9 2" xfId="4104"/>
    <cellStyle name="差 9 3" xfId="4105"/>
    <cellStyle name="差_过程剪裁-1" xfId="4106"/>
    <cellStyle name="差_过程剪裁-1 2" xfId="4107"/>
    <cellStyle name="差_过程剪裁-1 3" xfId="4108"/>
    <cellStyle name="差_项目数据" xfId="4111"/>
    <cellStyle name="差_项目数据 2" xfId="4112"/>
    <cellStyle name="差_项目数据 3" xfId="4113"/>
    <cellStyle name="常规" xfId="0" builtinId="0"/>
    <cellStyle name="常规 10" xfId="3420"/>
    <cellStyle name="常规 10 2" xfId="4114"/>
    <cellStyle name="常规 10 3" xfId="4115"/>
    <cellStyle name="常规 11" xfId="4116"/>
    <cellStyle name="常规 11 2" xfId="4117"/>
    <cellStyle name="常规 11 3" xfId="4118"/>
    <cellStyle name="常规 12" xfId="4119"/>
    <cellStyle name="常规 13" xfId="4121"/>
    <cellStyle name="常规 14" xfId="4125"/>
    <cellStyle name="常规 14 2" xfId="4130"/>
    <cellStyle name="常规 14 3" xfId="4133"/>
    <cellStyle name="常规 15" xfId="3250"/>
    <cellStyle name="常规 15 2" xfId="4134"/>
    <cellStyle name="常规 15 3" xfId="4135"/>
    <cellStyle name="常规 15 4" xfId="4136"/>
    <cellStyle name="常规 16" xfId="3255"/>
    <cellStyle name="常规 16 2" xfId="3394"/>
    <cellStyle name="常规 16 3" xfId="3397"/>
    <cellStyle name="常规 17" xfId="4138"/>
    <cellStyle name="常规 18" xfId="2125"/>
    <cellStyle name="常规 19" xfId="2128"/>
    <cellStyle name="常规 2" xfId="4140"/>
    <cellStyle name="常规 2 10" xfId="4143"/>
    <cellStyle name="常规 2 10 2" xfId="4145"/>
    <cellStyle name="常规 2 10 3" xfId="2433"/>
    <cellStyle name="常规 2 11" xfId="4147"/>
    <cellStyle name="常规 2 11 2" xfId="4149"/>
    <cellStyle name="常规 2 11 3" xfId="2442"/>
    <cellStyle name="常规 2 12" xfId="4151"/>
    <cellStyle name="常规 2 12 2" xfId="4153"/>
    <cellStyle name="常规 2 12 3" xfId="2450"/>
    <cellStyle name="常规 2 13" xfId="4155"/>
    <cellStyle name="常规 2 13 2" xfId="4157"/>
    <cellStyle name="常规 2 13 3" xfId="2458"/>
    <cellStyle name="常规 2 14" xfId="4159"/>
    <cellStyle name="常规 2 14 2" xfId="1525"/>
    <cellStyle name="常规 2 14 3" xfId="1540"/>
    <cellStyle name="常规 2 15" xfId="1796"/>
    <cellStyle name="常规 2 16" xfId="1804"/>
    <cellStyle name="常规 2 2" xfId="858"/>
    <cellStyle name="常规 2 2 2" xfId="445"/>
    <cellStyle name="常规 2 2 2 2" xfId="4160"/>
    <cellStyle name="常规 2 2 3" xfId="1201"/>
    <cellStyle name="常规 2 3" xfId="867"/>
    <cellStyle name="常规 2 3 2" xfId="476"/>
    <cellStyle name="常规 2 3 3" xfId="1203"/>
    <cellStyle name="常规 2 4" xfId="1205"/>
    <cellStyle name="常规 2 4 2" xfId="4163"/>
    <cellStyle name="常规 2 4 3" xfId="4166"/>
    <cellStyle name="常规 2 5" xfId="1214"/>
    <cellStyle name="常规 2 5 2" xfId="4167"/>
    <cellStyle name="常规 2 5 3" xfId="4168"/>
    <cellStyle name="常规 2 6" xfId="4169"/>
    <cellStyle name="常规 2 6 2" xfId="4170"/>
    <cellStyle name="常规 2 6 3" xfId="4171"/>
    <cellStyle name="常规 2 7" xfId="3980"/>
    <cellStyle name="常规 2 7 2" xfId="4172"/>
    <cellStyle name="常规 2 7 3" xfId="4173"/>
    <cellStyle name="常规 2 8" xfId="2296"/>
    <cellStyle name="常规 2 8 2" xfId="4175"/>
    <cellStyle name="常规 2 8 3" xfId="4177"/>
    <cellStyle name="常规 2 9" xfId="2300"/>
    <cellStyle name="常规 2 9 2" xfId="4183"/>
    <cellStyle name="常规 2 9 3" xfId="4189"/>
    <cellStyle name="常规 20" xfId="3251"/>
    <cellStyle name="常规 21" xfId="3256"/>
    <cellStyle name="常规 21 2" xfId="3395"/>
    <cellStyle name="常规 21 8" xfId="2437"/>
    <cellStyle name="常规 22" xfId="4139"/>
    <cellStyle name="常规 23" xfId="2126"/>
    <cellStyle name="常规 24" xfId="2129"/>
    <cellStyle name="常规 25" xfId="2926"/>
    <cellStyle name="常规 26" xfId="2929"/>
    <cellStyle name="常规 27" xfId="4190"/>
    <cellStyle name="常规 28" xfId="4192"/>
    <cellStyle name="常规 29" xfId="4194"/>
    <cellStyle name="常规 3" xfId="4197"/>
    <cellStyle name="常规 3 2" xfId="4200"/>
    <cellStyle name="常规 3 3" xfId="4203"/>
    <cellStyle name="常规 30" xfId="2927"/>
    <cellStyle name="常规 31" xfId="2930"/>
    <cellStyle name="常规 32" xfId="4191"/>
    <cellStyle name="常规 33" xfId="4193"/>
    <cellStyle name="常规 34 2" xfId="4209"/>
    <cellStyle name="常规 34 3" xfId="4214"/>
    <cellStyle name="常规 36" xfId="436"/>
    <cellStyle name="常规 39" xfId="30"/>
    <cellStyle name="常规 4" xfId="4217"/>
    <cellStyle name="常规 43" xfId="4219"/>
    <cellStyle name="常规 5" xfId="4221"/>
    <cellStyle name="常规 6" xfId="3998"/>
    <cellStyle name="常规 6 2" xfId="4224"/>
    <cellStyle name="常规 6 3" xfId="4227"/>
    <cellStyle name="常规 7" xfId="4003"/>
    <cellStyle name="常规 7 2" xfId="4230"/>
    <cellStyle name="常规 7 2 2" xfId="4233"/>
    <cellStyle name="常规 7 2 3" xfId="4234"/>
    <cellStyle name="常规 7 3" xfId="4236"/>
    <cellStyle name="常规 7 4" xfId="4239"/>
    <cellStyle name="常规 8" xfId="4242"/>
    <cellStyle name="常规 8 2" xfId="4248"/>
    <cellStyle name="常规 8 3" xfId="4254"/>
    <cellStyle name="常规 9" xfId="4259"/>
    <cellStyle name="常规 9 2" xfId="2711"/>
    <cellStyle name="常规 9 3" xfId="2753"/>
    <cellStyle name="超链接 2 2" xfId="4014"/>
    <cellStyle name="段落标题1" xfId="4262"/>
    <cellStyle name="段落标题1 2" xfId="4263"/>
    <cellStyle name="段落标题1 2 2" xfId="4264"/>
    <cellStyle name="段落标题1 2 3" xfId="4265"/>
    <cellStyle name="段落标题1 3" xfId="4266"/>
    <cellStyle name="段落标题1 4" xfId="4267"/>
    <cellStyle name="段落标题2" xfId="4268"/>
    <cellStyle name="段落标题2 2" xfId="4269"/>
    <cellStyle name="段落标题2 3" xfId="4270"/>
    <cellStyle name="好 10" xfId="4141"/>
    <cellStyle name="好 10 2" xfId="859"/>
    <cellStyle name="好 10 3" xfId="868"/>
    <cellStyle name="好 11" xfId="4198"/>
    <cellStyle name="好 11 2" xfId="4201"/>
    <cellStyle name="好 11 3" xfId="4204"/>
    <cellStyle name="好 12" xfId="4218"/>
    <cellStyle name="好 12 2" xfId="4272"/>
    <cellStyle name="好 12 3" xfId="4274"/>
    <cellStyle name="好 13" xfId="4222"/>
    <cellStyle name="好 13 2" xfId="2346"/>
    <cellStyle name="好 13 3" xfId="2357"/>
    <cellStyle name="好 14" xfId="3999"/>
    <cellStyle name="好 14 2" xfId="4225"/>
    <cellStyle name="好 14 3" xfId="4228"/>
    <cellStyle name="好 15" xfId="4004"/>
    <cellStyle name="好 15 2" xfId="4231"/>
    <cellStyle name="好 15 3" xfId="4237"/>
    <cellStyle name="好 16" xfId="4243"/>
    <cellStyle name="好 16 2" xfId="4249"/>
    <cellStyle name="好 16 3" xfId="4255"/>
    <cellStyle name="好 17" xfId="4260"/>
    <cellStyle name="好 17 2" xfId="2712"/>
    <cellStyle name="好 17 3" xfId="2754"/>
    <cellStyle name="好 18" xfId="4277"/>
    <cellStyle name="好 18 2" xfId="2838"/>
    <cellStyle name="好 18 3" xfId="2844"/>
    <cellStyle name="好 19" xfId="4281"/>
    <cellStyle name="好 19 2" xfId="2876"/>
    <cellStyle name="好 19 3" xfId="2882"/>
    <cellStyle name="好 2" xfId="4283"/>
    <cellStyle name="好 2 2" xfId="4284"/>
    <cellStyle name="好 2 3" xfId="3000"/>
    <cellStyle name="好 20" xfId="4005"/>
    <cellStyle name="好 20 2" xfId="4232"/>
    <cellStyle name="好 20 3" xfId="4238"/>
    <cellStyle name="好 21" xfId="4244"/>
    <cellStyle name="好 21 2" xfId="4250"/>
    <cellStyle name="好 21 3" xfId="4256"/>
    <cellStyle name="好 22" xfId="4261"/>
    <cellStyle name="好 22 2" xfId="2713"/>
    <cellStyle name="好 22 3" xfId="2755"/>
    <cellStyle name="好 23" xfId="4278"/>
    <cellStyle name="好 23 2" xfId="2839"/>
    <cellStyle name="好 23 3" xfId="2845"/>
    <cellStyle name="好 24" xfId="4282"/>
    <cellStyle name="好 24 2" xfId="2877"/>
    <cellStyle name="好 24 3" xfId="2883"/>
    <cellStyle name="好 25" xfId="4287"/>
    <cellStyle name="好 25 2" xfId="2889"/>
    <cellStyle name="好 25 3" xfId="2895"/>
    <cellStyle name="好 26" xfId="4293"/>
    <cellStyle name="好 26 2" xfId="3004"/>
    <cellStyle name="好 26 3" xfId="3011"/>
    <cellStyle name="好 27" xfId="4299"/>
    <cellStyle name="好 27 2" xfId="3059"/>
    <cellStyle name="好 27 3" xfId="3069"/>
    <cellStyle name="好 28" xfId="4303"/>
    <cellStyle name="好 28 2" xfId="4126"/>
    <cellStyle name="好 28 3" xfId="3252"/>
    <cellStyle name="好 29" xfId="4307"/>
    <cellStyle name="好 29 2" xfId="4311"/>
    <cellStyle name="好 29 3" xfId="3261"/>
    <cellStyle name="好 3" xfId="4313"/>
    <cellStyle name="好 3 2" xfId="3638"/>
    <cellStyle name="好 3 3" xfId="3032"/>
    <cellStyle name="好 30" xfId="4288"/>
    <cellStyle name="好 30 2" xfId="2890"/>
    <cellStyle name="好 30 3" xfId="2896"/>
    <cellStyle name="好 31" xfId="4294"/>
    <cellStyle name="好 31 2" xfId="3005"/>
    <cellStyle name="好 31 3" xfId="3012"/>
    <cellStyle name="好 32" xfId="4300"/>
    <cellStyle name="好 32 2" xfId="3060"/>
    <cellStyle name="好 32 3" xfId="3070"/>
    <cellStyle name="好 33" xfId="4304"/>
    <cellStyle name="好 33 2" xfId="4127"/>
    <cellStyle name="好 33 3" xfId="3253"/>
    <cellStyle name="好 34" xfId="4308"/>
    <cellStyle name="好 34 2" xfId="4312"/>
    <cellStyle name="好 34 3" xfId="3262"/>
    <cellStyle name="好 35" xfId="4316"/>
    <cellStyle name="好 35 2" xfId="4320"/>
    <cellStyle name="好 35 3" xfId="3268"/>
    <cellStyle name="好 36" xfId="4324"/>
    <cellStyle name="好 36 2" xfId="4328"/>
    <cellStyle name="好 36 3" xfId="3275"/>
    <cellStyle name="好 37" xfId="3620"/>
    <cellStyle name="好 37 2" xfId="4332"/>
    <cellStyle name="好 37 3" xfId="3281"/>
    <cellStyle name="好 38" xfId="3625"/>
    <cellStyle name="好 38 2" xfId="4336"/>
    <cellStyle name="好 38 3" xfId="3287"/>
    <cellStyle name="好 39" xfId="4340"/>
    <cellStyle name="好 39 2" xfId="4343"/>
    <cellStyle name="好 39 3" xfId="3294"/>
    <cellStyle name="好 4" xfId="4344"/>
    <cellStyle name="好 4 2" xfId="4120"/>
    <cellStyle name="好 4 3" xfId="4122"/>
    <cellStyle name="好 40" xfId="4317"/>
    <cellStyle name="好 40 2" xfId="4321"/>
    <cellStyle name="好 40 3" xfId="3269"/>
    <cellStyle name="好 41" xfId="4325"/>
    <cellStyle name="好 41 2" xfId="4329"/>
    <cellStyle name="好 41 3" xfId="3276"/>
    <cellStyle name="好 42" xfId="3621"/>
    <cellStyle name="好 42 2" xfId="4333"/>
    <cellStyle name="好 42 3" xfId="3282"/>
    <cellStyle name="好 43" xfId="3626"/>
    <cellStyle name="好 43 2" xfId="4337"/>
    <cellStyle name="好 43 3" xfId="3288"/>
    <cellStyle name="好 5" xfId="3789"/>
    <cellStyle name="好 5 2" xfId="4345"/>
    <cellStyle name="好 5 3" xfId="4346"/>
    <cellStyle name="好 6" xfId="3791"/>
    <cellStyle name="好 6 2" xfId="4347"/>
    <cellStyle name="好 6 3" xfId="4348"/>
    <cellStyle name="好 7" xfId="4349"/>
    <cellStyle name="好 7 2" xfId="4350"/>
    <cellStyle name="好 7 3" xfId="4351"/>
    <cellStyle name="好 8" xfId="4352"/>
    <cellStyle name="好 8 2" xfId="4353"/>
    <cellStyle name="好 8 3" xfId="4354"/>
    <cellStyle name="好 9" xfId="4355"/>
    <cellStyle name="好 9 2" xfId="4356"/>
    <cellStyle name="好 9 3" xfId="4357"/>
    <cellStyle name="好_过程剪裁-1" xfId="3504"/>
    <cellStyle name="好_过程剪裁-1 2" xfId="3506"/>
    <cellStyle name="好_过程剪裁-1 3" xfId="3508"/>
    <cellStyle name="好_项目数据" xfId="4358"/>
    <cellStyle name="好_项目数据 2" xfId="4359"/>
    <cellStyle name="好_项目数据 3" xfId="4360"/>
    <cellStyle name="汇总 10" xfId="4361"/>
    <cellStyle name="汇总 10 2" xfId="263"/>
    <cellStyle name="汇总 10 3" xfId="4364"/>
    <cellStyle name="汇总 11" xfId="4365"/>
    <cellStyle name="汇总 11 2" xfId="2202"/>
    <cellStyle name="汇总 11 3" xfId="4366"/>
    <cellStyle name="汇总 12" xfId="4367"/>
    <cellStyle name="汇总 12 2" xfId="2215"/>
    <cellStyle name="汇总 12 3" xfId="4368"/>
    <cellStyle name="汇总 13" xfId="4371"/>
    <cellStyle name="汇总 13 2" xfId="358"/>
    <cellStyle name="汇总 13 3" xfId="3689"/>
    <cellStyle name="汇总 14" xfId="4374"/>
    <cellStyle name="汇总 14 2" xfId="401"/>
    <cellStyle name="汇总 14 3" xfId="4375"/>
    <cellStyle name="汇总 15" xfId="4376"/>
    <cellStyle name="汇总 15 2" xfId="4378"/>
    <cellStyle name="汇总 15 3" xfId="4380"/>
    <cellStyle name="汇总 16" xfId="4178"/>
    <cellStyle name="汇总 16 2" xfId="4382"/>
    <cellStyle name="汇总 16 3" xfId="4384"/>
    <cellStyle name="汇总 17" xfId="4184"/>
    <cellStyle name="汇总 17 2" xfId="4386"/>
    <cellStyle name="汇总 17 3" xfId="4388"/>
    <cellStyle name="汇总 18" xfId="4390"/>
    <cellStyle name="汇总 18 2" xfId="3795"/>
    <cellStyle name="汇总 18 3" xfId="3803"/>
    <cellStyle name="汇总 19" xfId="4392"/>
    <cellStyle name="汇总 19 2" xfId="4394"/>
    <cellStyle name="汇总 19 3" xfId="4396"/>
    <cellStyle name="汇总 2" xfId="4398"/>
    <cellStyle name="汇总 2 2" xfId="4399"/>
    <cellStyle name="汇总 2 3" xfId="4400"/>
    <cellStyle name="汇总 20" xfId="4377"/>
    <cellStyle name="汇总 20 2" xfId="4379"/>
    <cellStyle name="汇总 20 3" xfId="4381"/>
    <cellStyle name="汇总 21" xfId="4179"/>
    <cellStyle name="汇总 21 2" xfId="4383"/>
    <cellStyle name="汇总 21 3" xfId="4385"/>
    <cellStyle name="汇总 22" xfId="4185"/>
    <cellStyle name="汇总 22 2" xfId="4387"/>
    <cellStyle name="汇总 22 3" xfId="4389"/>
    <cellStyle name="汇总 23" xfId="4391"/>
    <cellStyle name="汇总 23 2" xfId="3796"/>
    <cellStyle name="汇总 23 3" xfId="3804"/>
    <cellStyle name="汇总 24" xfId="4393"/>
    <cellStyle name="汇总 24 2" xfId="4395"/>
    <cellStyle name="汇总 24 3" xfId="4397"/>
    <cellStyle name="汇总 25" xfId="4401"/>
    <cellStyle name="汇总 25 2" xfId="4403"/>
    <cellStyle name="汇总 25 3" xfId="4405"/>
    <cellStyle name="汇总 26" xfId="3105"/>
    <cellStyle name="汇总 26 2" xfId="4289"/>
    <cellStyle name="汇总 26 3" xfId="4295"/>
    <cellStyle name="汇总 27" xfId="2980"/>
    <cellStyle name="汇总 27 2" xfId="4407"/>
    <cellStyle name="汇总 27 3" xfId="4409"/>
    <cellStyle name="汇总 28" xfId="4411"/>
    <cellStyle name="汇总 28 2" xfId="3911"/>
    <cellStyle name="汇总 28 3" xfId="3919"/>
    <cellStyle name="汇总 29" xfId="4205"/>
    <cellStyle name="汇总 29 2" xfId="4413"/>
    <cellStyle name="汇总 29 3" xfId="4415"/>
    <cellStyle name="汇总 3" xfId="4417"/>
    <cellStyle name="汇总 3 2" xfId="4418"/>
    <cellStyle name="汇总 3 3" xfId="4419"/>
    <cellStyle name="汇总 30" xfId="4402"/>
    <cellStyle name="汇总 30 2" xfId="4404"/>
    <cellStyle name="汇总 30 3" xfId="4406"/>
    <cellStyle name="汇总 31" xfId="3106"/>
    <cellStyle name="汇总 31 2" xfId="4290"/>
    <cellStyle name="汇总 31 3" xfId="4296"/>
    <cellStyle name="汇总 32" xfId="2981"/>
    <cellStyle name="汇总 32 2" xfId="4408"/>
    <cellStyle name="汇总 32 3" xfId="4410"/>
    <cellStyle name="汇总 33" xfId="4412"/>
    <cellStyle name="汇总 33 2" xfId="3912"/>
    <cellStyle name="汇总 33 3" xfId="3920"/>
    <cellStyle name="汇总 34" xfId="4206"/>
    <cellStyle name="汇总 34 2" xfId="4414"/>
    <cellStyle name="汇总 34 3" xfId="4416"/>
    <cellStyle name="汇总 35" xfId="4210"/>
    <cellStyle name="汇总 35 2" xfId="4420"/>
    <cellStyle name="汇总 35 3" xfId="4422"/>
    <cellStyle name="汇总 36" xfId="4424"/>
    <cellStyle name="汇总 36 2" xfId="4426"/>
    <cellStyle name="汇总 36 3" xfId="4428"/>
    <cellStyle name="汇总 37" xfId="4430"/>
    <cellStyle name="汇总 37 2" xfId="38"/>
    <cellStyle name="汇总 37 3" xfId="4432"/>
    <cellStyle name="汇总 38" xfId="4434"/>
    <cellStyle name="汇总 38 2" xfId="4436"/>
    <cellStyle name="汇总 38 3" xfId="4438"/>
    <cellStyle name="汇总 39" xfId="4441"/>
    <cellStyle name="汇总 39 2" xfId="2749"/>
    <cellStyle name="汇总 39 3" xfId="4442"/>
    <cellStyle name="汇总 4" xfId="4443"/>
    <cellStyle name="汇总 4 2" xfId="4444"/>
    <cellStyle name="汇总 4 3" xfId="4445"/>
    <cellStyle name="汇总 40" xfId="4211"/>
    <cellStyle name="汇总 40 2" xfId="4421"/>
    <cellStyle name="汇总 40 3" xfId="4423"/>
    <cellStyle name="汇总 41" xfId="4425"/>
    <cellStyle name="汇总 41 2" xfId="4427"/>
    <cellStyle name="汇总 41 3" xfId="4429"/>
    <cellStyle name="汇总 42" xfId="4431"/>
    <cellStyle name="汇总 42 2" xfId="39"/>
    <cellStyle name="汇总 42 3" xfId="4433"/>
    <cellStyle name="汇总 43" xfId="4435"/>
    <cellStyle name="汇总 43 2" xfId="4437"/>
    <cellStyle name="汇总 43 3" xfId="4439"/>
    <cellStyle name="汇总 5" xfId="1535"/>
    <cellStyle name="汇总 5 2" xfId="4446"/>
    <cellStyle name="汇总 5 3" xfId="4447"/>
    <cellStyle name="汇总 6" xfId="9"/>
    <cellStyle name="汇总 6 2" xfId="4448"/>
    <cellStyle name="汇总 6 3" xfId="4449"/>
    <cellStyle name="汇总 7" xfId="262"/>
    <cellStyle name="汇总 7 2" xfId="1589"/>
    <cellStyle name="汇总 7 3" xfId="1600"/>
    <cellStyle name="汇总 8" xfId="4363"/>
    <cellStyle name="汇总 8 2" xfId="4450"/>
    <cellStyle name="汇总 8 3" xfId="4451"/>
    <cellStyle name="汇总 9" xfId="4452"/>
    <cellStyle name="汇总 9 2" xfId="4453"/>
    <cellStyle name="汇总 9 3" xfId="4454"/>
    <cellStyle name="计算 10" xfId="3966"/>
    <cellStyle name="计算 10 2" xfId="4455"/>
    <cellStyle name="计算 10 3" xfId="682"/>
    <cellStyle name="计算 11" xfId="3968"/>
    <cellStyle name="计算 11 2" xfId="4456"/>
    <cellStyle name="计算 11 3" xfId="691"/>
    <cellStyle name="计算 12" xfId="4457"/>
    <cellStyle name="计算 12 2" xfId="4458"/>
    <cellStyle name="计算 12 3" xfId="705"/>
    <cellStyle name="计算 13" xfId="4459"/>
    <cellStyle name="计算 13 2" xfId="2523"/>
    <cellStyle name="计算 13 3" xfId="728"/>
    <cellStyle name="计算 14" xfId="2347"/>
    <cellStyle name="计算 14 2" xfId="4460"/>
    <cellStyle name="计算 14 3" xfId="1409"/>
    <cellStyle name="计算 15" xfId="2351"/>
    <cellStyle name="计算 15 2" xfId="4462"/>
    <cellStyle name="计算 15 3" xfId="1432"/>
    <cellStyle name="计算 16" xfId="4464"/>
    <cellStyle name="计算 16 2" xfId="4466"/>
    <cellStyle name="计算 16 3" xfId="4468"/>
    <cellStyle name="计算 17" xfId="4470"/>
    <cellStyle name="计算 17 2" xfId="4472"/>
    <cellStyle name="计算 17 3" xfId="4474"/>
    <cellStyle name="计算 18" xfId="4476"/>
    <cellStyle name="计算 18 2" xfId="4478"/>
    <cellStyle name="计算 18 3" xfId="4480"/>
    <cellStyle name="计算 19" xfId="4482"/>
    <cellStyle name="计算 19 2" xfId="4484"/>
    <cellStyle name="计算 19 3" xfId="4486"/>
    <cellStyle name="计算 2" xfId="3453"/>
    <cellStyle name="计算 2 2" xfId="4487"/>
    <cellStyle name="计算 2 3" xfId="4488"/>
    <cellStyle name="计算 20" xfId="2350"/>
    <cellStyle name="计算 20 2" xfId="4461"/>
    <cellStyle name="计算 20 3" xfId="1431"/>
    <cellStyle name="计算 21" xfId="4463"/>
    <cellStyle name="计算 21 2" xfId="4465"/>
    <cellStyle name="计算 21 3" xfId="4467"/>
    <cellStyle name="计算 22" xfId="4469"/>
    <cellStyle name="计算 22 2" xfId="4471"/>
    <cellStyle name="计算 22 3" xfId="4473"/>
    <cellStyle name="计算 23" xfId="4475"/>
    <cellStyle name="计算 23 2" xfId="4477"/>
    <cellStyle name="计算 23 3" xfId="4479"/>
    <cellStyle name="计算 24" xfId="4481"/>
    <cellStyle name="计算 24 2" xfId="4483"/>
    <cellStyle name="计算 24 3" xfId="4485"/>
    <cellStyle name="计算 25" xfId="4490"/>
    <cellStyle name="计算 25 2" xfId="4492"/>
    <cellStyle name="计算 25 3" xfId="4494"/>
    <cellStyle name="计算 26" xfId="4496"/>
    <cellStyle name="计算 26 2" xfId="4498"/>
    <cellStyle name="计算 26 3" xfId="4500"/>
    <cellStyle name="计算 27" xfId="4502"/>
    <cellStyle name="计算 27 2" xfId="4504"/>
    <cellStyle name="计算 27 3" xfId="4506"/>
    <cellStyle name="计算 28" xfId="4508"/>
    <cellStyle name="计算 28 2" xfId="4510"/>
    <cellStyle name="计算 28 3" xfId="4512"/>
    <cellStyle name="计算 29" xfId="4514"/>
    <cellStyle name="计算 29 2" xfId="4516"/>
    <cellStyle name="计算 29 3" xfId="4518"/>
    <cellStyle name="计算 3" xfId="3455"/>
    <cellStyle name="计算 3 2" xfId="4519"/>
    <cellStyle name="计算 3 3" xfId="4520"/>
    <cellStyle name="计算 30" xfId="4489"/>
    <cellStyle name="计算 30 2" xfId="4491"/>
    <cellStyle name="计算 30 3" xfId="4493"/>
    <cellStyle name="计算 31" xfId="4495"/>
    <cellStyle name="计算 31 2" xfId="4497"/>
    <cellStyle name="计算 31 3" xfId="4499"/>
    <cellStyle name="计算 32" xfId="4501"/>
    <cellStyle name="计算 32 2" xfId="4503"/>
    <cellStyle name="计算 32 3" xfId="4505"/>
    <cellStyle name="计算 33" xfId="4507"/>
    <cellStyle name="计算 33 2" xfId="4509"/>
    <cellStyle name="计算 33 3" xfId="4511"/>
    <cellStyle name="计算 34" xfId="4513"/>
    <cellStyle name="计算 34 2" xfId="4515"/>
    <cellStyle name="计算 34 3" xfId="4517"/>
    <cellStyle name="计算 35" xfId="4522"/>
    <cellStyle name="计算 35 2" xfId="4524"/>
    <cellStyle name="计算 35 3" xfId="4526"/>
    <cellStyle name="计算 36" xfId="4528"/>
    <cellStyle name="计算 36 2" xfId="4530"/>
    <cellStyle name="计算 36 3" xfId="4532"/>
    <cellStyle name="计算 37" xfId="4534"/>
    <cellStyle name="计算 37 2" xfId="4536"/>
    <cellStyle name="计算 37 3" xfId="4538"/>
    <cellStyle name="计算 38" xfId="4542"/>
    <cellStyle name="计算 38 2" xfId="725"/>
    <cellStyle name="计算 38 3" xfId="4544"/>
    <cellStyle name="计算 39" xfId="4548"/>
    <cellStyle name="计算 39 2" xfId="4549"/>
    <cellStyle name="计算 39 3" xfId="4550"/>
    <cellStyle name="计算 4" xfId="4551"/>
    <cellStyle name="计算 4 2" xfId="4552"/>
    <cellStyle name="计算 4 3" xfId="4553"/>
    <cellStyle name="计算 40" xfId="4521"/>
    <cellStyle name="计算 40 2" xfId="4523"/>
    <cellStyle name="计算 40 3" xfId="4525"/>
    <cellStyle name="计算 41" xfId="4527"/>
    <cellStyle name="计算 41 2" xfId="4529"/>
    <cellStyle name="计算 41 3" xfId="4531"/>
    <cellStyle name="计算 42" xfId="4533"/>
    <cellStyle name="计算 42 2" xfId="4535"/>
    <cellStyle name="计算 42 3" xfId="4537"/>
    <cellStyle name="计算 43" xfId="4541"/>
    <cellStyle name="计算 43 2" xfId="724"/>
    <cellStyle name="计算 43 3" xfId="4543"/>
    <cellStyle name="计算 5" xfId="4554"/>
    <cellStyle name="计算 5 2" xfId="4555"/>
    <cellStyle name="计算 5 3" xfId="4556"/>
    <cellStyle name="计算 6" xfId="4557"/>
    <cellStyle name="计算 6 2" xfId="4558"/>
    <cellStyle name="计算 6 3" xfId="4559"/>
    <cellStyle name="计算 7" xfId="3289"/>
    <cellStyle name="计算 7 2" xfId="4560"/>
    <cellStyle name="计算 7 3" xfId="4561"/>
    <cellStyle name="计算 8" xfId="2246"/>
    <cellStyle name="计算 8 2" xfId="4562"/>
    <cellStyle name="计算 8 3" xfId="4563"/>
    <cellStyle name="计算 9" xfId="4564"/>
    <cellStyle name="计算 9 2" xfId="4565"/>
    <cellStyle name="计算 9 3" xfId="4566"/>
    <cellStyle name="检查单元格 10" xfId="4567"/>
    <cellStyle name="检查单元格 10 2" xfId="4568"/>
    <cellStyle name="检查单元格 10 3" xfId="4569"/>
    <cellStyle name="检查单元格 11" xfId="4570"/>
    <cellStyle name="检查单元格 11 2" xfId="4571"/>
    <cellStyle name="检查单元格 11 3" xfId="4572"/>
    <cellStyle name="检查单元格 12" xfId="4573"/>
    <cellStyle name="检查单元格 12 2" xfId="4440"/>
    <cellStyle name="检查单元格 12 3" xfId="4574"/>
    <cellStyle name="检查单元格 13" xfId="4575"/>
    <cellStyle name="检查单元格 13 2" xfId="4576"/>
    <cellStyle name="检查单元格 13 3" xfId="4577"/>
    <cellStyle name="检查单元格 14" xfId="4578"/>
    <cellStyle name="检查单元格 14 2" xfId="4579"/>
    <cellStyle name="检查单元格 14 3" xfId="4580"/>
    <cellStyle name="检查单元格 15" xfId="1581"/>
    <cellStyle name="检查单元格 15 2" xfId="4582"/>
    <cellStyle name="检查单元格 15 3" xfId="4584"/>
    <cellStyle name="检查单元格 16" xfId="1591"/>
    <cellStyle name="检查单元格 16 2" xfId="4586"/>
    <cellStyle name="检查单元格 16 3" xfId="4588"/>
    <cellStyle name="检查单元格 17" xfId="2322"/>
    <cellStyle name="检查单元格 17 2" xfId="4590"/>
    <cellStyle name="检查单元格 17 3" xfId="4592"/>
    <cellStyle name="检查单元格 18" xfId="4594"/>
    <cellStyle name="检查单元格 18 2" xfId="4596"/>
    <cellStyle name="检查单元格 18 3" xfId="4598"/>
    <cellStyle name="检查单元格 19" xfId="3463"/>
    <cellStyle name="检查单元格 19 2" xfId="4600"/>
    <cellStyle name="检查单元格 19 3" xfId="4602"/>
    <cellStyle name="检查单元格 2" xfId="4603"/>
    <cellStyle name="检查单元格 2 2" xfId="4604"/>
    <cellStyle name="检查单元格 2 3" xfId="4605"/>
    <cellStyle name="检查单元格 20" xfId="1580"/>
    <cellStyle name="检查单元格 20 2" xfId="4581"/>
    <cellStyle name="检查单元格 20 3" xfId="4583"/>
    <cellStyle name="检查单元格 21" xfId="1590"/>
    <cellStyle name="检查单元格 21 2" xfId="4585"/>
    <cellStyle name="检查单元格 21 3" xfId="4587"/>
    <cellStyle name="检查单元格 22" xfId="2321"/>
    <cellStyle name="检查单元格 22 2" xfId="4589"/>
    <cellStyle name="检查单元格 22 3" xfId="4591"/>
    <cellStyle name="检查单元格 23" xfId="4593"/>
    <cellStyle name="检查单元格 23 2" xfId="4595"/>
    <cellStyle name="检查单元格 23 3" xfId="4597"/>
    <cellStyle name="检查单元格 24" xfId="3462"/>
    <cellStyle name="检查单元格 24 2" xfId="4599"/>
    <cellStyle name="检查单元格 24 3" xfId="4601"/>
    <cellStyle name="检查单元格 25" xfId="3466"/>
    <cellStyle name="检查单元格 25 2" xfId="4607"/>
    <cellStyle name="检查单元格 25 3" xfId="4609"/>
    <cellStyle name="检查单元格 26" xfId="4611"/>
    <cellStyle name="检查单元格 26 2" xfId="4613"/>
    <cellStyle name="检查单元格 26 3" xfId="4615"/>
    <cellStyle name="检查单元格 27" xfId="4617"/>
    <cellStyle name="检查单元格 27 2" xfId="4619"/>
    <cellStyle name="检查单元格 27 3" xfId="4621"/>
    <cellStyle name="检查单元格 28" xfId="4623"/>
    <cellStyle name="检查单元格 28 2" xfId="4625"/>
    <cellStyle name="检查单元格 28 3" xfId="4627"/>
    <cellStyle name="检查单元格 29" xfId="4629"/>
    <cellStyle name="检查单元格 29 2" xfId="4631"/>
    <cellStyle name="检查单元格 29 3" xfId="4633"/>
    <cellStyle name="检查单元格 3" xfId="3696"/>
    <cellStyle name="检查单元格 3 2" xfId="4634"/>
    <cellStyle name="检查单元格 3 3" xfId="4635"/>
    <cellStyle name="检查单元格 30" xfId="3465"/>
    <cellStyle name="检查单元格 30 2" xfId="4606"/>
    <cellStyle name="检查单元格 30 3" xfId="4608"/>
    <cellStyle name="检查单元格 31" xfId="4610"/>
    <cellStyle name="检查单元格 31 2" xfId="4612"/>
    <cellStyle name="检查单元格 31 3" xfId="4614"/>
    <cellStyle name="检查单元格 32" xfId="4616"/>
    <cellStyle name="检查单元格 32 2" xfId="4618"/>
    <cellStyle name="检查单元格 32 3" xfId="4620"/>
    <cellStyle name="检查单元格 33" xfId="4622"/>
    <cellStyle name="检查单元格 33 2" xfId="4624"/>
    <cellStyle name="检查单元格 33 3" xfId="4626"/>
    <cellStyle name="检查单元格 34" xfId="4628"/>
    <cellStyle name="检查单元格 34 2" xfId="4630"/>
    <cellStyle name="检查单元格 34 3" xfId="4632"/>
    <cellStyle name="检查单元格 35" xfId="4637"/>
    <cellStyle name="检查单元格 35 2" xfId="4639"/>
    <cellStyle name="检查单元格 35 3" xfId="4641"/>
    <cellStyle name="检查单元格 36" xfId="4643"/>
    <cellStyle name="检查单元格 36 2" xfId="4645"/>
    <cellStyle name="检查单元格 36 3" xfId="4647"/>
    <cellStyle name="检查单元格 37" xfId="4649"/>
    <cellStyle name="检查单元格 37 2" xfId="4651"/>
    <cellStyle name="检查单元格 37 3" xfId="4653"/>
    <cellStyle name="检查单元格 38" xfId="4655"/>
    <cellStyle name="检查单元格 38 2" xfId="4657"/>
    <cellStyle name="检查单元格 38 3" xfId="4659"/>
    <cellStyle name="检查单元格 39" xfId="4660"/>
    <cellStyle name="检查单元格 39 2" xfId="4661"/>
    <cellStyle name="检查单元格 39 3" xfId="4662"/>
    <cellStyle name="检查单元格 4" xfId="3699"/>
    <cellStyle name="检查单元格 4 2" xfId="4663"/>
    <cellStyle name="检查单元格 4 3" xfId="4664"/>
    <cellStyle name="检查单元格 40" xfId="4636"/>
    <cellStyle name="检查单元格 40 2" xfId="4638"/>
    <cellStyle name="检查单元格 40 3" xfId="4640"/>
    <cellStyle name="检查单元格 41" xfId="4642"/>
    <cellStyle name="检查单元格 41 2" xfId="4644"/>
    <cellStyle name="检查单元格 41 3" xfId="4646"/>
    <cellStyle name="检查单元格 42" xfId="4648"/>
    <cellStyle name="检查单元格 42 2" xfId="4650"/>
    <cellStyle name="检查单元格 42 3" xfId="4652"/>
    <cellStyle name="检查单元格 43" xfId="4654"/>
    <cellStyle name="检查单元格 43 2" xfId="4656"/>
    <cellStyle name="检查单元格 43 3" xfId="4658"/>
    <cellStyle name="检查单元格 5" xfId="4665"/>
    <cellStyle name="检查单元格 5 2" xfId="4666"/>
    <cellStyle name="检查单元格 5 3" xfId="4667"/>
    <cellStyle name="检查单元格 6" xfId="4668"/>
    <cellStyle name="检查单元格 6 2" xfId="4669"/>
    <cellStyle name="检查单元格 6 3" xfId="3491"/>
    <cellStyle name="检查单元格 7" xfId="4670"/>
    <cellStyle name="检查单元格 7 2" xfId="4671"/>
    <cellStyle name="检查单元格 7 3" xfId="4672"/>
    <cellStyle name="检查单元格 8" xfId="4673"/>
    <cellStyle name="检查单元格 8 2" xfId="4674"/>
    <cellStyle name="检查单元格 8 3" xfId="23"/>
    <cellStyle name="检查单元格 9" xfId="4675"/>
    <cellStyle name="检查单元格 9 2" xfId="4676"/>
    <cellStyle name="检查单元格 9 3" xfId="4677"/>
    <cellStyle name="解释性文本 10" xfId="4678"/>
    <cellStyle name="解释性文本 10 2" xfId="4679"/>
    <cellStyle name="解释性文本 10 3" xfId="4680"/>
    <cellStyle name="解释性文本 11" xfId="4681"/>
    <cellStyle name="解释性文本 11 2" xfId="4682"/>
    <cellStyle name="解释性文本 11 3" xfId="4683"/>
    <cellStyle name="解释性文本 12" xfId="4684"/>
    <cellStyle name="解释性文本 12 2" xfId="4685"/>
    <cellStyle name="解释性文本 12 3" xfId="4686"/>
    <cellStyle name="解释性文本 13" xfId="4687"/>
    <cellStyle name="解释性文本 13 2" xfId="4688"/>
    <cellStyle name="解释性文本 13 3" xfId="4689"/>
    <cellStyle name="解释性文本 14" xfId="4690"/>
    <cellStyle name="解释性文本 14 2" xfId="4691"/>
    <cellStyle name="解释性文本 14 3" xfId="4692"/>
    <cellStyle name="解释性文本 15" xfId="4694"/>
    <cellStyle name="解释性文本 15 2" xfId="4696"/>
    <cellStyle name="解释性文本 15 3" xfId="4698"/>
    <cellStyle name="解释性文本 16" xfId="4700"/>
    <cellStyle name="解释性文本 16 2" xfId="4702"/>
    <cellStyle name="解释性文本 16 3" xfId="4704"/>
    <cellStyle name="解释性文本 17" xfId="4706"/>
    <cellStyle name="解释性文本 17 2" xfId="3513"/>
    <cellStyle name="解释性文本 17 3" xfId="3518"/>
    <cellStyle name="解释性文本 18" xfId="4708"/>
    <cellStyle name="解释性文本 18 2" xfId="4710"/>
    <cellStyle name="解释性文本 18 3" xfId="4712"/>
    <cellStyle name="解释性文本 19" xfId="4714"/>
    <cellStyle name="解释性文本 19 2" xfId="4716"/>
    <cellStyle name="解释性文本 19 3" xfId="4718"/>
    <cellStyle name="解释性文本 2" xfId="4719"/>
    <cellStyle name="解释性文本 2 2" xfId="4720"/>
    <cellStyle name="解释性文本 2 3" xfId="4721"/>
    <cellStyle name="解释性文本 20" xfId="4693"/>
    <cellStyle name="解释性文本 20 2" xfId="4695"/>
    <cellStyle name="解释性文本 20 3" xfId="4697"/>
    <cellStyle name="解释性文本 21" xfId="4699"/>
    <cellStyle name="解释性文本 21 2" xfId="4701"/>
    <cellStyle name="解释性文本 21 3" xfId="4703"/>
    <cellStyle name="解释性文本 22" xfId="4705"/>
    <cellStyle name="解释性文本 22 2" xfId="3512"/>
    <cellStyle name="解释性文本 22 3" xfId="3517"/>
    <cellStyle name="解释性文本 23" xfId="4707"/>
    <cellStyle name="解释性文本 23 2" xfId="4709"/>
    <cellStyle name="解释性文本 23 3" xfId="4711"/>
    <cellStyle name="解释性文本 24" xfId="4713"/>
    <cellStyle name="解释性文本 24 2" xfId="4715"/>
    <cellStyle name="解释性文本 24 3" xfId="4717"/>
    <cellStyle name="解释性文本 25" xfId="4723"/>
    <cellStyle name="解释性文本 25 2" xfId="4725"/>
    <cellStyle name="解释性文本 25 3" xfId="4727"/>
    <cellStyle name="解释性文本 26" xfId="4729"/>
    <cellStyle name="解释性文本 26 2" xfId="4731"/>
    <cellStyle name="解释性文本 26 3" xfId="4733"/>
    <cellStyle name="解释性文本 27" xfId="4735"/>
    <cellStyle name="解释性文本 27 2" xfId="3654"/>
    <cellStyle name="解释性文本 27 3" xfId="3657"/>
    <cellStyle name="解释性文本 28" xfId="2377"/>
    <cellStyle name="解释性文本 28 2" xfId="4737"/>
    <cellStyle name="解释性文本 28 3" xfId="4739"/>
    <cellStyle name="解释性文本 29" xfId="2383"/>
    <cellStyle name="解释性文本 29 2" xfId="84"/>
    <cellStyle name="解释性文本 29 3" xfId="3458"/>
    <cellStyle name="解释性文本 3" xfId="4740"/>
    <cellStyle name="解释性文本 3 2" xfId="4741"/>
    <cellStyle name="解释性文本 3 3" xfId="4742"/>
    <cellStyle name="解释性文本 30" xfId="4722"/>
    <cellStyle name="解释性文本 30 2" xfId="4724"/>
    <cellStyle name="解释性文本 30 3" xfId="4726"/>
    <cellStyle name="解释性文本 31" xfId="4728"/>
    <cellStyle name="解释性文本 31 2" xfId="4730"/>
    <cellStyle name="解释性文本 31 3" xfId="4732"/>
    <cellStyle name="解释性文本 32" xfId="4734"/>
    <cellStyle name="解释性文本 32 2" xfId="3653"/>
    <cellStyle name="解释性文本 32 3" xfId="3656"/>
    <cellStyle name="解释性文本 33" xfId="2376"/>
    <cellStyle name="解释性文本 33 2" xfId="4736"/>
    <cellStyle name="解释性文本 33 3" xfId="4738"/>
    <cellStyle name="解释性文本 34" xfId="2382"/>
    <cellStyle name="解释性文本 34 2" xfId="83"/>
    <cellStyle name="解释性文本 34 3" xfId="3457"/>
    <cellStyle name="解释性文本 35" xfId="4745"/>
    <cellStyle name="解释性文本 35 2" xfId="4747"/>
    <cellStyle name="解释性文本 35 3" xfId="4749"/>
    <cellStyle name="解释性文本 36" xfId="4751"/>
    <cellStyle name="解释性文本 36 2" xfId="4753"/>
    <cellStyle name="解释性文本 36 3" xfId="4755"/>
    <cellStyle name="解释性文本 37" xfId="4757"/>
    <cellStyle name="解释性文本 37 2" xfId="3755"/>
    <cellStyle name="解释性文本 37 3" xfId="3761"/>
    <cellStyle name="解释性文本 38" xfId="4759"/>
    <cellStyle name="解释性文本 38 2" xfId="4761"/>
    <cellStyle name="解释性文本 38 3" xfId="4763"/>
    <cellStyle name="解释性文本 39" xfId="4764"/>
    <cellStyle name="解释性文本 39 2" xfId="4765"/>
    <cellStyle name="解释性文本 39 3" xfId="4766"/>
    <cellStyle name="解释性文本 4" xfId="4767"/>
    <cellStyle name="解释性文本 4 2" xfId="4768"/>
    <cellStyle name="解释性文本 4 3" xfId="4769"/>
    <cellStyle name="解释性文本 40" xfId="4744"/>
    <cellStyle name="解释性文本 40 2" xfId="4746"/>
    <cellStyle name="解释性文本 40 3" xfId="4748"/>
    <cellStyle name="解释性文本 41" xfId="4750"/>
    <cellStyle name="解释性文本 41 2" xfId="4752"/>
    <cellStyle name="解释性文本 41 3" xfId="4754"/>
    <cellStyle name="解释性文本 42" xfId="4756"/>
    <cellStyle name="解释性文本 42 2" xfId="3754"/>
    <cellStyle name="解释性文本 42 3" xfId="3760"/>
    <cellStyle name="解释性文本 43" xfId="4758"/>
    <cellStyle name="解释性文本 43 2" xfId="4760"/>
    <cellStyle name="解释性文本 43 3" xfId="4762"/>
    <cellStyle name="解释性文本 5" xfId="4770"/>
    <cellStyle name="解释性文本 5 2" xfId="4771"/>
    <cellStyle name="解释性文本 5 3" xfId="4772"/>
    <cellStyle name="解释性文本 6" xfId="4773"/>
    <cellStyle name="解释性文本 6 2" xfId="4774"/>
    <cellStyle name="解释性文本 6 3" xfId="4775"/>
    <cellStyle name="解释性文本 7" xfId="4776"/>
    <cellStyle name="解释性文本 7 2" xfId="4777"/>
    <cellStyle name="解释性文本 7 3" xfId="4778"/>
    <cellStyle name="解释性文本 8" xfId="4779"/>
    <cellStyle name="解释性文本 8 2" xfId="4780"/>
    <cellStyle name="解释性文本 8 3" xfId="4781"/>
    <cellStyle name="解释性文本 9" xfId="4782"/>
    <cellStyle name="解释性文本 9 2" xfId="4783"/>
    <cellStyle name="解释性文本 9 3" xfId="4784"/>
    <cellStyle name="警告文本 10" xfId="4785"/>
    <cellStyle name="警告文本 10 2" xfId="4786"/>
    <cellStyle name="警告文本 10 3" xfId="4787"/>
    <cellStyle name="警告文本 11" xfId="4788"/>
    <cellStyle name="警告文本 11 2" xfId="4789"/>
    <cellStyle name="警告文本 11 3" xfId="4790"/>
    <cellStyle name="警告文本 12" xfId="4791"/>
    <cellStyle name="警告文本 12 2" xfId="4792"/>
    <cellStyle name="警告文本 12 3" xfId="4793"/>
    <cellStyle name="警告文本 13" xfId="4794"/>
    <cellStyle name="警告文本 13 2" xfId="4795"/>
    <cellStyle name="警告文本 13 3" xfId="4796"/>
    <cellStyle name="警告文本 14" xfId="4797"/>
    <cellStyle name="警告文本 14 2" xfId="4798"/>
    <cellStyle name="警告文本 14 3" xfId="4799"/>
    <cellStyle name="警告文本 15" xfId="4801"/>
    <cellStyle name="警告文本 15 2" xfId="4803"/>
    <cellStyle name="警告文本 15 3" xfId="4805"/>
    <cellStyle name="警告文本 16" xfId="4807"/>
    <cellStyle name="警告文本 16 2" xfId="4809"/>
    <cellStyle name="警告文本 16 3" xfId="4811"/>
    <cellStyle name="警告文本 17" xfId="4813"/>
    <cellStyle name="警告文本 17 2" xfId="4815"/>
    <cellStyle name="警告文本 17 3" xfId="4817"/>
    <cellStyle name="警告文本 18" xfId="4819"/>
    <cellStyle name="警告文本 18 2" xfId="4821"/>
    <cellStyle name="警告文本 18 3" xfId="4823"/>
    <cellStyle name="警告文本 19" xfId="4825"/>
    <cellStyle name="警告文本 19 2" xfId="4827"/>
    <cellStyle name="警告文本 19 3" xfId="4829"/>
    <cellStyle name="警告文本 2" xfId="4830"/>
    <cellStyle name="警告文本 2 2" xfId="4831"/>
    <cellStyle name="警告文本 2 3" xfId="4832"/>
    <cellStyle name="警告文本 20" xfId="4800"/>
    <cellStyle name="警告文本 20 2" xfId="4802"/>
    <cellStyle name="警告文本 20 3" xfId="4804"/>
    <cellStyle name="警告文本 21" xfId="4806"/>
    <cellStyle name="警告文本 21 2" xfId="4808"/>
    <cellStyle name="警告文本 21 3" xfId="4810"/>
    <cellStyle name="警告文本 22" xfId="4812"/>
    <cellStyle name="警告文本 22 2" xfId="4814"/>
    <cellStyle name="警告文本 22 3" xfId="4816"/>
    <cellStyle name="警告文本 23" xfId="4818"/>
    <cellStyle name="警告文本 23 2" xfId="4820"/>
    <cellStyle name="警告文本 23 3" xfId="4822"/>
    <cellStyle name="警告文本 24" xfId="4824"/>
    <cellStyle name="警告文本 24 2" xfId="4826"/>
    <cellStyle name="警告文本 24 3" xfId="4828"/>
    <cellStyle name="警告文本 25" xfId="4834"/>
    <cellStyle name="警告文本 25 2" xfId="4836"/>
    <cellStyle name="警告文本 25 3" xfId="4838"/>
    <cellStyle name="警告文本 26" xfId="4840"/>
    <cellStyle name="警告文本 26 2" xfId="4842"/>
    <cellStyle name="警告文本 26 3" xfId="4844"/>
    <cellStyle name="警告文本 27" xfId="4846"/>
    <cellStyle name="警告文本 27 2" xfId="4848"/>
    <cellStyle name="警告文本 27 3" xfId="4850"/>
    <cellStyle name="警告文本 28" xfId="4852"/>
    <cellStyle name="警告文本 28 2" xfId="4854"/>
    <cellStyle name="警告文本 28 3" xfId="4856"/>
    <cellStyle name="警告文本 29" xfId="4858"/>
    <cellStyle name="警告文本 29 2" xfId="4860"/>
    <cellStyle name="警告文本 29 3" xfId="4862"/>
    <cellStyle name="警告文本 3" xfId="4863"/>
    <cellStyle name="警告文本 3 2" xfId="4864"/>
    <cellStyle name="警告文本 3 3" xfId="4865"/>
    <cellStyle name="警告文本 30" xfId="4833"/>
    <cellStyle name="警告文本 30 2" xfId="4835"/>
    <cellStyle name="警告文本 30 3" xfId="4837"/>
    <cellStyle name="警告文本 31" xfId="4839"/>
    <cellStyle name="警告文本 31 2" xfId="4841"/>
    <cellStyle name="警告文本 31 3" xfId="4843"/>
    <cellStyle name="警告文本 32" xfId="4845"/>
    <cellStyle name="警告文本 32 2" xfId="4847"/>
    <cellStyle name="警告文本 32 3" xfId="4849"/>
    <cellStyle name="警告文本 33" xfId="4851"/>
    <cellStyle name="警告文本 33 2" xfId="4853"/>
    <cellStyle name="警告文本 33 3" xfId="4855"/>
    <cellStyle name="警告文本 34" xfId="4857"/>
    <cellStyle name="警告文本 34 2" xfId="4859"/>
    <cellStyle name="警告文本 34 3" xfId="4861"/>
    <cellStyle name="警告文本 35" xfId="4867"/>
    <cellStyle name="警告文本 35 2" xfId="4869"/>
    <cellStyle name="警告文本 35 3" xfId="4871"/>
    <cellStyle name="警告文本 36" xfId="4873"/>
    <cellStyle name="警告文本 36 2" xfId="4875"/>
    <cellStyle name="警告文本 36 3" xfId="4877"/>
    <cellStyle name="警告文本 37" xfId="4879"/>
    <cellStyle name="警告文本 37 2" xfId="4881"/>
    <cellStyle name="警告文本 37 3" xfId="4883"/>
    <cellStyle name="警告文本 38" xfId="4885"/>
    <cellStyle name="警告文本 38 2" xfId="4888"/>
    <cellStyle name="警告文本 38 3" xfId="4891"/>
    <cellStyle name="警告文本 39" xfId="4892"/>
    <cellStyle name="警告文本 39 2" xfId="4893"/>
    <cellStyle name="警告文本 39 3" xfId="4894"/>
    <cellStyle name="警告文本 4" xfId="4895"/>
    <cellStyle name="警告文本 4 2" xfId="4896"/>
    <cellStyle name="警告文本 4 3" xfId="4897"/>
    <cellStyle name="警告文本 40" xfId="4866"/>
    <cellStyle name="警告文本 40 2" xfId="4868"/>
    <cellStyle name="警告文本 40 3" xfId="4870"/>
    <cellStyle name="警告文本 41" xfId="4872"/>
    <cellStyle name="警告文本 41 2" xfId="4874"/>
    <cellStyle name="警告文本 41 3" xfId="4876"/>
    <cellStyle name="警告文本 42" xfId="4878"/>
    <cellStyle name="警告文本 42 2" xfId="4880"/>
    <cellStyle name="警告文本 42 3" xfId="4882"/>
    <cellStyle name="警告文本 43" xfId="4884"/>
    <cellStyle name="警告文本 43 2" xfId="4887"/>
    <cellStyle name="警告文本 43 3" xfId="4890"/>
    <cellStyle name="警告文本 5" xfId="4886"/>
    <cellStyle name="警告文本 5 2" xfId="4898"/>
    <cellStyle name="警告文本 5 3" xfId="4899"/>
    <cellStyle name="警告文本 6" xfId="4889"/>
    <cellStyle name="警告文本 6 2" xfId="4900"/>
    <cellStyle name="警告文本 6 3" xfId="4901"/>
    <cellStyle name="警告文本 7" xfId="4902"/>
    <cellStyle name="警告文本 7 2" xfId="4903"/>
    <cellStyle name="警告文本 7 3" xfId="4904"/>
    <cellStyle name="警告文本 8" xfId="4905"/>
    <cellStyle name="警告文本 8 2" xfId="4906"/>
    <cellStyle name="警告文本 8 3" xfId="4907"/>
    <cellStyle name="警告文本 9" xfId="4908"/>
    <cellStyle name="警告文本 9 2" xfId="4909"/>
    <cellStyle name="警告文本 9 3" xfId="4910"/>
    <cellStyle name="链接单元格 10" xfId="4911"/>
    <cellStyle name="链接单元格 10 2" xfId="4913"/>
    <cellStyle name="链接单元格 10 3" xfId="4914"/>
    <cellStyle name="链接单元格 11" xfId="623"/>
    <cellStyle name="链接单元格 11 2" xfId="4916"/>
    <cellStyle name="链接单元格 11 3" xfId="4917"/>
    <cellStyle name="链接单元格 12" xfId="627"/>
    <cellStyle name="链接单元格 12 2" xfId="4918"/>
    <cellStyle name="链接单元格 12 3" xfId="4919"/>
    <cellStyle name="链接单元格 13" xfId="4920"/>
    <cellStyle name="链接单元格 13 2" xfId="4921"/>
    <cellStyle name="链接单元格 13 3" xfId="4922"/>
    <cellStyle name="链接单元格 14" xfId="4923"/>
    <cellStyle name="链接单元格 14 2" xfId="4924"/>
    <cellStyle name="链接单元格 14 3" xfId="4925"/>
    <cellStyle name="链接单元格 15" xfId="4927"/>
    <cellStyle name="链接单元格 15 2" xfId="4929"/>
    <cellStyle name="链接单元格 15 3" xfId="4931"/>
    <cellStyle name="链接单元格 16" xfId="4933"/>
    <cellStyle name="链接单元格 16 2" xfId="4935"/>
    <cellStyle name="链接单元格 16 3" xfId="4937"/>
    <cellStyle name="链接单元格 17" xfId="4939"/>
    <cellStyle name="链接单元格 17 2" xfId="4941"/>
    <cellStyle name="链接单元格 17 3" xfId="4944"/>
    <cellStyle name="链接单元格 18" xfId="4946"/>
    <cellStyle name="链接单元格 18 2" xfId="4948"/>
    <cellStyle name="链接单元格 18 3" xfId="4950"/>
    <cellStyle name="链接单元格 19" xfId="4952"/>
    <cellStyle name="链接单元格 19 2" xfId="4954"/>
    <cellStyle name="链接单元格 19 3" xfId="4956"/>
    <cellStyle name="链接单元格 2" xfId="4957"/>
    <cellStyle name="链接单元格 2 2" xfId="4958"/>
    <cellStyle name="链接单元格 2 3" xfId="4959"/>
    <cellStyle name="链接单元格 20" xfId="4926"/>
    <cellStyle name="链接单元格 20 2" xfId="4928"/>
    <cellStyle name="链接单元格 20 3" xfId="4930"/>
    <cellStyle name="链接单元格 21" xfId="4932"/>
    <cellStyle name="链接单元格 21 2" xfId="4934"/>
    <cellStyle name="链接单元格 21 3" xfId="4936"/>
    <cellStyle name="链接单元格 22" xfId="4938"/>
    <cellStyle name="链接单元格 22 2" xfId="4940"/>
    <cellStyle name="链接单元格 22 3" xfId="4943"/>
    <cellStyle name="链接单元格 23" xfId="4945"/>
    <cellStyle name="链接单元格 23 2" xfId="4947"/>
    <cellStyle name="链接单元格 23 3" xfId="4949"/>
    <cellStyle name="链接单元格 24" xfId="4951"/>
    <cellStyle name="链接单元格 24 2" xfId="4953"/>
    <cellStyle name="链接单元格 24 3" xfId="4955"/>
    <cellStyle name="链接单元格 25" xfId="4961"/>
    <cellStyle name="链接单元格 25 2" xfId="4963"/>
    <cellStyle name="链接单元格 25 3" xfId="104"/>
    <cellStyle name="链接单元格 26" xfId="4965"/>
    <cellStyle name="链接单元格 26 2" xfId="4967"/>
    <cellStyle name="链接单元格 26 3" xfId="4969"/>
    <cellStyle name="链接单元格 27" xfId="4971"/>
    <cellStyle name="链接单元格 27 2" xfId="4973"/>
    <cellStyle name="链接单元格 27 3" xfId="4975"/>
    <cellStyle name="链接单元格 28" xfId="4977"/>
    <cellStyle name="链接单元格 28 2" xfId="4979"/>
    <cellStyle name="链接单元格 28 3" xfId="4981"/>
    <cellStyle name="链接单元格 29" xfId="4983"/>
    <cellStyle name="链接单元格 29 2" xfId="4985"/>
    <cellStyle name="链接单元格 29 3" xfId="4987"/>
    <cellStyle name="链接单元格 3" xfId="4988"/>
    <cellStyle name="链接单元格 3 2" xfId="4989"/>
    <cellStyle name="链接单元格 3 3" xfId="4990"/>
    <cellStyle name="链接单元格 30" xfId="4960"/>
    <cellStyle name="链接单元格 30 2" xfId="4962"/>
    <cellStyle name="链接单元格 30 3" xfId="103"/>
    <cellStyle name="链接单元格 31" xfId="4964"/>
    <cellStyle name="链接单元格 31 2" xfId="4966"/>
    <cellStyle name="链接单元格 31 3" xfId="4968"/>
    <cellStyle name="链接单元格 32" xfId="4970"/>
    <cellStyle name="链接单元格 32 2" xfId="4972"/>
    <cellStyle name="链接单元格 32 3" xfId="4974"/>
    <cellStyle name="链接单元格 33" xfId="4976"/>
    <cellStyle name="链接单元格 33 2" xfId="4978"/>
    <cellStyle name="链接单元格 33 3" xfId="4980"/>
    <cellStyle name="链接单元格 34" xfId="4982"/>
    <cellStyle name="链接单元格 34 2" xfId="4984"/>
    <cellStyle name="链接单元格 34 3" xfId="4986"/>
    <cellStyle name="链接单元格 35" xfId="4992"/>
    <cellStyle name="链接单元格 35 2" xfId="4994"/>
    <cellStyle name="链接单元格 35 3" xfId="4996"/>
    <cellStyle name="链接单元格 36" xfId="4998"/>
    <cellStyle name="链接单元格 36 2" xfId="5000"/>
    <cellStyle name="链接单元格 36 3" xfId="5002"/>
    <cellStyle name="链接单元格 37" xfId="5004"/>
    <cellStyle name="链接单元格 37 2" xfId="5006"/>
    <cellStyle name="链接单元格 37 3" xfId="127"/>
    <cellStyle name="链接单元格 38" xfId="5008"/>
    <cellStyle name="链接单元格 38 2" xfId="5010"/>
    <cellStyle name="链接单元格 38 3" xfId="5012"/>
    <cellStyle name="链接单元格 39" xfId="3100"/>
    <cellStyle name="链接单元格 39 2" xfId="3102"/>
    <cellStyle name="链接单元格 39 3" xfId="2974"/>
    <cellStyle name="链接单元格 4" xfId="5013"/>
    <cellStyle name="链接单元格 4 2" xfId="5014"/>
    <cellStyle name="链接单元格 4 3" xfId="5015"/>
    <cellStyle name="链接单元格 40" xfId="4991"/>
    <cellStyle name="链接单元格 40 2" xfId="4993"/>
    <cellStyle name="链接单元格 40 3" xfId="4995"/>
    <cellStyle name="链接单元格 41" xfId="4997"/>
    <cellStyle name="链接单元格 41 2" xfId="4999"/>
    <cellStyle name="链接单元格 41 3" xfId="5001"/>
    <cellStyle name="链接单元格 42" xfId="5003"/>
    <cellStyle name="链接单元格 42 2" xfId="5005"/>
    <cellStyle name="链接单元格 42 3" xfId="126"/>
    <cellStyle name="链接单元格 43" xfId="5007"/>
    <cellStyle name="链接单元格 43 2" xfId="5009"/>
    <cellStyle name="链接单元格 43 3" xfId="5011"/>
    <cellStyle name="链接单元格 5" xfId="5016"/>
    <cellStyle name="链接单元格 5 2" xfId="5017"/>
    <cellStyle name="链接单元格 5 3" xfId="5018"/>
    <cellStyle name="链接单元格 6" xfId="5019"/>
    <cellStyle name="链接单元格 6 2" xfId="5020"/>
    <cellStyle name="链接单元格 6 3" xfId="5021"/>
    <cellStyle name="链接单元格 7" xfId="4247"/>
    <cellStyle name="链接单元格 7 2" xfId="5022"/>
    <cellStyle name="链接单元格 7 3" xfId="5023"/>
    <cellStyle name="链接单元格 8" xfId="4253"/>
    <cellStyle name="链接单元格 8 2" xfId="5024"/>
    <cellStyle name="链接单元格 8 3" xfId="4912"/>
    <cellStyle name="链接单元格 9" xfId="5025"/>
    <cellStyle name="链接单元格 9 2" xfId="5026"/>
    <cellStyle name="链接单元格 9 3" xfId="4915"/>
    <cellStyle name="普通_laroux" xfId="5027"/>
    <cellStyle name="千位[0]_laroux" xfId="1395"/>
    <cellStyle name="千位_laroux" xfId="4942"/>
    <cellStyle name="强调文字颜色 1 10" xfId="5028"/>
    <cellStyle name="强调文字颜色 1 10 2" xfId="1307"/>
    <cellStyle name="强调文字颜色 1 10 3" xfId="5029"/>
    <cellStyle name="强调文字颜色 1 11" xfId="5030"/>
    <cellStyle name="强调文字颜色 1 11 2" xfId="1337"/>
    <cellStyle name="强调文字颜色 1 11 3" xfId="5031"/>
    <cellStyle name="强调文字颜色 1 12" xfId="5032"/>
    <cellStyle name="强调文字颜色 1 12 2" xfId="1033"/>
    <cellStyle name="强调文字颜色 1 12 3" xfId="5033"/>
    <cellStyle name="强调文字颜色 1 13" xfId="5034"/>
    <cellStyle name="强调文字颜色 1 13 2" xfId="1356"/>
    <cellStyle name="强调文字颜色 1 13 3" xfId="5035"/>
    <cellStyle name="强调文字颜色 1 14" xfId="5036"/>
    <cellStyle name="强调文字颜色 1 14 2" xfId="1373"/>
    <cellStyle name="强调文字颜色 1 14 3" xfId="5038"/>
    <cellStyle name="强调文字颜色 1 15" xfId="3843"/>
    <cellStyle name="强调文字颜色 1 15 2" xfId="1384"/>
    <cellStyle name="强调文字颜色 1 15 3" xfId="5041"/>
    <cellStyle name="强调文字颜色 1 16" xfId="3184"/>
    <cellStyle name="强调文字颜色 1 16 2" xfId="4540"/>
    <cellStyle name="强调文字颜色 1 16 3" xfId="4547"/>
    <cellStyle name="强调文字颜色 1 17" xfId="5043"/>
    <cellStyle name="强调文字颜色 1 17 2" xfId="5045"/>
    <cellStyle name="强调文字颜色 1 17 3" xfId="5048"/>
    <cellStyle name="强调文字颜色 1 18" xfId="5050"/>
    <cellStyle name="强调文字颜色 1 18 2" xfId="5052"/>
    <cellStyle name="强调文字颜色 1 18 3" xfId="72"/>
    <cellStyle name="强调文字颜色 1 19" xfId="5054"/>
    <cellStyle name="强调文字颜色 1 19 2" xfId="5056"/>
    <cellStyle name="强调文字颜色 1 19 3" xfId="5060"/>
    <cellStyle name="强调文字颜色 1 2" xfId="5061"/>
    <cellStyle name="强调文字颜色 1 2 2" xfId="3240"/>
    <cellStyle name="强调文字颜色 1 2 3" xfId="59"/>
    <cellStyle name="强调文字颜色 1 20" xfId="3842"/>
    <cellStyle name="强调文字颜色 1 20 2" xfId="1383"/>
    <cellStyle name="强调文字颜色 1 20 3" xfId="5040"/>
    <cellStyle name="强调文字颜色 1 21" xfId="3183"/>
    <cellStyle name="强调文字颜色 1 21 2" xfId="4539"/>
    <cellStyle name="强调文字颜色 1 21 3" xfId="4546"/>
    <cellStyle name="强调文字颜色 1 22" xfId="5042"/>
    <cellStyle name="强调文字颜色 1 22 2" xfId="5044"/>
    <cellStyle name="强调文字颜色 1 22 3" xfId="5047"/>
    <cellStyle name="强调文字颜色 1 23" xfId="5049"/>
    <cellStyle name="强调文字颜色 1 23 2" xfId="5051"/>
    <cellStyle name="强调文字颜色 1 23 3" xfId="71"/>
    <cellStyle name="强调文字颜色 1 24" xfId="5053"/>
    <cellStyle name="强调文字颜色 1 24 2" xfId="5055"/>
    <cellStyle name="强调文字颜色 1 24 3" xfId="5059"/>
    <cellStyle name="强调文字颜色 1 25" xfId="5063"/>
    <cellStyle name="强调文字颜色 1 25 2" xfId="4044"/>
    <cellStyle name="强调文字颜色 1 25 3" xfId="4052"/>
    <cellStyle name="强调文字颜色 1 26" xfId="5065"/>
    <cellStyle name="强调文字颜色 1 26 2" xfId="5067"/>
    <cellStyle name="强调文字颜色 1 26 3" xfId="5071"/>
    <cellStyle name="强调文字颜色 1 27" xfId="5073"/>
    <cellStyle name="强调文字颜色 1 27 2" xfId="5075"/>
    <cellStyle name="强调文字颜色 1 27 3" xfId="5079"/>
    <cellStyle name="强调文字颜色 1 28" xfId="5081"/>
    <cellStyle name="强调文字颜色 1 28 2" xfId="5083"/>
    <cellStyle name="强调文字颜色 1 28 3" xfId="5087"/>
    <cellStyle name="强调文字颜色 1 29" xfId="5089"/>
    <cellStyle name="强调文字颜色 1 29 2" xfId="5091"/>
    <cellStyle name="强调文字颜色 1 29 3" xfId="5095"/>
    <cellStyle name="强调文字颜色 1 3" xfId="5096"/>
    <cellStyle name="强调文字颜色 1 3 2" xfId="5097"/>
    <cellStyle name="强调文字颜色 1 3 3" xfId="5098"/>
    <cellStyle name="强调文字颜色 1 30" xfId="5062"/>
    <cellStyle name="强调文字颜色 1 30 2" xfId="4043"/>
    <cellStyle name="强调文字颜色 1 30 3" xfId="4051"/>
    <cellStyle name="强调文字颜色 1 31" xfId="5064"/>
    <cellStyle name="强调文字颜色 1 31 2" xfId="5066"/>
    <cellStyle name="强调文字颜色 1 31 3" xfId="5070"/>
    <cellStyle name="强调文字颜色 1 32" xfId="5072"/>
    <cellStyle name="强调文字颜色 1 32 2" xfId="5074"/>
    <cellStyle name="强调文字颜色 1 32 3" xfId="5078"/>
    <cellStyle name="强调文字颜色 1 33" xfId="5080"/>
    <cellStyle name="强调文字颜色 1 33 2" xfId="5082"/>
    <cellStyle name="强调文字颜色 1 33 3" xfId="5086"/>
    <cellStyle name="强调文字颜色 1 34" xfId="5088"/>
    <cellStyle name="强调文字颜色 1 34 2" xfId="5090"/>
    <cellStyle name="强调文字颜色 1 34 3" xfId="5094"/>
    <cellStyle name="强调文字颜色 1 35" xfId="5100"/>
    <cellStyle name="强调文字颜色 1 35 2" xfId="5102"/>
    <cellStyle name="强调文字颜色 1 35 3" xfId="5106"/>
    <cellStyle name="强调文字颜色 1 36" xfId="5108"/>
    <cellStyle name="强调文字颜色 1 36 2" xfId="1182"/>
    <cellStyle name="强调文字颜色 1 36 3" xfId="1317"/>
    <cellStyle name="强调文字颜色 1 37" xfId="5110"/>
    <cellStyle name="强调文字颜色 1 37 2" xfId="5112"/>
    <cellStyle name="强调文字颜色 1 37 3" xfId="5116"/>
    <cellStyle name="强调文字颜色 1 38" xfId="5118"/>
    <cellStyle name="强调文字颜色 1 38 2" xfId="5120"/>
    <cellStyle name="强调文字颜色 1 38 3" xfId="5124"/>
    <cellStyle name="强调文字颜色 1 39" xfId="5126"/>
    <cellStyle name="强调文字颜色 1 39 2" xfId="5127"/>
    <cellStyle name="强调文字颜色 1 39 3" xfId="5130"/>
    <cellStyle name="强调文字颜色 1 4" xfId="5131"/>
    <cellStyle name="强调文字颜色 1 4 2" xfId="5132"/>
    <cellStyle name="强调文字颜色 1 4 3" xfId="5133"/>
    <cellStyle name="强调文字颜色 1 40" xfId="5099"/>
    <cellStyle name="强调文字颜色 1 40 2" xfId="5101"/>
    <cellStyle name="强调文字颜色 1 40 3" xfId="5105"/>
    <cellStyle name="强调文字颜色 1 41" xfId="5107"/>
    <cellStyle name="强调文字颜色 1 41 2" xfId="1181"/>
    <cellStyle name="强调文字颜色 1 41 3" xfId="1316"/>
    <cellStyle name="强调文字颜色 1 42" xfId="5109"/>
    <cellStyle name="强调文字颜色 1 42 2" xfId="5111"/>
    <cellStyle name="强调文字颜色 1 42 3" xfId="5115"/>
    <cellStyle name="强调文字颜色 1 43" xfId="5117"/>
    <cellStyle name="强调文字颜色 1 43 2" xfId="5119"/>
    <cellStyle name="强调文字颜色 1 43 3" xfId="5123"/>
    <cellStyle name="强调文字颜色 1 44" xfId="5125"/>
    <cellStyle name="强调文字颜色 1 45" xfId="5134"/>
    <cellStyle name="强调文字颜色 1 5" xfId="5135"/>
    <cellStyle name="强调文字颜色 1 5 2" xfId="5136"/>
    <cellStyle name="强调文字颜色 1 5 3" xfId="5137"/>
    <cellStyle name="强调文字颜色 1 6" xfId="5138"/>
    <cellStyle name="强调文字颜色 1 6 2" xfId="5139"/>
    <cellStyle name="强调文字颜色 1 6 3" xfId="5140"/>
    <cellStyle name="强调文字颜色 1 7" xfId="5141"/>
    <cellStyle name="强调文字颜色 1 7 2" xfId="619"/>
    <cellStyle name="强调文字颜色 1 7 3" xfId="631"/>
    <cellStyle name="强调文字颜色 1 8" xfId="5142"/>
    <cellStyle name="强调文字颜色 1 8 2" xfId="5143"/>
    <cellStyle name="强调文字颜色 1 8 3" xfId="5144"/>
    <cellStyle name="强调文字颜色 1 9" xfId="5145"/>
    <cellStyle name="强调文字颜色 1 9 2" xfId="5146"/>
    <cellStyle name="强调文字颜色 1 9 3" xfId="5147"/>
    <cellStyle name="强调文字颜色 2 10" xfId="2328"/>
    <cellStyle name="强调文字颜色 2 10 2" xfId="1089"/>
    <cellStyle name="强调文字颜色 2 10 3" xfId="1110"/>
    <cellStyle name="强调文字颜色 2 11" xfId="2330"/>
    <cellStyle name="强调文字颜色 2 11 2" xfId="1622"/>
    <cellStyle name="强调文字颜色 2 11 3" xfId="31"/>
    <cellStyle name="强调文字颜色 2 12" xfId="2332"/>
    <cellStyle name="强调文字颜色 2 12 2" xfId="1643"/>
    <cellStyle name="强调文字颜色 2 12 3" xfId="2334"/>
    <cellStyle name="强调文字颜色 2 13" xfId="67"/>
    <cellStyle name="强调文字颜色 2 13 2" xfId="1656"/>
    <cellStyle name="强调文字颜色 2 13 3" xfId="5148"/>
    <cellStyle name="强调文字颜色 2 14" xfId="2016"/>
    <cellStyle name="强调文字颜色 2 14 2" xfId="1666"/>
    <cellStyle name="强调文字颜色 2 14 3" xfId="5149"/>
    <cellStyle name="强调文字颜色 2 15" xfId="5151"/>
    <cellStyle name="强调文字颜色 2 15 2" xfId="1423"/>
    <cellStyle name="强调文字颜色 2 15 3" xfId="1446"/>
    <cellStyle name="强调文字颜色 2 16" xfId="5153"/>
    <cellStyle name="强调文字颜色 2 16 2" xfId="5155"/>
    <cellStyle name="强调文字颜色 2 16 3" xfId="5157"/>
    <cellStyle name="强调文字颜色 2 17" xfId="5159"/>
    <cellStyle name="强调文字颜色 2 17 2" xfId="5161"/>
    <cellStyle name="强调文字颜色 2 17 3" xfId="5163"/>
    <cellStyle name="强调文字颜色 2 18" xfId="5165"/>
    <cellStyle name="强调文字颜色 2 18 2" xfId="5167"/>
    <cellStyle name="强调文字颜色 2 18 3" xfId="5169"/>
    <cellStyle name="强调文字颜色 2 19" xfId="5171"/>
    <cellStyle name="强调文字颜色 2 19 2" xfId="5173"/>
    <cellStyle name="强调文字颜色 2 19 3" xfId="5175"/>
    <cellStyle name="强调文字颜色 2 2" xfId="5176"/>
    <cellStyle name="强调文字颜色 2 2 2" xfId="213"/>
    <cellStyle name="强调文字颜色 2 2 3" xfId="187"/>
    <cellStyle name="强调文字颜色 2 20" xfId="5150"/>
    <cellStyle name="强调文字颜色 2 20 2" xfId="1422"/>
    <cellStyle name="强调文字颜色 2 20 3" xfId="1445"/>
    <cellStyle name="强调文字颜色 2 21" xfId="5152"/>
    <cellStyle name="强调文字颜色 2 21 2" xfId="5154"/>
    <cellStyle name="强调文字颜色 2 21 3" xfId="5156"/>
    <cellStyle name="强调文字颜色 2 22" xfId="5158"/>
    <cellStyle name="强调文字颜色 2 22 2" xfId="5160"/>
    <cellStyle name="强调文字颜色 2 22 3" xfId="5162"/>
    <cellStyle name="强调文字颜色 2 23" xfId="5164"/>
    <cellStyle name="强调文字颜色 2 23 2" xfId="5166"/>
    <cellStyle name="强调文字颜色 2 23 3" xfId="5168"/>
    <cellStyle name="强调文字颜色 2 24" xfId="5170"/>
    <cellStyle name="强调文字颜色 2 24 2" xfId="5172"/>
    <cellStyle name="强调文字颜色 2 24 3" xfId="5174"/>
    <cellStyle name="强调文字颜色 2 25" xfId="5178"/>
    <cellStyle name="强调文字颜色 2 25 2" xfId="76"/>
    <cellStyle name="强调文字颜色 2 25 3" xfId="1782"/>
    <cellStyle name="强调文字颜色 2 26" xfId="5180"/>
    <cellStyle name="强调文字颜色 2 26 2" xfId="5182"/>
    <cellStyle name="强调文字颜色 2 26 3" xfId="5184"/>
    <cellStyle name="强调文字颜色 2 27" xfId="5186"/>
    <cellStyle name="强调文字颜色 2 27 2" xfId="5188"/>
    <cellStyle name="强调文字颜色 2 27 3" xfId="5190"/>
    <cellStyle name="强调文字颜色 2 28" xfId="5192"/>
    <cellStyle name="强调文字颜色 2 28 2" xfId="5194"/>
    <cellStyle name="强调文字颜色 2 28 3" xfId="5196"/>
    <cellStyle name="强调文字颜色 2 29" xfId="5198"/>
    <cellStyle name="强调文字颜色 2 29 2" xfId="5200"/>
    <cellStyle name="强调文字颜色 2 29 3" xfId="5202"/>
    <cellStyle name="强调文字颜色 2 3" xfId="5203"/>
    <cellStyle name="强调文字颜色 2 3 2" xfId="21"/>
    <cellStyle name="强调文字颜色 2 3 3" xfId="272"/>
    <cellStyle name="强调文字颜色 2 30" xfId="5177"/>
    <cellStyle name="强调文字颜色 2 30 2" xfId="75"/>
    <cellStyle name="强调文字颜色 2 30 3" xfId="1781"/>
    <cellStyle name="强调文字颜色 2 31" xfId="5179"/>
    <cellStyle name="强调文字颜色 2 31 2" xfId="5181"/>
    <cellStyle name="强调文字颜色 2 31 3" xfId="5183"/>
    <cellStyle name="强调文字颜色 2 32" xfId="5185"/>
    <cellStyle name="强调文字颜色 2 32 2" xfId="5187"/>
    <cellStyle name="强调文字颜色 2 32 3" xfId="5189"/>
    <cellStyle name="强调文字颜色 2 33" xfId="5191"/>
    <cellStyle name="强调文字颜色 2 33 2" xfId="5193"/>
    <cellStyle name="强调文字颜色 2 33 3" xfId="5195"/>
    <cellStyle name="强调文字颜色 2 34" xfId="5197"/>
    <cellStyle name="强调文字颜色 2 34 2" xfId="5199"/>
    <cellStyle name="强调文字颜色 2 34 3" xfId="5201"/>
    <cellStyle name="强调文字颜色 2 35" xfId="4129"/>
    <cellStyle name="强调文字颜色 2 35 2" xfId="487"/>
    <cellStyle name="强调文字颜色 2 35 3" xfId="513"/>
    <cellStyle name="强调文字颜色 2 36" xfId="4132"/>
    <cellStyle name="强调文字颜色 2 36 2" xfId="5205"/>
    <cellStyle name="强调文字颜色 2 36 3" xfId="5207"/>
    <cellStyle name="强调文字颜色 2 37" xfId="5209"/>
    <cellStyle name="强调文字颜色 2 37 2" xfId="5211"/>
    <cellStyle name="强调文字颜色 2 37 3" xfId="5213"/>
    <cellStyle name="强调文字颜色 2 38" xfId="5215"/>
    <cellStyle name="强调文字颜色 2 38 2" xfId="5217"/>
    <cellStyle name="强调文字颜色 2 38 3" xfId="5219"/>
    <cellStyle name="强调文字颜色 2 39" xfId="5221"/>
    <cellStyle name="强调文字颜色 2 39 2" xfId="5222"/>
    <cellStyle name="强调文字颜色 2 39 3" xfId="5223"/>
    <cellStyle name="强调文字颜色 2 4" xfId="5224"/>
    <cellStyle name="强调文字颜色 2 4 2" xfId="5225"/>
    <cellStyle name="强调文字颜色 2 4 3" xfId="5226"/>
    <cellStyle name="强调文字颜色 2 40" xfId="4128"/>
    <cellStyle name="强调文字颜色 2 40 2" xfId="486"/>
    <cellStyle name="强调文字颜色 2 40 3" xfId="512"/>
    <cellStyle name="强调文字颜色 2 41" xfId="4131"/>
    <cellStyle name="强调文字颜色 2 41 2" xfId="5204"/>
    <cellStyle name="强调文字颜色 2 41 3" xfId="5206"/>
    <cellStyle name="强调文字颜色 2 42" xfId="5208"/>
    <cellStyle name="强调文字颜色 2 42 2" xfId="5210"/>
    <cellStyle name="强调文字颜色 2 42 3" xfId="5212"/>
    <cellStyle name="强调文字颜色 2 43" xfId="5214"/>
    <cellStyle name="强调文字颜色 2 43 2" xfId="5216"/>
    <cellStyle name="强调文字颜色 2 43 3" xfId="5218"/>
    <cellStyle name="强调文字颜色 2 44" xfId="5220"/>
    <cellStyle name="强调文字颜色 2 45" xfId="2368"/>
    <cellStyle name="强调文字颜色 2 5" xfId="5227"/>
    <cellStyle name="强调文字颜色 2 5 2" xfId="5228"/>
    <cellStyle name="强调文字颜色 2 5 3" xfId="5229"/>
    <cellStyle name="强调文字颜色 2 6" xfId="5230"/>
    <cellStyle name="强调文字颜色 2 6 2" xfId="5231"/>
    <cellStyle name="强调文字颜色 2 6 3" xfId="5232"/>
    <cellStyle name="强调文字颜色 2 7" xfId="5233"/>
    <cellStyle name="强调文字颜色 2 7 2" xfId="5234"/>
    <cellStyle name="强调文字颜色 2 7 3" xfId="5235"/>
    <cellStyle name="强调文字颜色 2 8" xfId="5236"/>
    <cellStyle name="强调文字颜色 2 8 2" xfId="435"/>
    <cellStyle name="强调文字颜色 2 8 3" xfId="5237"/>
    <cellStyle name="强调文字颜色 2 9" xfId="5238"/>
    <cellStyle name="强调文字颜色 2 9 2" xfId="5239"/>
    <cellStyle name="强调文字颜色 2 9 3" xfId="5240"/>
    <cellStyle name="强调文字颜色 3 10" xfId="5241"/>
    <cellStyle name="强调文字颜色 3 10 2" xfId="1942"/>
    <cellStyle name="强调文字颜色 3 10 3" xfId="5242"/>
    <cellStyle name="强调文字颜色 3 11" xfId="5243"/>
    <cellStyle name="强调文字颜色 3 11 2" xfId="1966"/>
    <cellStyle name="强调文字颜色 3 11 3" xfId="5244"/>
    <cellStyle name="强调文字颜色 3 12" xfId="5245"/>
    <cellStyle name="强调文字颜色 3 12 2" xfId="1988"/>
    <cellStyle name="强调文字颜色 3 12 3" xfId="5246"/>
    <cellStyle name="强调文字颜色 3 13" xfId="5247"/>
    <cellStyle name="强调文字颜色 3 13 2" xfId="1484"/>
    <cellStyle name="强调文字颜色 3 13 3" xfId="5248"/>
    <cellStyle name="强调文字颜色 3 14" xfId="5249"/>
    <cellStyle name="强调文字颜色 3 14 2" xfId="175"/>
    <cellStyle name="强调文字颜色 3 14 3" xfId="5250"/>
    <cellStyle name="强调文字颜色 3 15" xfId="5252"/>
    <cellStyle name="强调文字颜色 3 15 2" xfId="2019"/>
    <cellStyle name="强调文字颜色 3 15 3" xfId="5254"/>
    <cellStyle name="强调文字颜色 3 16" xfId="5256"/>
    <cellStyle name="强调文字颜色 3 16 2" xfId="5258"/>
    <cellStyle name="强调文字颜色 3 16 3" xfId="5260"/>
    <cellStyle name="强调文字颜色 3 17" xfId="4162"/>
    <cellStyle name="强调文字颜色 3 17 2" xfId="5262"/>
    <cellStyle name="强调文字颜色 3 17 3" xfId="5264"/>
    <cellStyle name="强调文字颜色 3 18" xfId="4165"/>
    <cellStyle name="强调文字颜色 3 18 2" xfId="5266"/>
    <cellStyle name="强调文字颜色 3 18 3" xfId="5268"/>
    <cellStyle name="强调文字颜色 3 19" xfId="5270"/>
    <cellStyle name="强调文字颜色 3 19 2" xfId="5272"/>
    <cellStyle name="强调文字颜色 3 19 3" xfId="5274"/>
    <cellStyle name="强调文字颜色 3 2" xfId="5275"/>
    <cellStyle name="强调文字颜色 3 2 2" xfId="5276"/>
    <cellStyle name="强调文字颜色 3 2 3" xfId="5277"/>
    <cellStyle name="强调文字颜色 3 20" xfId="5251"/>
    <cellStyle name="强调文字颜色 3 20 2" xfId="2018"/>
    <cellStyle name="强调文字颜色 3 20 3" xfId="5253"/>
    <cellStyle name="强调文字颜色 3 21" xfId="5255"/>
    <cellStyle name="强调文字颜色 3 21 2" xfId="5257"/>
    <cellStyle name="强调文字颜色 3 21 3" xfId="5259"/>
    <cellStyle name="强调文字颜色 3 22" xfId="4161"/>
    <cellStyle name="强调文字颜色 3 22 2" xfId="5261"/>
    <cellStyle name="强调文字颜色 3 22 3" xfId="5263"/>
    <cellStyle name="强调文字颜色 3 23" xfId="4164"/>
    <cellStyle name="强调文字颜色 3 23 2" xfId="5265"/>
    <cellStyle name="强调文字颜色 3 23 3" xfId="5267"/>
    <cellStyle name="强调文字颜色 3 24" xfId="5269"/>
    <cellStyle name="强调文字颜色 3 24 2" xfId="5271"/>
    <cellStyle name="强调文字颜色 3 24 3" xfId="5273"/>
    <cellStyle name="强调文字颜色 3 25" xfId="5279"/>
    <cellStyle name="强调文字颜色 3 25 2" xfId="5281"/>
    <cellStyle name="强调文字颜色 3 25 3" xfId="5283"/>
    <cellStyle name="强调文字颜色 3 26" xfId="5285"/>
    <cellStyle name="强调文字颜色 3 26 2" xfId="5287"/>
    <cellStyle name="强调文字颜色 3 26 3" xfId="5289"/>
    <cellStyle name="强调文字颜色 3 27" xfId="5291"/>
    <cellStyle name="强调文字颜色 3 27 2" xfId="5293"/>
    <cellStyle name="强调文字颜色 3 27 3" xfId="5295"/>
    <cellStyle name="强调文字颜色 3 28" xfId="5297"/>
    <cellStyle name="强调文字颜色 3 28 2" xfId="5299"/>
    <cellStyle name="强调文字颜色 3 28 3" xfId="5301"/>
    <cellStyle name="强调文字颜色 3 29" xfId="5303"/>
    <cellStyle name="强调文字颜色 3 29 2" xfId="5305"/>
    <cellStyle name="强调文字颜色 3 29 3" xfId="5307"/>
    <cellStyle name="强调文字颜色 3 3" xfId="4142"/>
    <cellStyle name="强调文字颜色 3 3 2" xfId="4144"/>
    <cellStyle name="强调文字颜色 3 3 3" xfId="2431"/>
    <cellStyle name="强调文字颜色 3 30" xfId="5278"/>
    <cellStyle name="强调文字颜色 3 30 2" xfId="5280"/>
    <cellStyle name="强调文字颜色 3 30 3" xfId="5282"/>
    <cellStyle name="强调文字颜色 3 31" xfId="5284"/>
    <cellStyle name="强调文字颜色 3 31 2" xfId="5286"/>
    <cellStyle name="强调文字颜色 3 31 3" xfId="5288"/>
    <cellStyle name="强调文字颜色 3 32" xfId="5290"/>
    <cellStyle name="强调文字颜色 3 32 2" xfId="5292"/>
    <cellStyle name="强调文字颜色 3 32 3" xfId="5294"/>
    <cellStyle name="强调文字颜色 3 33" xfId="5296"/>
    <cellStyle name="强调文字颜色 3 33 2" xfId="5298"/>
    <cellStyle name="强调文字颜色 3 33 3" xfId="5300"/>
    <cellStyle name="强调文字颜色 3 34" xfId="5302"/>
    <cellStyle name="强调文字颜色 3 34 2" xfId="5304"/>
    <cellStyle name="强调文字颜色 3 34 3" xfId="5306"/>
    <cellStyle name="强调文字颜色 3 35" xfId="5309"/>
    <cellStyle name="强调文字颜色 3 35 2" xfId="4370"/>
    <cellStyle name="强调文字颜色 3 35 3" xfId="4373"/>
    <cellStyle name="强调文字颜色 3 36" xfId="5311"/>
    <cellStyle name="强调文字颜色 3 36 2" xfId="5313"/>
    <cellStyle name="强调文字颜色 3 36 3" xfId="5315"/>
    <cellStyle name="强调文字颜色 3 37" xfId="5317"/>
    <cellStyle name="强调文字颜色 3 37 2" xfId="5319"/>
    <cellStyle name="强调文字颜色 3 37 3" xfId="5321"/>
    <cellStyle name="强调文字颜色 3 38" xfId="5323"/>
    <cellStyle name="强调文字颜色 3 38 2" xfId="5325"/>
    <cellStyle name="强调文字颜色 3 38 3" xfId="5327"/>
    <cellStyle name="强调文字颜色 3 39" xfId="5329"/>
    <cellStyle name="强调文字颜色 3 39 2" xfId="5330"/>
    <cellStyle name="强调文字颜色 3 39 3" xfId="5331"/>
    <cellStyle name="强调文字颜色 3 4" xfId="4146"/>
    <cellStyle name="强调文字颜色 3 4 2" xfId="4148"/>
    <cellStyle name="强调文字颜色 3 4 3" xfId="2440"/>
    <cellStyle name="强调文字颜色 3 40" xfId="5308"/>
    <cellStyle name="强调文字颜色 3 40 2" xfId="4369"/>
    <cellStyle name="强调文字颜色 3 40 3" xfId="4372"/>
    <cellStyle name="强调文字颜色 3 41" xfId="5310"/>
    <cellStyle name="强调文字颜色 3 41 2" xfId="5312"/>
    <cellStyle name="强调文字颜色 3 41 3" xfId="5314"/>
    <cellStyle name="强调文字颜色 3 42" xfId="5316"/>
    <cellStyle name="强调文字颜色 3 42 2" xfId="5318"/>
    <cellStyle name="强调文字颜色 3 42 3" xfId="5320"/>
    <cellStyle name="强调文字颜色 3 43" xfId="5322"/>
    <cellStyle name="强调文字颜色 3 43 2" xfId="5324"/>
    <cellStyle name="强调文字颜色 3 43 3" xfId="5326"/>
    <cellStyle name="强调文字颜色 3 44" xfId="5328"/>
    <cellStyle name="强调文字颜色 3 45" xfId="2459"/>
    <cellStyle name="强调文字颜色 3 5" xfId="4150"/>
    <cellStyle name="强调文字颜色 3 5 2" xfId="4152"/>
    <cellStyle name="强调文字颜色 3 5 3" xfId="2448"/>
    <cellStyle name="强调文字颜色 3 6" xfId="4154"/>
    <cellStyle name="强调文字颜色 3 6 2" xfId="4156"/>
    <cellStyle name="强调文字颜色 3 6 3" xfId="2456"/>
    <cellStyle name="强调文字颜色 3 7" xfId="4158"/>
    <cellStyle name="强调文字颜色 3 7 2" xfId="1524"/>
    <cellStyle name="强调文字颜色 3 7 3" xfId="1538"/>
    <cellStyle name="强调文字颜色 3 8" xfId="1795"/>
    <cellStyle name="强调文字颜色 3 8 2" xfId="5332"/>
    <cellStyle name="强调文字颜色 3 8 3" xfId="1859"/>
    <cellStyle name="强调文字颜色 3 9" xfId="1803"/>
    <cellStyle name="强调文字颜色 3 9 2" xfId="5333"/>
    <cellStyle name="强调文字颜色 3 9 3" xfId="1866"/>
    <cellStyle name="强调文字颜色 4 10" xfId="5334"/>
    <cellStyle name="强调文字颜色 4 10 2" xfId="2186"/>
    <cellStyle name="强调文字颜色 4 10 3" xfId="5337"/>
    <cellStyle name="强调文字颜色 4 11" xfId="5338"/>
    <cellStyle name="强调文字颜色 4 11 2" xfId="257"/>
    <cellStyle name="强调文字颜色 4 11 3" xfId="4362"/>
    <cellStyle name="强调文字颜色 4 12" xfId="5339"/>
    <cellStyle name="强调文字颜色 4 12 2" xfId="2203"/>
    <cellStyle name="强调文字颜色 4 12 3" xfId="5340"/>
    <cellStyle name="强调文字颜色 4 13" xfId="5341"/>
    <cellStyle name="强调文字颜色 4 13 2" xfId="2216"/>
    <cellStyle name="强调文字颜色 4 13 3" xfId="5342"/>
    <cellStyle name="强调文字颜色 4 14" xfId="5343"/>
    <cellStyle name="强调文字颜色 4 14 2" xfId="359"/>
    <cellStyle name="强调文字颜色 4 14 3" xfId="5344"/>
    <cellStyle name="强调文字颜色 4 15" xfId="5346"/>
    <cellStyle name="强调文字颜色 4 15 2" xfId="403"/>
    <cellStyle name="强调文字颜色 4 15 3" xfId="5348"/>
    <cellStyle name="强调文字颜色 4 16" xfId="5350"/>
    <cellStyle name="强调文字颜色 4 16 2" xfId="5352"/>
    <cellStyle name="强调文字颜色 4 16 3" xfId="5354"/>
    <cellStyle name="强调文字颜色 4 17" xfId="4182"/>
    <cellStyle name="强调文字颜色 4 17 2" xfId="5356"/>
    <cellStyle name="强调文字颜色 4 17 3" xfId="5358"/>
    <cellStyle name="强调文字颜色 4 18" xfId="4188"/>
    <cellStyle name="强调文字颜色 4 18 2" xfId="5360"/>
    <cellStyle name="强调文字颜色 4 18 3" xfId="5362"/>
    <cellStyle name="强调文字颜色 4 19" xfId="5364"/>
    <cellStyle name="强调文字颜色 4 19 2" xfId="5366"/>
    <cellStyle name="强调文字颜色 4 19 3" xfId="5368"/>
    <cellStyle name="强调文字颜色 4 2" xfId="5369"/>
    <cellStyle name="强调文字颜色 4 2 2" xfId="785"/>
    <cellStyle name="强调文字颜色 4 2 3" xfId="5370"/>
    <cellStyle name="强调文字颜色 4 20" xfId="5345"/>
    <cellStyle name="强调文字颜色 4 20 2" xfId="402"/>
    <cellStyle name="强调文字颜色 4 20 3" xfId="5347"/>
    <cellStyle name="强调文字颜色 4 21" xfId="5349"/>
    <cellStyle name="强调文字颜色 4 21 2" xfId="5351"/>
    <cellStyle name="强调文字颜色 4 21 3" xfId="5353"/>
    <cellStyle name="强调文字颜色 4 22" xfId="4181"/>
    <cellStyle name="强调文字颜色 4 22 2" xfId="5355"/>
    <cellStyle name="强调文字颜色 4 22 3" xfId="5357"/>
    <cellStyle name="强调文字颜色 4 23" xfId="4187"/>
    <cellStyle name="强调文字颜色 4 23 2" xfId="5359"/>
    <cellStyle name="强调文字颜色 4 23 3" xfId="5361"/>
    <cellStyle name="强调文字颜色 4 24" xfId="5363"/>
    <cellStyle name="强调文字颜色 4 24 2" xfId="5365"/>
    <cellStyle name="强调文字颜色 4 24 3" xfId="5367"/>
    <cellStyle name="强调文字颜色 4 25" xfId="5372"/>
    <cellStyle name="强调文字颜色 4 25 2" xfId="5374"/>
    <cellStyle name="强调文字颜色 4 25 3" xfId="5376"/>
    <cellStyle name="强调文字颜色 4 26" xfId="5378"/>
    <cellStyle name="强调文字颜色 4 26 2" xfId="5380"/>
    <cellStyle name="强调文字颜色 4 26 3" xfId="5382"/>
    <cellStyle name="强调文字颜色 4 27" xfId="5384"/>
    <cellStyle name="强调文字颜色 4 27 2" xfId="5386"/>
    <cellStyle name="强调文字颜色 4 27 3" xfId="5388"/>
    <cellStyle name="强调文字颜色 4 28" xfId="5390"/>
    <cellStyle name="强调文字颜色 4 28 2" xfId="5392"/>
    <cellStyle name="强调文字颜色 4 28 3" xfId="5394"/>
    <cellStyle name="强调文字颜色 4 29" xfId="5396"/>
    <cellStyle name="强调文字颜色 4 29 2" xfId="5398"/>
    <cellStyle name="强调文字颜色 4 29 3" xfId="5400"/>
    <cellStyle name="强调文字颜色 4 3" xfId="5401"/>
    <cellStyle name="强调文字颜色 4 3 2" xfId="809"/>
    <cellStyle name="强调文字颜色 4 3 3" xfId="5402"/>
    <cellStyle name="强调文字颜色 4 30" xfId="5371"/>
    <cellStyle name="强调文字颜色 4 30 2" xfId="5373"/>
    <cellStyle name="强调文字颜色 4 30 3" xfId="5375"/>
    <cellStyle name="强调文字颜色 4 31" xfId="5377"/>
    <cellStyle name="强调文字颜色 4 31 2" xfId="5379"/>
    <cellStyle name="强调文字颜色 4 31 3" xfId="5381"/>
    <cellStyle name="强调文字颜色 4 32" xfId="5383"/>
    <cellStyle name="强调文字颜色 4 32 2" xfId="5385"/>
    <cellStyle name="强调文字颜色 4 32 3" xfId="5387"/>
    <cellStyle name="强调文字颜色 4 33" xfId="5389"/>
    <cellStyle name="强调文字颜色 4 33 2" xfId="5391"/>
    <cellStyle name="强调文字颜色 4 33 3" xfId="5393"/>
    <cellStyle name="强调文字颜色 4 34" xfId="5395"/>
    <cellStyle name="强调文字颜色 4 34 2" xfId="5397"/>
    <cellStyle name="强调文字颜色 4 34 3" xfId="5399"/>
    <cellStyle name="强调文字颜色 4 35" xfId="4208"/>
    <cellStyle name="强调文字颜色 4 35 2" xfId="5404"/>
    <cellStyle name="强调文字颜色 4 35 3" xfId="5406"/>
    <cellStyle name="强调文字颜色 4 36" xfId="4213"/>
    <cellStyle name="强调文字颜色 4 36 2" xfId="5408"/>
    <cellStyle name="强调文字颜色 4 36 3" xfId="5410"/>
    <cellStyle name="强调文字颜色 4 37" xfId="5412"/>
    <cellStyle name="强调文字颜色 4 37 2" xfId="5414"/>
    <cellStyle name="强调文字颜色 4 37 3" xfId="5416"/>
    <cellStyle name="强调文字颜色 4 38" xfId="5418"/>
    <cellStyle name="强调文字颜色 4 38 2" xfId="5420"/>
    <cellStyle name="强调文字颜色 4 38 3" xfId="5422"/>
    <cellStyle name="强调文字颜色 4 39" xfId="5424"/>
    <cellStyle name="强调文字颜色 4 39 2" xfId="5425"/>
    <cellStyle name="强调文字颜色 4 39 3" xfId="5426"/>
    <cellStyle name="强调文字颜色 4 4" xfId="5427"/>
    <cellStyle name="强调文字颜色 4 4 2" xfId="215"/>
    <cellStyle name="强调文字颜色 4 4 3" xfId="5428"/>
    <cellStyle name="强调文字颜色 4 40" xfId="4207"/>
    <cellStyle name="强调文字颜色 4 40 2" xfId="5403"/>
    <cellStyle name="强调文字颜色 4 40 3" xfId="5405"/>
    <cellStyle name="强调文字颜色 4 41" xfId="4212"/>
    <cellStyle name="强调文字颜色 4 41 2" xfId="5407"/>
    <cellStyle name="强调文字颜色 4 41 3" xfId="5409"/>
    <cellStyle name="强调文字颜色 4 42" xfId="5411"/>
    <cellStyle name="强调文字颜色 4 42 2" xfId="5413"/>
    <cellStyle name="强调文字颜色 4 42 3" xfId="5415"/>
    <cellStyle name="强调文字颜色 4 43" xfId="5417"/>
    <cellStyle name="强调文字颜色 4 43 2" xfId="5419"/>
    <cellStyle name="强调文字颜色 4 43 3" xfId="5421"/>
    <cellStyle name="强调文字颜色 4 44" xfId="5423"/>
    <cellStyle name="强调文字颜色 4 45" xfId="5429"/>
    <cellStyle name="强调文字颜色 4 5" xfId="5430"/>
    <cellStyle name="强调文字颜色 4 5 2" xfId="840"/>
    <cellStyle name="强调文字颜色 4 5 3" xfId="5431"/>
    <cellStyle name="强调文字颜色 4 6" xfId="5432"/>
    <cellStyle name="强调文字颜色 4 6 2" xfId="870"/>
    <cellStyle name="强调文字颜色 4 6 3" xfId="5433"/>
    <cellStyle name="强调文字颜色 4 7" xfId="5434"/>
    <cellStyle name="强调文字颜色 4 7 2" xfId="892"/>
    <cellStyle name="强调文字颜色 4 7 3" xfId="5435"/>
    <cellStyle name="强调文字颜色 4 8" xfId="5437"/>
    <cellStyle name="强调文字颜色 4 8 2" xfId="917"/>
    <cellStyle name="强调文字颜色 4 8 3" xfId="5439"/>
    <cellStyle name="强调文字颜色 4 9" xfId="5441"/>
    <cellStyle name="强调文字颜色 4 9 2" xfId="935"/>
    <cellStyle name="强调文字颜色 4 9 3" xfId="5443"/>
    <cellStyle name="强调文字颜色 5 10" xfId="5444"/>
    <cellStyle name="强调文字颜色 5 10 2" xfId="2364"/>
    <cellStyle name="强调文字颜色 5 10 3" xfId="5445"/>
    <cellStyle name="强调文字颜色 5 11" xfId="5446"/>
    <cellStyle name="强调文字颜色 5 11 2" xfId="2381"/>
    <cellStyle name="强调文字颜色 5 11 3" xfId="4743"/>
    <cellStyle name="强调文字颜色 5 12" xfId="5447"/>
    <cellStyle name="强调文字颜色 5 12 2" xfId="2394"/>
    <cellStyle name="强调文字颜色 5 12 3" xfId="5448"/>
    <cellStyle name="强调文字颜色 5 13" xfId="5449"/>
    <cellStyle name="强调文字颜色 5 13 2" xfId="2405"/>
    <cellStyle name="强调文字颜色 5 13 3" xfId="5450"/>
    <cellStyle name="强调文字颜色 5 14" xfId="5451"/>
    <cellStyle name="强调文字颜色 5 14 2" xfId="1950"/>
    <cellStyle name="强调文字颜色 5 14 3" xfId="5452"/>
    <cellStyle name="强调文字颜色 5 15" xfId="5454"/>
    <cellStyle name="强调文字颜色 5 15 2" xfId="2418"/>
    <cellStyle name="强调文字颜色 5 15 3" xfId="5456"/>
    <cellStyle name="强调文字颜色 5 16" xfId="5458"/>
    <cellStyle name="强调文字颜色 5 16 2" xfId="5460"/>
    <cellStyle name="强调文字颜色 5 16 3" xfId="5462"/>
    <cellStyle name="强调文字颜色 5 17" xfId="5465"/>
    <cellStyle name="强调文字颜色 5 17 2" xfId="5467"/>
    <cellStyle name="强调文字颜色 5 17 3" xfId="5469"/>
    <cellStyle name="强调文字颜色 5 18" xfId="1506"/>
    <cellStyle name="强调文字颜色 5 18 2" xfId="5471"/>
    <cellStyle name="强调文字颜色 5 18 3" xfId="5473"/>
    <cellStyle name="强调文字颜色 5 19" xfId="1368"/>
    <cellStyle name="强调文字颜色 5 19 2" xfId="5475"/>
    <cellStyle name="强调文字颜色 5 19 3" xfId="5477"/>
    <cellStyle name="强调文字颜色 5 2" xfId="5479"/>
    <cellStyle name="强调文字颜色 5 2 2" xfId="5481"/>
    <cellStyle name="强调文字颜色 5 2 3" xfId="5483"/>
    <cellStyle name="强调文字颜色 5 20" xfId="5453"/>
    <cellStyle name="强调文字颜色 5 20 2" xfId="2417"/>
    <cellStyle name="强调文字颜色 5 20 3" xfId="5455"/>
    <cellStyle name="强调文字颜色 5 21" xfId="5457"/>
    <cellStyle name="强调文字颜色 5 21 2" xfId="5459"/>
    <cellStyle name="强调文字颜色 5 21 3" xfId="5461"/>
    <cellStyle name="强调文字颜色 5 22" xfId="5464"/>
    <cellStyle name="强调文字颜色 5 22 2" xfId="5466"/>
    <cellStyle name="强调文字颜色 5 22 3" xfId="5468"/>
    <cellStyle name="强调文字颜色 5 23" xfId="1505"/>
    <cellStyle name="强调文字颜色 5 23 2" xfId="5470"/>
    <cellStyle name="强调文字颜色 5 23 3" xfId="5472"/>
    <cellStyle name="强调文字颜色 5 24" xfId="1367"/>
    <cellStyle name="强调文字颜色 5 24 2" xfId="5474"/>
    <cellStyle name="强调文字颜色 5 24 3" xfId="5476"/>
    <cellStyle name="强调文字颜色 5 25" xfId="3043"/>
    <cellStyle name="强调文字颜色 5 25 2" xfId="5485"/>
    <cellStyle name="强调文字颜色 5 25 3" xfId="5487"/>
    <cellStyle name="强调文字颜色 5 26" xfId="2758"/>
    <cellStyle name="强调文字颜色 5 26 2" xfId="5489"/>
    <cellStyle name="强调文字颜色 5 26 3" xfId="5491"/>
    <cellStyle name="强调文字颜色 5 27" xfId="5493"/>
    <cellStyle name="强调文字颜色 5 27 2" xfId="5495"/>
    <cellStyle name="强调文字颜色 5 27 3" xfId="5497"/>
    <cellStyle name="强调文字颜色 5 28" xfId="5499"/>
    <cellStyle name="强调文字颜色 5 28 2" xfId="5501"/>
    <cellStyle name="强调文字颜色 5 28 3" xfId="5503"/>
    <cellStyle name="强调文字颜色 5 29" xfId="5505"/>
    <cellStyle name="强调文字颜色 5 29 2" xfId="5507"/>
    <cellStyle name="强调文字颜色 5 29 3" xfId="5509"/>
    <cellStyle name="强调文字颜色 5 3" xfId="5510"/>
    <cellStyle name="强调文字颜色 5 3 2" xfId="5511"/>
    <cellStyle name="强调文字颜色 5 3 3" xfId="5512"/>
    <cellStyle name="强调文字颜色 5 30" xfId="3042"/>
    <cellStyle name="强调文字颜色 5 30 2" xfId="5484"/>
    <cellStyle name="强调文字颜色 5 30 3" xfId="5486"/>
    <cellStyle name="强调文字颜色 5 31" xfId="2757"/>
    <cellStyle name="强调文字颜色 5 31 2" xfId="5488"/>
    <cellStyle name="强调文字颜色 5 31 3" xfId="5490"/>
    <cellStyle name="强调文字颜色 5 32" xfId="5492"/>
    <cellStyle name="强调文字颜色 5 32 2" xfId="5494"/>
    <cellStyle name="强调文字颜色 5 32 3" xfId="5496"/>
    <cellStyle name="强调文字颜色 5 33" xfId="5498"/>
    <cellStyle name="强调文字颜色 5 33 2" xfId="5500"/>
    <cellStyle name="强调文字颜色 5 33 3" xfId="5502"/>
    <cellStyle name="强调文字颜色 5 34" xfId="5504"/>
    <cellStyle name="强调文字颜色 5 34 2" xfId="5506"/>
    <cellStyle name="强调文字颜色 5 34 3" xfId="5508"/>
    <cellStyle name="强调文字颜色 5 35" xfId="5514"/>
    <cellStyle name="强调文字颜色 5 35 2" xfId="5516"/>
    <cellStyle name="强调文字颜色 5 35 3" xfId="5518"/>
    <cellStyle name="强调文字颜色 5 36" xfId="5520"/>
    <cellStyle name="强调文字颜色 5 36 2" xfId="5522"/>
    <cellStyle name="强调文字颜色 5 36 3" xfId="5524"/>
    <cellStyle name="强调文字颜色 5 37" xfId="5526"/>
    <cellStyle name="强调文字颜色 5 37 2" xfId="5528"/>
    <cellStyle name="强调文字颜色 5 37 3" xfId="5530"/>
    <cellStyle name="强调文字颜色 5 38" xfId="5532"/>
    <cellStyle name="强调文字颜色 5 38 2" xfId="5534"/>
    <cellStyle name="强调文字颜色 5 38 3" xfId="5536"/>
    <cellStyle name="强调文字颜色 5 39" xfId="5538"/>
    <cellStyle name="强调文字颜色 5 39 2" xfId="5539"/>
    <cellStyle name="强调文字颜色 5 39 3" xfId="5540"/>
    <cellStyle name="强调文字颜色 5 4" xfId="5541"/>
    <cellStyle name="强调文字颜色 5 4 2" xfId="5542"/>
    <cellStyle name="强调文字颜色 5 4 3" xfId="5543"/>
    <cellStyle name="强调文字颜色 5 40" xfId="5513"/>
    <cellStyle name="强调文字颜色 5 40 2" xfId="5515"/>
    <cellStyle name="强调文字颜色 5 40 3" xfId="5517"/>
    <cellStyle name="强调文字颜色 5 41" xfId="5519"/>
    <cellStyle name="强调文字颜色 5 41 2" xfId="5521"/>
    <cellStyle name="强调文字颜色 5 41 3" xfId="5523"/>
    <cellStyle name="强调文字颜色 5 42" xfId="5525"/>
    <cellStyle name="强调文字颜色 5 42 2" xfId="5527"/>
    <cellStyle name="强调文字颜色 5 42 3" xfId="5529"/>
    <cellStyle name="强调文字颜色 5 43" xfId="5531"/>
    <cellStyle name="强调文字颜色 5 43 2" xfId="5533"/>
    <cellStyle name="强调文字颜色 5 43 3" xfId="5535"/>
    <cellStyle name="强调文字颜色 5 44" xfId="5537"/>
    <cellStyle name="强调文字颜色 5 45" xfId="5544"/>
    <cellStyle name="强调文字颜色 5 5" xfId="5545"/>
    <cellStyle name="强调文字颜色 5 5 2" xfId="5546"/>
    <cellStyle name="强调文字颜色 5 5 3" xfId="5547"/>
    <cellStyle name="强调文字颜色 5 6" xfId="5548"/>
    <cellStyle name="强调文字颜色 5 6 2" xfId="5549"/>
    <cellStyle name="强调文字颜色 5 6 3" xfId="5550"/>
    <cellStyle name="强调文字颜色 5 7" xfId="5551"/>
    <cellStyle name="强调文字颜色 5 7 2" xfId="5552"/>
    <cellStyle name="强调文字颜色 5 7 3" xfId="5553"/>
    <cellStyle name="强调文字颜色 5 8" xfId="5554"/>
    <cellStyle name="强调文字颜色 5 8 2" xfId="5555"/>
    <cellStyle name="强调文字颜色 5 8 3" xfId="5556"/>
    <cellStyle name="强调文字颜色 5 9" xfId="5557"/>
    <cellStyle name="强调文字颜色 5 9 2" xfId="5558"/>
    <cellStyle name="强调文字颜色 5 9 3" xfId="5559"/>
    <cellStyle name="强调文字颜色 6 10" xfId="672"/>
    <cellStyle name="强调文字颜色 6 10 2" xfId="2852"/>
    <cellStyle name="强调文字颜色 6 10 3" xfId="5560"/>
    <cellStyle name="强调文字颜色 6 11" xfId="5561"/>
    <cellStyle name="强调文字颜色 6 11 2" xfId="2855"/>
    <cellStyle name="强调文字颜色 6 11 3" xfId="5562"/>
    <cellStyle name="强调文字颜色 6 12" xfId="5563"/>
    <cellStyle name="强调文字颜色 6 12 2" xfId="2003"/>
    <cellStyle name="强调文字颜色 6 12 3" xfId="2011"/>
    <cellStyle name="强调文字颜色 6 13" xfId="5564"/>
    <cellStyle name="强调文字颜色 6 13 2" xfId="2860"/>
    <cellStyle name="强调文字颜色 6 13 3" xfId="3729"/>
    <cellStyle name="强调文字颜色 6 14" xfId="5565"/>
    <cellStyle name="强调文字颜色 6 14 2" xfId="3845"/>
    <cellStyle name="强调文字颜色 6 14 3" xfId="3847"/>
    <cellStyle name="强调文字颜色 6 15" xfId="5567"/>
    <cellStyle name="强调文字颜色 6 15 2" xfId="3950"/>
    <cellStyle name="强调文字颜色 6 15 3" xfId="3955"/>
    <cellStyle name="强调文字颜色 6 16" xfId="5569"/>
    <cellStyle name="强调文字颜色 6 16 2" xfId="5571"/>
    <cellStyle name="强调文字颜色 6 16 3" xfId="5573"/>
    <cellStyle name="强调文字颜色 6 17" xfId="5575"/>
    <cellStyle name="强调文字颜色 6 17 2" xfId="2222"/>
    <cellStyle name="强调文字颜色 6 17 3" xfId="5577"/>
    <cellStyle name="强调文字颜色 6 18" xfId="5579"/>
    <cellStyle name="强调文字颜色 6 18 2" xfId="2293"/>
    <cellStyle name="强调文字颜色 6 18 3" xfId="5581"/>
    <cellStyle name="强调文字颜色 6 19" xfId="5583"/>
    <cellStyle name="强调文字颜色 6 19 2" xfId="2302"/>
    <cellStyle name="强调文字颜色 6 19 3" xfId="5585"/>
    <cellStyle name="强调文字颜色 6 2" xfId="5586"/>
    <cellStyle name="强调文字颜色 6 2 2" xfId="5587"/>
    <cellStyle name="强调文字颜色 6 2 3" xfId="5588"/>
    <cellStyle name="强调文字颜色 6 20" xfId="5566"/>
    <cellStyle name="强调文字颜色 6 20 2" xfId="3949"/>
    <cellStyle name="强调文字颜色 6 20 3" xfId="3954"/>
    <cellStyle name="强调文字颜色 6 21" xfId="5568"/>
    <cellStyle name="强调文字颜色 6 21 2" xfId="5570"/>
    <cellStyle name="强调文字颜色 6 21 3" xfId="5572"/>
    <cellStyle name="强调文字颜色 6 22" xfId="5574"/>
    <cellStyle name="强调文字颜色 6 22 2" xfId="2221"/>
    <cellStyle name="强调文字颜色 6 22 3" xfId="5576"/>
    <cellStyle name="强调文字颜色 6 23" xfId="5578"/>
    <cellStyle name="强调文字颜色 6 23 2" xfId="2292"/>
    <cellStyle name="强调文字颜色 6 23 3" xfId="5580"/>
    <cellStyle name="强调文字颜色 6 24" xfId="5582"/>
    <cellStyle name="强调文字颜色 6 24 2" xfId="2301"/>
    <cellStyle name="强调文字颜色 6 24 3" xfId="5584"/>
    <cellStyle name="强调文字颜色 6 25" xfId="5590"/>
    <cellStyle name="强调文字颜色 6 25 2" xfId="2307"/>
    <cellStyle name="强调文字颜色 6 25 3" xfId="5592"/>
    <cellStyle name="强调文字颜色 6 26" xfId="5594"/>
    <cellStyle name="强调文字颜色 6 26 2" xfId="5596"/>
    <cellStyle name="强调文字颜色 6 26 3" xfId="5598"/>
    <cellStyle name="强调文字颜色 6 27" xfId="5600"/>
    <cellStyle name="强调文字颜色 6 27 2" xfId="5602"/>
    <cellStyle name="强调文字颜色 6 27 3" xfId="5604"/>
    <cellStyle name="强调文字颜色 6 28" xfId="5606"/>
    <cellStyle name="强调文字颜色 6 28 2" xfId="5608"/>
    <cellStyle name="强调文字颜色 6 28 3" xfId="5610"/>
    <cellStyle name="强调文字颜色 6 29" xfId="5612"/>
    <cellStyle name="强调文字颜色 6 29 2" xfId="5614"/>
    <cellStyle name="强调文字颜色 6 29 3" xfId="5616"/>
    <cellStyle name="强调文字颜色 6 3" xfId="5617"/>
    <cellStyle name="强调文字颜色 6 3 2" xfId="5618"/>
    <cellStyle name="强调文字颜色 6 3 3" xfId="5619"/>
    <cellStyle name="强调文字颜色 6 30" xfId="5589"/>
    <cellStyle name="强调文字颜色 6 30 2" xfId="2306"/>
    <cellStyle name="强调文字颜色 6 30 3" xfId="5591"/>
    <cellStyle name="强调文字颜色 6 31" xfId="5593"/>
    <cellStyle name="强调文字颜色 6 31 2" xfId="5595"/>
    <cellStyle name="强调文字颜色 6 31 3" xfId="5597"/>
    <cellStyle name="强调文字颜色 6 32" xfId="5599"/>
    <cellStyle name="强调文字颜色 6 32 2" xfId="5601"/>
    <cellStyle name="强调文字颜色 6 32 3" xfId="5603"/>
    <cellStyle name="强调文字颜色 6 33" xfId="5605"/>
    <cellStyle name="强调文字颜色 6 33 2" xfId="5607"/>
    <cellStyle name="强调文字颜色 6 33 3" xfId="5609"/>
    <cellStyle name="强调文字颜色 6 34" xfId="5611"/>
    <cellStyle name="强调文字颜色 6 34 2" xfId="5613"/>
    <cellStyle name="强调文字颜色 6 34 3" xfId="5615"/>
    <cellStyle name="强调文字颜色 6 35" xfId="5621"/>
    <cellStyle name="强调文字颜色 6 35 2" xfId="5623"/>
    <cellStyle name="强调文字颜色 6 35 3" xfId="5625"/>
    <cellStyle name="强调文字颜色 6 36" xfId="5627"/>
    <cellStyle name="强调文字颜色 6 36 2" xfId="5629"/>
    <cellStyle name="强调文字颜色 6 36 3" xfId="5631"/>
    <cellStyle name="强调文字颜色 6 37" xfId="5633"/>
    <cellStyle name="强调文字颜色 6 37 2" xfId="5635"/>
    <cellStyle name="强调文字颜色 6 37 3" xfId="5637"/>
    <cellStyle name="强调文字颜色 6 38" xfId="5639"/>
    <cellStyle name="强调文字颜色 6 38 2" xfId="5641"/>
    <cellStyle name="强调文字颜色 6 38 3" xfId="5643"/>
    <cellStyle name="强调文字颜色 6 39" xfId="5645"/>
    <cellStyle name="强调文字颜色 6 39 2" xfId="5646"/>
    <cellStyle name="强调文字颜色 6 39 3" xfId="5647"/>
    <cellStyle name="强调文字颜色 6 4" xfId="5648"/>
    <cellStyle name="强调文字颜色 6 4 2" xfId="5649"/>
    <cellStyle name="强调文字颜色 6 4 3" xfId="5650"/>
    <cellStyle name="强调文字颜色 6 40" xfId="5620"/>
    <cellStyle name="强调文字颜色 6 40 2" xfId="5622"/>
    <cellStyle name="强调文字颜色 6 40 3" xfId="5624"/>
    <cellStyle name="强调文字颜色 6 41" xfId="5626"/>
    <cellStyle name="强调文字颜色 6 41 2" xfId="5628"/>
    <cellStyle name="强调文字颜色 6 41 3" xfId="5630"/>
    <cellStyle name="强调文字颜色 6 42" xfId="5632"/>
    <cellStyle name="强调文字颜色 6 42 2" xfId="5634"/>
    <cellStyle name="强调文字颜色 6 42 3" xfId="5636"/>
    <cellStyle name="强调文字颜色 6 43" xfId="5638"/>
    <cellStyle name="强调文字颜色 6 43 2" xfId="5640"/>
    <cellStyle name="强调文字颜色 6 43 3" xfId="5642"/>
    <cellStyle name="强调文字颜色 6 44" xfId="5644"/>
    <cellStyle name="强调文字颜色 6 45" xfId="5651"/>
    <cellStyle name="强调文字颜色 6 5" xfId="5652"/>
    <cellStyle name="强调文字颜色 6 5 2" xfId="5653"/>
    <cellStyle name="强调文字颜色 6 5 3" xfId="5654"/>
    <cellStyle name="强调文字颜色 6 6" xfId="5655"/>
    <cellStyle name="强调文字颜色 6 6 2" xfId="5656"/>
    <cellStyle name="强调文字颜色 6 6 3" xfId="5657"/>
    <cellStyle name="强调文字颜色 6 7" xfId="5658"/>
    <cellStyle name="强调文字颜色 6 7 2" xfId="5659"/>
    <cellStyle name="强调文字颜色 6 7 3" xfId="5660"/>
    <cellStyle name="强调文字颜色 6 8" xfId="5661"/>
    <cellStyle name="强调文字颜色 6 8 2" xfId="5662"/>
    <cellStyle name="强调文字颜色 6 8 3" xfId="5663"/>
    <cellStyle name="强调文字颜色 6 9" xfId="5664"/>
    <cellStyle name="强调文字颜色 6 9 2" xfId="5665"/>
    <cellStyle name="强调文字颜色 6 9 3" xfId="5666"/>
    <cellStyle name="适中 10" xfId="2029"/>
    <cellStyle name="适中 10 2" xfId="5037"/>
    <cellStyle name="适中 10 3" xfId="5667"/>
    <cellStyle name="适中 11" xfId="5668"/>
    <cellStyle name="适中 11 2" xfId="5039"/>
    <cellStyle name="适中 11 3" xfId="5669"/>
    <cellStyle name="适中 12" xfId="5670"/>
    <cellStyle name="适中 12 2" xfId="4545"/>
    <cellStyle name="适中 12 3" xfId="5671"/>
    <cellStyle name="适中 13" xfId="5672"/>
    <cellStyle name="适中 13 2" xfId="5046"/>
    <cellStyle name="适中 13 3" xfId="5673"/>
    <cellStyle name="适中 14" xfId="5674"/>
    <cellStyle name="适中 14 2" xfId="70"/>
    <cellStyle name="适中 14 3" xfId="50"/>
    <cellStyle name="适中 15" xfId="5676"/>
    <cellStyle name="适中 15 2" xfId="5058"/>
    <cellStyle name="适中 15 3" xfId="5678"/>
    <cellStyle name="适中 16" xfId="5680"/>
    <cellStyle name="适中 16 2" xfId="4050"/>
    <cellStyle name="适中 16 3" xfId="4060"/>
    <cellStyle name="适中 17" xfId="5682"/>
    <cellStyle name="适中 17 2" xfId="5069"/>
    <cellStyle name="适中 17 3" xfId="5684"/>
    <cellStyle name="适中 18" xfId="5686"/>
    <cellStyle name="适中 18 2" xfId="5077"/>
    <cellStyle name="适中 18 3" xfId="5688"/>
    <cellStyle name="适中 19" xfId="5690"/>
    <cellStyle name="适中 19 2" xfId="5085"/>
    <cellStyle name="适中 19 3" xfId="5692"/>
    <cellStyle name="适中 2" xfId="5693"/>
    <cellStyle name="适中 2 2" xfId="5694"/>
    <cellStyle name="适中 2 3" xfId="5695"/>
    <cellStyle name="适中 20" xfId="5675"/>
    <cellStyle name="适中 20 2" xfId="5057"/>
    <cellStyle name="适中 20 3" xfId="5677"/>
    <cellStyle name="适中 21" xfId="5679"/>
    <cellStyle name="适中 21 2" xfId="4049"/>
    <cellStyle name="适中 21 3" xfId="4059"/>
    <cellStyle name="适中 22" xfId="5681"/>
    <cellStyle name="适中 22 2" xfId="5068"/>
    <cellStyle name="适中 22 3" xfId="5683"/>
    <cellStyle name="适中 23" xfId="5685"/>
    <cellStyle name="适中 23 2" xfId="5076"/>
    <cellStyle name="适中 23 3" xfId="5687"/>
    <cellStyle name="适中 24" xfId="5689"/>
    <cellStyle name="适中 24 2" xfId="5084"/>
    <cellStyle name="适中 24 3" xfId="5691"/>
    <cellStyle name="适中 25" xfId="5697"/>
    <cellStyle name="适中 25 2" xfId="5093"/>
    <cellStyle name="适中 25 3" xfId="5699"/>
    <cellStyle name="适中 26" xfId="203"/>
    <cellStyle name="适中 26 2" xfId="5104"/>
    <cellStyle name="适中 26 3" xfId="5701"/>
    <cellStyle name="适中 27" xfId="2185"/>
    <cellStyle name="适中 27 2" xfId="1315"/>
    <cellStyle name="适中 27 3" xfId="1387"/>
    <cellStyle name="适中 28" xfId="5336"/>
    <cellStyle name="适中 28 2" xfId="5114"/>
    <cellStyle name="适中 28 3" xfId="3127"/>
    <cellStyle name="适中 29" xfId="3370"/>
    <cellStyle name="适中 29 2" xfId="5122"/>
    <cellStyle name="适中 29 3" xfId="3196"/>
    <cellStyle name="适中 3" xfId="5702"/>
    <cellStyle name="适中 3 2" xfId="5703"/>
    <cellStyle name="适中 3 3" xfId="5704"/>
    <cellStyle name="适中 30" xfId="5696"/>
    <cellStyle name="适中 30 2" xfId="5092"/>
    <cellStyle name="适中 30 3" xfId="5698"/>
    <cellStyle name="适中 31" xfId="202"/>
    <cellStyle name="适中 31 2" xfId="5103"/>
    <cellStyle name="适中 31 3" xfId="5700"/>
    <cellStyle name="适中 32" xfId="2184"/>
    <cellStyle name="适中 32 2" xfId="1314"/>
    <cellStyle name="适中 32 3" xfId="1386"/>
    <cellStyle name="适中 33" xfId="5335"/>
    <cellStyle name="适中 33 2" xfId="5113"/>
    <cellStyle name="适中 33 3" xfId="3126"/>
    <cellStyle name="适中 34" xfId="3369"/>
    <cellStyle name="适中 34 2" xfId="5121"/>
    <cellStyle name="适中 34 3" xfId="3195"/>
    <cellStyle name="适中 35" xfId="3373"/>
    <cellStyle name="适中 35 2" xfId="5129"/>
    <cellStyle name="适中 35 3" xfId="3219"/>
    <cellStyle name="适中 36" xfId="5706"/>
    <cellStyle name="适中 36 2" xfId="5708"/>
    <cellStyle name="适中 36 3" xfId="3245"/>
    <cellStyle name="适中 37" xfId="5710"/>
    <cellStyle name="适中 37 2" xfId="5712"/>
    <cellStyle name="适中 37 3" xfId="3297"/>
    <cellStyle name="适中 38" xfId="5714"/>
    <cellStyle name="适中 38 2" xfId="5716"/>
    <cellStyle name="适中 38 3" xfId="3329"/>
    <cellStyle name="适中 39" xfId="2822"/>
    <cellStyle name="适中 39 2" xfId="5717"/>
    <cellStyle name="适中 39 3" xfId="5718"/>
    <cellStyle name="适中 4" xfId="3900"/>
    <cellStyle name="适中 4 2" xfId="5719"/>
    <cellStyle name="适中 4 3" xfId="5720"/>
    <cellStyle name="适中 40" xfId="3372"/>
    <cellStyle name="适中 40 2" xfId="5128"/>
    <cellStyle name="适中 40 3" xfId="3218"/>
    <cellStyle name="适中 41" xfId="5705"/>
    <cellStyle name="适中 41 2" xfId="5707"/>
    <cellStyle name="适中 41 3" xfId="3244"/>
    <cellStyle name="适中 42" xfId="5709"/>
    <cellStyle name="适中 42 2" xfId="5711"/>
    <cellStyle name="适中 42 3" xfId="3296"/>
    <cellStyle name="适中 43" xfId="5713"/>
    <cellStyle name="适中 43 2" xfId="5715"/>
    <cellStyle name="适中 43 3" xfId="3328"/>
    <cellStyle name="适中 5" xfId="3903"/>
    <cellStyle name="适中 5 2" xfId="5721"/>
    <cellStyle name="适中 5 3" xfId="5722"/>
    <cellStyle name="适中 6" xfId="5723"/>
    <cellStyle name="适中 6 2" xfId="5724"/>
    <cellStyle name="适中 6 3" xfId="5725"/>
    <cellStyle name="适中 7" xfId="5726"/>
    <cellStyle name="适中 7 2" xfId="5727"/>
    <cellStyle name="适中 7 3" xfId="5728"/>
    <cellStyle name="适中 8" xfId="5729"/>
    <cellStyle name="适中 8 2" xfId="173"/>
    <cellStyle name="适中 8 3" xfId="5730"/>
    <cellStyle name="适中 9" xfId="5731"/>
    <cellStyle name="适中 9 2" xfId="5732"/>
    <cellStyle name="适中 9 3" xfId="5733"/>
    <cellStyle name="输出 10" xfId="5734"/>
    <cellStyle name="输出 10 2" xfId="3535"/>
    <cellStyle name="输出 10 3" xfId="5735"/>
    <cellStyle name="输出 11" xfId="5736"/>
    <cellStyle name="输出 11 2" xfId="3542"/>
    <cellStyle name="输出 11 3" xfId="5737"/>
    <cellStyle name="输出 12" xfId="5738"/>
    <cellStyle name="输出 12 2" xfId="710"/>
    <cellStyle name="输出 12 3" xfId="5739"/>
    <cellStyle name="输出 13" xfId="5740"/>
    <cellStyle name="输出 13 2" xfId="3551"/>
    <cellStyle name="输出 13 3" xfId="5741"/>
    <cellStyle name="输出 14" xfId="5744"/>
    <cellStyle name="输出 14 2" xfId="3556"/>
    <cellStyle name="输出 14 3" xfId="5745"/>
    <cellStyle name="输出 15" xfId="5749"/>
    <cellStyle name="输出 15 2" xfId="3562"/>
    <cellStyle name="输出 15 3" xfId="5751"/>
    <cellStyle name="输出 16" xfId="5753"/>
    <cellStyle name="输出 16 2" xfId="3570"/>
    <cellStyle name="输出 16 3" xfId="5755"/>
    <cellStyle name="输出 17" xfId="5757"/>
    <cellStyle name="输出 17 2" xfId="3578"/>
    <cellStyle name="输出 17 3" xfId="5759"/>
    <cellStyle name="输出 18" xfId="5761"/>
    <cellStyle name="输出 18 2" xfId="3586"/>
    <cellStyle name="输出 18 3" xfId="5763"/>
    <cellStyle name="输出 19" xfId="5765"/>
    <cellStyle name="输出 19 2" xfId="3592"/>
    <cellStyle name="输出 19 3" xfId="5767"/>
    <cellStyle name="输出 2" xfId="5768"/>
    <cellStyle name="输出 2 2" xfId="5769"/>
    <cellStyle name="输出 2 3" xfId="5770"/>
    <cellStyle name="输出 20" xfId="5748"/>
    <cellStyle name="输出 20 2" xfId="3561"/>
    <cellStyle name="输出 20 3" xfId="5750"/>
    <cellStyle name="输出 21" xfId="5752"/>
    <cellStyle name="输出 21 2" xfId="3569"/>
    <cellStyle name="输出 21 3" xfId="5754"/>
    <cellStyle name="输出 22" xfId="5756"/>
    <cellStyle name="输出 22 2" xfId="3577"/>
    <cellStyle name="输出 22 3" xfId="5758"/>
    <cellStyle name="输出 23" xfId="5760"/>
    <cellStyle name="输出 23 2" xfId="3585"/>
    <cellStyle name="输出 23 3" xfId="5762"/>
    <cellStyle name="输出 24" xfId="5764"/>
    <cellStyle name="输出 24 2" xfId="3591"/>
    <cellStyle name="输出 24 3" xfId="5766"/>
    <cellStyle name="输出 25" xfId="5772"/>
    <cellStyle name="输出 25 2" xfId="3598"/>
    <cellStyle name="输出 25 3" xfId="5774"/>
    <cellStyle name="输出 26" xfId="5776"/>
    <cellStyle name="输出 26 2" xfId="3604"/>
    <cellStyle name="输出 26 3" xfId="5778"/>
    <cellStyle name="输出 27" xfId="5780"/>
    <cellStyle name="输出 27 2" xfId="5782"/>
    <cellStyle name="输出 27 3" xfId="5784"/>
    <cellStyle name="输出 28" xfId="985"/>
    <cellStyle name="输出 28 2" xfId="5786"/>
    <cellStyle name="输出 28 3" xfId="5788"/>
    <cellStyle name="输出 29" xfId="999"/>
    <cellStyle name="输出 29 2" xfId="5790"/>
    <cellStyle name="输出 29 3" xfId="5792"/>
    <cellStyle name="输出 3" xfId="5793"/>
    <cellStyle name="输出 3 2" xfId="5794"/>
    <cellStyle name="输出 3 3" xfId="5795"/>
    <cellStyle name="输出 30" xfId="5771"/>
    <cellStyle name="输出 30 2" xfId="3597"/>
    <cellStyle name="输出 30 3" xfId="5773"/>
    <cellStyle name="输出 31" xfId="5775"/>
    <cellStyle name="输出 31 2" xfId="3603"/>
    <cellStyle name="输出 31 3" xfId="5777"/>
    <cellStyle name="输出 32" xfId="5779"/>
    <cellStyle name="输出 32 2" xfId="5781"/>
    <cellStyle name="输出 32 3" xfId="5783"/>
    <cellStyle name="输出 33" xfId="984"/>
    <cellStyle name="输出 33 2" xfId="5785"/>
    <cellStyle name="输出 33 3" xfId="5787"/>
    <cellStyle name="输出 34" xfId="998"/>
    <cellStyle name="输出 34 2" xfId="5789"/>
    <cellStyle name="输出 34 3" xfId="5791"/>
    <cellStyle name="输出 35" xfId="5797"/>
    <cellStyle name="输出 35 2" xfId="5799"/>
    <cellStyle name="输出 35 3" xfId="5801"/>
    <cellStyle name="输出 36" xfId="5803"/>
    <cellStyle name="输出 36 2" xfId="5805"/>
    <cellStyle name="输出 36 3" xfId="5807"/>
    <cellStyle name="输出 37" xfId="5809"/>
    <cellStyle name="输出 37 2" xfId="5811"/>
    <cellStyle name="输出 37 3" xfId="4110"/>
    <cellStyle name="输出 38" xfId="5813"/>
    <cellStyle name="输出 38 2" xfId="5743"/>
    <cellStyle name="输出 38 3" xfId="5747"/>
    <cellStyle name="输出 39" xfId="5814"/>
    <cellStyle name="输出 39 2" xfId="5815"/>
    <cellStyle name="输出 39 3" xfId="5816"/>
    <cellStyle name="输出 4" xfId="5817"/>
    <cellStyle name="输出 4 2" xfId="4196"/>
    <cellStyle name="输出 4 3" xfId="4216"/>
    <cellStyle name="输出 40" xfId="5796"/>
    <cellStyle name="输出 40 2" xfId="5798"/>
    <cellStyle name="输出 40 3" xfId="5800"/>
    <cellStyle name="输出 41" xfId="5802"/>
    <cellStyle name="输出 41 2" xfId="5804"/>
    <cellStyle name="输出 41 3" xfId="5806"/>
    <cellStyle name="输出 42" xfId="5808"/>
    <cellStyle name="输出 42 2" xfId="5810"/>
    <cellStyle name="输出 42 3" xfId="4109"/>
    <cellStyle name="输出 43" xfId="5812"/>
    <cellStyle name="输出 43 2" xfId="5742"/>
    <cellStyle name="输出 43 3" xfId="5746"/>
    <cellStyle name="输出 5" xfId="5818"/>
    <cellStyle name="输出 5 2" xfId="5819"/>
    <cellStyle name="输出 5 3" xfId="5820"/>
    <cellStyle name="输出 6" xfId="5821"/>
    <cellStyle name="输出 6 2" xfId="3860"/>
    <cellStyle name="输出 6 3" xfId="3864"/>
    <cellStyle name="输出 7" xfId="5822"/>
    <cellStyle name="输出 7 2" xfId="5823"/>
    <cellStyle name="输出 7 3" xfId="5824"/>
    <cellStyle name="输出 8" xfId="5825"/>
    <cellStyle name="输出 8 2" xfId="5826"/>
    <cellStyle name="输出 8 3" xfId="5827"/>
    <cellStyle name="输出 9" xfId="5828"/>
    <cellStyle name="输出 9 2" xfId="5829"/>
    <cellStyle name="输出 9 3" xfId="5830"/>
    <cellStyle name="输入 10" xfId="5436"/>
    <cellStyle name="输入 10 2" xfId="916"/>
    <cellStyle name="输入 10 3" xfId="5438"/>
    <cellStyle name="输入 11" xfId="5440"/>
    <cellStyle name="输入 11 2" xfId="934"/>
    <cellStyle name="输入 11 3" xfId="5442"/>
    <cellStyle name="输入 12" xfId="3819"/>
    <cellStyle name="输入 12 2" xfId="942"/>
    <cellStyle name="输入 12 3" xfId="5831"/>
    <cellStyle name="输入 13" xfId="524"/>
    <cellStyle name="输入 13 2" xfId="5832"/>
    <cellStyle name="输入 13 3" xfId="5833"/>
    <cellStyle name="输入 14" xfId="534"/>
    <cellStyle name="输入 14 2" xfId="5834"/>
    <cellStyle name="输入 14 3" xfId="5835"/>
    <cellStyle name="输入 15" xfId="2958"/>
    <cellStyle name="输入 15 2" xfId="5837"/>
    <cellStyle name="输入 15 3" xfId="5839"/>
    <cellStyle name="输入 16" xfId="2257"/>
    <cellStyle name="输入 16 2" xfId="5841"/>
    <cellStyle name="输入 16 3" xfId="5843"/>
    <cellStyle name="输入 17" xfId="5845"/>
    <cellStyle name="输入 17 2" xfId="5847"/>
    <cellStyle name="输入 17 3" xfId="5849"/>
    <cellStyle name="输入 18" xfId="5851"/>
    <cellStyle name="输入 18 2" xfId="5853"/>
    <cellStyle name="输入 18 3" xfId="5855"/>
    <cellStyle name="输入 19" xfId="5857"/>
    <cellStyle name="输入 19 2" xfId="5859"/>
    <cellStyle name="输入 19 3" xfId="5861"/>
    <cellStyle name="输入 2" xfId="2295"/>
    <cellStyle name="输入 2 2" xfId="4174"/>
    <cellStyle name="输入 2 3" xfId="4176"/>
    <cellStyle name="输入 20" xfId="2957"/>
    <cellStyle name="输入 20 2" xfId="5836"/>
    <cellStyle name="输入 20 3" xfId="5838"/>
    <cellStyle name="输入 21" xfId="2256"/>
    <cellStyle name="输入 21 2" xfId="5840"/>
    <cellStyle name="输入 21 3" xfId="5842"/>
    <cellStyle name="输入 22" xfId="5844"/>
    <cellStyle name="输入 22 2" xfId="5846"/>
    <cellStyle name="输入 22 3" xfId="5848"/>
    <cellStyle name="输入 23" xfId="5850"/>
    <cellStyle name="输入 23 2" xfId="5852"/>
    <cellStyle name="输入 23 3" xfId="5854"/>
    <cellStyle name="输入 24" xfId="5856"/>
    <cellStyle name="输入 24 2" xfId="5858"/>
    <cellStyle name="输入 24 3" xfId="5860"/>
    <cellStyle name="输入 25" xfId="5863"/>
    <cellStyle name="输入 25 2" xfId="5865"/>
    <cellStyle name="输入 25 3" xfId="5867"/>
    <cellStyle name="输入 26" xfId="5869"/>
    <cellStyle name="输入 26 2" xfId="5871"/>
    <cellStyle name="输入 26 3" xfId="5873"/>
    <cellStyle name="输入 27" xfId="5875"/>
    <cellStyle name="输入 27 2" xfId="5877"/>
    <cellStyle name="输入 27 3" xfId="5879"/>
    <cellStyle name="输入 28" xfId="1254"/>
    <cellStyle name="输入 28 2" xfId="5881"/>
    <cellStyle name="输入 28 3" xfId="5883"/>
    <cellStyle name="输入 29" xfId="2746"/>
    <cellStyle name="输入 29 2" xfId="5885"/>
    <cellStyle name="输入 29 3" xfId="5887"/>
    <cellStyle name="输入 3" xfId="2299"/>
    <cellStyle name="输入 3 2" xfId="4180"/>
    <cellStyle name="输入 3 3" xfId="4186"/>
    <cellStyle name="输入 30" xfId="5862"/>
    <cellStyle name="输入 30 2" xfId="5864"/>
    <cellStyle name="输入 30 3" xfId="5866"/>
    <cellStyle name="输入 31" xfId="5868"/>
    <cellStyle name="输入 31 2" xfId="5870"/>
    <cellStyle name="输入 31 3" xfId="5872"/>
    <cellStyle name="输入 32" xfId="5874"/>
    <cellStyle name="输入 32 2" xfId="5876"/>
    <cellStyle name="输入 32 3" xfId="5878"/>
    <cellStyle name="输入 33" xfId="1253"/>
    <cellStyle name="输入 33 2" xfId="5880"/>
    <cellStyle name="输入 33 3" xfId="5882"/>
    <cellStyle name="输入 34" xfId="2745"/>
    <cellStyle name="输入 34 2" xfId="5884"/>
    <cellStyle name="输入 34 3" xfId="5886"/>
    <cellStyle name="输入 35" xfId="5889"/>
    <cellStyle name="输入 35 2" xfId="5891"/>
    <cellStyle name="输入 35 3" xfId="5893"/>
    <cellStyle name="输入 36" xfId="5895"/>
    <cellStyle name="输入 36 2" xfId="5897"/>
    <cellStyle name="输入 36 3" xfId="5899"/>
    <cellStyle name="输入 37" xfId="5901"/>
    <cellStyle name="输入 37 2" xfId="5903"/>
    <cellStyle name="输入 37 3" xfId="5905"/>
    <cellStyle name="输入 38" xfId="5907"/>
    <cellStyle name="输入 38 2" xfId="5909"/>
    <cellStyle name="输入 38 3" xfId="5911"/>
    <cellStyle name="输入 39" xfId="5478"/>
    <cellStyle name="输入 39 2" xfId="5480"/>
    <cellStyle name="输入 39 3" xfId="5482"/>
    <cellStyle name="输入 4" xfId="5912"/>
    <cellStyle name="输入 4 2" xfId="2950"/>
    <cellStyle name="输入 4 3" xfId="2953"/>
    <cellStyle name="输入 40" xfId="5888"/>
    <cellStyle name="输入 40 2" xfId="5890"/>
    <cellStyle name="输入 40 3" xfId="5892"/>
    <cellStyle name="输入 41" xfId="5894"/>
    <cellStyle name="输入 41 2" xfId="5896"/>
    <cellStyle name="输入 41 3" xfId="5898"/>
    <cellStyle name="输入 42" xfId="5900"/>
    <cellStyle name="输入 42 2" xfId="5902"/>
    <cellStyle name="输入 42 3" xfId="5904"/>
    <cellStyle name="输入 43" xfId="5906"/>
    <cellStyle name="输入 43 2" xfId="5908"/>
    <cellStyle name="输入 43 3" xfId="5910"/>
    <cellStyle name="输入 5" xfId="5913"/>
    <cellStyle name="输入 5 2" xfId="914"/>
    <cellStyle name="输入 5 3" xfId="1499"/>
    <cellStyle name="输入 6" xfId="5914"/>
    <cellStyle name="输入 6 2" xfId="5915"/>
    <cellStyle name="输入 6 3" xfId="979"/>
    <cellStyle name="输入 7" xfId="5916"/>
    <cellStyle name="输入 7 2" xfId="5918"/>
    <cellStyle name="输入 7 3" xfId="1502"/>
    <cellStyle name="输入 8" xfId="5919"/>
    <cellStyle name="输入 8 2" xfId="5463"/>
    <cellStyle name="输入 8 3" xfId="1504"/>
    <cellStyle name="输入 9" xfId="5920"/>
    <cellStyle name="输入 9 2" xfId="5921"/>
    <cellStyle name="输入 9 3" xfId="1508"/>
    <cellStyle name="一般_X-R範例檔" xfId="5922"/>
    <cellStyle name="注释 10" xfId="4195"/>
    <cellStyle name="注释 10 2" xfId="4199"/>
    <cellStyle name="注释 10 3" xfId="4202"/>
    <cellStyle name="注释 11" xfId="4215"/>
    <cellStyle name="注释 11 2" xfId="4271"/>
    <cellStyle name="注释 11 3" xfId="4273"/>
    <cellStyle name="注释 12" xfId="4220"/>
    <cellStyle name="注释 12 2" xfId="2343"/>
    <cellStyle name="注释 12 3" xfId="2354"/>
    <cellStyle name="注释 13" xfId="3997"/>
    <cellStyle name="注释 13 2" xfId="4223"/>
    <cellStyle name="注释 13 3" xfId="4226"/>
    <cellStyle name="注释 14" xfId="4002"/>
    <cellStyle name="注释 14 2" xfId="4229"/>
    <cellStyle name="注释 14 3" xfId="4235"/>
    <cellStyle name="注释 15" xfId="4241"/>
    <cellStyle name="注释 15 2" xfId="4246"/>
    <cellStyle name="注释 15 3" xfId="4252"/>
    <cellStyle name="注释 16" xfId="4258"/>
    <cellStyle name="注释 16 2" xfId="2709"/>
    <cellStyle name="注释 16 3" xfId="2751"/>
    <cellStyle name="注释 17" xfId="4276"/>
    <cellStyle name="注释 17 2" xfId="2836"/>
    <cellStyle name="注释 17 3" xfId="2842"/>
    <cellStyle name="注释 18" xfId="4280"/>
    <cellStyle name="注释 18 2" xfId="2874"/>
    <cellStyle name="注释 18 3" xfId="2880"/>
    <cellStyle name="注释 19" xfId="4286"/>
    <cellStyle name="注释 19 2" xfId="2887"/>
    <cellStyle name="注释 19 3" xfId="2893"/>
    <cellStyle name="注释 2" xfId="5923"/>
    <cellStyle name="注释 20" xfId="4240"/>
    <cellStyle name="注释 20 2" xfId="4245"/>
    <cellStyle name="注释 20 3" xfId="4251"/>
    <cellStyle name="注释 21" xfId="4257"/>
    <cellStyle name="注释 21 2" xfId="2708"/>
    <cellStyle name="注释 21 3" xfId="2750"/>
    <cellStyle name="注释 22" xfId="4275"/>
    <cellStyle name="注释 22 2" xfId="2835"/>
    <cellStyle name="注释 22 3" xfId="2841"/>
    <cellStyle name="注释 23" xfId="4279"/>
    <cellStyle name="注释 23 2" xfId="2873"/>
    <cellStyle name="注释 23 3" xfId="2879"/>
    <cellStyle name="注释 24" xfId="4285"/>
    <cellStyle name="注释 24 2" xfId="2886"/>
    <cellStyle name="注释 24 3" xfId="2892"/>
    <cellStyle name="注释 25" xfId="4292"/>
    <cellStyle name="注释 25 2" xfId="3002"/>
    <cellStyle name="注释 25 3" xfId="3009"/>
    <cellStyle name="注释 26" xfId="4298"/>
    <cellStyle name="注释 26 2" xfId="3057"/>
    <cellStyle name="注释 26 3" xfId="3067"/>
    <cellStyle name="注释 27" xfId="4302"/>
    <cellStyle name="注释 27 2" xfId="4124"/>
    <cellStyle name="注释 27 3" xfId="3249"/>
    <cellStyle name="注释 28" xfId="4306"/>
    <cellStyle name="注释 28 2" xfId="4310"/>
    <cellStyle name="注释 28 3" xfId="3260"/>
    <cellStyle name="注释 29" xfId="4315"/>
    <cellStyle name="注释 29 2" xfId="4319"/>
    <cellStyle name="注释 29 3" xfId="3267"/>
    <cellStyle name="注释 3" xfId="5917"/>
    <cellStyle name="注释 30" xfId="4291"/>
    <cellStyle name="注释 30 2" xfId="3001"/>
    <cellStyle name="注释 30 3" xfId="3008"/>
    <cellStyle name="注释 31" xfId="4297"/>
    <cellStyle name="注释 31 2" xfId="3056"/>
    <cellStyle name="注释 31 3" xfId="3066"/>
    <cellStyle name="注释 32" xfId="4301"/>
    <cellStyle name="注释 32 2" xfId="4123"/>
    <cellStyle name="注释 32 3" xfId="3248"/>
    <cellStyle name="注释 33" xfId="4305"/>
    <cellStyle name="注释 33 2" xfId="4309"/>
    <cellStyle name="注释 33 3" xfId="3259"/>
    <cellStyle name="注释 34" xfId="4314"/>
    <cellStyle name="注释 34 2" xfId="4318"/>
    <cellStyle name="注释 34 3" xfId="3266"/>
    <cellStyle name="注释 35" xfId="4323"/>
    <cellStyle name="注释 35 2" xfId="4327"/>
    <cellStyle name="注释 35 3" xfId="3274"/>
    <cellStyle name="注释 36" xfId="3618"/>
    <cellStyle name="注释 36 2" xfId="4331"/>
    <cellStyle name="注释 36 3" xfId="3280"/>
    <cellStyle name="注释 37" xfId="3623"/>
    <cellStyle name="注释 37 2" xfId="4335"/>
    <cellStyle name="注释 37 3" xfId="3286"/>
    <cellStyle name="注释 38" xfId="4339"/>
    <cellStyle name="注释 38 2" xfId="4342"/>
    <cellStyle name="注释 38 3" xfId="3293"/>
    <cellStyle name="注释 39" xfId="5924"/>
    <cellStyle name="注释 39 2" xfId="5925"/>
    <cellStyle name="注释 39 3" xfId="5926"/>
    <cellStyle name="注释 4" xfId="1501"/>
    <cellStyle name="注释 4 2" xfId="4137"/>
    <cellStyle name="注释 4 3" xfId="2123"/>
    <cellStyle name="注释 40" xfId="4322"/>
    <cellStyle name="注释 40 2" xfId="4326"/>
    <cellStyle name="注释 40 3" xfId="3273"/>
    <cellStyle name="注释 41" xfId="3617"/>
    <cellStyle name="注释 41 2" xfId="4330"/>
    <cellStyle name="注释 41 3" xfId="3279"/>
    <cellStyle name="注释 42" xfId="3622"/>
    <cellStyle name="注释 42 2" xfId="4334"/>
    <cellStyle name="注释 42 3" xfId="3285"/>
    <cellStyle name="注释 43" xfId="4338"/>
    <cellStyle name="注释 43 2" xfId="4341"/>
    <cellStyle name="注释 43 3" xfId="3292"/>
    <cellStyle name="注释 5" xfId="51"/>
    <cellStyle name="注释 5 2" xfId="5927"/>
    <cellStyle name="注释 5 3" xfId="2132"/>
    <cellStyle name="注释 6" xfId="3039"/>
    <cellStyle name="注释 6 2" xfId="5928"/>
    <cellStyle name="注释 6 3" xfId="1832"/>
    <cellStyle name="注释 7" xfId="2715"/>
    <cellStyle name="注释 7 2" xfId="1837"/>
    <cellStyle name="注释 7 3" xfId="5929"/>
    <cellStyle name="注释 8" xfId="5930"/>
    <cellStyle name="注释 8 2" xfId="1841"/>
    <cellStyle name="注释 8 3" xfId="5931"/>
    <cellStyle name="注释 9" xfId="5932"/>
    <cellStyle name="注释 9 2" xfId="1845"/>
    <cellStyle name="注释 9 3" xfId="3431"/>
  </cellStyles>
  <dxfs count="2">
    <dxf>
      <font>
        <color rgb="FFFF0000"/>
      </font>
    </dxf>
    <dxf>
      <font>
        <color rgb="FFFF0000"/>
      </font>
    </dxf>
  </dxfs>
  <tableStyles count="0" defaultTableStyle="TableStyleMedium9" defaultPivotStyle="PivotStyleLight16"/>
  <colors>
    <mruColors>
      <color rgb="FF11FF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556584385897197E-2"/>
          <c:y val="7.0793141629357098E-2"/>
          <c:w val="0.87212783152839601"/>
          <c:h val="0.631618038796391"/>
        </c:manualLayout>
      </c:layout>
      <c:lineChart>
        <c:grouping val="standard"/>
        <c:varyColors val="0"/>
        <c:ser>
          <c:idx val="1"/>
          <c:order val="0"/>
          <c:tx>
            <c:strRef>
              <c:f>'I-Chart'!$D$21</c:f>
              <c:strCache>
                <c:ptCount val="1"/>
                <c:pt idx="0">
                  <c:v>项目生产率（Y）</c:v>
                </c:pt>
              </c:strCache>
            </c:strRef>
          </c:tx>
          <c:spPr>
            <a:ln w="22225" cap="rnd" cmpd="sng" algn="ctr">
              <a:solidFill>
                <a:srgbClr val="7030A0"/>
              </a:solidFill>
              <a:prstDash val="sysDot"/>
              <a:round/>
            </a:ln>
          </c:spPr>
          <c:marker>
            <c:symbol val="diamond"/>
            <c:size val="6"/>
            <c:spPr>
              <a:solidFill>
                <a:srgbClr val="FFFF00"/>
              </a:solidFill>
            </c:spPr>
          </c:marker>
          <c:val>
            <c:numRef>
              <c:f>'I-Chart'!$D$22:$D$61</c:f>
              <c:numCache>
                <c:formatCode>0.00</c:formatCode>
                <c:ptCount val="40"/>
                <c:pt idx="0">
                  <c:v>2.0176699999999999</c:v>
                </c:pt>
                <c:pt idx="1">
                  <c:v>2.0954199999999998</c:v>
                </c:pt>
                <c:pt idx="2">
                  <c:v>2.3587199999999999</c:v>
                </c:pt>
                <c:pt idx="3">
                  <c:v>2.1290200000000001</c:v>
                </c:pt>
                <c:pt idx="4">
                  <c:v>2.1735000000000002</c:v>
                </c:pt>
                <c:pt idx="5">
                  <c:v>2.2640600000000002</c:v>
                </c:pt>
                <c:pt idx="6">
                  <c:v>2.2892000000000001</c:v>
                </c:pt>
                <c:pt idx="7">
                  <c:v>2.0654599999999999</c:v>
                </c:pt>
                <c:pt idx="8">
                  <c:v>2.1735000000000002</c:v>
                </c:pt>
                <c:pt idx="9">
                  <c:v>2.1306400000000001</c:v>
                </c:pt>
                <c:pt idx="10">
                  <c:v>1.8925700000000001</c:v>
                </c:pt>
                <c:pt idx="11">
                  <c:v>2.0291700000000001</c:v>
                </c:pt>
                <c:pt idx="12">
                  <c:v>1.8683000000000001</c:v>
                </c:pt>
                <c:pt idx="13">
                  <c:v>2.2325200000000001</c:v>
                </c:pt>
                <c:pt idx="14">
                  <c:v>2.19937</c:v>
                </c:pt>
                <c:pt idx="15">
                  <c:v>2.2640600000000002</c:v>
                </c:pt>
                <c:pt idx="16">
                  <c:v>2.2892000000000001</c:v>
                </c:pt>
                <c:pt idx="17">
                  <c:v>2.0654599999999999</c:v>
                </c:pt>
                <c:pt idx="18">
                  <c:v>2.484</c:v>
                </c:pt>
                <c:pt idx="19">
                  <c:v>2.2770000000000001</c:v>
                </c:pt>
                <c:pt idx="20" formatCode="0.000_ ">
                  <c:v>2.4478599999999999</c:v>
                </c:pt>
                <c:pt idx="21" formatCode="0.000_ ">
                  <c:v>2.4501300000000001</c:v>
                </c:pt>
                <c:pt idx="22" formatCode="0.000_ ">
                  <c:v>2.5358900000000002</c:v>
                </c:pt>
                <c:pt idx="23" formatCode="0.000_ ">
                  <c:v>2.4805700000000002</c:v>
                </c:pt>
                <c:pt idx="24" formatCode="0.000_ ">
                  <c:v>2.4437500000000001</c:v>
                </c:pt>
                <c:pt idx="25" formatCode="0.000_ ">
                  <c:v>2.5156299999999998</c:v>
                </c:pt>
                <c:pt idx="26" formatCode="0.000_ ">
                  <c:v>2.5435599999999998</c:v>
                </c:pt>
                <c:pt idx="27" formatCode="0.000_ ">
                  <c:v>2.52495</c:v>
                </c:pt>
                <c:pt idx="28" formatCode="0.000_ ">
                  <c:v>2.6591399999999998</c:v>
                </c:pt>
                <c:pt idx="29" formatCode="0.000_ ">
                  <c:v>2.5299999999999998</c:v>
                </c:pt>
                <c:pt idx="30" formatCode="0.000_ ">
                  <c:v>2.48577</c:v>
                </c:pt>
                <c:pt idx="31" formatCode="0.000_ ">
                  <c:v>2.5435599999999998</c:v>
                </c:pt>
                <c:pt idx="32" formatCode="0.000_ ">
                  <c:v>2.54088</c:v>
                </c:pt>
                <c:pt idx="33" formatCode="0.000_ ">
                  <c:v>2.5465300000000002</c:v>
                </c:pt>
                <c:pt idx="34" formatCode="0.000_ ">
                  <c:v>2.5684300000000002</c:v>
                </c:pt>
                <c:pt idx="35" formatCode="0.000_ ">
                  <c:v>2.5156299999999998</c:v>
                </c:pt>
                <c:pt idx="36" formatCode="0.000_ ">
                  <c:v>2.5435599999999998</c:v>
                </c:pt>
                <c:pt idx="37" formatCode="0.000_ ">
                  <c:v>2.5945100000000001</c:v>
                </c:pt>
                <c:pt idx="38" formatCode="0.000_ ">
                  <c:v>2.415</c:v>
                </c:pt>
                <c:pt idx="39" formatCode="0.000_ ">
                  <c:v>2.3673799999999998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'I-Chart'!$E$21</c:f>
              <c:strCache>
                <c:ptCount val="1"/>
                <c:pt idx="0">
                  <c:v>UCL</c:v>
                </c:pt>
              </c:strCache>
            </c:strRef>
          </c:tx>
          <c:spPr>
            <a:ln w="38100" cap="rnd" cmpd="sng" algn="ctr">
              <a:solidFill>
                <a:srgbClr val="0070C0"/>
              </a:solidFill>
              <a:prstDash val="solid"/>
              <a:round/>
            </a:ln>
          </c:spPr>
          <c:marker>
            <c:symbol val="none"/>
          </c:marker>
          <c:val>
            <c:numRef>
              <c:f>'I-Chart'!$E$22:$E$61</c:f>
              <c:numCache>
                <c:formatCode>0.000_);[Red]\(0.000\)</c:formatCode>
                <c:ptCount val="40"/>
                <c:pt idx="0">
                  <c:v>2.7101300000000004</c:v>
                </c:pt>
                <c:pt idx="1">
                  <c:v>2.7101300000000004</c:v>
                </c:pt>
                <c:pt idx="2">
                  <c:v>2.7101300000000004</c:v>
                </c:pt>
                <c:pt idx="3">
                  <c:v>2.7101300000000004</c:v>
                </c:pt>
                <c:pt idx="4">
                  <c:v>2.7101300000000004</c:v>
                </c:pt>
                <c:pt idx="5">
                  <c:v>2.7101300000000004</c:v>
                </c:pt>
                <c:pt idx="6">
                  <c:v>2.7101300000000004</c:v>
                </c:pt>
                <c:pt idx="7">
                  <c:v>2.7101300000000004</c:v>
                </c:pt>
                <c:pt idx="8">
                  <c:v>2.7101300000000004</c:v>
                </c:pt>
                <c:pt idx="9">
                  <c:v>2.7101300000000004</c:v>
                </c:pt>
                <c:pt idx="10">
                  <c:v>2.7101300000000004</c:v>
                </c:pt>
                <c:pt idx="11">
                  <c:v>2.7101300000000004</c:v>
                </c:pt>
                <c:pt idx="12">
                  <c:v>2.7101300000000004</c:v>
                </c:pt>
                <c:pt idx="13">
                  <c:v>2.7101300000000004</c:v>
                </c:pt>
                <c:pt idx="14">
                  <c:v>2.7101300000000004</c:v>
                </c:pt>
                <c:pt idx="15">
                  <c:v>2.7101300000000004</c:v>
                </c:pt>
                <c:pt idx="16">
                  <c:v>2.7101300000000004</c:v>
                </c:pt>
                <c:pt idx="17">
                  <c:v>2.7101300000000004</c:v>
                </c:pt>
                <c:pt idx="18">
                  <c:v>2.7101300000000004</c:v>
                </c:pt>
                <c:pt idx="19">
                  <c:v>2.7101300000000004</c:v>
                </c:pt>
                <c:pt idx="20">
                  <c:v>2.7170299999999998</c:v>
                </c:pt>
                <c:pt idx="21">
                  <c:v>2.7170299999999998</c:v>
                </c:pt>
                <c:pt idx="22">
                  <c:v>2.7170299999999998</c:v>
                </c:pt>
                <c:pt idx="23">
                  <c:v>2.7170299999999998</c:v>
                </c:pt>
                <c:pt idx="24">
                  <c:v>2.7170299999999998</c:v>
                </c:pt>
                <c:pt idx="25">
                  <c:v>2.7170299999999998</c:v>
                </c:pt>
                <c:pt idx="26">
                  <c:v>2.7170299999999998</c:v>
                </c:pt>
                <c:pt idx="27">
                  <c:v>2.7170299999999998</c:v>
                </c:pt>
                <c:pt idx="28">
                  <c:v>2.7170299999999998</c:v>
                </c:pt>
                <c:pt idx="29">
                  <c:v>2.7170299999999998</c:v>
                </c:pt>
                <c:pt idx="30">
                  <c:v>2.7170299999999998</c:v>
                </c:pt>
                <c:pt idx="31">
                  <c:v>2.7170299999999998</c:v>
                </c:pt>
                <c:pt idx="32">
                  <c:v>2.7170299999999998</c:v>
                </c:pt>
                <c:pt idx="33">
                  <c:v>2.7170299999999998</c:v>
                </c:pt>
                <c:pt idx="34">
                  <c:v>2.7170299999999998</c:v>
                </c:pt>
                <c:pt idx="35">
                  <c:v>2.7170299999999998</c:v>
                </c:pt>
                <c:pt idx="36">
                  <c:v>2.7170299999999998</c:v>
                </c:pt>
                <c:pt idx="37">
                  <c:v>2.7170299999999998</c:v>
                </c:pt>
                <c:pt idx="38">
                  <c:v>2.7170299999999998</c:v>
                </c:pt>
                <c:pt idx="39">
                  <c:v>2.7170299999999998</c:v>
                </c:pt>
              </c:numCache>
            </c:numRef>
          </c:val>
          <c:smooth val="0"/>
        </c:ser>
        <c:ser>
          <c:idx val="4"/>
          <c:order val="2"/>
          <c:tx>
            <c:strRef>
              <c:f>'I-Chart'!$F$21</c:f>
              <c:strCache>
                <c:ptCount val="1"/>
                <c:pt idx="0">
                  <c:v>CL</c:v>
                </c:pt>
              </c:strCache>
            </c:strRef>
          </c:tx>
          <c:spPr>
            <a:ln w="25400" cap="rnd" cmpd="sng" algn="ctr">
              <a:solidFill>
                <a:schemeClr val="tx1"/>
              </a:solidFill>
              <a:prstDash val="sysDash"/>
              <a:round/>
            </a:ln>
          </c:spPr>
          <c:marker>
            <c:symbol val="none"/>
          </c:marker>
          <c:val>
            <c:numRef>
              <c:f>'I-Chart'!$F$22:$F$61</c:f>
              <c:numCache>
                <c:formatCode>0.000_);[Red]\(0.000\)</c:formatCode>
                <c:ptCount val="40"/>
                <c:pt idx="0">
                  <c:v>2.5126400000000002</c:v>
                </c:pt>
                <c:pt idx="1">
                  <c:v>2.5126400000000002</c:v>
                </c:pt>
                <c:pt idx="2">
                  <c:v>2.5126400000000002</c:v>
                </c:pt>
                <c:pt idx="3">
                  <c:v>2.5126400000000002</c:v>
                </c:pt>
                <c:pt idx="4">
                  <c:v>2.5126400000000002</c:v>
                </c:pt>
                <c:pt idx="5">
                  <c:v>2.5126400000000002</c:v>
                </c:pt>
                <c:pt idx="6">
                  <c:v>2.5126400000000002</c:v>
                </c:pt>
                <c:pt idx="7">
                  <c:v>2.5126400000000002</c:v>
                </c:pt>
                <c:pt idx="8">
                  <c:v>2.5126400000000002</c:v>
                </c:pt>
                <c:pt idx="9">
                  <c:v>2.5126400000000002</c:v>
                </c:pt>
                <c:pt idx="10">
                  <c:v>2.5126400000000002</c:v>
                </c:pt>
                <c:pt idx="11">
                  <c:v>2.5126400000000002</c:v>
                </c:pt>
                <c:pt idx="12">
                  <c:v>2.5126400000000002</c:v>
                </c:pt>
                <c:pt idx="13">
                  <c:v>2.5126400000000002</c:v>
                </c:pt>
                <c:pt idx="14">
                  <c:v>2.5126400000000002</c:v>
                </c:pt>
                <c:pt idx="15">
                  <c:v>2.5126400000000002</c:v>
                </c:pt>
                <c:pt idx="16">
                  <c:v>2.5126400000000002</c:v>
                </c:pt>
                <c:pt idx="17">
                  <c:v>2.5126400000000002</c:v>
                </c:pt>
                <c:pt idx="18">
                  <c:v>2.5126400000000002</c:v>
                </c:pt>
                <c:pt idx="19">
                  <c:v>2.5126400000000002</c:v>
                </c:pt>
                <c:pt idx="20">
                  <c:v>2.5126400000000002</c:v>
                </c:pt>
                <c:pt idx="21">
                  <c:v>2.5126400000000002</c:v>
                </c:pt>
                <c:pt idx="22">
                  <c:v>2.5126400000000002</c:v>
                </c:pt>
                <c:pt idx="23">
                  <c:v>2.5126400000000002</c:v>
                </c:pt>
                <c:pt idx="24">
                  <c:v>2.5126400000000002</c:v>
                </c:pt>
                <c:pt idx="25">
                  <c:v>2.5126400000000002</c:v>
                </c:pt>
                <c:pt idx="26">
                  <c:v>2.5126400000000002</c:v>
                </c:pt>
                <c:pt idx="27">
                  <c:v>2.5126400000000002</c:v>
                </c:pt>
                <c:pt idx="28">
                  <c:v>2.5126400000000002</c:v>
                </c:pt>
                <c:pt idx="29">
                  <c:v>2.5126400000000002</c:v>
                </c:pt>
                <c:pt idx="30">
                  <c:v>2.5126400000000002</c:v>
                </c:pt>
                <c:pt idx="31">
                  <c:v>2.5126400000000002</c:v>
                </c:pt>
                <c:pt idx="32">
                  <c:v>2.5126400000000002</c:v>
                </c:pt>
                <c:pt idx="33">
                  <c:v>2.5126400000000002</c:v>
                </c:pt>
                <c:pt idx="34">
                  <c:v>2.5126400000000002</c:v>
                </c:pt>
                <c:pt idx="35">
                  <c:v>2.5126400000000002</c:v>
                </c:pt>
                <c:pt idx="36">
                  <c:v>2.5126400000000002</c:v>
                </c:pt>
                <c:pt idx="37">
                  <c:v>2.5126400000000002</c:v>
                </c:pt>
                <c:pt idx="38">
                  <c:v>2.5126400000000002</c:v>
                </c:pt>
                <c:pt idx="39">
                  <c:v>2.5126400000000002</c:v>
                </c:pt>
              </c:numCache>
            </c:numRef>
          </c:val>
          <c:smooth val="0"/>
        </c:ser>
        <c:ser>
          <c:idx val="6"/>
          <c:order val="3"/>
          <c:tx>
            <c:strRef>
              <c:f>'I-Chart'!$G$21</c:f>
              <c:strCache>
                <c:ptCount val="1"/>
                <c:pt idx="0">
                  <c:v>LCL</c:v>
                </c:pt>
              </c:strCache>
            </c:strRef>
          </c:tx>
          <c:spPr>
            <a:ln w="38100" cap="rnd" cmpd="sng" algn="ctr">
              <a:solidFill>
                <a:srgbClr val="0070C0"/>
              </a:solidFill>
              <a:prstDash val="solid"/>
              <a:round/>
            </a:ln>
          </c:spPr>
          <c:marker>
            <c:symbol val="none"/>
          </c:marker>
          <c:val>
            <c:numRef>
              <c:f>'I-Chart'!$G$22:$G$61</c:f>
              <c:numCache>
                <c:formatCode>0.000_);[Red]\(0.000\)</c:formatCode>
                <c:ptCount val="40"/>
                <c:pt idx="0">
                  <c:v>2.31515</c:v>
                </c:pt>
                <c:pt idx="1">
                  <c:v>2.31515</c:v>
                </c:pt>
                <c:pt idx="2">
                  <c:v>2.31515</c:v>
                </c:pt>
                <c:pt idx="3">
                  <c:v>2.31515</c:v>
                </c:pt>
                <c:pt idx="4">
                  <c:v>2.31515</c:v>
                </c:pt>
                <c:pt idx="5">
                  <c:v>2.31515</c:v>
                </c:pt>
                <c:pt idx="6">
                  <c:v>2.31515</c:v>
                </c:pt>
                <c:pt idx="7">
                  <c:v>2.31515</c:v>
                </c:pt>
                <c:pt idx="8">
                  <c:v>2.31515</c:v>
                </c:pt>
                <c:pt idx="9">
                  <c:v>2.31515</c:v>
                </c:pt>
                <c:pt idx="10">
                  <c:v>2.31515</c:v>
                </c:pt>
                <c:pt idx="11">
                  <c:v>2.31515</c:v>
                </c:pt>
                <c:pt idx="12">
                  <c:v>2.31515</c:v>
                </c:pt>
                <c:pt idx="13">
                  <c:v>2.31515</c:v>
                </c:pt>
                <c:pt idx="14">
                  <c:v>2.31515</c:v>
                </c:pt>
                <c:pt idx="15">
                  <c:v>2.31515</c:v>
                </c:pt>
                <c:pt idx="16">
                  <c:v>2.31515</c:v>
                </c:pt>
                <c:pt idx="17">
                  <c:v>2.31515</c:v>
                </c:pt>
                <c:pt idx="18">
                  <c:v>2.31515</c:v>
                </c:pt>
                <c:pt idx="19">
                  <c:v>2.31515</c:v>
                </c:pt>
                <c:pt idx="20">
                  <c:v>2.31515</c:v>
                </c:pt>
                <c:pt idx="21">
                  <c:v>2.31515</c:v>
                </c:pt>
                <c:pt idx="22">
                  <c:v>2.31515</c:v>
                </c:pt>
                <c:pt idx="23">
                  <c:v>2.31515</c:v>
                </c:pt>
                <c:pt idx="24">
                  <c:v>2.31515</c:v>
                </c:pt>
                <c:pt idx="25">
                  <c:v>2.31515</c:v>
                </c:pt>
                <c:pt idx="26">
                  <c:v>2.31515</c:v>
                </c:pt>
                <c:pt idx="27">
                  <c:v>2.31515</c:v>
                </c:pt>
                <c:pt idx="28">
                  <c:v>2.31515</c:v>
                </c:pt>
                <c:pt idx="29">
                  <c:v>2.31515</c:v>
                </c:pt>
                <c:pt idx="30">
                  <c:v>2.31515</c:v>
                </c:pt>
                <c:pt idx="31">
                  <c:v>2.31515</c:v>
                </c:pt>
                <c:pt idx="32">
                  <c:v>2.31515</c:v>
                </c:pt>
                <c:pt idx="33">
                  <c:v>2.31515</c:v>
                </c:pt>
                <c:pt idx="34">
                  <c:v>2.31515</c:v>
                </c:pt>
                <c:pt idx="35">
                  <c:v>2.31515</c:v>
                </c:pt>
                <c:pt idx="36">
                  <c:v>2.31515</c:v>
                </c:pt>
                <c:pt idx="37">
                  <c:v>2.31515</c:v>
                </c:pt>
                <c:pt idx="38">
                  <c:v>2.31515</c:v>
                </c:pt>
                <c:pt idx="39">
                  <c:v>2.31515</c:v>
                </c:pt>
              </c:numCache>
            </c:numRef>
          </c:val>
          <c:smooth val="0"/>
        </c:ser>
        <c:ser>
          <c:idx val="0"/>
          <c:order val="4"/>
          <c:tx>
            <c:strRef>
              <c:f>'I-Chart'!$H$21</c:f>
              <c:strCache>
                <c:ptCount val="1"/>
                <c:pt idx="0">
                  <c:v>USL</c:v>
                </c:pt>
              </c:strCache>
            </c:strRef>
          </c:tx>
          <c:spPr>
            <a:ln w="28575" cap="rnd" cmpd="sng" algn="ctr">
              <a:solidFill>
                <a:srgbClr val="FF0000"/>
              </a:solidFill>
              <a:prstDash val="solid"/>
              <a:round/>
            </a:ln>
          </c:spPr>
          <c:marker>
            <c:symbol val="none"/>
          </c:marker>
          <c:val>
            <c:numRef>
              <c:f>'I-Chart'!$H$22:$H$61</c:f>
              <c:numCache>
                <c:formatCode>0.000_);[Red]\(0.000\)</c:formatCode>
                <c:ptCount val="40"/>
                <c:pt idx="0">
                  <c:v>2.8357620000000003</c:v>
                </c:pt>
                <c:pt idx="1">
                  <c:v>2.8357620000000003</c:v>
                </c:pt>
                <c:pt idx="2">
                  <c:v>2.8357620000000003</c:v>
                </c:pt>
                <c:pt idx="3">
                  <c:v>2.8357620000000003</c:v>
                </c:pt>
                <c:pt idx="4">
                  <c:v>2.8357620000000003</c:v>
                </c:pt>
                <c:pt idx="5">
                  <c:v>2.8357620000000003</c:v>
                </c:pt>
                <c:pt idx="6">
                  <c:v>2.8357620000000003</c:v>
                </c:pt>
                <c:pt idx="7">
                  <c:v>2.8357620000000003</c:v>
                </c:pt>
                <c:pt idx="8">
                  <c:v>2.8357620000000003</c:v>
                </c:pt>
                <c:pt idx="9">
                  <c:v>2.8357620000000003</c:v>
                </c:pt>
                <c:pt idx="10">
                  <c:v>2.8357620000000003</c:v>
                </c:pt>
                <c:pt idx="11">
                  <c:v>2.8357620000000003</c:v>
                </c:pt>
                <c:pt idx="12">
                  <c:v>2.8357620000000003</c:v>
                </c:pt>
                <c:pt idx="13">
                  <c:v>2.8357620000000003</c:v>
                </c:pt>
                <c:pt idx="14">
                  <c:v>2.8357620000000003</c:v>
                </c:pt>
                <c:pt idx="15">
                  <c:v>2.8357620000000003</c:v>
                </c:pt>
                <c:pt idx="16">
                  <c:v>2.8357620000000003</c:v>
                </c:pt>
                <c:pt idx="17">
                  <c:v>2.8357620000000003</c:v>
                </c:pt>
                <c:pt idx="18">
                  <c:v>2.8357620000000003</c:v>
                </c:pt>
                <c:pt idx="19">
                  <c:v>2.8357620000000003</c:v>
                </c:pt>
                <c:pt idx="20">
                  <c:v>2.8357620000000003</c:v>
                </c:pt>
                <c:pt idx="21">
                  <c:v>2.8357620000000003</c:v>
                </c:pt>
                <c:pt idx="22">
                  <c:v>2.8357620000000003</c:v>
                </c:pt>
                <c:pt idx="23">
                  <c:v>2.8357620000000003</c:v>
                </c:pt>
                <c:pt idx="24">
                  <c:v>2.8357620000000003</c:v>
                </c:pt>
                <c:pt idx="25">
                  <c:v>2.8357620000000003</c:v>
                </c:pt>
                <c:pt idx="26">
                  <c:v>2.8357620000000003</c:v>
                </c:pt>
                <c:pt idx="27">
                  <c:v>2.8357620000000003</c:v>
                </c:pt>
                <c:pt idx="28">
                  <c:v>2.8357620000000003</c:v>
                </c:pt>
                <c:pt idx="29">
                  <c:v>2.8357620000000003</c:v>
                </c:pt>
                <c:pt idx="30">
                  <c:v>2.8357620000000003</c:v>
                </c:pt>
                <c:pt idx="31">
                  <c:v>2.8357620000000003</c:v>
                </c:pt>
                <c:pt idx="32">
                  <c:v>2.8357620000000003</c:v>
                </c:pt>
                <c:pt idx="33">
                  <c:v>2.8357620000000003</c:v>
                </c:pt>
                <c:pt idx="34">
                  <c:v>2.8357620000000003</c:v>
                </c:pt>
                <c:pt idx="35">
                  <c:v>2.8357620000000003</c:v>
                </c:pt>
                <c:pt idx="36">
                  <c:v>2.8357620000000003</c:v>
                </c:pt>
                <c:pt idx="37">
                  <c:v>2.8357620000000003</c:v>
                </c:pt>
                <c:pt idx="38">
                  <c:v>2.8357620000000003</c:v>
                </c:pt>
                <c:pt idx="39">
                  <c:v>2.8357620000000003</c:v>
                </c:pt>
              </c:numCache>
            </c:numRef>
          </c:val>
          <c:smooth val="0"/>
        </c:ser>
        <c:ser>
          <c:idx val="2"/>
          <c:order val="5"/>
          <c:tx>
            <c:strRef>
              <c:f>'I-Chart'!$I$21</c:f>
              <c:strCache>
                <c:ptCount val="1"/>
                <c:pt idx="0">
                  <c:v>LSL</c:v>
                </c:pt>
              </c:strCache>
            </c:strRef>
          </c:tx>
          <c:spPr>
            <a:ln w="28575" cap="rnd" cmpd="sng" algn="ctr">
              <a:solidFill>
                <a:srgbClr val="FF0000"/>
              </a:solidFill>
              <a:prstDash val="solid"/>
              <a:round/>
            </a:ln>
          </c:spPr>
          <c:marker>
            <c:symbol val="none"/>
          </c:marker>
          <c:val>
            <c:numRef>
              <c:f>'I-Chart'!$I$22:$I$61</c:f>
              <c:numCache>
                <c:formatCode>0.000_);[Red]\(0.000\)</c:formatCode>
                <c:ptCount val="40"/>
                <c:pt idx="0">
                  <c:v>2.440782</c:v>
                </c:pt>
                <c:pt idx="1">
                  <c:v>2.440782</c:v>
                </c:pt>
                <c:pt idx="2">
                  <c:v>2.440782</c:v>
                </c:pt>
                <c:pt idx="3">
                  <c:v>2.440782</c:v>
                </c:pt>
                <c:pt idx="4">
                  <c:v>2.440782</c:v>
                </c:pt>
                <c:pt idx="5">
                  <c:v>2.440782</c:v>
                </c:pt>
                <c:pt idx="6">
                  <c:v>2.440782</c:v>
                </c:pt>
                <c:pt idx="7">
                  <c:v>2.440782</c:v>
                </c:pt>
                <c:pt idx="8">
                  <c:v>2.440782</c:v>
                </c:pt>
                <c:pt idx="9">
                  <c:v>2.440782</c:v>
                </c:pt>
                <c:pt idx="10">
                  <c:v>2.440782</c:v>
                </c:pt>
                <c:pt idx="11">
                  <c:v>2.440782</c:v>
                </c:pt>
                <c:pt idx="12">
                  <c:v>2.440782</c:v>
                </c:pt>
                <c:pt idx="13">
                  <c:v>2.440782</c:v>
                </c:pt>
                <c:pt idx="14">
                  <c:v>2.440782</c:v>
                </c:pt>
                <c:pt idx="15">
                  <c:v>2.440782</c:v>
                </c:pt>
                <c:pt idx="16">
                  <c:v>2.440782</c:v>
                </c:pt>
                <c:pt idx="17">
                  <c:v>2.440782</c:v>
                </c:pt>
                <c:pt idx="18">
                  <c:v>2.440782</c:v>
                </c:pt>
                <c:pt idx="19">
                  <c:v>2.440782</c:v>
                </c:pt>
                <c:pt idx="20">
                  <c:v>2.440782</c:v>
                </c:pt>
                <c:pt idx="21">
                  <c:v>2.440782</c:v>
                </c:pt>
                <c:pt idx="22">
                  <c:v>2.440782</c:v>
                </c:pt>
                <c:pt idx="23">
                  <c:v>2.440782</c:v>
                </c:pt>
                <c:pt idx="24">
                  <c:v>2.440782</c:v>
                </c:pt>
                <c:pt idx="25">
                  <c:v>2.440782</c:v>
                </c:pt>
                <c:pt idx="26">
                  <c:v>2.440782</c:v>
                </c:pt>
                <c:pt idx="27">
                  <c:v>2.440782</c:v>
                </c:pt>
                <c:pt idx="28">
                  <c:v>2.440782</c:v>
                </c:pt>
                <c:pt idx="29">
                  <c:v>2.440782</c:v>
                </c:pt>
                <c:pt idx="30">
                  <c:v>2.440782</c:v>
                </c:pt>
                <c:pt idx="31">
                  <c:v>2.440782</c:v>
                </c:pt>
                <c:pt idx="32">
                  <c:v>2.440782</c:v>
                </c:pt>
                <c:pt idx="33">
                  <c:v>2.440782</c:v>
                </c:pt>
                <c:pt idx="34">
                  <c:v>2.440782</c:v>
                </c:pt>
                <c:pt idx="35">
                  <c:v>2.440782</c:v>
                </c:pt>
                <c:pt idx="36">
                  <c:v>2.440782</c:v>
                </c:pt>
                <c:pt idx="37">
                  <c:v>2.440782</c:v>
                </c:pt>
                <c:pt idx="38">
                  <c:v>2.440782</c:v>
                </c:pt>
                <c:pt idx="39">
                  <c:v>2.440782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647851808"/>
        <c:axId val="-664759504"/>
      </c:lineChart>
      <c:catAx>
        <c:axId val="-647851808"/>
        <c:scaling>
          <c:orientation val="minMax"/>
        </c:scaling>
        <c:delete val="0"/>
        <c:axPos val="b"/>
        <c:majorTickMark val="none"/>
        <c:minorTickMark val="none"/>
        <c:tickLblPos val="low"/>
        <c:txPr>
          <a:bodyPr rot="-60000000" spcFirstLastPara="0" vertOverflow="ellipsis" vert="horz" wrap="square" anchor="ctr" anchorCtr="1"/>
          <a:lstStyle/>
          <a:p>
            <a:pPr>
              <a:defRPr lang="en-IN"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664759504"/>
        <c:crosses val="autoZero"/>
        <c:auto val="1"/>
        <c:lblAlgn val="ctr"/>
        <c:lblOffset val="100"/>
        <c:noMultiLvlLbl val="0"/>
      </c:catAx>
      <c:valAx>
        <c:axId val="-664759504"/>
        <c:scaling>
          <c:orientation val="minMax"/>
          <c:min val="1"/>
        </c:scaling>
        <c:delete val="0"/>
        <c:axPos val="l"/>
        <c:numFmt formatCode="0.00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IN"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647851808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0.109876617328992"/>
          <c:y val="0.84594996447479098"/>
          <c:w val="0.76331299212598402"/>
          <c:h val="0.15405003552521401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en-IN" sz="8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>
      <a:gsLst>
        <a:gs pos="0">
          <a:srgbClr val="5E9EFF"/>
        </a:gs>
        <a:gs pos="39999">
          <a:srgbClr val="85C2FF"/>
        </a:gs>
        <a:gs pos="70000">
          <a:srgbClr val="C4D6EB"/>
        </a:gs>
        <a:gs pos="100000">
          <a:srgbClr val="FFEBFA"/>
        </a:gs>
      </a:gsLst>
      <a:lin ang="5400000" scaled="0"/>
    </a:gradFill>
  </c:spPr>
  <c:txPr>
    <a:bodyPr/>
    <a:lstStyle/>
    <a:p>
      <a:pPr>
        <a:defRPr lang="zh-CN" sz="8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537342524224507E-2"/>
          <c:y val="9.8134303777247994E-2"/>
          <c:w val="0.87212783152839701"/>
          <c:h val="0.631618038796391"/>
        </c:manualLayout>
      </c:layout>
      <c:lineChart>
        <c:grouping val="standard"/>
        <c:varyColors val="0"/>
        <c:ser>
          <c:idx val="1"/>
          <c:order val="0"/>
          <c:tx>
            <c:strRef>
              <c:f>'I-Chart'!$N$21</c:f>
              <c:strCache>
                <c:ptCount val="1"/>
                <c:pt idx="0">
                  <c:v>代码编写效率（X)</c:v>
                </c:pt>
              </c:strCache>
            </c:strRef>
          </c:tx>
          <c:spPr>
            <a:ln w="22225" cap="rnd" cmpd="sng" algn="ctr">
              <a:solidFill>
                <a:srgbClr val="7030A0"/>
              </a:solidFill>
              <a:prstDash val="sysDot"/>
              <a:round/>
            </a:ln>
          </c:spPr>
          <c:marker>
            <c:symbol val="diamond"/>
            <c:size val="6"/>
            <c:spPr>
              <a:solidFill>
                <a:srgbClr val="FFFF00"/>
              </a:solidFill>
            </c:spPr>
          </c:marker>
          <c:val>
            <c:numRef>
              <c:f>'I-Chart'!$N$22:$N$61</c:f>
              <c:numCache>
                <c:formatCode>0.000</c:formatCode>
                <c:ptCount val="40"/>
                <c:pt idx="0">
                  <c:v>7.2359999999999998</c:v>
                </c:pt>
                <c:pt idx="1">
                  <c:v>7.452</c:v>
                </c:pt>
                <c:pt idx="2">
                  <c:v>8.1107999999999993</c:v>
                </c:pt>
                <c:pt idx="3">
                  <c:v>7.5499559999999999</c:v>
                </c:pt>
                <c:pt idx="4">
                  <c:v>7.6461300000000003</c:v>
                </c:pt>
                <c:pt idx="5">
                  <c:v>7.8840000000000003</c:v>
                </c:pt>
                <c:pt idx="6">
                  <c:v>8.1107999999999993</c:v>
                </c:pt>
                <c:pt idx="7">
                  <c:v>7.2359999999999998</c:v>
                </c:pt>
                <c:pt idx="8">
                  <c:v>7.8353999999999999</c:v>
                </c:pt>
                <c:pt idx="9">
                  <c:v>7.56</c:v>
                </c:pt>
                <c:pt idx="10">
                  <c:v>7.2359999999999998</c:v>
                </c:pt>
                <c:pt idx="11">
                  <c:v>7.2359999999999998</c:v>
                </c:pt>
                <c:pt idx="12">
                  <c:v>6.9035760000000002</c:v>
                </c:pt>
                <c:pt idx="13">
                  <c:v>7.8840000000000003</c:v>
                </c:pt>
                <c:pt idx="14">
                  <c:v>7.8353999999999999</c:v>
                </c:pt>
                <c:pt idx="15">
                  <c:v>7.8840000000000003</c:v>
                </c:pt>
                <c:pt idx="16">
                  <c:v>7.992</c:v>
                </c:pt>
                <c:pt idx="17">
                  <c:v>7.3979999999999997</c:v>
                </c:pt>
                <c:pt idx="18">
                  <c:v>8.532</c:v>
                </c:pt>
                <c:pt idx="19">
                  <c:v>7.9379999999999997</c:v>
                </c:pt>
                <c:pt idx="20">
                  <c:v>8.57</c:v>
                </c:pt>
                <c:pt idx="21">
                  <c:v>8.5500000000000007</c:v>
                </c:pt>
                <c:pt idx="22">
                  <c:v>8.82</c:v>
                </c:pt>
                <c:pt idx="23">
                  <c:v>8.5500000000000007</c:v>
                </c:pt>
                <c:pt idx="24">
                  <c:v>8.3699999999999992</c:v>
                </c:pt>
                <c:pt idx="25">
                  <c:v>8.5869</c:v>
                </c:pt>
                <c:pt idx="26">
                  <c:v>9.0990000000000002</c:v>
                </c:pt>
                <c:pt idx="27">
                  <c:v>8.73</c:v>
                </c:pt>
                <c:pt idx="28">
                  <c:v>9.4499999999999993</c:v>
                </c:pt>
                <c:pt idx="29">
                  <c:v>8.73</c:v>
                </c:pt>
                <c:pt idx="30">
                  <c:v>8.5869</c:v>
                </c:pt>
                <c:pt idx="31">
                  <c:v>9.09</c:v>
                </c:pt>
                <c:pt idx="32">
                  <c:v>8.8602100000000004</c:v>
                </c:pt>
                <c:pt idx="33">
                  <c:v>9.15</c:v>
                </c:pt>
                <c:pt idx="34">
                  <c:v>9.18</c:v>
                </c:pt>
                <c:pt idx="35">
                  <c:v>8.6988599999999998</c:v>
                </c:pt>
                <c:pt idx="36">
                  <c:v>9.1300000000000008</c:v>
                </c:pt>
                <c:pt idx="37">
                  <c:v>9.18</c:v>
                </c:pt>
                <c:pt idx="38">
                  <c:v>8.3179999999999996</c:v>
                </c:pt>
                <c:pt idx="39">
                  <c:v>8.19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'I-Chart'!$P$21</c:f>
              <c:strCache>
                <c:ptCount val="1"/>
                <c:pt idx="0">
                  <c:v>UCL</c:v>
                </c:pt>
              </c:strCache>
            </c:strRef>
          </c:tx>
          <c:spPr>
            <a:ln w="38100" cap="rnd" cmpd="sng" algn="ctr">
              <a:solidFill>
                <a:srgbClr val="0070C0"/>
              </a:solidFill>
              <a:prstDash val="solid"/>
              <a:round/>
            </a:ln>
          </c:spPr>
          <c:marker>
            <c:symbol val="none"/>
          </c:marker>
          <c:val>
            <c:numRef>
              <c:f>'I-Chart'!$P$22:$P$61</c:f>
              <c:numCache>
                <c:formatCode>0.000_);[Red]\(0.000\)</c:formatCode>
                <c:ptCount val="40"/>
                <c:pt idx="0">
                  <c:v>9.8119899999999998</c:v>
                </c:pt>
                <c:pt idx="1">
                  <c:v>9.8119899999999998</c:v>
                </c:pt>
                <c:pt idx="2">
                  <c:v>9.8119899999999998</c:v>
                </c:pt>
                <c:pt idx="3">
                  <c:v>9.8119899999999998</c:v>
                </c:pt>
                <c:pt idx="4">
                  <c:v>9.8119899999999998</c:v>
                </c:pt>
                <c:pt idx="5">
                  <c:v>9.8119899999999998</c:v>
                </c:pt>
                <c:pt idx="6">
                  <c:v>9.8119899999999998</c:v>
                </c:pt>
                <c:pt idx="7">
                  <c:v>9.8119899999999998</c:v>
                </c:pt>
                <c:pt idx="8">
                  <c:v>9.8119899999999998</c:v>
                </c:pt>
                <c:pt idx="9">
                  <c:v>9.8119899999999998</c:v>
                </c:pt>
                <c:pt idx="10">
                  <c:v>9.8119899999999998</c:v>
                </c:pt>
                <c:pt idx="11">
                  <c:v>9.8119899999999998</c:v>
                </c:pt>
                <c:pt idx="12">
                  <c:v>9.8119899999999998</c:v>
                </c:pt>
                <c:pt idx="13">
                  <c:v>9.8119899999999998</c:v>
                </c:pt>
                <c:pt idx="14">
                  <c:v>9.8119899999999998</c:v>
                </c:pt>
                <c:pt idx="15">
                  <c:v>9.8119899999999998</c:v>
                </c:pt>
                <c:pt idx="16">
                  <c:v>9.8119899999999998</c:v>
                </c:pt>
                <c:pt idx="17">
                  <c:v>9.8119899999999998</c:v>
                </c:pt>
                <c:pt idx="18">
                  <c:v>9.8119899999999998</c:v>
                </c:pt>
                <c:pt idx="19">
                  <c:v>9.8119899999999998</c:v>
                </c:pt>
                <c:pt idx="20">
                  <c:v>9.8121376112255394</c:v>
                </c:pt>
                <c:pt idx="21">
                  <c:v>9.8121376112255394</c:v>
                </c:pt>
                <c:pt idx="22">
                  <c:v>9.8121376112255394</c:v>
                </c:pt>
                <c:pt idx="23">
                  <c:v>9.8121376112255394</c:v>
                </c:pt>
                <c:pt idx="24">
                  <c:v>9.8121376112255394</c:v>
                </c:pt>
                <c:pt idx="25">
                  <c:v>9.8121376112255394</c:v>
                </c:pt>
                <c:pt idx="26">
                  <c:v>9.8121376112255394</c:v>
                </c:pt>
                <c:pt idx="27">
                  <c:v>9.8121376112255394</c:v>
                </c:pt>
                <c:pt idx="28">
                  <c:v>9.8121376112255394</c:v>
                </c:pt>
                <c:pt idx="29">
                  <c:v>9.8121376112255394</c:v>
                </c:pt>
                <c:pt idx="30">
                  <c:v>9.8121376112255394</c:v>
                </c:pt>
                <c:pt idx="31">
                  <c:v>9.8121376112255394</c:v>
                </c:pt>
                <c:pt idx="32">
                  <c:v>9.8121376112255394</c:v>
                </c:pt>
                <c:pt idx="33">
                  <c:v>9.8121376112255394</c:v>
                </c:pt>
                <c:pt idx="34">
                  <c:v>9.8121376112255394</c:v>
                </c:pt>
                <c:pt idx="35">
                  <c:v>9.8121376112255394</c:v>
                </c:pt>
                <c:pt idx="36">
                  <c:v>9.8121376112255394</c:v>
                </c:pt>
                <c:pt idx="37">
                  <c:v>9.8121376112255394</c:v>
                </c:pt>
                <c:pt idx="38">
                  <c:v>9.8121376112255394</c:v>
                </c:pt>
                <c:pt idx="39">
                  <c:v>9.8121376112255394</c:v>
                </c:pt>
              </c:numCache>
            </c:numRef>
          </c:val>
          <c:smooth val="0"/>
        </c:ser>
        <c:ser>
          <c:idx val="4"/>
          <c:order val="2"/>
          <c:tx>
            <c:strRef>
              <c:f>'I-Chart'!$Q$21</c:f>
              <c:strCache>
                <c:ptCount val="1"/>
                <c:pt idx="0">
                  <c:v>CL</c:v>
                </c:pt>
              </c:strCache>
            </c:strRef>
          </c:tx>
          <c:spPr>
            <a:ln w="25400" cap="rnd" cmpd="sng" algn="ctr">
              <a:solidFill>
                <a:schemeClr val="tx1"/>
              </a:solidFill>
              <a:prstDash val="sysDash"/>
              <a:round/>
            </a:ln>
          </c:spPr>
          <c:marker>
            <c:symbol val="none"/>
          </c:marker>
          <c:val>
            <c:numRef>
              <c:f>'I-Chart'!$Q$22:$Q$61</c:f>
              <c:numCache>
                <c:formatCode>0.000_);[Red]\(0.000\)</c:formatCode>
                <c:ptCount val="40"/>
                <c:pt idx="0">
                  <c:v>8.7919900000000002</c:v>
                </c:pt>
                <c:pt idx="1">
                  <c:v>8.7919900000000002</c:v>
                </c:pt>
                <c:pt idx="2">
                  <c:v>8.7919900000000002</c:v>
                </c:pt>
                <c:pt idx="3">
                  <c:v>8.7919900000000002</c:v>
                </c:pt>
                <c:pt idx="4">
                  <c:v>8.7919900000000002</c:v>
                </c:pt>
                <c:pt idx="5">
                  <c:v>8.7919900000000002</c:v>
                </c:pt>
                <c:pt idx="6">
                  <c:v>8.7919900000000002</c:v>
                </c:pt>
                <c:pt idx="7">
                  <c:v>8.7919900000000002</c:v>
                </c:pt>
                <c:pt idx="8">
                  <c:v>8.7919900000000002</c:v>
                </c:pt>
                <c:pt idx="9">
                  <c:v>8.7919900000000002</c:v>
                </c:pt>
                <c:pt idx="10">
                  <c:v>8.7919900000000002</c:v>
                </c:pt>
                <c:pt idx="11">
                  <c:v>8.7919900000000002</c:v>
                </c:pt>
                <c:pt idx="12">
                  <c:v>8.7919900000000002</c:v>
                </c:pt>
                <c:pt idx="13">
                  <c:v>8.7919900000000002</c:v>
                </c:pt>
                <c:pt idx="14">
                  <c:v>8.7919900000000002</c:v>
                </c:pt>
                <c:pt idx="15">
                  <c:v>8.7919900000000002</c:v>
                </c:pt>
                <c:pt idx="16">
                  <c:v>8.7919900000000002</c:v>
                </c:pt>
                <c:pt idx="17">
                  <c:v>8.7919900000000002</c:v>
                </c:pt>
                <c:pt idx="18">
                  <c:v>8.7919900000000002</c:v>
                </c:pt>
                <c:pt idx="19">
                  <c:v>8.7919900000000002</c:v>
                </c:pt>
                <c:pt idx="20">
                  <c:v>8.7919935000000002</c:v>
                </c:pt>
                <c:pt idx="21">
                  <c:v>8.7919935000000002</c:v>
                </c:pt>
                <c:pt idx="22">
                  <c:v>8.7919935000000002</c:v>
                </c:pt>
                <c:pt idx="23">
                  <c:v>8.7919935000000002</c:v>
                </c:pt>
                <c:pt idx="24">
                  <c:v>8.7919935000000002</c:v>
                </c:pt>
                <c:pt idx="25">
                  <c:v>8.7919935000000002</c:v>
                </c:pt>
                <c:pt idx="26">
                  <c:v>8.7919935000000002</c:v>
                </c:pt>
                <c:pt idx="27">
                  <c:v>8.7919935000000002</c:v>
                </c:pt>
                <c:pt idx="28">
                  <c:v>8.7919935000000002</c:v>
                </c:pt>
                <c:pt idx="29">
                  <c:v>8.7919935000000002</c:v>
                </c:pt>
                <c:pt idx="30">
                  <c:v>8.7919935000000002</c:v>
                </c:pt>
                <c:pt idx="31">
                  <c:v>8.7919935000000002</c:v>
                </c:pt>
                <c:pt idx="32">
                  <c:v>8.7919935000000002</c:v>
                </c:pt>
                <c:pt idx="33">
                  <c:v>8.7919935000000002</c:v>
                </c:pt>
                <c:pt idx="34">
                  <c:v>8.7919935000000002</c:v>
                </c:pt>
                <c:pt idx="35">
                  <c:v>8.7919935000000002</c:v>
                </c:pt>
                <c:pt idx="36">
                  <c:v>8.7919935000000002</c:v>
                </c:pt>
                <c:pt idx="37">
                  <c:v>8.7919935000000002</c:v>
                </c:pt>
                <c:pt idx="38">
                  <c:v>8.7919935000000002</c:v>
                </c:pt>
                <c:pt idx="39">
                  <c:v>8.7919935000000002</c:v>
                </c:pt>
              </c:numCache>
            </c:numRef>
          </c:val>
          <c:smooth val="0"/>
        </c:ser>
        <c:ser>
          <c:idx val="6"/>
          <c:order val="3"/>
          <c:tx>
            <c:strRef>
              <c:f>'I-Chart'!$R$21</c:f>
              <c:strCache>
                <c:ptCount val="1"/>
                <c:pt idx="0">
                  <c:v>LCL</c:v>
                </c:pt>
              </c:strCache>
            </c:strRef>
          </c:tx>
          <c:spPr>
            <a:ln w="38100" cap="rnd" cmpd="sng" algn="ctr">
              <a:solidFill>
                <a:srgbClr val="0070C0"/>
              </a:solidFill>
              <a:prstDash val="solid"/>
              <a:round/>
            </a:ln>
          </c:spPr>
          <c:marker>
            <c:symbol val="none"/>
          </c:marker>
          <c:val>
            <c:numRef>
              <c:f>'I-Chart'!$R$22:$R$61</c:f>
              <c:numCache>
                <c:formatCode>0.000_);[Red]\(0.000\)</c:formatCode>
                <c:ptCount val="40"/>
                <c:pt idx="0">
                  <c:v>7.7719900000000006</c:v>
                </c:pt>
                <c:pt idx="1">
                  <c:v>7.7719900000000006</c:v>
                </c:pt>
                <c:pt idx="2">
                  <c:v>7.7719900000000006</c:v>
                </c:pt>
                <c:pt idx="3">
                  <c:v>7.7719900000000006</c:v>
                </c:pt>
                <c:pt idx="4">
                  <c:v>7.7719900000000006</c:v>
                </c:pt>
                <c:pt idx="5">
                  <c:v>7.7719900000000006</c:v>
                </c:pt>
                <c:pt idx="6">
                  <c:v>7.7719900000000006</c:v>
                </c:pt>
                <c:pt idx="7">
                  <c:v>7.7719900000000006</c:v>
                </c:pt>
                <c:pt idx="8">
                  <c:v>7.7719900000000006</c:v>
                </c:pt>
                <c:pt idx="9">
                  <c:v>7.7719900000000006</c:v>
                </c:pt>
                <c:pt idx="10">
                  <c:v>7.7719900000000006</c:v>
                </c:pt>
                <c:pt idx="11">
                  <c:v>7.7719900000000006</c:v>
                </c:pt>
                <c:pt idx="12">
                  <c:v>7.7719900000000006</c:v>
                </c:pt>
                <c:pt idx="13">
                  <c:v>7.7719900000000006</c:v>
                </c:pt>
                <c:pt idx="14">
                  <c:v>7.7719900000000006</c:v>
                </c:pt>
                <c:pt idx="15">
                  <c:v>7.7719900000000006</c:v>
                </c:pt>
                <c:pt idx="16">
                  <c:v>7.7719900000000006</c:v>
                </c:pt>
                <c:pt idx="17">
                  <c:v>7.7719900000000006</c:v>
                </c:pt>
                <c:pt idx="18">
                  <c:v>7.7719900000000006</c:v>
                </c:pt>
                <c:pt idx="19">
                  <c:v>7.7719900000000006</c:v>
                </c:pt>
                <c:pt idx="20">
                  <c:v>7.7718493887744504</c:v>
                </c:pt>
                <c:pt idx="21">
                  <c:v>7.7718493887744504</c:v>
                </c:pt>
                <c:pt idx="22">
                  <c:v>7.7718493887744504</c:v>
                </c:pt>
                <c:pt idx="23">
                  <c:v>7.7718493887744504</c:v>
                </c:pt>
                <c:pt idx="24">
                  <c:v>7.7718493887744504</c:v>
                </c:pt>
                <c:pt idx="25">
                  <c:v>7.7718493887744504</c:v>
                </c:pt>
                <c:pt idx="26">
                  <c:v>7.7718493887744504</c:v>
                </c:pt>
                <c:pt idx="27">
                  <c:v>7.7718493887744504</c:v>
                </c:pt>
                <c:pt idx="28">
                  <c:v>7.7718493887744504</c:v>
                </c:pt>
                <c:pt idx="29">
                  <c:v>7.7718493887744504</c:v>
                </c:pt>
                <c:pt idx="30">
                  <c:v>7.7718493887744504</c:v>
                </c:pt>
                <c:pt idx="31">
                  <c:v>7.7718493887744504</c:v>
                </c:pt>
                <c:pt idx="32">
                  <c:v>7.7718493887744504</c:v>
                </c:pt>
                <c:pt idx="33">
                  <c:v>7.7718493887744504</c:v>
                </c:pt>
                <c:pt idx="34">
                  <c:v>7.7718493887744504</c:v>
                </c:pt>
                <c:pt idx="35">
                  <c:v>7.7718493887744504</c:v>
                </c:pt>
                <c:pt idx="36">
                  <c:v>7.7718493887744504</c:v>
                </c:pt>
                <c:pt idx="37">
                  <c:v>7.7718493887744504</c:v>
                </c:pt>
                <c:pt idx="38">
                  <c:v>7.7718493887744504</c:v>
                </c:pt>
                <c:pt idx="39">
                  <c:v>7.7718493887744504</c:v>
                </c:pt>
              </c:numCache>
            </c:numRef>
          </c:val>
          <c:smooth val="0"/>
        </c:ser>
        <c:ser>
          <c:idx val="0"/>
          <c:order val="4"/>
          <c:tx>
            <c:strRef>
              <c:f>'I-Chart'!$S$21</c:f>
              <c:strCache>
                <c:ptCount val="1"/>
                <c:pt idx="0">
                  <c:v>USL</c:v>
                </c:pt>
              </c:strCache>
            </c:strRef>
          </c:tx>
          <c:spPr>
            <a:ln w="28575" cap="rnd" cmpd="sng" algn="ctr">
              <a:solidFill>
                <a:srgbClr val="FF0000"/>
              </a:solidFill>
              <a:prstDash val="solid"/>
              <a:round/>
            </a:ln>
          </c:spPr>
          <c:marker>
            <c:symbol val="none"/>
          </c:marker>
          <c:val>
            <c:numRef>
              <c:f>'I-Chart'!$S$22:$S$61</c:f>
              <c:numCache>
                <c:formatCode>0.000_);[Red]\(0.000\)</c:formatCode>
                <c:ptCount val="40"/>
                <c:pt idx="0">
                  <c:v>9.82</c:v>
                </c:pt>
                <c:pt idx="1">
                  <c:v>9.82</c:v>
                </c:pt>
                <c:pt idx="2">
                  <c:v>9.82</c:v>
                </c:pt>
                <c:pt idx="3">
                  <c:v>9.82</c:v>
                </c:pt>
                <c:pt idx="4">
                  <c:v>9.82</c:v>
                </c:pt>
                <c:pt idx="5">
                  <c:v>9.82</c:v>
                </c:pt>
                <c:pt idx="6">
                  <c:v>9.82</c:v>
                </c:pt>
                <c:pt idx="7">
                  <c:v>9.82</c:v>
                </c:pt>
                <c:pt idx="8">
                  <c:v>9.82</c:v>
                </c:pt>
                <c:pt idx="9">
                  <c:v>9.82</c:v>
                </c:pt>
                <c:pt idx="10">
                  <c:v>9.82</c:v>
                </c:pt>
                <c:pt idx="11">
                  <c:v>9.82</c:v>
                </c:pt>
                <c:pt idx="12">
                  <c:v>9.82</c:v>
                </c:pt>
                <c:pt idx="13">
                  <c:v>9.82</c:v>
                </c:pt>
                <c:pt idx="14">
                  <c:v>9.82</c:v>
                </c:pt>
                <c:pt idx="15">
                  <c:v>9.82</c:v>
                </c:pt>
                <c:pt idx="16">
                  <c:v>9.82</c:v>
                </c:pt>
                <c:pt idx="17">
                  <c:v>9.82</c:v>
                </c:pt>
                <c:pt idx="18">
                  <c:v>9.82</c:v>
                </c:pt>
                <c:pt idx="19">
                  <c:v>9.82</c:v>
                </c:pt>
                <c:pt idx="20">
                  <c:v>9.82</c:v>
                </c:pt>
                <c:pt idx="21">
                  <c:v>9.82</c:v>
                </c:pt>
                <c:pt idx="22">
                  <c:v>9.82</c:v>
                </c:pt>
                <c:pt idx="23">
                  <c:v>9.82</c:v>
                </c:pt>
                <c:pt idx="24">
                  <c:v>9.82</c:v>
                </c:pt>
                <c:pt idx="25">
                  <c:v>9.82</c:v>
                </c:pt>
                <c:pt idx="26">
                  <c:v>9.82</c:v>
                </c:pt>
                <c:pt idx="27">
                  <c:v>9.82</c:v>
                </c:pt>
                <c:pt idx="28">
                  <c:v>9.82</c:v>
                </c:pt>
                <c:pt idx="29">
                  <c:v>9.82</c:v>
                </c:pt>
                <c:pt idx="30">
                  <c:v>9.82</c:v>
                </c:pt>
                <c:pt idx="31">
                  <c:v>9.82</c:v>
                </c:pt>
                <c:pt idx="32">
                  <c:v>9.82</c:v>
                </c:pt>
                <c:pt idx="33">
                  <c:v>9.82</c:v>
                </c:pt>
                <c:pt idx="34">
                  <c:v>9.82</c:v>
                </c:pt>
                <c:pt idx="35">
                  <c:v>9.82</c:v>
                </c:pt>
                <c:pt idx="36">
                  <c:v>9.82</c:v>
                </c:pt>
                <c:pt idx="37">
                  <c:v>9.82</c:v>
                </c:pt>
                <c:pt idx="38">
                  <c:v>9.82</c:v>
                </c:pt>
                <c:pt idx="39">
                  <c:v>9.82</c:v>
                </c:pt>
              </c:numCache>
            </c:numRef>
          </c:val>
          <c:smooth val="0"/>
        </c:ser>
        <c:ser>
          <c:idx val="2"/>
          <c:order val="5"/>
          <c:tx>
            <c:strRef>
              <c:f>'I-Chart'!$T$21</c:f>
              <c:strCache>
                <c:ptCount val="1"/>
                <c:pt idx="0">
                  <c:v>LSL</c:v>
                </c:pt>
              </c:strCache>
            </c:strRef>
          </c:tx>
          <c:spPr>
            <a:ln w="28575" cap="rnd" cmpd="sng" algn="ctr">
              <a:solidFill>
                <a:srgbClr val="FF0000"/>
              </a:solidFill>
              <a:prstDash val="solid"/>
              <a:round/>
            </a:ln>
          </c:spPr>
          <c:marker>
            <c:symbol val="none"/>
          </c:marker>
          <c:val>
            <c:numRef>
              <c:f>'I-Chart'!$T$22:$T$61</c:f>
              <c:numCache>
                <c:formatCode>0.000_);[Red]\(0.000\)</c:formatCode>
                <c:ptCount val="40"/>
                <c:pt idx="0">
                  <c:v>7.7800000000000011</c:v>
                </c:pt>
                <c:pt idx="1">
                  <c:v>7.7800000000000011</c:v>
                </c:pt>
                <c:pt idx="2">
                  <c:v>7.7800000000000011</c:v>
                </c:pt>
                <c:pt idx="3">
                  <c:v>7.7800000000000011</c:v>
                </c:pt>
                <c:pt idx="4">
                  <c:v>7.7800000000000011</c:v>
                </c:pt>
                <c:pt idx="5">
                  <c:v>7.7800000000000011</c:v>
                </c:pt>
                <c:pt idx="6">
                  <c:v>7.7800000000000011</c:v>
                </c:pt>
                <c:pt idx="7">
                  <c:v>7.7800000000000011</c:v>
                </c:pt>
                <c:pt idx="8">
                  <c:v>7.7800000000000011</c:v>
                </c:pt>
                <c:pt idx="9">
                  <c:v>7.7800000000000011</c:v>
                </c:pt>
                <c:pt idx="10">
                  <c:v>7.7800000000000011</c:v>
                </c:pt>
                <c:pt idx="11">
                  <c:v>7.7800000000000011</c:v>
                </c:pt>
                <c:pt idx="12">
                  <c:v>7.7800000000000011</c:v>
                </c:pt>
                <c:pt idx="13">
                  <c:v>7.7800000000000011</c:v>
                </c:pt>
                <c:pt idx="14">
                  <c:v>7.7800000000000011</c:v>
                </c:pt>
                <c:pt idx="15">
                  <c:v>7.7800000000000011</c:v>
                </c:pt>
                <c:pt idx="16">
                  <c:v>7.7800000000000011</c:v>
                </c:pt>
                <c:pt idx="17">
                  <c:v>7.7800000000000011</c:v>
                </c:pt>
                <c:pt idx="18">
                  <c:v>7.7800000000000011</c:v>
                </c:pt>
                <c:pt idx="19">
                  <c:v>7.7800000000000011</c:v>
                </c:pt>
                <c:pt idx="20">
                  <c:v>7.7800000000000011</c:v>
                </c:pt>
                <c:pt idx="21">
                  <c:v>7.7800000000000011</c:v>
                </c:pt>
                <c:pt idx="22">
                  <c:v>7.7800000000000011</c:v>
                </c:pt>
                <c:pt idx="23">
                  <c:v>7.7800000000000011</c:v>
                </c:pt>
                <c:pt idx="24">
                  <c:v>7.7800000000000011</c:v>
                </c:pt>
                <c:pt idx="25">
                  <c:v>7.7800000000000011</c:v>
                </c:pt>
                <c:pt idx="26">
                  <c:v>7.7800000000000011</c:v>
                </c:pt>
                <c:pt idx="27">
                  <c:v>7.7800000000000011</c:v>
                </c:pt>
                <c:pt idx="28">
                  <c:v>7.7800000000000011</c:v>
                </c:pt>
                <c:pt idx="29">
                  <c:v>7.7800000000000011</c:v>
                </c:pt>
                <c:pt idx="30">
                  <c:v>7.7800000000000011</c:v>
                </c:pt>
                <c:pt idx="31">
                  <c:v>7.7800000000000011</c:v>
                </c:pt>
                <c:pt idx="32">
                  <c:v>7.7800000000000011</c:v>
                </c:pt>
                <c:pt idx="33">
                  <c:v>7.7800000000000011</c:v>
                </c:pt>
                <c:pt idx="34">
                  <c:v>7.7800000000000011</c:v>
                </c:pt>
                <c:pt idx="35">
                  <c:v>7.7800000000000011</c:v>
                </c:pt>
                <c:pt idx="36">
                  <c:v>7.7800000000000011</c:v>
                </c:pt>
                <c:pt idx="37">
                  <c:v>7.7800000000000011</c:v>
                </c:pt>
                <c:pt idx="38">
                  <c:v>7.7800000000000011</c:v>
                </c:pt>
                <c:pt idx="39">
                  <c:v>7.7800000000000011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664749712"/>
        <c:axId val="-664745904"/>
      </c:lineChart>
      <c:catAx>
        <c:axId val="-664749712"/>
        <c:scaling>
          <c:orientation val="minMax"/>
        </c:scaling>
        <c:delete val="0"/>
        <c:axPos val="b"/>
        <c:majorTickMark val="none"/>
        <c:minorTickMark val="none"/>
        <c:tickLblPos val="low"/>
        <c:txPr>
          <a:bodyPr rot="-60000000" spcFirstLastPara="0" vertOverflow="ellipsis" vert="horz" wrap="square" anchor="ctr" anchorCtr="1"/>
          <a:lstStyle/>
          <a:p>
            <a:pPr>
              <a:defRPr lang="en-IN"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664745904"/>
        <c:crosses val="autoZero"/>
        <c:auto val="1"/>
        <c:lblAlgn val="ctr"/>
        <c:lblOffset val="100"/>
        <c:noMultiLvlLbl val="0"/>
      </c:catAx>
      <c:valAx>
        <c:axId val="-664745904"/>
        <c:scaling>
          <c:orientation val="minMax"/>
          <c:max val="11"/>
          <c:min val="5"/>
        </c:scaling>
        <c:delete val="0"/>
        <c:axPos val="l"/>
        <c:numFmt formatCode="0.000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IN"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664749712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0.109876617328992"/>
          <c:y val="0.84594996447479098"/>
          <c:w val="0.76331299212598402"/>
          <c:h val="0.15405003552521501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8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>
      <a:gsLst>
        <a:gs pos="0">
          <a:srgbClr val="5E9EFF"/>
        </a:gs>
        <a:gs pos="39999">
          <a:srgbClr val="85C2FF"/>
        </a:gs>
        <a:gs pos="70000">
          <a:srgbClr val="C4D6EB"/>
        </a:gs>
        <a:gs pos="100000">
          <a:srgbClr val="FFEBFA"/>
        </a:gs>
      </a:gsLst>
      <a:lin ang="5400000" scaled="0"/>
    </a:gradFill>
  </c:spPr>
  <c:txPr>
    <a:bodyPr/>
    <a:lstStyle/>
    <a:p>
      <a:pPr>
        <a:defRPr lang="zh-CN" sz="8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268942</xdr:colOff>
      <xdr:row>32</xdr:row>
      <xdr:rowOff>123264</xdr:rowOff>
    </xdr:from>
    <xdr:to>
      <xdr:col>9</xdr:col>
      <xdr:colOff>979671</xdr:colOff>
      <xdr:row>37</xdr:row>
      <xdr:rowOff>360362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17707" y="11385176"/>
          <a:ext cx="6761905" cy="37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68263</xdr:colOff>
      <xdr:row>0</xdr:row>
      <xdr:rowOff>69852</xdr:rowOff>
    </xdr:from>
    <xdr:to>
      <xdr:col>6</xdr:col>
      <xdr:colOff>30732</xdr:colOff>
      <xdr:row>14</xdr:row>
      <xdr:rowOff>60325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9</xdr:col>
      <xdr:colOff>995850</xdr:colOff>
      <xdr:row>0</xdr:row>
      <xdr:rowOff>57150</xdr:rowOff>
    </xdr:from>
    <xdr:to>
      <xdr:col>13</xdr:col>
      <xdr:colOff>1080370</xdr:colOff>
      <xdr:row>14</xdr:row>
      <xdr:rowOff>85723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11</xdr:col>
      <xdr:colOff>0</xdr:colOff>
      <xdr:row>64</xdr:row>
      <xdr:rowOff>0</xdr:rowOff>
    </xdr:from>
    <xdr:to>
      <xdr:col>24</xdr:col>
      <xdr:colOff>358140</xdr:colOff>
      <xdr:row>116</xdr:row>
      <xdr:rowOff>121920</xdr:rowOff>
    </xdr:to>
    <xdr:pic>
      <xdr:nvPicPr>
        <xdr:cNvPr id="6" name="图片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832725" y="10550525"/>
          <a:ext cx="9570720" cy="679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0SVN&#39033;&#30446;/08Applications/2022&#31185;&#25216;&#30003;&#25253;/20221101CMMI5/&#20013;&#27979;11-1/Simulacion4_0_Eng/simulaad40/simulaad40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sitivity"/>
      <sheetName val="Statistics"/>
      <sheetName val="Summary"/>
      <sheetName val="Data"/>
      <sheetName val="Installer"/>
    </sheetNames>
    <definedNames>
      <definedName name="Simula_Normal"/>
      <definedName name="simula_output"/>
    </defined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B12" sqref="B12"/>
    </sheetView>
  </sheetViews>
  <sheetFormatPr defaultColWidth="8.875" defaultRowHeight="14.25"/>
  <cols>
    <col min="1" max="1" width="25" customWidth="1"/>
    <col min="2" max="2" width="22" customWidth="1"/>
    <col min="3" max="3" width="19.5" customWidth="1"/>
    <col min="4" max="4" width="18.5" customWidth="1"/>
    <col min="5" max="5" width="18.125" customWidth="1"/>
  </cols>
  <sheetData>
    <row r="1" spans="1:5">
      <c r="B1" s="159" t="s">
        <v>0</v>
      </c>
      <c r="C1" s="159"/>
    </row>
    <row r="2" spans="1:5">
      <c r="A2" t="s">
        <v>1</v>
      </c>
    </row>
    <row r="3" spans="1:5">
      <c r="B3" s="160" t="s">
        <v>2</v>
      </c>
      <c r="C3" s="168" t="s">
        <v>3</v>
      </c>
      <c r="D3" s="168"/>
      <c r="E3" s="168"/>
    </row>
    <row r="4" spans="1:5">
      <c r="B4" s="160" t="s">
        <v>4</v>
      </c>
      <c r="C4" s="161" t="s">
        <v>5</v>
      </c>
      <c r="D4" s="161" t="s">
        <v>6</v>
      </c>
      <c r="E4" s="161" t="s">
        <v>7</v>
      </c>
    </row>
    <row r="5" spans="1:5">
      <c r="A5" s="162" t="s">
        <v>8</v>
      </c>
      <c r="B5" s="162" t="s">
        <v>9</v>
      </c>
      <c r="C5" s="162" t="s">
        <v>10</v>
      </c>
      <c r="D5" s="162" t="s">
        <v>11</v>
      </c>
      <c r="E5" s="162" t="s">
        <v>12</v>
      </c>
    </row>
    <row r="6" spans="1:5">
      <c r="A6" s="163" t="s">
        <v>13</v>
      </c>
      <c r="B6" s="164">
        <v>2</v>
      </c>
      <c r="C6" s="165">
        <v>305</v>
      </c>
      <c r="D6" s="165">
        <v>3.5</v>
      </c>
      <c r="E6" s="165">
        <v>2.2000000000000002</v>
      </c>
    </row>
    <row r="7" spans="1:5">
      <c r="A7" s="163" t="s">
        <v>14</v>
      </c>
      <c r="B7" s="164">
        <v>3.2</v>
      </c>
      <c r="C7" s="165">
        <v>130</v>
      </c>
      <c r="D7" s="165">
        <v>2.5</v>
      </c>
      <c r="E7" s="165">
        <v>2</v>
      </c>
    </row>
    <row r="8" spans="1:5">
      <c r="A8" s="163" t="s">
        <v>15</v>
      </c>
      <c r="B8" s="164">
        <v>8</v>
      </c>
      <c r="C8" s="165">
        <v>213</v>
      </c>
      <c r="D8" s="165">
        <v>1.5</v>
      </c>
      <c r="E8" s="165">
        <v>2.5</v>
      </c>
    </row>
    <row r="9" spans="1:5">
      <c r="A9" s="163" t="s">
        <v>16</v>
      </c>
      <c r="B9" s="164">
        <v>1.49152542372881</v>
      </c>
      <c r="C9" s="165">
        <v>436.25</v>
      </c>
      <c r="D9" s="165">
        <v>14.75</v>
      </c>
      <c r="E9" s="165">
        <v>145.25</v>
      </c>
    </row>
    <row r="10" spans="1:5">
      <c r="A10" s="163" t="s">
        <v>17</v>
      </c>
      <c r="B10" s="164">
        <v>0.70833333333333304</v>
      </c>
      <c r="C10" s="165">
        <v>184</v>
      </c>
      <c r="D10" s="165">
        <v>24</v>
      </c>
      <c r="E10" s="165">
        <v>121</v>
      </c>
    </row>
    <row r="11" spans="1:5">
      <c r="A11" s="166"/>
      <c r="B11" s="166"/>
      <c r="C11" s="166"/>
      <c r="D11" s="166"/>
      <c r="E11" s="166"/>
    </row>
    <row r="12" spans="1:5">
      <c r="A12" s="166"/>
      <c r="B12" s="167"/>
      <c r="C12" s="166"/>
      <c r="D12" s="166"/>
      <c r="E12" s="166"/>
    </row>
    <row r="13" spans="1:5">
      <c r="A13" s="166"/>
      <c r="B13" s="166"/>
      <c r="C13" s="166"/>
      <c r="D13" s="166"/>
      <c r="E13" s="166"/>
    </row>
    <row r="14" spans="1:5">
      <c r="A14" s="166"/>
      <c r="B14" s="166"/>
      <c r="C14" s="166"/>
      <c r="D14" s="166"/>
      <c r="E14" s="166"/>
    </row>
    <row r="15" spans="1:5">
      <c r="A15" s="166"/>
      <c r="B15" s="166"/>
      <c r="C15" s="166"/>
      <c r="D15" s="166"/>
      <c r="E15" s="166"/>
    </row>
    <row r="16" spans="1:5">
      <c r="A16" s="166"/>
      <c r="B16" s="166"/>
      <c r="C16" s="166"/>
      <c r="D16" s="166"/>
      <c r="E16" s="166"/>
    </row>
    <row r="17" spans="1:5">
      <c r="A17" s="166"/>
      <c r="B17" s="166"/>
      <c r="C17" s="166"/>
      <c r="D17" s="166"/>
      <c r="E17" s="166"/>
    </row>
    <row r="18" spans="1:5">
      <c r="A18" s="166"/>
      <c r="B18" s="166"/>
      <c r="C18" s="166"/>
      <c r="D18" s="166"/>
      <c r="E18" s="166"/>
    </row>
    <row r="19" spans="1:5">
      <c r="A19" s="166"/>
      <c r="B19" s="166"/>
      <c r="C19" s="166"/>
      <c r="D19" s="166"/>
      <c r="E19" s="166"/>
    </row>
    <row r="20" spans="1:5">
      <c r="A20" s="166"/>
      <c r="B20" s="166"/>
      <c r="C20" s="166"/>
      <c r="D20" s="166"/>
      <c r="E20" s="166"/>
    </row>
    <row r="21" spans="1:5">
      <c r="A21" s="166"/>
      <c r="B21" s="166"/>
      <c r="C21" s="166"/>
      <c r="D21" s="166"/>
      <c r="E21" s="166"/>
    </row>
    <row r="22" spans="1:5">
      <c r="A22" s="166"/>
      <c r="B22" s="166"/>
      <c r="C22" s="166"/>
      <c r="D22" s="166"/>
      <c r="E22" s="166"/>
    </row>
    <row r="23" spans="1:5">
      <c r="A23" s="166"/>
      <c r="B23" s="166"/>
      <c r="C23" s="166"/>
      <c r="D23" s="166"/>
      <c r="E23" s="166"/>
    </row>
    <row r="24" spans="1:5">
      <c r="A24" s="166"/>
      <c r="B24" s="166"/>
      <c r="C24" s="166"/>
      <c r="D24" s="166"/>
      <c r="E24" s="166"/>
    </row>
    <row r="25" spans="1:5">
      <c r="A25" s="166"/>
      <c r="B25" s="166"/>
      <c r="C25" s="166"/>
      <c r="D25" s="166"/>
      <c r="E25" s="166"/>
    </row>
    <row r="26" spans="1:5">
      <c r="A26" s="166"/>
      <c r="B26" s="166"/>
      <c r="C26" s="166"/>
      <c r="D26" s="166"/>
      <c r="E26" s="166"/>
    </row>
    <row r="27" spans="1:5">
      <c r="A27" s="166"/>
      <c r="B27" s="166"/>
      <c r="C27" s="166"/>
      <c r="D27" s="166"/>
      <c r="E27" s="166"/>
    </row>
    <row r="28" spans="1:5">
      <c r="A28" s="166"/>
      <c r="B28" s="166"/>
      <c r="C28" s="166"/>
      <c r="D28" s="166"/>
      <c r="E28" s="166"/>
    </row>
  </sheetData>
  <mergeCells count="1">
    <mergeCell ref="C3:E3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6"/>
  <sheetViews>
    <sheetView workbookViewId="0">
      <selection activeCell="B4" sqref="B4"/>
    </sheetView>
  </sheetViews>
  <sheetFormatPr defaultColWidth="2.875" defaultRowHeight="14.25"/>
  <cols>
    <col min="1" max="1" width="2.875" style="154"/>
    <col min="2" max="2" width="71.875" style="154" customWidth="1"/>
    <col min="3" max="16384" width="2.875" style="154"/>
  </cols>
  <sheetData>
    <row r="2" spans="2:2">
      <c r="B2" s="154" t="s">
        <v>18</v>
      </c>
    </row>
    <row r="9" spans="2:2">
      <c r="B9" s="155" t="s">
        <v>19</v>
      </c>
    </row>
    <row r="10" spans="2:2">
      <c r="B10" s="154" t="s">
        <v>20</v>
      </c>
    </row>
    <row r="11" spans="2:2">
      <c r="B11" s="154" t="s">
        <v>21</v>
      </c>
    </row>
    <row r="12" spans="2:2">
      <c r="B12" s="154" t="s">
        <v>22</v>
      </c>
    </row>
    <row r="13" spans="2:2">
      <c r="B13" s="154" t="s">
        <v>23</v>
      </c>
    </row>
    <row r="15" spans="2:2">
      <c r="B15" s="156" t="s">
        <v>24</v>
      </c>
    </row>
    <row r="16" spans="2:2">
      <c r="B16" s="156" t="s">
        <v>25</v>
      </c>
    </row>
    <row r="17" spans="2:2">
      <c r="B17" s="156" t="s">
        <v>26</v>
      </c>
    </row>
    <row r="18" spans="2:2">
      <c r="B18" s="156" t="s">
        <v>27</v>
      </c>
    </row>
    <row r="19" spans="2:2">
      <c r="B19" s="156" t="s">
        <v>28</v>
      </c>
    </row>
    <row r="20" spans="2:2">
      <c r="B20" s="156" t="s">
        <v>29</v>
      </c>
    </row>
    <row r="21" spans="2:2">
      <c r="B21" s="156" t="s">
        <v>30</v>
      </c>
    </row>
    <row r="22" spans="2:2">
      <c r="B22" s="156" t="s">
        <v>31</v>
      </c>
    </row>
    <row r="23" spans="2:2">
      <c r="B23" s="156" t="s">
        <v>32</v>
      </c>
    </row>
    <row r="24" spans="2:2">
      <c r="B24" s="157" t="s">
        <v>33</v>
      </c>
    </row>
    <row r="25" spans="2:2">
      <c r="B25" s="158" t="s">
        <v>34</v>
      </c>
    </row>
    <row r="26" spans="2:2">
      <c r="B26" s="157" t="s">
        <v>35</v>
      </c>
    </row>
    <row r="27" spans="2:2">
      <c r="B27" s="157" t="s">
        <v>36</v>
      </c>
    </row>
    <row r="28" spans="2:2">
      <c r="B28" s="157" t="s">
        <v>37</v>
      </c>
    </row>
    <row r="29" spans="2:2">
      <c r="B29" s="157" t="s">
        <v>38</v>
      </c>
    </row>
    <row r="30" spans="2:2">
      <c r="B30" s="157" t="s">
        <v>39</v>
      </c>
    </row>
    <row r="31" spans="2:2">
      <c r="B31" s="157" t="s">
        <v>40</v>
      </c>
    </row>
    <row r="33" spans="2:2">
      <c r="B33" s="157" t="s">
        <v>41</v>
      </c>
    </row>
    <row r="34" spans="2:2">
      <c r="B34" s="157" t="s">
        <v>42</v>
      </c>
    </row>
    <row r="35" spans="2:2">
      <c r="B35" s="157" t="s">
        <v>43</v>
      </c>
    </row>
    <row r="36" spans="2:2">
      <c r="B36" s="157" t="s">
        <v>44</v>
      </c>
    </row>
  </sheetData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21" sqref="D21"/>
    </sheetView>
  </sheetViews>
  <sheetFormatPr defaultColWidth="9" defaultRowHeight="14.25"/>
  <cols>
    <col min="2" max="2" width="10.75" customWidth="1"/>
    <col min="3" max="3" width="16.125" customWidth="1"/>
    <col min="4" max="4" width="35.5" customWidth="1"/>
  </cols>
  <sheetData>
    <row r="1" spans="1:4" ht="27">
      <c r="A1" s="169" t="s">
        <v>45</v>
      </c>
      <c r="B1" s="169"/>
      <c r="C1" s="169"/>
      <c r="D1" s="169"/>
    </row>
    <row r="2" spans="1:4">
      <c r="A2" s="150" t="s">
        <v>46</v>
      </c>
      <c r="B2" s="150" t="s">
        <v>47</v>
      </c>
      <c r="C2" s="150" t="s">
        <v>48</v>
      </c>
      <c r="D2" s="151" t="s">
        <v>49</v>
      </c>
    </row>
    <row r="3" spans="1:4">
      <c r="A3" s="152" t="s">
        <v>50</v>
      </c>
      <c r="B3" s="152" t="s">
        <v>51</v>
      </c>
      <c r="C3" s="153">
        <v>44566</v>
      </c>
      <c r="D3" s="152" t="s">
        <v>52</v>
      </c>
    </row>
    <row r="4" spans="1:4">
      <c r="A4" s="152" t="s">
        <v>53</v>
      </c>
      <c r="B4" s="152" t="s">
        <v>51</v>
      </c>
      <c r="C4" s="153">
        <v>44568</v>
      </c>
      <c r="D4" s="152" t="s">
        <v>54</v>
      </c>
    </row>
    <row r="5" spans="1:4">
      <c r="A5" s="152"/>
      <c r="B5" s="152"/>
      <c r="C5" s="153"/>
      <c r="D5" s="152"/>
    </row>
    <row r="6" spans="1:4">
      <c r="A6" s="152"/>
      <c r="B6" s="152"/>
      <c r="C6" s="153"/>
      <c r="D6" s="152"/>
    </row>
    <row r="7" spans="1:4">
      <c r="A7" s="152"/>
      <c r="B7" s="152"/>
      <c r="C7" s="153"/>
      <c r="D7" s="152"/>
    </row>
    <row r="8" spans="1:4">
      <c r="A8" s="152"/>
      <c r="B8" s="152"/>
      <c r="C8" s="153"/>
      <c r="D8" s="152"/>
    </row>
    <row r="9" spans="1:4">
      <c r="A9" s="152"/>
      <c r="B9" s="152"/>
      <c r="C9" s="153"/>
      <c r="D9" s="152"/>
    </row>
    <row r="10" spans="1:4">
      <c r="A10" s="152"/>
      <c r="B10" s="152"/>
      <c r="C10" s="153"/>
      <c r="D10" s="152"/>
    </row>
    <row r="11" spans="1:4">
      <c r="A11" s="152"/>
      <c r="B11" s="152"/>
      <c r="C11" s="153"/>
      <c r="D11" s="152"/>
    </row>
    <row r="12" spans="1:4">
      <c r="A12" s="152"/>
      <c r="B12" s="152"/>
      <c r="C12" s="153"/>
      <c r="D12" s="152"/>
    </row>
    <row r="13" spans="1:4">
      <c r="A13" s="152"/>
      <c r="B13" s="152"/>
      <c r="C13" s="153"/>
      <c r="D13" s="152"/>
    </row>
    <row r="14" spans="1:4">
      <c r="A14" s="152"/>
      <c r="B14" s="152"/>
      <c r="C14" s="153"/>
      <c r="D14" s="152"/>
    </row>
    <row r="15" spans="1:4">
      <c r="A15" s="152"/>
      <c r="B15" s="152"/>
      <c r="C15" s="153"/>
      <c r="D15" s="152"/>
    </row>
    <row r="16" spans="1:4">
      <c r="A16" s="152"/>
      <c r="B16" s="152"/>
      <c r="C16" s="153"/>
      <c r="D16" s="152"/>
    </row>
  </sheetData>
  <mergeCells count="1">
    <mergeCell ref="A1:D1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O100"/>
  <sheetViews>
    <sheetView showGridLines="0" tabSelected="1" topLeftCell="A58" zoomScale="85" zoomScaleNormal="85" workbookViewId="0">
      <selection activeCell="I82" sqref="I82:I83"/>
    </sheetView>
  </sheetViews>
  <sheetFormatPr defaultColWidth="1" defaultRowHeight="18"/>
  <cols>
    <col min="1" max="1" width="4.5" style="61" customWidth="1"/>
    <col min="2" max="2" width="62" style="62" customWidth="1"/>
    <col min="3" max="5" width="26.5" style="61" customWidth="1"/>
    <col min="6" max="6" width="33.125" style="61" customWidth="1"/>
    <col min="7" max="9" width="26.5" style="61" customWidth="1"/>
    <col min="10" max="10" width="24.875" style="61" customWidth="1"/>
    <col min="11" max="11" width="1.25" style="61" customWidth="1"/>
    <col min="12" max="12" width="2.125" style="61" customWidth="1"/>
    <col min="13" max="16384" width="1" style="61"/>
  </cols>
  <sheetData>
    <row r="1" spans="1:41" s="57" customFormat="1">
      <c r="A1" s="61"/>
      <c r="B1" s="63" t="s">
        <v>55</v>
      </c>
      <c r="C1" s="64" t="s">
        <v>56</v>
      </c>
      <c r="D1" s="65" t="s">
        <v>57</v>
      </c>
      <c r="E1" s="66">
        <v>44567</v>
      </c>
      <c r="F1" s="67"/>
      <c r="G1" s="67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</row>
    <row r="2" spans="1:41" s="57" customFormat="1" ht="18.95" customHeight="1">
      <c r="A2" s="61"/>
      <c r="B2" s="63" t="s">
        <v>58</v>
      </c>
      <c r="C2" s="69" t="s">
        <v>59</v>
      </c>
      <c r="D2" s="65" t="s">
        <v>60</v>
      </c>
      <c r="E2" s="70"/>
      <c r="F2" s="67"/>
      <c r="G2" s="67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8"/>
      <c r="AO2" s="68"/>
    </row>
    <row r="3" spans="1:41" s="58" customFormat="1" ht="12.4" customHeight="1">
      <c r="B3" s="71"/>
    </row>
    <row r="4" spans="1:41">
      <c r="B4" s="183" t="s">
        <v>61</v>
      </c>
      <c r="C4" s="184"/>
      <c r="D4" s="184"/>
      <c r="E4" s="184"/>
      <c r="F4" s="184"/>
      <c r="G4" s="184"/>
      <c r="H4" s="184"/>
      <c r="I4" s="185"/>
    </row>
    <row r="5" spans="1:41">
      <c r="B5" s="186" t="s">
        <v>62</v>
      </c>
      <c r="C5" s="187"/>
      <c r="D5" s="187"/>
      <c r="E5" s="187"/>
      <c r="F5" s="187"/>
      <c r="G5" s="187"/>
      <c r="H5" s="187"/>
      <c r="I5" s="188"/>
    </row>
    <row r="6" spans="1:41" s="59" customFormat="1" ht="6.95" customHeight="1">
      <c r="B6" s="72"/>
      <c r="I6" s="137"/>
    </row>
    <row r="7" spans="1:41" ht="36">
      <c r="B7" s="73" t="s">
        <v>63</v>
      </c>
      <c r="C7" s="74" t="s">
        <v>64</v>
      </c>
      <c r="D7" s="74"/>
      <c r="E7" s="74" t="s">
        <v>65</v>
      </c>
      <c r="F7" s="74" t="s">
        <v>66</v>
      </c>
      <c r="G7" s="75"/>
      <c r="H7" s="59"/>
      <c r="I7" s="137"/>
      <c r="K7" s="138"/>
      <c r="L7" s="58"/>
      <c r="M7" s="58"/>
      <c r="N7" s="58"/>
    </row>
    <row r="8" spans="1:41" ht="40.5">
      <c r="B8" s="76" t="s">
        <v>67</v>
      </c>
      <c r="C8" s="77">
        <f>C11*1.05</f>
        <v>2.6382720000000002</v>
      </c>
      <c r="D8" s="77"/>
      <c r="E8" s="77">
        <f>C8-3*D11</f>
        <v>2.440782</v>
      </c>
      <c r="F8" s="77">
        <f>C8+3*D11</f>
        <v>2.8357620000000003</v>
      </c>
      <c r="G8" s="75"/>
      <c r="H8" s="59"/>
      <c r="I8" s="137"/>
      <c r="K8" s="138"/>
      <c r="L8" s="58"/>
      <c r="M8" s="58"/>
      <c r="N8" s="58"/>
    </row>
    <row r="9" spans="1:41">
      <c r="B9" s="78"/>
      <c r="C9" s="79"/>
      <c r="D9" s="79"/>
      <c r="E9" s="79"/>
      <c r="F9" s="79"/>
      <c r="G9" s="59"/>
      <c r="H9" s="59"/>
      <c r="I9" s="137"/>
      <c r="K9" s="138"/>
      <c r="L9" s="58"/>
      <c r="M9" s="58"/>
      <c r="N9" s="58"/>
    </row>
    <row r="10" spans="1:41" ht="36">
      <c r="B10" s="73" t="s">
        <v>68</v>
      </c>
      <c r="C10" s="74" t="s">
        <v>69</v>
      </c>
      <c r="D10" s="74" t="s">
        <v>70</v>
      </c>
      <c r="E10" s="74" t="s">
        <v>71</v>
      </c>
      <c r="F10" s="74" t="s">
        <v>72</v>
      </c>
      <c r="G10" s="59"/>
      <c r="H10" s="59"/>
      <c r="I10" s="137"/>
      <c r="K10" s="138"/>
      <c r="L10" s="58"/>
      <c r="M10" s="58"/>
      <c r="N10" s="58"/>
    </row>
    <row r="11" spans="1:41" ht="36">
      <c r="B11" s="80" t="s">
        <v>73</v>
      </c>
      <c r="C11" s="77">
        <v>2.5126400000000002</v>
      </c>
      <c r="D11" s="77">
        <v>6.583E-2</v>
      </c>
      <c r="E11" s="81">
        <f>C11-3*D11</f>
        <v>2.31515</v>
      </c>
      <c r="F11" s="81">
        <f>C11+3*D11</f>
        <v>2.7101300000000004</v>
      </c>
      <c r="G11" s="59"/>
      <c r="H11" s="59"/>
      <c r="I11" s="137"/>
      <c r="K11" s="138"/>
      <c r="L11" s="58"/>
      <c r="M11" s="58"/>
      <c r="N11" s="58"/>
    </row>
    <row r="12" spans="1:41" s="58" customFormat="1">
      <c r="B12" s="82"/>
      <c r="C12" s="83"/>
      <c r="D12" s="83"/>
      <c r="E12" s="84"/>
      <c r="F12" s="84"/>
      <c r="G12" s="59"/>
      <c r="H12" s="59"/>
      <c r="I12" s="137"/>
    </row>
    <row r="13" spans="1:41" s="58" customFormat="1" ht="91.5" customHeight="1">
      <c r="B13" s="85" t="s">
        <v>74</v>
      </c>
      <c r="C13" s="86" t="s">
        <v>75</v>
      </c>
      <c r="D13" s="86" t="s">
        <v>76</v>
      </c>
      <c r="E13" s="189" t="s">
        <v>77</v>
      </c>
      <c r="F13" s="190"/>
      <c r="G13" s="87"/>
      <c r="H13" s="59"/>
      <c r="I13" s="137"/>
    </row>
    <row r="14" spans="1:41" s="58" customFormat="1" ht="48.95" customHeight="1">
      <c r="B14" s="88"/>
      <c r="C14" s="89">
        <f>NORMDIST(F8,C11,D11,TRUE)-NORMDIST(E8,C11,D11,TRUE)</f>
        <v>0.86248828942461042</v>
      </c>
      <c r="D14" s="90">
        <v>0.9</v>
      </c>
      <c r="E14" s="191" t="s">
        <v>78</v>
      </c>
      <c r="F14" s="192"/>
      <c r="G14" s="87"/>
      <c r="H14" s="59"/>
      <c r="I14" s="137"/>
    </row>
    <row r="15" spans="1:41" s="59" customFormat="1">
      <c r="B15" s="91"/>
      <c r="C15" s="92"/>
      <c r="F15" s="93"/>
      <c r="I15" s="137"/>
    </row>
    <row r="16" spans="1:41" ht="35.1" customHeight="1">
      <c r="B16" s="193" t="s">
        <v>79</v>
      </c>
      <c r="C16" s="194"/>
      <c r="D16" s="194"/>
      <c r="E16" s="194"/>
      <c r="F16" s="194"/>
      <c r="G16" s="194"/>
      <c r="H16" s="195"/>
      <c r="I16" s="137"/>
      <c r="K16" s="58"/>
    </row>
    <row r="17" spans="2:11" ht="51" customHeight="1">
      <c r="B17" s="94" t="s">
        <v>80</v>
      </c>
      <c r="C17" s="173" t="s">
        <v>242</v>
      </c>
      <c r="D17" s="174"/>
      <c r="E17" s="174"/>
      <c r="F17" s="174"/>
      <c r="G17" s="174"/>
      <c r="H17" s="175"/>
      <c r="I17" s="137"/>
      <c r="K17" s="58"/>
    </row>
    <row r="18" spans="2:11">
      <c r="B18" s="95" t="s">
        <v>81</v>
      </c>
      <c r="C18" s="96" t="s">
        <v>82</v>
      </c>
      <c r="D18" s="96" t="s">
        <v>83</v>
      </c>
      <c r="E18" s="96" t="s">
        <v>84</v>
      </c>
      <c r="F18" s="96" t="s">
        <v>85</v>
      </c>
      <c r="G18" s="96" t="s">
        <v>86</v>
      </c>
      <c r="H18" s="96" t="s">
        <v>87</v>
      </c>
      <c r="I18" s="96" t="s">
        <v>88</v>
      </c>
      <c r="J18" s="96"/>
      <c r="K18" s="58"/>
    </row>
    <row r="19" spans="2:11" ht="23.25" customHeight="1">
      <c r="B19" s="97"/>
      <c r="C19" s="98" t="s">
        <v>89</v>
      </c>
      <c r="D19" s="98" t="s">
        <v>90</v>
      </c>
      <c r="E19" s="98" t="s">
        <v>91</v>
      </c>
      <c r="F19" s="98" t="s">
        <v>92</v>
      </c>
      <c r="G19" s="98" t="s">
        <v>93</v>
      </c>
      <c r="H19" s="98"/>
      <c r="I19" s="98"/>
      <c r="J19" s="98"/>
      <c r="K19" s="58"/>
    </row>
    <row r="20" spans="2:11" ht="30" customHeight="1">
      <c r="B20" s="99" t="s">
        <v>94</v>
      </c>
      <c r="C20" s="100" t="s">
        <v>95</v>
      </c>
      <c r="D20" s="100"/>
      <c r="E20" s="100" t="s">
        <v>96</v>
      </c>
      <c r="F20" s="100" t="s">
        <v>96</v>
      </c>
      <c r="G20" s="100" t="s">
        <v>95</v>
      </c>
      <c r="H20" s="100"/>
      <c r="I20" s="100"/>
      <c r="J20" s="100"/>
      <c r="K20" s="58"/>
    </row>
    <row r="21" spans="2:11" ht="36.75">
      <c r="B21" s="99" t="s">
        <v>97</v>
      </c>
      <c r="C21" s="100" t="s">
        <v>98</v>
      </c>
      <c r="D21" s="101">
        <v>1.04</v>
      </c>
      <c r="E21" s="101">
        <v>0.122</v>
      </c>
      <c r="F21" s="101">
        <v>3.6200000000000003E-2</v>
      </c>
      <c r="G21" s="101">
        <v>0.14199999999999999</v>
      </c>
      <c r="H21" s="102"/>
      <c r="I21" s="102"/>
      <c r="J21" s="102"/>
      <c r="K21" s="58"/>
    </row>
    <row r="22" spans="2:11">
      <c r="B22" s="103"/>
      <c r="C22" s="104"/>
      <c r="D22" s="105"/>
      <c r="E22" s="104"/>
      <c r="F22" s="104"/>
      <c r="G22" s="104"/>
      <c r="H22" s="104"/>
      <c r="I22" s="104"/>
      <c r="K22" s="58"/>
    </row>
    <row r="23" spans="2:11">
      <c r="B23" s="95" t="s">
        <v>99</v>
      </c>
      <c r="C23" s="96" t="s">
        <v>82</v>
      </c>
      <c r="D23" s="96" t="s">
        <v>84</v>
      </c>
      <c r="E23" s="96" t="s">
        <v>85</v>
      </c>
      <c r="F23" s="96" t="s">
        <v>86</v>
      </c>
      <c r="G23" s="96" t="s">
        <v>87</v>
      </c>
      <c r="H23" s="96" t="s">
        <v>88</v>
      </c>
      <c r="I23" s="96" t="s">
        <v>100</v>
      </c>
      <c r="K23" s="58"/>
    </row>
    <row r="24" spans="2:11" ht="36.75">
      <c r="B24" s="99" t="s">
        <v>101</v>
      </c>
      <c r="C24" s="98" t="str">
        <f>C19</f>
        <v>项目生产率</v>
      </c>
      <c r="D24" s="98" t="str">
        <f t="shared" ref="D24:F24" si="0">E19</f>
        <v>需求编写效率</v>
      </c>
      <c r="E24" s="98" t="str">
        <f t="shared" si="0"/>
        <v>设计编写效率</v>
      </c>
      <c r="F24" s="98" t="str">
        <f t="shared" si="0"/>
        <v>代码编写生产效率</v>
      </c>
      <c r="G24" s="98"/>
      <c r="H24" s="98"/>
      <c r="I24" s="98"/>
      <c r="K24" s="58"/>
    </row>
    <row r="25" spans="2:11">
      <c r="B25" s="95" t="s">
        <v>102</v>
      </c>
      <c r="C25" s="77">
        <v>2.5126400000000002</v>
      </c>
      <c r="D25" s="106">
        <v>1.4191499999999999</v>
      </c>
      <c r="E25" s="106">
        <v>1.45858</v>
      </c>
      <c r="F25" s="107">
        <v>8.7919900000000002</v>
      </c>
      <c r="G25" s="107"/>
      <c r="H25" s="108"/>
      <c r="I25" s="108"/>
      <c r="K25" s="58"/>
    </row>
    <row r="26" spans="2:11">
      <c r="B26" s="95" t="s">
        <v>103</v>
      </c>
      <c r="C26" s="77">
        <v>6.583E-2</v>
      </c>
      <c r="D26" s="108">
        <v>0.11813</v>
      </c>
      <c r="E26" s="108">
        <v>0.16253000000000001</v>
      </c>
      <c r="F26" s="108">
        <v>0.34005000000000002</v>
      </c>
      <c r="G26" s="108"/>
      <c r="H26" s="108"/>
      <c r="I26" s="108"/>
      <c r="K26" s="58"/>
    </row>
    <row r="27" spans="2:11">
      <c r="B27" s="95" t="s">
        <v>72</v>
      </c>
      <c r="C27" s="109">
        <f>C25+3*C26</f>
        <v>2.7101300000000004</v>
      </c>
      <c r="D27" s="110">
        <f t="shared" ref="D27:F27" si="1">D25+3*D26</f>
        <v>1.7735399999999999</v>
      </c>
      <c r="E27" s="110">
        <f t="shared" si="1"/>
        <v>1.94617</v>
      </c>
      <c r="F27" s="110">
        <f t="shared" si="1"/>
        <v>9.8121399999999994</v>
      </c>
      <c r="G27" s="110"/>
      <c r="H27" s="110"/>
      <c r="I27" s="110"/>
      <c r="K27" s="58"/>
    </row>
    <row r="28" spans="2:11">
      <c r="B28" s="95" t="s">
        <v>71</v>
      </c>
      <c r="C28" s="109">
        <f>C25-3*C26</f>
        <v>2.31515</v>
      </c>
      <c r="D28" s="110">
        <f t="shared" ref="D28:E28" si="2">D25-3*D26</f>
        <v>1.0647599999999999</v>
      </c>
      <c r="E28" s="110">
        <f t="shared" si="2"/>
        <v>0.97099000000000002</v>
      </c>
      <c r="F28" s="110">
        <f t="shared" ref="F28" si="3">F25-3*F26</f>
        <v>7.7718400000000001</v>
      </c>
      <c r="G28" s="110"/>
      <c r="H28" s="110"/>
      <c r="I28" s="110"/>
      <c r="K28" s="58"/>
    </row>
    <row r="29" spans="2:11">
      <c r="B29" s="111"/>
      <c r="C29" s="104"/>
      <c r="D29" s="104"/>
      <c r="E29" s="104"/>
      <c r="F29" s="104"/>
      <c r="G29" s="104"/>
      <c r="H29" s="104"/>
      <c r="I29" s="104"/>
      <c r="K29" s="58"/>
    </row>
    <row r="30" spans="2:11" ht="36">
      <c r="B30" s="95" t="s">
        <v>104</v>
      </c>
      <c r="C30" s="96" t="s">
        <v>105</v>
      </c>
      <c r="D30" s="96" t="str">
        <f t="shared" ref="D30:I30" si="4">"Simulated "&amp;E18</f>
        <v>Simulated X1</v>
      </c>
      <c r="E30" s="96" t="str">
        <f t="shared" si="4"/>
        <v>Simulated X2</v>
      </c>
      <c r="F30" s="96" t="str">
        <f t="shared" si="4"/>
        <v>Simulated X3</v>
      </c>
      <c r="G30" s="96" t="str">
        <f t="shared" si="4"/>
        <v>Simulated X4</v>
      </c>
      <c r="H30" s="96" t="str">
        <f t="shared" si="4"/>
        <v>Simulated X5</v>
      </c>
      <c r="I30" s="96" t="str">
        <f t="shared" si="4"/>
        <v xml:space="preserve">Simulated </v>
      </c>
      <c r="K30" s="58"/>
    </row>
    <row r="31" spans="2:11" ht="37.5">
      <c r="B31" s="112" t="s">
        <v>106</v>
      </c>
      <c r="C31" s="98" t="str">
        <f>C19</f>
        <v>项目生产率</v>
      </c>
      <c r="D31" s="98" t="str">
        <f>E19</f>
        <v>需求编写效率</v>
      </c>
      <c r="E31" s="98" t="str">
        <f>F19</f>
        <v>设计编写效率</v>
      </c>
      <c r="F31" s="98" t="str">
        <f>G19</f>
        <v>代码编写生产效率</v>
      </c>
      <c r="G31" s="98"/>
      <c r="H31" s="98"/>
      <c r="I31" s="98"/>
      <c r="K31" s="58"/>
    </row>
    <row r="32" spans="2:11" ht="25.5" customHeight="1">
      <c r="B32" s="111"/>
      <c r="C32" s="106">
        <f>D21+E21*D32+F21*E32+G21*F32+[1]!simula_output("项目生产率")</f>
        <v>2.4587368959999996</v>
      </c>
      <c r="D32" s="106">
        <f>[1]!Simula_Normal(D25,D26,D31)</f>
        <v>1.4191499999999999</v>
      </c>
      <c r="E32" s="106">
        <f>[1]!Simula_Normal(E25,E26,E31)</f>
        <v>1.45858</v>
      </c>
      <c r="F32" s="106">
        <v>8.4</v>
      </c>
      <c r="G32" s="113"/>
      <c r="H32" s="113"/>
      <c r="I32" s="113"/>
      <c r="K32" s="58"/>
    </row>
    <row r="33" spans="2:9" s="59" customFormat="1">
      <c r="B33" s="72" t="s">
        <v>107</v>
      </c>
      <c r="F33" s="93"/>
      <c r="I33" s="137"/>
    </row>
    <row r="34" spans="2:9" s="58" customFormat="1" ht="54">
      <c r="B34" s="95" t="s">
        <v>108</v>
      </c>
      <c r="C34" s="96" t="s">
        <v>109</v>
      </c>
      <c r="D34" s="96" t="s">
        <v>110</v>
      </c>
      <c r="E34" s="96" t="s">
        <v>111</v>
      </c>
      <c r="F34" s="96" t="s">
        <v>112</v>
      </c>
      <c r="G34" s="114"/>
      <c r="H34" s="59"/>
      <c r="I34" s="137"/>
    </row>
    <row r="35" spans="2:9" s="58" customFormat="1" ht="68.45" customHeight="1">
      <c r="B35" s="115" t="s">
        <v>113</v>
      </c>
      <c r="C35" s="98" t="str">
        <f>E19</f>
        <v>需求编写效率</v>
      </c>
      <c r="D35" s="116">
        <v>0.32500000000000001</v>
      </c>
      <c r="E35" s="117"/>
      <c r="F35" s="118"/>
      <c r="G35" s="59"/>
      <c r="H35" s="59"/>
      <c r="I35" s="137"/>
    </row>
    <row r="36" spans="2:9" s="58" customFormat="1" ht="68.45" customHeight="1">
      <c r="B36" s="115" t="s">
        <v>113</v>
      </c>
      <c r="C36" s="98" t="str">
        <f>F19</f>
        <v>设计编写效率</v>
      </c>
      <c r="D36" s="116">
        <v>0.1187</v>
      </c>
      <c r="E36" s="119"/>
      <c r="F36" s="119"/>
      <c r="G36" s="59"/>
      <c r="H36" s="59"/>
      <c r="I36" s="137"/>
    </row>
    <row r="37" spans="2:9" s="58" customFormat="1" ht="68.45" customHeight="1">
      <c r="B37" s="115" t="s">
        <v>113</v>
      </c>
      <c r="C37" s="98" t="str">
        <f>G19</f>
        <v>代码编写生产效率</v>
      </c>
      <c r="D37" s="116">
        <v>0.95189999999999997</v>
      </c>
      <c r="E37" s="117" t="s">
        <v>82</v>
      </c>
      <c r="F37" s="118" t="s">
        <v>114</v>
      </c>
      <c r="G37" s="59"/>
      <c r="H37" s="59"/>
      <c r="I37" s="137"/>
    </row>
    <row r="38" spans="2:9" s="58" customFormat="1" ht="68.45" customHeight="1">
      <c r="B38" s="115" t="s">
        <v>113</v>
      </c>
      <c r="C38" s="98"/>
      <c r="D38" s="116"/>
      <c r="E38" s="117"/>
      <c r="F38" s="118"/>
      <c r="G38" s="59"/>
      <c r="H38" s="59"/>
      <c r="I38" s="137"/>
    </row>
    <row r="39" spans="2:9" s="58" customFormat="1" ht="68.45" customHeight="1">
      <c r="B39" s="115" t="s">
        <v>113</v>
      </c>
      <c r="C39" s="98"/>
      <c r="D39" s="116"/>
      <c r="E39" s="117"/>
      <c r="F39" s="118"/>
      <c r="G39" s="59"/>
      <c r="H39" s="59"/>
      <c r="I39" s="137"/>
    </row>
    <row r="40" spans="2:9" s="58" customFormat="1" ht="68.45" customHeight="1">
      <c r="B40" s="115" t="s">
        <v>113</v>
      </c>
      <c r="C40" s="98"/>
      <c r="D40" s="116"/>
      <c r="E40" s="117"/>
      <c r="F40" s="117"/>
      <c r="G40" s="59"/>
      <c r="H40" s="59"/>
      <c r="I40" s="137"/>
    </row>
    <row r="41" spans="2:9" s="58" customFormat="1" ht="18.75">
      <c r="B41" s="115" t="s">
        <v>115</v>
      </c>
      <c r="C41" s="98"/>
      <c r="D41" s="98"/>
      <c r="E41" s="117"/>
      <c r="F41" s="117"/>
      <c r="G41" s="59"/>
      <c r="H41" s="59"/>
      <c r="I41" s="137"/>
    </row>
    <row r="42" spans="2:9" s="60" customFormat="1">
      <c r="B42" s="120"/>
      <c r="C42" s="121" t="s">
        <v>116</v>
      </c>
      <c r="D42" s="108">
        <v>0.34</v>
      </c>
      <c r="E42" s="122" t="s">
        <v>117</v>
      </c>
      <c r="F42" s="108">
        <v>0.34</v>
      </c>
      <c r="G42" s="123"/>
      <c r="H42" s="123"/>
      <c r="I42" s="139"/>
    </row>
    <row r="43" spans="2:9" s="58" customFormat="1" ht="36">
      <c r="B43" s="124" t="s">
        <v>118</v>
      </c>
      <c r="C43" s="96" t="s">
        <v>119</v>
      </c>
      <c r="D43" s="96" t="s">
        <v>120</v>
      </c>
      <c r="E43" s="96" t="s">
        <v>121</v>
      </c>
      <c r="F43" s="96" t="s">
        <v>122</v>
      </c>
      <c r="G43" s="96" t="s">
        <v>123</v>
      </c>
      <c r="H43" s="96" t="s">
        <v>124</v>
      </c>
      <c r="I43" s="140" t="s">
        <v>125</v>
      </c>
    </row>
    <row r="44" spans="2:9" s="58" customFormat="1" ht="37.5">
      <c r="B44" s="115" t="s">
        <v>126</v>
      </c>
      <c r="C44" s="98">
        <v>1</v>
      </c>
      <c r="D44" s="125" t="s">
        <v>127</v>
      </c>
      <c r="E44" s="106">
        <v>8.8000000000000007</v>
      </c>
      <c r="F44" s="108">
        <v>2.5139999999999998</v>
      </c>
      <c r="G44" s="77">
        <v>0.05</v>
      </c>
      <c r="H44" s="126">
        <f>NORMDIST($F$8,F44,G44,TRUE)-NORMDIST($E$8,F44,G44,TRUE)</f>
        <v>0.92845219430396519</v>
      </c>
      <c r="I44" s="171" t="s">
        <v>128</v>
      </c>
    </row>
    <row r="45" spans="2:9" s="58" customFormat="1" ht="37.5" customHeight="1">
      <c r="B45" s="115" t="s">
        <v>129</v>
      </c>
      <c r="C45" s="98">
        <v>2</v>
      </c>
      <c r="D45" s="125" t="s">
        <v>127</v>
      </c>
      <c r="E45" s="106">
        <v>8.4</v>
      </c>
      <c r="F45" s="108">
        <v>2.4580000000000002</v>
      </c>
      <c r="G45" s="77">
        <v>1.6E-2</v>
      </c>
      <c r="H45" s="126">
        <f t="shared" ref="H45" si="5">NORMDIST($F$8,F45,G45,TRUE)-NORMDIST($E$8,F45,G45,TRUE)</f>
        <v>0.85906432187644677</v>
      </c>
      <c r="I45" s="172"/>
    </row>
    <row r="46" spans="2:9" s="58" customFormat="1" ht="37.5">
      <c r="B46" s="115" t="s">
        <v>130</v>
      </c>
      <c r="C46" s="98">
        <v>3</v>
      </c>
      <c r="D46" s="125"/>
      <c r="E46" s="106"/>
      <c r="F46" s="108"/>
      <c r="G46" s="77"/>
      <c r="H46" s="126"/>
      <c r="I46" s="172"/>
    </row>
    <row r="47" spans="2:9" ht="37.5">
      <c r="B47" s="115" t="s">
        <v>131</v>
      </c>
      <c r="C47" s="98">
        <v>4</v>
      </c>
      <c r="D47" s="125"/>
      <c r="E47" s="106"/>
      <c r="F47" s="108"/>
      <c r="G47" s="77"/>
      <c r="H47" s="126"/>
      <c r="I47" s="172"/>
    </row>
    <row r="48" spans="2:9">
      <c r="B48" s="127"/>
      <c r="C48" s="98">
        <v>5</v>
      </c>
      <c r="D48" s="125"/>
      <c r="E48" s="125"/>
      <c r="F48" s="125"/>
      <c r="G48" s="125"/>
      <c r="H48" s="126" t="str">
        <f t="shared" ref="H48" si="6">IF(G48="","",(NORMDIST($C$8,F48,G48,TRUE)-NORMDIST($E$8,F48,G48,TRUE)))</f>
        <v/>
      </c>
      <c r="I48" s="141"/>
    </row>
    <row r="49" spans="2:10" s="58" customFormat="1">
      <c r="B49" s="128"/>
      <c r="C49" s="129"/>
      <c r="D49" s="129"/>
      <c r="E49" s="129"/>
      <c r="F49" s="129"/>
      <c r="G49" s="129"/>
      <c r="H49" s="129"/>
      <c r="I49" s="142"/>
    </row>
    <row r="50" spans="2:10" s="58" customFormat="1">
      <c r="B50" s="71"/>
    </row>
    <row r="51" spans="2:10">
      <c r="B51" s="130"/>
      <c r="C51" s="131"/>
      <c r="D51" s="131"/>
      <c r="E51" s="131"/>
      <c r="F51" s="131"/>
      <c r="G51" s="131"/>
      <c r="H51" s="131"/>
      <c r="I51" s="143"/>
    </row>
    <row r="52" spans="2:10" ht="26.45" customHeight="1">
      <c r="B52" s="176" t="s">
        <v>132</v>
      </c>
      <c r="C52" s="177"/>
      <c r="D52" s="177"/>
      <c r="E52" s="177"/>
      <c r="F52" s="177"/>
      <c r="G52" s="177"/>
      <c r="H52" s="177"/>
      <c r="I52" s="178"/>
    </row>
    <row r="53" spans="2:10">
      <c r="B53" s="179" t="s">
        <v>133</v>
      </c>
      <c r="C53" s="180"/>
      <c r="D53" s="180"/>
      <c r="E53" s="180"/>
      <c r="F53" s="180"/>
      <c r="G53" s="180"/>
      <c r="H53" s="180"/>
      <c r="I53" s="181"/>
    </row>
    <row r="54" spans="2:10">
      <c r="B54" s="132"/>
      <c r="C54" s="133"/>
      <c r="D54" s="133"/>
      <c r="E54" s="133"/>
      <c r="F54" s="133"/>
      <c r="G54" s="133"/>
      <c r="H54" s="133"/>
      <c r="I54" s="144"/>
    </row>
    <row r="55" spans="2:10" s="58" customFormat="1" ht="59.1" customHeight="1">
      <c r="B55" s="95" t="s">
        <v>134</v>
      </c>
      <c r="C55" s="96" t="s">
        <v>135</v>
      </c>
      <c r="D55" s="96" t="s">
        <v>71</v>
      </c>
      <c r="E55" s="96" t="s">
        <v>136</v>
      </c>
      <c r="F55" s="96" t="s">
        <v>72</v>
      </c>
      <c r="G55" s="96" t="s">
        <v>137</v>
      </c>
      <c r="H55" s="96" t="s">
        <v>138</v>
      </c>
      <c r="I55" s="140" t="s">
        <v>139</v>
      </c>
      <c r="J55" s="61"/>
    </row>
    <row r="56" spans="2:10" s="58" customFormat="1" ht="36.75">
      <c r="B56" s="115" t="s">
        <v>140</v>
      </c>
      <c r="C56" s="117" t="str">
        <f>C31</f>
        <v>项目生产率</v>
      </c>
      <c r="D56" s="125">
        <f>E11</f>
        <v>2.31515</v>
      </c>
      <c r="E56" s="125">
        <f>C11</f>
        <v>2.5126400000000002</v>
      </c>
      <c r="F56" s="125">
        <f>F11</f>
        <v>2.7101300000000004</v>
      </c>
      <c r="G56" s="125">
        <f>E8</f>
        <v>2.440782</v>
      </c>
      <c r="H56" s="125">
        <f>C8</f>
        <v>2.6382720000000002</v>
      </c>
      <c r="I56" s="145">
        <f>F8</f>
        <v>2.8357620000000003</v>
      </c>
      <c r="J56" s="61"/>
    </row>
    <row r="57" spans="2:10" s="58" customFormat="1" ht="36.75">
      <c r="B57" s="115" t="s">
        <v>141</v>
      </c>
      <c r="C57" s="125" t="str">
        <f>D44</f>
        <v>代码编写效率</v>
      </c>
      <c r="D57" s="125">
        <f>E57-3*D42</f>
        <v>7.7719900000000006</v>
      </c>
      <c r="E57" s="106">
        <f>F25</f>
        <v>8.7919900000000002</v>
      </c>
      <c r="F57" s="125">
        <f>E57+3*D42</f>
        <v>9.8119899999999998</v>
      </c>
      <c r="G57" s="125">
        <f>H57-3*F42</f>
        <v>7.7800000000000011</v>
      </c>
      <c r="H57" s="125">
        <f>E44</f>
        <v>8.8000000000000007</v>
      </c>
      <c r="I57" s="145">
        <f>H57+3*F42</f>
        <v>9.82</v>
      </c>
      <c r="J57" s="61"/>
    </row>
    <row r="58" spans="2:10" s="58" customFormat="1" ht="36.75">
      <c r="B58" s="115" t="s">
        <v>142</v>
      </c>
      <c r="C58" s="117"/>
      <c r="D58" s="125"/>
      <c r="E58" s="125"/>
      <c r="F58" s="125"/>
      <c r="G58" s="125"/>
      <c r="H58" s="125"/>
      <c r="I58" s="145"/>
    </row>
    <row r="59" spans="2:10" s="58" customFormat="1" ht="36.75">
      <c r="B59" s="115" t="s">
        <v>143</v>
      </c>
      <c r="C59" s="117"/>
      <c r="D59" s="125"/>
      <c r="E59" s="125"/>
      <c r="F59" s="125"/>
      <c r="G59" s="125"/>
      <c r="H59" s="125"/>
      <c r="I59" s="145"/>
    </row>
    <row r="60" spans="2:10">
      <c r="B60" s="132"/>
      <c r="C60" s="133"/>
      <c r="D60" s="133"/>
      <c r="E60" s="133"/>
      <c r="F60" s="133"/>
      <c r="G60" s="133"/>
      <c r="H60" s="133"/>
      <c r="I60" s="144"/>
    </row>
    <row r="61" spans="2:10" ht="36">
      <c r="B61" s="95" t="s">
        <v>144</v>
      </c>
      <c r="C61" s="96" t="s">
        <v>145</v>
      </c>
      <c r="D61" s="96" t="s">
        <v>146</v>
      </c>
      <c r="E61" s="96" t="s">
        <v>147</v>
      </c>
      <c r="F61" s="96" t="s">
        <v>148</v>
      </c>
      <c r="G61" s="96" t="s">
        <v>149</v>
      </c>
      <c r="H61" s="96" t="s">
        <v>150</v>
      </c>
      <c r="I61" s="140" t="s">
        <v>151</v>
      </c>
    </row>
    <row r="62" spans="2:10" ht="23.45" customHeight="1">
      <c r="B62" s="115" t="s">
        <v>152</v>
      </c>
      <c r="C62" s="134">
        <v>44608</v>
      </c>
      <c r="D62" s="135" t="s">
        <v>153</v>
      </c>
      <c r="E62" s="136" t="str">
        <f>C57</f>
        <v>代码编写效率</v>
      </c>
      <c r="F62" s="107">
        <v>8.57</v>
      </c>
      <c r="G62" s="108">
        <v>2.61827674646009</v>
      </c>
      <c r="H62" s="77">
        <v>6.6000000000000003E-2</v>
      </c>
      <c r="I62" s="126">
        <f t="shared" ref="I62:I65" si="7">NORMDIST($F$8,G62,H62,TRUE)-NORMDIST($E$8,G62,H62,TRUE)</f>
        <v>0.99592834805306596</v>
      </c>
    </row>
    <row r="63" spans="2:10" ht="20.45" customHeight="1">
      <c r="B63" s="115" t="s">
        <v>154</v>
      </c>
      <c r="C63" s="134">
        <v>44619</v>
      </c>
      <c r="D63" s="135" t="s">
        <v>153</v>
      </c>
      <c r="E63" s="102" t="s">
        <v>127</v>
      </c>
      <c r="F63" s="77">
        <v>8.5500000000000007</v>
      </c>
      <c r="G63" s="108">
        <v>2.6547165591932398</v>
      </c>
      <c r="H63" s="77">
        <v>6.6000000000000003E-2</v>
      </c>
      <c r="I63" s="126">
        <f t="shared" si="7"/>
        <v>0.99636235813919716</v>
      </c>
    </row>
    <row r="64" spans="2:10" ht="17.45" customHeight="1">
      <c r="B64" s="115" t="s">
        <v>155</v>
      </c>
      <c r="C64" s="134">
        <v>44638</v>
      </c>
      <c r="D64" s="135" t="s">
        <v>153</v>
      </c>
      <c r="E64" s="102" t="s">
        <v>127</v>
      </c>
      <c r="F64" s="107">
        <v>8.82</v>
      </c>
      <c r="G64" s="108">
        <v>2.5759842524537899</v>
      </c>
      <c r="H64" s="77">
        <v>6.6000000000000003E-2</v>
      </c>
      <c r="I64" s="126">
        <f t="shared" si="7"/>
        <v>0.97970399177117362</v>
      </c>
    </row>
    <row r="65" spans="2:9">
      <c r="B65" s="132"/>
      <c r="C65" s="134">
        <v>44670</v>
      </c>
      <c r="D65" s="135" t="s">
        <v>153</v>
      </c>
      <c r="E65" s="102" t="s">
        <v>127</v>
      </c>
      <c r="F65" s="107">
        <v>8.5500000000000007</v>
      </c>
      <c r="G65" s="108">
        <v>2.5086157050041602</v>
      </c>
      <c r="H65" s="77">
        <v>6.6000000000000003E-2</v>
      </c>
      <c r="I65" s="126">
        <f t="shared" si="7"/>
        <v>0.84797378051248962</v>
      </c>
    </row>
    <row r="66" spans="2:9">
      <c r="B66" s="132"/>
      <c r="C66" s="134">
        <v>44671</v>
      </c>
      <c r="D66" s="135" t="s">
        <v>153</v>
      </c>
      <c r="E66" s="102" t="s">
        <v>127</v>
      </c>
      <c r="F66" s="107">
        <v>8.3699999999999992</v>
      </c>
      <c r="G66" s="108">
        <v>2.4471634676465701</v>
      </c>
      <c r="H66" s="77">
        <v>6.6000000000000003E-2</v>
      </c>
      <c r="I66" s="126">
        <f t="shared" ref="I66:I83" si="8">NORMDIST($F$8,G66,H66,TRUE)-NORMDIST($E$8,G66,H66,TRUE)</f>
        <v>0.53851327200540711</v>
      </c>
    </row>
    <row r="67" spans="2:9">
      <c r="B67" s="132"/>
      <c r="C67" s="134">
        <v>44702</v>
      </c>
      <c r="D67" s="135" t="s">
        <v>153</v>
      </c>
      <c r="E67" s="102" t="s">
        <v>127</v>
      </c>
      <c r="F67" s="107">
        <v>8.5869</v>
      </c>
      <c r="G67" s="108">
        <v>2.52814107524835</v>
      </c>
      <c r="H67" s="77">
        <v>6.6000000000000003E-2</v>
      </c>
      <c r="I67" s="126">
        <f t="shared" si="8"/>
        <v>0.90718417708759946</v>
      </c>
    </row>
    <row r="68" spans="2:9">
      <c r="B68" s="132"/>
      <c r="C68" s="134">
        <v>44708</v>
      </c>
      <c r="D68" s="135" t="s">
        <v>153</v>
      </c>
      <c r="E68" s="102" t="s">
        <v>127</v>
      </c>
      <c r="F68" s="77">
        <v>9.0990000000000002</v>
      </c>
      <c r="G68" s="108">
        <v>2.32665517780103</v>
      </c>
      <c r="H68" s="77">
        <v>6.6000000000000003E-2</v>
      </c>
      <c r="I68" s="126">
        <f t="shared" si="8"/>
        <v>4.1887165255685477E-2</v>
      </c>
    </row>
    <row r="69" spans="2:9">
      <c r="B69" s="132"/>
      <c r="C69" s="134">
        <v>44740</v>
      </c>
      <c r="D69" s="135" t="s">
        <v>153</v>
      </c>
      <c r="E69" s="102" t="s">
        <v>127</v>
      </c>
      <c r="F69" s="107">
        <v>8.73</v>
      </c>
      <c r="G69" s="108">
        <v>2.6618287292111198</v>
      </c>
      <c r="H69" s="77">
        <v>6.6000000000000003E-2</v>
      </c>
      <c r="I69" s="126">
        <f t="shared" si="8"/>
        <v>0.9953922669639812</v>
      </c>
    </row>
    <row r="70" spans="2:9">
      <c r="B70" s="132"/>
      <c r="C70" s="134">
        <v>44742</v>
      </c>
      <c r="D70" s="135" t="s">
        <v>153</v>
      </c>
      <c r="E70" s="102" t="s">
        <v>127</v>
      </c>
      <c r="F70" s="107">
        <v>9.4499999999999993</v>
      </c>
      <c r="G70" s="108">
        <v>2.6917165221394299</v>
      </c>
      <c r="H70" s="77">
        <v>6.6000000000000003E-2</v>
      </c>
      <c r="I70" s="126">
        <f t="shared" si="8"/>
        <v>0.98539218596365008</v>
      </c>
    </row>
    <row r="71" spans="2:9">
      <c r="B71" s="132"/>
      <c r="C71" s="134">
        <v>44751</v>
      </c>
      <c r="D71" s="135" t="s">
        <v>153</v>
      </c>
      <c r="E71" s="102" t="s">
        <v>127</v>
      </c>
      <c r="F71" s="107">
        <v>8.73</v>
      </c>
      <c r="G71" s="108">
        <v>2.7624475704664699</v>
      </c>
      <c r="H71" s="77">
        <v>6.6000000000000003E-2</v>
      </c>
      <c r="I71" s="126">
        <f t="shared" si="8"/>
        <v>0.86667754402598152</v>
      </c>
    </row>
    <row r="72" spans="2:9">
      <c r="B72" s="132"/>
      <c r="C72" s="134">
        <v>44804</v>
      </c>
      <c r="D72" s="135" t="s">
        <v>153</v>
      </c>
      <c r="E72" s="102" t="s">
        <v>127</v>
      </c>
      <c r="F72" s="107">
        <v>8.5869</v>
      </c>
      <c r="G72" s="108">
        <v>2.5112654362440501</v>
      </c>
      <c r="H72" s="77">
        <v>6.6000000000000003E-2</v>
      </c>
      <c r="I72" s="126">
        <f t="shared" si="8"/>
        <v>0.85722370754655075</v>
      </c>
    </row>
    <row r="73" spans="2:9">
      <c r="B73" s="132"/>
      <c r="C73" s="134">
        <v>44805</v>
      </c>
      <c r="D73" s="135" t="s">
        <v>153</v>
      </c>
      <c r="E73" s="102" t="s">
        <v>127</v>
      </c>
      <c r="F73" s="77">
        <v>9.09</v>
      </c>
      <c r="G73" s="108">
        <v>2.41255877959675</v>
      </c>
      <c r="H73" s="77">
        <v>6.6000000000000003E-2</v>
      </c>
      <c r="I73" s="126">
        <f t="shared" si="8"/>
        <v>0.33446224401842672</v>
      </c>
    </row>
    <row r="74" spans="2:9">
      <c r="B74" s="132"/>
      <c r="C74" s="134">
        <v>44816</v>
      </c>
      <c r="D74" s="135" t="s">
        <v>153</v>
      </c>
      <c r="E74" s="102" t="s">
        <v>127</v>
      </c>
      <c r="F74" s="107">
        <v>8.8602100000000004</v>
      </c>
      <c r="G74" s="108">
        <v>2.6010293173176802</v>
      </c>
      <c r="H74" s="77">
        <v>6.6000000000000003E-2</v>
      </c>
      <c r="I74" s="126">
        <f t="shared" si="8"/>
        <v>0.99222073750702466</v>
      </c>
    </row>
    <row r="75" spans="2:9">
      <c r="B75" s="132"/>
      <c r="C75" s="134">
        <v>44827</v>
      </c>
      <c r="D75" s="135" t="s">
        <v>153</v>
      </c>
      <c r="E75" s="102" t="s">
        <v>127</v>
      </c>
      <c r="F75" s="107">
        <v>9.15</v>
      </c>
      <c r="G75" s="108">
        <v>2.7667138891933098</v>
      </c>
      <c r="H75" s="77">
        <v>6.6000000000000003E-2</v>
      </c>
      <c r="I75" s="126">
        <f t="shared" si="8"/>
        <v>0.85226144573268303</v>
      </c>
    </row>
    <row r="76" spans="2:9">
      <c r="B76" s="132"/>
      <c r="C76" s="134">
        <v>44838</v>
      </c>
      <c r="D76" s="135" t="s">
        <v>153</v>
      </c>
      <c r="E76" s="102" t="s">
        <v>127</v>
      </c>
      <c r="F76" s="107">
        <v>9.18</v>
      </c>
      <c r="G76" s="108">
        <v>2.44416810155708</v>
      </c>
      <c r="H76" s="77">
        <v>6.6000000000000003E-2</v>
      </c>
      <c r="I76" s="126">
        <f t="shared" si="8"/>
        <v>0.52045858485060892</v>
      </c>
    </row>
    <row r="77" spans="2:9">
      <c r="B77" s="132"/>
      <c r="C77" s="134">
        <v>44849</v>
      </c>
      <c r="D77" s="135" t="s">
        <v>153</v>
      </c>
      <c r="E77" s="102" t="s">
        <v>127</v>
      </c>
      <c r="F77" s="107">
        <v>8.6988599999999998</v>
      </c>
      <c r="G77" s="108">
        <v>2.2681837288832298</v>
      </c>
      <c r="H77" s="77">
        <v>6.6000000000000003E-2</v>
      </c>
      <c r="I77" s="126">
        <f t="shared" si="8"/>
        <v>4.4597361182023842E-3</v>
      </c>
    </row>
    <row r="78" spans="2:9">
      <c r="B78" s="132"/>
      <c r="C78" s="134">
        <v>44871</v>
      </c>
      <c r="D78" s="135" t="s">
        <v>153</v>
      </c>
      <c r="E78" s="102" t="s">
        <v>127</v>
      </c>
      <c r="F78" s="77">
        <v>9.1300000000000008</v>
      </c>
      <c r="G78" s="108">
        <v>2.75001617529173</v>
      </c>
      <c r="H78" s="77">
        <v>6.6000000000000003E-2</v>
      </c>
      <c r="I78" s="126">
        <f t="shared" si="8"/>
        <v>0.9030573772434628</v>
      </c>
    </row>
    <row r="79" spans="2:9">
      <c r="B79" s="132"/>
      <c r="C79" s="134">
        <v>44882</v>
      </c>
      <c r="D79" s="135" t="s">
        <v>153</v>
      </c>
      <c r="E79" s="102" t="s">
        <v>127</v>
      </c>
      <c r="F79" s="107">
        <v>9.18</v>
      </c>
      <c r="G79" s="108">
        <v>2.6144272474297998</v>
      </c>
      <c r="H79" s="77">
        <v>6.6000000000000003E-2</v>
      </c>
      <c r="I79" s="126">
        <f t="shared" si="8"/>
        <v>0.99534425527455239</v>
      </c>
    </row>
    <row r="80" spans="2:9">
      <c r="B80" s="132"/>
      <c r="C80" s="134">
        <v>44893</v>
      </c>
      <c r="D80" s="135" t="s">
        <v>153</v>
      </c>
      <c r="E80" s="102" t="s">
        <v>127</v>
      </c>
      <c r="F80" s="107">
        <v>8.3179999999999996</v>
      </c>
      <c r="G80" s="108">
        <v>2.4256225817136001</v>
      </c>
      <c r="H80" s="77">
        <v>6.6000000000000003E-2</v>
      </c>
      <c r="I80" s="126">
        <f t="shared" si="8"/>
        <v>0.40916704930799086</v>
      </c>
    </row>
    <row r="81" spans="2:9">
      <c r="B81" s="132"/>
      <c r="C81" s="134">
        <v>44904</v>
      </c>
      <c r="D81" s="135" t="s">
        <v>153</v>
      </c>
      <c r="E81" s="102" t="s">
        <v>127</v>
      </c>
      <c r="F81" s="107">
        <v>8.19</v>
      </c>
      <c r="G81" s="108">
        <v>2.59287927998581</v>
      </c>
      <c r="H81" s="77">
        <v>6.6000000000000003E-2</v>
      </c>
      <c r="I81" s="126">
        <f t="shared" si="8"/>
        <v>0.98928622462421689</v>
      </c>
    </row>
    <row r="82" spans="2:9">
      <c r="B82" s="132"/>
      <c r="C82" s="134"/>
      <c r="D82" s="135"/>
      <c r="E82" s="102"/>
      <c r="F82" s="146"/>
      <c r="G82" s="108"/>
      <c r="H82" s="77"/>
      <c r="I82" s="126"/>
    </row>
    <row r="83" spans="2:9">
      <c r="B83" s="132"/>
      <c r="C83" s="134"/>
      <c r="D83" s="135"/>
      <c r="E83" s="102"/>
      <c r="F83" s="146"/>
      <c r="G83" s="108"/>
      <c r="H83" s="77"/>
      <c r="I83" s="126"/>
    </row>
    <row r="84" spans="2:9" ht="18" customHeight="1">
      <c r="B84" s="132"/>
      <c r="C84" s="134"/>
      <c r="D84" s="135"/>
      <c r="E84" s="102"/>
      <c r="F84" s="146"/>
      <c r="G84" s="108"/>
      <c r="H84" s="77"/>
      <c r="I84" s="126"/>
    </row>
    <row r="85" spans="2:9">
      <c r="B85" s="147"/>
      <c r="C85" s="148"/>
      <c r="D85" s="148"/>
      <c r="E85" s="148"/>
      <c r="F85" s="148"/>
      <c r="G85" s="148"/>
      <c r="H85" s="148"/>
      <c r="I85" s="149"/>
    </row>
    <row r="87" spans="2:9">
      <c r="B87" s="182" t="s">
        <v>156</v>
      </c>
      <c r="C87" s="182"/>
      <c r="D87" s="182"/>
      <c r="E87" s="182"/>
      <c r="F87" s="182"/>
      <c r="G87" s="182"/>
      <c r="H87" s="182"/>
      <c r="I87" s="182"/>
    </row>
    <row r="88" spans="2:9" ht="17.649999999999999" customHeight="1">
      <c r="B88" s="170" t="s">
        <v>157</v>
      </c>
      <c r="C88" s="170"/>
      <c r="D88" s="170"/>
      <c r="E88" s="170"/>
      <c r="F88" s="170"/>
      <c r="G88" s="170"/>
      <c r="H88" s="170"/>
      <c r="I88" s="170"/>
    </row>
    <row r="89" spans="2:9" ht="17.649999999999999" customHeight="1">
      <c r="B89" s="170" t="s">
        <v>158</v>
      </c>
      <c r="C89" s="170"/>
      <c r="D89" s="170"/>
      <c r="E89" s="170"/>
      <c r="F89" s="170"/>
      <c r="G89" s="170"/>
      <c r="H89" s="170"/>
      <c r="I89" s="170"/>
    </row>
    <row r="90" spans="2:9" ht="17.649999999999999" customHeight="1">
      <c r="B90" s="170" t="s">
        <v>159</v>
      </c>
      <c r="C90" s="170"/>
      <c r="D90" s="170"/>
      <c r="E90" s="170"/>
      <c r="F90" s="170"/>
      <c r="G90" s="170"/>
      <c r="H90" s="170"/>
      <c r="I90" s="170"/>
    </row>
    <row r="91" spans="2:9" ht="17.649999999999999" customHeight="1">
      <c r="B91" s="170" t="s">
        <v>160</v>
      </c>
      <c r="C91" s="170"/>
      <c r="D91" s="170"/>
      <c r="E91" s="170"/>
      <c r="F91" s="170"/>
      <c r="G91" s="170"/>
      <c r="H91" s="170"/>
      <c r="I91" s="170"/>
    </row>
    <row r="92" spans="2:9" ht="17.649999999999999" customHeight="1">
      <c r="B92" s="170" t="s">
        <v>161</v>
      </c>
      <c r="C92" s="170"/>
      <c r="D92" s="170"/>
      <c r="E92" s="170"/>
      <c r="F92" s="170"/>
      <c r="G92" s="170"/>
      <c r="H92" s="170"/>
      <c r="I92" s="170"/>
    </row>
    <row r="93" spans="2:9">
      <c r="B93" s="170"/>
      <c r="C93" s="170"/>
      <c r="D93" s="170"/>
      <c r="E93" s="170"/>
      <c r="F93" s="170"/>
      <c r="G93" s="170"/>
      <c r="H93" s="170"/>
      <c r="I93" s="170"/>
    </row>
    <row r="94" spans="2:9">
      <c r="B94" s="170"/>
      <c r="C94" s="170"/>
      <c r="D94" s="170"/>
      <c r="E94" s="170"/>
      <c r="F94" s="170"/>
      <c r="G94" s="170"/>
      <c r="H94" s="170"/>
      <c r="I94" s="170"/>
    </row>
    <row r="95" spans="2:9">
      <c r="B95" s="170"/>
      <c r="C95" s="170"/>
      <c r="D95" s="170"/>
      <c r="E95" s="170"/>
      <c r="F95" s="170"/>
      <c r="G95" s="170"/>
      <c r="H95" s="170"/>
      <c r="I95" s="170"/>
    </row>
    <row r="96" spans="2:9">
      <c r="B96" s="170"/>
      <c r="C96" s="170"/>
      <c r="D96" s="170"/>
      <c r="E96" s="170"/>
      <c r="F96" s="170"/>
      <c r="G96" s="170"/>
      <c r="H96" s="170"/>
      <c r="I96" s="170"/>
    </row>
    <row r="97" spans="2:9">
      <c r="B97" s="170"/>
      <c r="C97" s="170"/>
      <c r="D97" s="170"/>
      <c r="E97" s="170"/>
      <c r="F97" s="170"/>
      <c r="G97" s="170"/>
      <c r="H97" s="170"/>
      <c r="I97" s="170"/>
    </row>
    <row r="98" spans="2:9">
      <c r="B98" s="170"/>
      <c r="C98" s="170"/>
      <c r="D98" s="170"/>
      <c r="E98" s="170"/>
      <c r="F98" s="170"/>
      <c r="G98" s="170"/>
      <c r="H98" s="170"/>
      <c r="I98" s="170"/>
    </row>
    <row r="99" spans="2:9">
      <c r="B99" s="170"/>
      <c r="C99" s="170"/>
      <c r="D99" s="170"/>
      <c r="E99" s="170"/>
      <c r="F99" s="170"/>
      <c r="G99" s="170"/>
      <c r="H99" s="170"/>
      <c r="I99" s="170"/>
    </row>
    <row r="100" spans="2:9">
      <c r="B100" s="170"/>
      <c r="C100" s="170"/>
      <c r="D100" s="170"/>
      <c r="E100" s="170"/>
      <c r="F100" s="170"/>
      <c r="G100" s="170"/>
      <c r="H100" s="170"/>
      <c r="I100" s="170"/>
    </row>
  </sheetData>
  <mergeCells count="23">
    <mergeCell ref="B4:I4"/>
    <mergeCell ref="B5:I5"/>
    <mergeCell ref="E13:F13"/>
    <mergeCell ref="E14:F14"/>
    <mergeCell ref="B16:H16"/>
    <mergeCell ref="C17:H17"/>
    <mergeCell ref="B52:I52"/>
    <mergeCell ref="B53:I53"/>
    <mergeCell ref="B87:I87"/>
    <mergeCell ref="B88:I88"/>
    <mergeCell ref="B99:I99"/>
    <mergeCell ref="B100:I100"/>
    <mergeCell ref="I44:I47"/>
    <mergeCell ref="B94:I94"/>
    <mergeCell ref="B95:I95"/>
    <mergeCell ref="B96:I96"/>
    <mergeCell ref="B97:I97"/>
    <mergeCell ref="B98:I98"/>
    <mergeCell ref="B89:I89"/>
    <mergeCell ref="B90:I90"/>
    <mergeCell ref="B91:I91"/>
    <mergeCell ref="B92:I92"/>
    <mergeCell ref="B93:I93"/>
  </mergeCells>
  <phoneticPr fontId="4" type="noConversion"/>
  <dataValidations count="1">
    <dataValidation type="list" allowBlank="1" showInputMessage="1" showErrorMessage="1" promptTitle="PoS Selection" prompt="Select appropriate PoS value" sqref="D14">
      <formula1>"99%,98%,97%,96%,95%,94%,93%,92%,91%,90%,89%,88%,87%,86%,85%,84%,83%,82%,81%,80%,79%,78%,77%,76%,75%"</formula1>
    </dataValidation>
  </dataValidations>
  <pageMargins left="0.118055555555556" right="0.118055555555556" top="0.196527777777778" bottom="0.196527777777778" header="0.118055555555556" footer="0.118055555555556"/>
  <pageSetup paperSize="9" fitToHeight="2" orientation="landscape"/>
  <rowBreaks count="1" manualBreakCount="1">
    <brk id="3" max="9" man="1"/>
  </rowBreaks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U61"/>
  <sheetViews>
    <sheetView showGridLines="0" topLeftCell="A7" zoomScale="90" zoomScaleNormal="90" workbookViewId="0">
      <selection activeCell="M42" sqref="M42"/>
    </sheetView>
  </sheetViews>
  <sheetFormatPr defaultColWidth="1.125" defaultRowHeight="11.25"/>
  <cols>
    <col min="1" max="1" width="2.5" style="15" customWidth="1"/>
    <col min="2" max="2" width="9.125" style="15" customWidth="1"/>
    <col min="3" max="3" width="15.5" style="15" customWidth="1"/>
    <col min="4" max="4" width="13.875" style="15" customWidth="1"/>
    <col min="5" max="5" width="7.5" style="15" customWidth="1"/>
    <col min="6" max="6" width="6.5" style="15" customWidth="1"/>
    <col min="7" max="9" width="7.5" style="15" customWidth="1"/>
    <col min="10" max="10" width="30.125" style="15" customWidth="1"/>
    <col min="11" max="11" width="1.5" style="16" customWidth="1"/>
    <col min="12" max="12" width="9.125" style="15" customWidth="1"/>
    <col min="13" max="13" width="12.125" style="15" customWidth="1"/>
    <col min="14" max="14" width="17.375" style="15" customWidth="1"/>
    <col min="15" max="15" width="8.625" style="15" customWidth="1"/>
    <col min="16" max="16" width="7.5" style="15" customWidth="1"/>
    <col min="17" max="18" width="6.875" style="15" customWidth="1"/>
    <col min="19" max="20" width="7.5" style="15" customWidth="1"/>
    <col min="21" max="21" width="30.25" style="15" customWidth="1"/>
    <col min="22" max="22" width="3.5" style="15" customWidth="1"/>
    <col min="23" max="23" width="6.125" style="15" customWidth="1"/>
    <col min="24" max="24" width="5" style="15" customWidth="1"/>
    <col min="25" max="25" width="8.5" style="15" customWidth="1"/>
    <col min="26" max="27" width="11.5" style="15" customWidth="1"/>
    <col min="28" max="28" width="10.5" style="15" customWidth="1"/>
    <col min="29" max="30" width="5.5" style="15" customWidth="1"/>
    <col min="31" max="31" width="3.5" style="15" customWidth="1"/>
    <col min="32" max="32" width="5" style="15" customWidth="1"/>
    <col min="33" max="33" width="15.875" style="15" customWidth="1"/>
    <col min="34" max="34" width="2.125" style="15" customWidth="1"/>
    <col min="35" max="35" width="3.5" style="15" customWidth="1"/>
    <col min="36" max="36" width="17.5" style="15" customWidth="1"/>
    <col min="37" max="37" width="3.5" style="15" customWidth="1"/>
    <col min="38" max="38" width="6.5" style="15" customWidth="1"/>
    <col min="39" max="39" width="3.5" style="15" customWidth="1"/>
    <col min="40" max="40" width="3.125" style="15" customWidth="1"/>
    <col min="41" max="41" width="4" style="15" customWidth="1"/>
    <col min="42" max="42" width="7.5" style="15" customWidth="1"/>
    <col min="43" max="43" width="3.5" style="15" customWidth="1"/>
    <col min="44" max="49" width="1.125" style="15"/>
    <col min="50" max="50" width="3.5" style="15" customWidth="1"/>
    <col min="51" max="51" width="3.125" style="15" customWidth="1"/>
    <col min="52" max="52" width="4" style="15" customWidth="1"/>
    <col min="53" max="53" width="7.5" style="15" customWidth="1"/>
    <col min="54" max="54" width="3.5" style="15" customWidth="1"/>
    <col min="55" max="56" width="3.125" style="15" customWidth="1"/>
    <col min="57" max="57" width="2.5" style="15" customWidth="1"/>
    <col min="58" max="58" width="3.5" style="15" customWidth="1"/>
    <col min="59" max="59" width="6.5" style="15" customWidth="1"/>
    <col min="60" max="60" width="2.5" style="15" customWidth="1"/>
    <col min="61" max="69" width="1.125" style="15"/>
    <col min="70" max="70" width="3.125" style="15" customWidth="1"/>
    <col min="71" max="71" width="2.5" style="15" customWidth="1"/>
    <col min="72" max="72" width="3.5" style="15" customWidth="1"/>
    <col min="73" max="73" width="6.5" style="15" customWidth="1"/>
    <col min="74" max="74" width="2.5" style="15" customWidth="1"/>
    <col min="75" max="79" width="1.125" style="15"/>
    <col min="80" max="80" width="3.125" style="15" customWidth="1"/>
    <col min="81" max="81" width="2.5" style="15" customWidth="1"/>
    <col min="82" max="82" width="3.5" style="15" customWidth="1"/>
    <col min="83" max="83" width="6.5" style="15" customWidth="1"/>
    <col min="84" max="84" width="2.5" style="15" customWidth="1"/>
    <col min="85" max="105" width="1.125" style="15"/>
    <col min="106" max="106" width="3.125" style="15" customWidth="1"/>
    <col min="107" max="107" width="2.5" style="15" customWidth="1"/>
    <col min="108" max="108" width="3.5" style="15" customWidth="1"/>
    <col min="109" max="109" width="6.5" style="15" customWidth="1"/>
    <col min="110" max="110" width="2.5" style="15" customWidth="1"/>
    <col min="111" max="16384" width="1.125" style="15"/>
  </cols>
  <sheetData>
    <row r="4" spans="21:21">
      <c r="U4" s="15" t="s">
        <v>162</v>
      </c>
    </row>
    <row r="5" spans="21:21">
      <c r="U5" s="15" t="s">
        <v>163</v>
      </c>
    </row>
    <row r="7" spans="21:21">
      <c r="U7" s="15" t="s">
        <v>164</v>
      </c>
    </row>
    <row r="8" spans="21:21" ht="45">
      <c r="U8" s="53" t="s">
        <v>165</v>
      </c>
    </row>
    <row r="19" spans="2:21" ht="12.75">
      <c r="B19" s="17"/>
      <c r="C19" s="18"/>
      <c r="D19" s="18"/>
      <c r="E19" s="18"/>
      <c r="F19" s="18"/>
      <c r="G19" s="18"/>
      <c r="H19" s="18"/>
      <c r="I19" s="18"/>
      <c r="J19" s="35"/>
      <c r="K19" s="36"/>
      <c r="L19" s="17"/>
      <c r="M19" s="18"/>
      <c r="N19" s="18"/>
      <c r="O19" s="18"/>
      <c r="P19" s="18"/>
      <c r="Q19" s="18"/>
      <c r="R19" s="18"/>
      <c r="S19" s="18"/>
      <c r="T19" s="18"/>
      <c r="U19" s="35"/>
    </row>
    <row r="20" spans="2:21" ht="15" customHeight="1">
      <c r="B20" s="19"/>
      <c r="C20" s="20"/>
      <c r="D20" s="21" t="s">
        <v>166</v>
      </c>
      <c r="E20" s="196" t="s">
        <v>167</v>
      </c>
      <c r="F20" s="197"/>
      <c r="G20" s="198"/>
      <c r="H20" s="199" t="s">
        <v>168</v>
      </c>
      <c r="I20" s="200"/>
      <c r="J20" s="37"/>
      <c r="K20" s="38"/>
      <c r="L20" s="39"/>
      <c r="M20" s="40"/>
      <c r="N20" s="21" t="s">
        <v>169</v>
      </c>
      <c r="O20" s="41"/>
      <c r="P20" s="196" t="s">
        <v>167</v>
      </c>
      <c r="Q20" s="197"/>
      <c r="R20" s="198"/>
      <c r="S20" s="201" t="s">
        <v>168</v>
      </c>
      <c r="T20" s="202"/>
      <c r="U20" s="37"/>
    </row>
    <row r="21" spans="2:21" s="14" customFormat="1" ht="27.75" customHeight="1">
      <c r="B21" s="22" t="s">
        <v>170</v>
      </c>
      <c r="C21" s="23" t="s">
        <v>171</v>
      </c>
      <c r="D21" s="24" t="s">
        <v>172</v>
      </c>
      <c r="E21" s="25" t="s">
        <v>173</v>
      </c>
      <c r="F21" s="26" t="s">
        <v>174</v>
      </c>
      <c r="G21" s="26" t="s">
        <v>175</v>
      </c>
      <c r="H21" s="27" t="s">
        <v>176</v>
      </c>
      <c r="I21" s="27" t="s">
        <v>177</v>
      </c>
      <c r="J21" s="42" t="s">
        <v>178</v>
      </c>
      <c r="K21" s="43"/>
      <c r="L21" s="22" t="s">
        <v>170</v>
      </c>
      <c r="M21" s="23" t="s">
        <v>171</v>
      </c>
      <c r="N21" s="44" t="s">
        <v>179</v>
      </c>
      <c r="O21" s="45" t="s">
        <v>180</v>
      </c>
      <c r="P21" s="26" t="s">
        <v>173</v>
      </c>
      <c r="Q21" s="26" t="s">
        <v>174</v>
      </c>
      <c r="R21" s="26" t="s">
        <v>175</v>
      </c>
      <c r="S21" s="27" t="s">
        <v>176</v>
      </c>
      <c r="T21" s="27" t="s">
        <v>177</v>
      </c>
      <c r="U21" s="54" t="s">
        <v>178</v>
      </c>
    </row>
    <row r="22" spans="2:21" s="14" customFormat="1" ht="12.75">
      <c r="B22" s="28">
        <v>1</v>
      </c>
      <c r="C22" s="29" t="s">
        <v>181</v>
      </c>
      <c r="D22" s="30">
        <v>2.0176699999999999</v>
      </c>
      <c r="E22" s="31">
        <f>QPMS!$F$56</f>
        <v>2.7101300000000004</v>
      </c>
      <c r="F22" s="31">
        <f>QPMS!$E$56</f>
        <v>2.5126400000000002</v>
      </c>
      <c r="G22" s="31">
        <f>QPMS!$D$56</f>
        <v>2.31515</v>
      </c>
      <c r="H22" s="31">
        <f>QPMS!$I$56</f>
        <v>2.8357620000000003</v>
      </c>
      <c r="I22" s="31">
        <f>QPMS!$G$56</f>
        <v>2.440782</v>
      </c>
      <c r="J22" s="46" t="str">
        <f>IF(D22="","",IF(OR(D22&gt;E22,D22&lt;G22),"不稳定",IF(AND(E22&lt;H22,G22&gt;I22),"继续保持，不需要采取行动","没有能力")))</f>
        <v>不稳定</v>
      </c>
      <c r="K22" s="47"/>
      <c r="L22" s="28">
        <v>1</v>
      </c>
      <c r="M22" s="48" t="s">
        <v>182</v>
      </c>
      <c r="N22" s="49">
        <v>7.2359999999999998</v>
      </c>
      <c r="O22" s="49" t="s">
        <v>183</v>
      </c>
      <c r="P22" s="50">
        <f>QPMS!$F$57</f>
        <v>9.8119899999999998</v>
      </c>
      <c r="Q22" s="55">
        <f>QPMS!$E$57</f>
        <v>8.7919900000000002</v>
      </c>
      <c r="R22" s="50">
        <f>QPMS!$D$57</f>
        <v>7.7719900000000006</v>
      </c>
      <c r="S22" s="50">
        <f>QPMS!$I$57</f>
        <v>9.82</v>
      </c>
      <c r="T22" s="50">
        <f>QPMS!$G$57</f>
        <v>7.7800000000000011</v>
      </c>
      <c r="U22" s="46" t="str">
        <f>IF(N22="","",IF(OR(N22&gt;P22,N22&lt;R22),"不稳定",IF(AND(P22&lt;S22,R22&gt;T22),"继续保持，不需要采取行动","没有能力")))</f>
        <v>不稳定</v>
      </c>
    </row>
    <row r="23" spans="2:21" s="14" customFormat="1" ht="12.75">
      <c r="B23" s="28">
        <v>2</v>
      </c>
      <c r="C23" s="29" t="s">
        <v>181</v>
      </c>
      <c r="D23" s="30">
        <v>2.0954199999999998</v>
      </c>
      <c r="E23" s="31">
        <f>QPMS!$F$56</f>
        <v>2.7101300000000004</v>
      </c>
      <c r="F23" s="31">
        <f>QPMS!$E$56</f>
        <v>2.5126400000000002</v>
      </c>
      <c r="G23" s="31">
        <f>QPMS!$D$56</f>
        <v>2.31515</v>
      </c>
      <c r="H23" s="31">
        <f>QPMS!$I$56</f>
        <v>2.8357620000000003</v>
      </c>
      <c r="I23" s="31">
        <f>QPMS!$G$56</f>
        <v>2.440782</v>
      </c>
      <c r="J23" s="46" t="str">
        <f t="shared" ref="J23:J61" si="0">IF(D23="","",IF(OR(D23&gt;E23,D23&lt;G23),"不稳定",IF(AND(E23&lt;H23,G23&gt;I23),"继续保持，不需要采取行动","没有能力")))</f>
        <v>不稳定</v>
      </c>
      <c r="K23" s="47"/>
      <c r="L23" s="28">
        <v>2</v>
      </c>
      <c r="M23" s="48" t="s">
        <v>182</v>
      </c>
      <c r="N23" s="49">
        <v>7.452</v>
      </c>
      <c r="O23" s="49" t="s">
        <v>183</v>
      </c>
      <c r="P23" s="50">
        <f>QPMS!$F$57</f>
        <v>9.8119899999999998</v>
      </c>
      <c r="Q23" s="55">
        <f>QPMS!$E$57</f>
        <v>8.7919900000000002</v>
      </c>
      <c r="R23" s="50">
        <f>QPMS!$D$57</f>
        <v>7.7719900000000006</v>
      </c>
      <c r="S23" s="50">
        <f>QPMS!$I$57</f>
        <v>9.82</v>
      </c>
      <c r="T23" s="50">
        <f>QPMS!$G$57</f>
        <v>7.7800000000000011</v>
      </c>
      <c r="U23" s="46" t="str">
        <f t="shared" ref="U23:U61" si="1">IF(N23="","",IF(OR(N23&gt;P23,N23&lt;R23),"不稳定",IF(AND(P23&lt;S23,R23&gt;T23),"继续保持，不需要采取行动","没有能力")))</f>
        <v>不稳定</v>
      </c>
    </row>
    <row r="24" spans="2:21" s="14" customFormat="1" ht="12.75">
      <c r="B24" s="28">
        <v>3</v>
      </c>
      <c r="C24" s="29" t="s">
        <v>181</v>
      </c>
      <c r="D24" s="30">
        <v>2.3587199999999999</v>
      </c>
      <c r="E24" s="31">
        <f>QPMS!$F$56</f>
        <v>2.7101300000000004</v>
      </c>
      <c r="F24" s="31">
        <f>QPMS!$E$56</f>
        <v>2.5126400000000002</v>
      </c>
      <c r="G24" s="31">
        <f>QPMS!$D$56</f>
        <v>2.31515</v>
      </c>
      <c r="H24" s="31">
        <f>QPMS!$I$56</f>
        <v>2.8357620000000003</v>
      </c>
      <c r="I24" s="31">
        <f>QPMS!$G$56</f>
        <v>2.440782</v>
      </c>
      <c r="J24" s="46" t="str">
        <f t="shared" si="0"/>
        <v>没有能力</v>
      </c>
      <c r="K24" s="47"/>
      <c r="L24" s="28">
        <v>3</v>
      </c>
      <c r="M24" s="48" t="s">
        <v>182</v>
      </c>
      <c r="N24" s="49">
        <v>8.1107999999999993</v>
      </c>
      <c r="O24" s="49" t="s">
        <v>183</v>
      </c>
      <c r="P24" s="50">
        <f>QPMS!$F$57</f>
        <v>9.8119899999999998</v>
      </c>
      <c r="Q24" s="55">
        <f>QPMS!$E$57</f>
        <v>8.7919900000000002</v>
      </c>
      <c r="R24" s="50">
        <f>QPMS!$D$57</f>
        <v>7.7719900000000006</v>
      </c>
      <c r="S24" s="50">
        <f>QPMS!$I$57</f>
        <v>9.82</v>
      </c>
      <c r="T24" s="50">
        <f>QPMS!$G$57</f>
        <v>7.7800000000000011</v>
      </c>
      <c r="U24" s="46" t="str">
        <f t="shared" si="1"/>
        <v>没有能力</v>
      </c>
    </row>
    <row r="25" spans="2:21" s="14" customFormat="1" ht="12.75">
      <c r="B25" s="28">
        <v>4</v>
      </c>
      <c r="C25" s="29" t="s">
        <v>181</v>
      </c>
      <c r="D25" s="30">
        <v>2.1290200000000001</v>
      </c>
      <c r="E25" s="31">
        <f>QPMS!$F$56</f>
        <v>2.7101300000000004</v>
      </c>
      <c r="F25" s="31">
        <f>QPMS!$E$56</f>
        <v>2.5126400000000002</v>
      </c>
      <c r="G25" s="31">
        <f>QPMS!$D$56</f>
        <v>2.31515</v>
      </c>
      <c r="H25" s="31">
        <f>QPMS!$I$56</f>
        <v>2.8357620000000003</v>
      </c>
      <c r="I25" s="31">
        <f>QPMS!$G$56</f>
        <v>2.440782</v>
      </c>
      <c r="J25" s="46" t="str">
        <f t="shared" si="0"/>
        <v>不稳定</v>
      </c>
      <c r="K25" s="47"/>
      <c r="L25" s="28">
        <v>4</v>
      </c>
      <c r="M25" s="48" t="s">
        <v>182</v>
      </c>
      <c r="N25" s="49">
        <v>7.5499559999999999</v>
      </c>
      <c r="O25" s="49" t="s">
        <v>183</v>
      </c>
      <c r="P25" s="50">
        <f>QPMS!$F$57</f>
        <v>9.8119899999999998</v>
      </c>
      <c r="Q25" s="55">
        <f>QPMS!$E$57</f>
        <v>8.7919900000000002</v>
      </c>
      <c r="R25" s="50">
        <f>QPMS!$D$57</f>
        <v>7.7719900000000006</v>
      </c>
      <c r="S25" s="50">
        <f>QPMS!$I$57</f>
        <v>9.82</v>
      </c>
      <c r="T25" s="50">
        <f>QPMS!$G$57</f>
        <v>7.7800000000000011</v>
      </c>
      <c r="U25" s="46" t="str">
        <f t="shared" si="1"/>
        <v>不稳定</v>
      </c>
    </row>
    <row r="26" spans="2:21" s="14" customFormat="1" ht="12.75">
      <c r="B26" s="28">
        <v>5</v>
      </c>
      <c r="C26" s="29" t="s">
        <v>181</v>
      </c>
      <c r="D26" s="30">
        <v>2.1735000000000002</v>
      </c>
      <c r="E26" s="31">
        <f>QPMS!$F$56</f>
        <v>2.7101300000000004</v>
      </c>
      <c r="F26" s="31">
        <f>QPMS!$E$56</f>
        <v>2.5126400000000002</v>
      </c>
      <c r="G26" s="31">
        <f>QPMS!$D$56</f>
        <v>2.31515</v>
      </c>
      <c r="H26" s="31">
        <f>QPMS!$I$56</f>
        <v>2.8357620000000003</v>
      </c>
      <c r="I26" s="31">
        <f>QPMS!$G$56</f>
        <v>2.440782</v>
      </c>
      <c r="J26" s="46" t="str">
        <f t="shared" si="0"/>
        <v>不稳定</v>
      </c>
      <c r="K26" s="47"/>
      <c r="L26" s="28">
        <v>5</v>
      </c>
      <c r="M26" s="48" t="s">
        <v>182</v>
      </c>
      <c r="N26" s="49">
        <v>7.6461300000000003</v>
      </c>
      <c r="O26" s="49" t="s">
        <v>183</v>
      </c>
      <c r="P26" s="50">
        <f>QPMS!$F$57</f>
        <v>9.8119899999999998</v>
      </c>
      <c r="Q26" s="55">
        <f>QPMS!$E$57</f>
        <v>8.7919900000000002</v>
      </c>
      <c r="R26" s="50">
        <f>QPMS!$D$57</f>
        <v>7.7719900000000006</v>
      </c>
      <c r="S26" s="50">
        <f>QPMS!$I$57</f>
        <v>9.82</v>
      </c>
      <c r="T26" s="50">
        <f>QPMS!$G$57</f>
        <v>7.7800000000000011</v>
      </c>
      <c r="U26" s="46" t="str">
        <f t="shared" si="1"/>
        <v>不稳定</v>
      </c>
    </row>
    <row r="27" spans="2:21" s="14" customFormat="1" ht="12.75">
      <c r="B27" s="28">
        <v>6</v>
      </c>
      <c r="C27" s="29" t="s">
        <v>181</v>
      </c>
      <c r="D27" s="30">
        <v>2.2640600000000002</v>
      </c>
      <c r="E27" s="31">
        <f>QPMS!$F$56</f>
        <v>2.7101300000000004</v>
      </c>
      <c r="F27" s="31">
        <f>QPMS!$E$56</f>
        <v>2.5126400000000002</v>
      </c>
      <c r="G27" s="31">
        <f>QPMS!$D$56</f>
        <v>2.31515</v>
      </c>
      <c r="H27" s="31">
        <f>QPMS!$I$56</f>
        <v>2.8357620000000003</v>
      </c>
      <c r="I27" s="31">
        <f>QPMS!$G$56</f>
        <v>2.440782</v>
      </c>
      <c r="J27" s="46" t="str">
        <f t="shared" si="0"/>
        <v>不稳定</v>
      </c>
      <c r="K27" s="47"/>
      <c r="L27" s="28">
        <v>6</v>
      </c>
      <c r="M27" s="48" t="s">
        <v>182</v>
      </c>
      <c r="N27" s="49">
        <v>7.8840000000000003</v>
      </c>
      <c r="O27" s="49" t="s">
        <v>183</v>
      </c>
      <c r="P27" s="50">
        <f>QPMS!$F$57</f>
        <v>9.8119899999999998</v>
      </c>
      <c r="Q27" s="55">
        <f>QPMS!$E$57</f>
        <v>8.7919900000000002</v>
      </c>
      <c r="R27" s="50">
        <f>QPMS!$D$57</f>
        <v>7.7719900000000006</v>
      </c>
      <c r="S27" s="50">
        <f>QPMS!$I$57</f>
        <v>9.82</v>
      </c>
      <c r="T27" s="50">
        <f>QPMS!$G$57</f>
        <v>7.7800000000000011</v>
      </c>
      <c r="U27" s="46" t="str">
        <f t="shared" si="1"/>
        <v>没有能力</v>
      </c>
    </row>
    <row r="28" spans="2:21" s="14" customFormat="1" ht="12.75">
      <c r="B28" s="28">
        <v>7</v>
      </c>
      <c r="C28" s="29" t="s">
        <v>181</v>
      </c>
      <c r="D28" s="30">
        <v>2.2892000000000001</v>
      </c>
      <c r="E28" s="31">
        <f>QPMS!$F$56</f>
        <v>2.7101300000000004</v>
      </c>
      <c r="F28" s="31">
        <f>QPMS!$E$56</f>
        <v>2.5126400000000002</v>
      </c>
      <c r="G28" s="31">
        <f>QPMS!$D$56</f>
        <v>2.31515</v>
      </c>
      <c r="H28" s="31">
        <f>QPMS!$I$56</f>
        <v>2.8357620000000003</v>
      </c>
      <c r="I28" s="31">
        <f>QPMS!$G$56</f>
        <v>2.440782</v>
      </c>
      <c r="J28" s="46" t="str">
        <f t="shared" si="0"/>
        <v>不稳定</v>
      </c>
      <c r="K28" s="47"/>
      <c r="L28" s="28">
        <v>7</v>
      </c>
      <c r="M28" s="48" t="s">
        <v>182</v>
      </c>
      <c r="N28" s="49">
        <v>8.1107999999999993</v>
      </c>
      <c r="O28" s="49" t="s">
        <v>183</v>
      </c>
      <c r="P28" s="50">
        <f>QPMS!$F$57</f>
        <v>9.8119899999999998</v>
      </c>
      <c r="Q28" s="55">
        <f>QPMS!$E$57</f>
        <v>8.7919900000000002</v>
      </c>
      <c r="R28" s="50">
        <f>QPMS!$D$57</f>
        <v>7.7719900000000006</v>
      </c>
      <c r="S28" s="50">
        <f>QPMS!$I$57</f>
        <v>9.82</v>
      </c>
      <c r="T28" s="50">
        <f>QPMS!$G$57</f>
        <v>7.7800000000000011</v>
      </c>
      <c r="U28" s="46" t="str">
        <f t="shared" si="1"/>
        <v>没有能力</v>
      </c>
    </row>
    <row r="29" spans="2:21" s="14" customFormat="1" ht="12.75">
      <c r="B29" s="28">
        <v>8</v>
      </c>
      <c r="C29" s="29" t="s">
        <v>181</v>
      </c>
      <c r="D29" s="30">
        <v>2.0654599999999999</v>
      </c>
      <c r="E29" s="31">
        <f>QPMS!$F$56</f>
        <v>2.7101300000000004</v>
      </c>
      <c r="F29" s="31">
        <f>QPMS!$E$56</f>
        <v>2.5126400000000002</v>
      </c>
      <c r="G29" s="31">
        <f>QPMS!$D$56</f>
        <v>2.31515</v>
      </c>
      <c r="H29" s="31">
        <f>QPMS!$I$56</f>
        <v>2.8357620000000003</v>
      </c>
      <c r="I29" s="31">
        <f>QPMS!$G$56</f>
        <v>2.440782</v>
      </c>
      <c r="J29" s="46" t="str">
        <f t="shared" si="0"/>
        <v>不稳定</v>
      </c>
      <c r="K29" s="47"/>
      <c r="L29" s="28">
        <v>8</v>
      </c>
      <c r="M29" s="48" t="s">
        <v>182</v>
      </c>
      <c r="N29" s="49">
        <v>7.2359999999999998</v>
      </c>
      <c r="O29" s="49" t="s">
        <v>183</v>
      </c>
      <c r="P29" s="50">
        <f>QPMS!$F$57</f>
        <v>9.8119899999999998</v>
      </c>
      <c r="Q29" s="55">
        <f>QPMS!$E$57</f>
        <v>8.7919900000000002</v>
      </c>
      <c r="R29" s="50">
        <f>QPMS!$D$57</f>
        <v>7.7719900000000006</v>
      </c>
      <c r="S29" s="50">
        <f>QPMS!$I$57</f>
        <v>9.82</v>
      </c>
      <c r="T29" s="50">
        <f>QPMS!$G$57</f>
        <v>7.7800000000000011</v>
      </c>
      <c r="U29" s="46" t="str">
        <f t="shared" si="1"/>
        <v>不稳定</v>
      </c>
    </row>
    <row r="30" spans="2:21" s="14" customFormat="1" ht="12.75">
      <c r="B30" s="28">
        <v>9</v>
      </c>
      <c r="C30" s="29" t="s">
        <v>181</v>
      </c>
      <c r="D30" s="30">
        <v>2.1735000000000002</v>
      </c>
      <c r="E30" s="31">
        <f>QPMS!$F$56</f>
        <v>2.7101300000000004</v>
      </c>
      <c r="F30" s="31">
        <f>QPMS!$E$56</f>
        <v>2.5126400000000002</v>
      </c>
      <c r="G30" s="31">
        <f>QPMS!$D$56</f>
        <v>2.31515</v>
      </c>
      <c r="H30" s="31">
        <f>QPMS!$I$56</f>
        <v>2.8357620000000003</v>
      </c>
      <c r="I30" s="31">
        <f>QPMS!$G$56</f>
        <v>2.440782</v>
      </c>
      <c r="J30" s="46" t="str">
        <f t="shared" si="0"/>
        <v>不稳定</v>
      </c>
      <c r="K30" s="47"/>
      <c r="L30" s="28">
        <v>9</v>
      </c>
      <c r="M30" s="48" t="s">
        <v>182</v>
      </c>
      <c r="N30" s="49">
        <v>7.8353999999999999</v>
      </c>
      <c r="O30" s="49" t="s">
        <v>183</v>
      </c>
      <c r="P30" s="50">
        <f>QPMS!$F$57</f>
        <v>9.8119899999999998</v>
      </c>
      <c r="Q30" s="55">
        <f>QPMS!$E$57</f>
        <v>8.7919900000000002</v>
      </c>
      <c r="R30" s="50">
        <f>QPMS!$D$57</f>
        <v>7.7719900000000006</v>
      </c>
      <c r="S30" s="50">
        <f>QPMS!$I$57</f>
        <v>9.82</v>
      </c>
      <c r="T30" s="50">
        <f>QPMS!$G$57</f>
        <v>7.7800000000000011</v>
      </c>
      <c r="U30" s="46" t="str">
        <f t="shared" si="1"/>
        <v>没有能力</v>
      </c>
    </row>
    <row r="31" spans="2:21" s="14" customFormat="1" ht="12.75">
      <c r="B31" s="28">
        <v>10</v>
      </c>
      <c r="C31" s="29" t="s">
        <v>181</v>
      </c>
      <c r="D31" s="30">
        <v>2.1306400000000001</v>
      </c>
      <c r="E31" s="31">
        <f>QPMS!$F$56</f>
        <v>2.7101300000000004</v>
      </c>
      <c r="F31" s="31">
        <f>QPMS!$E$56</f>
        <v>2.5126400000000002</v>
      </c>
      <c r="G31" s="31">
        <f>QPMS!$D$56</f>
        <v>2.31515</v>
      </c>
      <c r="H31" s="31">
        <f>QPMS!$I$56</f>
        <v>2.8357620000000003</v>
      </c>
      <c r="I31" s="31">
        <f>QPMS!$G$56</f>
        <v>2.440782</v>
      </c>
      <c r="J31" s="46" t="str">
        <f t="shared" si="0"/>
        <v>不稳定</v>
      </c>
      <c r="K31" s="47"/>
      <c r="L31" s="28">
        <v>10</v>
      </c>
      <c r="M31" s="48" t="s">
        <v>182</v>
      </c>
      <c r="N31" s="49">
        <v>7.56</v>
      </c>
      <c r="O31" s="49" t="s">
        <v>183</v>
      </c>
      <c r="P31" s="50">
        <f>QPMS!$F$57</f>
        <v>9.8119899999999998</v>
      </c>
      <c r="Q31" s="55">
        <f>QPMS!$E$57</f>
        <v>8.7919900000000002</v>
      </c>
      <c r="R31" s="50">
        <f>QPMS!$D$57</f>
        <v>7.7719900000000006</v>
      </c>
      <c r="S31" s="50">
        <f>QPMS!$I$57</f>
        <v>9.82</v>
      </c>
      <c r="T31" s="50">
        <f>QPMS!$G$57</f>
        <v>7.7800000000000011</v>
      </c>
      <c r="U31" s="46" t="str">
        <f t="shared" si="1"/>
        <v>不稳定</v>
      </c>
    </row>
    <row r="32" spans="2:21" s="14" customFormat="1" ht="12.75">
      <c r="B32" s="28">
        <v>11</v>
      </c>
      <c r="C32" s="29" t="s">
        <v>181</v>
      </c>
      <c r="D32" s="30">
        <v>1.8925700000000001</v>
      </c>
      <c r="E32" s="31">
        <f>QPMS!$F$56</f>
        <v>2.7101300000000004</v>
      </c>
      <c r="F32" s="31">
        <f>QPMS!$E$56</f>
        <v>2.5126400000000002</v>
      </c>
      <c r="G32" s="31">
        <f>QPMS!$D$56</f>
        <v>2.31515</v>
      </c>
      <c r="H32" s="31">
        <f>QPMS!$I$56</f>
        <v>2.8357620000000003</v>
      </c>
      <c r="I32" s="31">
        <f>QPMS!$G$56</f>
        <v>2.440782</v>
      </c>
      <c r="J32" s="46" t="str">
        <f t="shared" si="0"/>
        <v>不稳定</v>
      </c>
      <c r="K32" s="47"/>
      <c r="L32" s="28">
        <v>11</v>
      </c>
      <c r="M32" s="48" t="s">
        <v>182</v>
      </c>
      <c r="N32" s="49">
        <v>7.2359999999999998</v>
      </c>
      <c r="O32" s="49" t="s">
        <v>183</v>
      </c>
      <c r="P32" s="50">
        <f>QPMS!$F$57</f>
        <v>9.8119899999999998</v>
      </c>
      <c r="Q32" s="55">
        <f>QPMS!$E$57</f>
        <v>8.7919900000000002</v>
      </c>
      <c r="R32" s="50">
        <f>QPMS!$D$57</f>
        <v>7.7719900000000006</v>
      </c>
      <c r="S32" s="50">
        <f>QPMS!$I$57</f>
        <v>9.82</v>
      </c>
      <c r="T32" s="50">
        <f>QPMS!$G$57</f>
        <v>7.7800000000000011</v>
      </c>
      <c r="U32" s="46" t="str">
        <f t="shared" si="1"/>
        <v>不稳定</v>
      </c>
    </row>
    <row r="33" spans="2:21" s="14" customFormat="1" ht="12.75">
      <c r="B33" s="28">
        <v>12</v>
      </c>
      <c r="C33" s="29" t="s">
        <v>181</v>
      </c>
      <c r="D33" s="30">
        <v>2.0291700000000001</v>
      </c>
      <c r="E33" s="31">
        <f>QPMS!$F$56</f>
        <v>2.7101300000000004</v>
      </c>
      <c r="F33" s="31">
        <f>QPMS!$E$56</f>
        <v>2.5126400000000002</v>
      </c>
      <c r="G33" s="31">
        <f>QPMS!$D$56</f>
        <v>2.31515</v>
      </c>
      <c r="H33" s="31">
        <f>QPMS!$I$56</f>
        <v>2.8357620000000003</v>
      </c>
      <c r="I33" s="31">
        <f>QPMS!$G$56</f>
        <v>2.440782</v>
      </c>
      <c r="J33" s="46" t="str">
        <f t="shared" si="0"/>
        <v>不稳定</v>
      </c>
      <c r="K33" s="47"/>
      <c r="L33" s="28">
        <v>12</v>
      </c>
      <c r="M33" s="48" t="s">
        <v>182</v>
      </c>
      <c r="N33" s="49">
        <v>7.2359999999999998</v>
      </c>
      <c r="O33" s="49" t="s">
        <v>183</v>
      </c>
      <c r="P33" s="50">
        <f>QPMS!$F$57</f>
        <v>9.8119899999999998</v>
      </c>
      <c r="Q33" s="55">
        <f>QPMS!$E$57</f>
        <v>8.7919900000000002</v>
      </c>
      <c r="R33" s="50">
        <f>QPMS!$D$57</f>
        <v>7.7719900000000006</v>
      </c>
      <c r="S33" s="50">
        <f>QPMS!$I$57</f>
        <v>9.82</v>
      </c>
      <c r="T33" s="50">
        <f>QPMS!$G$57</f>
        <v>7.7800000000000011</v>
      </c>
      <c r="U33" s="46" t="str">
        <f t="shared" si="1"/>
        <v>不稳定</v>
      </c>
    </row>
    <row r="34" spans="2:21" s="14" customFormat="1" ht="12.75">
      <c r="B34" s="28">
        <v>13</v>
      </c>
      <c r="C34" s="29" t="s">
        <v>181</v>
      </c>
      <c r="D34" s="30">
        <v>1.8683000000000001</v>
      </c>
      <c r="E34" s="31">
        <f>QPMS!$F$56</f>
        <v>2.7101300000000004</v>
      </c>
      <c r="F34" s="31">
        <f>QPMS!$E$56</f>
        <v>2.5126400000000002</v>
      </c>
      <c r="G34" s="31">
        <f>QPMS!$D$56</f>
        <v>2.31515</v>
      </c>
      <c r="H34" s="31">
        <f>QPMS!$I$56</f>
        <v>2.8357620000000003</v>
      </c>
      <c r="I34" s="31">
        <f>QPMS!$G$56</f>
        <v>2.440782</v>
      </c>
      <c r="J34" s="46" t="str">
        <f t="shared" si="0"/>
        <v>不稳定</v>
      </c>
      <c r="K34" s="47"/>
      <c r="L34" s="28">
        <v>13</v>
      </c>
      <c r="M34" s="48" t="s">
        <v>182</v>
      </c>
      <c r="N34" s="49">
        <v>6.9035760000000002</v>
      </c>
      <c r="O34" s="49" t="s">
        <v>183</v>
      </c>
      <c r="P34" s="50">
        <f>QPMS!$F$57</f>
        <v>9.8119899999999998</v>
      </c>
      <c r="Q34" s="55">
        <f>QPMS!$E$57</f>
        <v>8.7919900000000002</v>
      </c>
      <c r="R34" s="50">
        <f>QPMS!$D$57</f>
        <v>7.7719900000000006</v>
      </c>
      <c r="S34" s="50">
        <f>QPMS!$I$57</f>
        <v>9.82</v>
      </c>
      <c r="T34" s="50">
        <f>QPMS!$G$57</f>
        <v>7.7800000000000011</v>
      </c>
      <c r="U34" s="46" t="str">
        <f t="shared" si="1"/>
        <v>不稳定</v>
      </c>
    </row>
    <row r="35" spans="2:21" s="14" customFormat="1" ht="12.75">
      <c r="B35" s="28">
        <v>14</v>
      </c>
      <c r="C35" s="29" t="s">
        <v>181</v>
      </c>
      <c r="D35" s="30">
        <v>2.2325200000000001</v>
      </c>
      <c r="E35" s="31">
        <f>QPMS!$F$56</f>
        <v>2.7101300000000004</v>
      </c>
      <c r="F35" s="31">
        <f>QPMS!$E$56</f>
        <v>2.5126400000000002</v>
      </c>
      <c r="G35" s="31">
        <f>QPMS!$D$56</f>
        <v>2.31515</v>
      </c>
      <c r="H35" s="31">
        <f>QPMS!$I$56</f>
        <v>2.8357620000000003</v>
      </c>
      <c r="I35" s="31">
        <f>QPMS!$G$56</f>
        <v>2.440782</v>
      </c>
      <c r="J35" s="46" t="str">
        <f t="shared" si="0"/>
        <v>不稳定</v>
      </c>
      <c r="K35" s="47"/>
      <c r="L35" s="28">
        <v>14</v>
      </c>
      <c r="M35" s="48" t="s">
        <v>182</v>
      </c>
      <c r="N35" s="49">
        <v>7.8840000000000003</v>
      </c>
      <c r="O35" s="49" t="s">
        <v>183</v>
      </c>
      <c r="P35" s="50">
        <f>QPMS!$F$57</f>
        <v>9.8119899999999998</v>
      </c>
      <c r="Q35" s="55">
        <f>QPMS!$E$57</f>
        <v>8.7919900000000002</v>
      </c>
      <c r="R35" s="50">
        <f>QPMS!$D$57</f>
        <v>7.7719900000000006</v>
      </c>
      <c r="S35" s="50">
        <f>QPMS!$I$57</f>
        <v>9.82</v>
      </c>
      <c r="T35" s="50">
        <f>QPMS!$G$57</f>
        <v>7.7800000000000011</v>
      </c>
      <c r="U35" s="46" t="str">
        <f t="shared" si="1"/>
        <v>没有能力</v>
      </c>
    </row>
    <row r="36" spans="2:21" s="14" customFormat="1" ht="12.75">
      <c r="B36" s="28">
        <v>15</v>
      </c>
      <c r="C36" s="29" t="s">
        <v>181</v>
      </c>
      <c r="D36" s="30">
        <v>2.19937</v>
      </c>
      <c r="E36" s="31">
        <f>QPMS!$F$56</f>
        <v>2.7101300000000004</v>
      </c>
      <c r="F36" s="31">
        <f>QPMS!$E$56</f>
        <v>2.5126400000000002</v>
      </c>
      <c r="G36" s="31">
        <f>QPMS!$D$56</f>
        <v>2.31515</v>
      </c>
      <c r="H36" s="31">
        <f>QPMS!$I$56</f>
        <v>2.8357620000000003</v>
      </c>
      <c r="I36" s="31">
        <f>QPMS!$G$56</f>
        <v>2.440782</v>
      </c>
      <c r="J36" s="46" t="str">
        <f t="shared" si="0"/>
        <v>不稳定</v>
      </c>
      <c r="K36" s="47"/>
      <c r="L36" s="28">
        <v>15</v>
      </c>
      <c r="M36" s="48" t="s">
        <v>182</v>
      </c>
      <c r="N36" s="49">
        <v>7.8353999999999999</v>
      </c>
      <c r="O36" s="49" t="s">
        <v>183</v>
      </c>
      <c r="P36" s="50">
        <f>QPMS!$F$57</f>
        <v>9.8119899999999998</v>
      </c>
      <c r="Q36" s="55">
        <f>QPMS!$E$57</f>
        <v>8.7919900000000002</v>
      </c>
      <c r="R36" s="50">
        <f>QPMS!$D$57</f>
        <v>7.7719900000000006</v>
      </c>
      <c r="S36" s="50">
        <f>QPMS!$I$57</f>
        <v>9.82</v>
      </c>
      <c r="T36" s="50">
        <f>QPMS!$G$57</f>
        <v>7.7800000000000011</v>
      </c>
      <c r="U36" s="46" t="str">
        <f t="shared" si="1"/>
        <v>没有能力</v>
      </c>
    </row>
    <row r="37" spans="2:21" s="14" customFormat="1" ht="12.75">
      <c r="B37" s="28">
        <v>16</v>
      </c>
      <c r="C37" s="29" t="s">
        <v>181</v>
      </c>
      <c r="D37" s="30">
        <v>2.2640600000000002</v>
      </c>
      <c r="E37" s="31">
        <f>QPMS!$F$56</f>
        <v>2.7101300000000004</v>
      </c>
      <c r="F37" s="31">
        <f>QPMS!$E$56</f>
        <v>2.5126400000000002</v>
      </c>
      <c r="G37" s="31">
        <f>QPMS!$D$56</f>
        <v>2.31515</v>
      </c>
      <c r="H37" s="31">
        <f>QPMS!$I$56</f>
        <v>2.8357620000000003</v>
      </c>
      <c r="I37" s="31">
        <f>QPMS!$G$56</f>
        <v>2.440782</v>
      </c>
      <c r="J37" s="46" t="str">
        <f t="shared" si="0"/>
        <v>不稳定</v>
      </c>
      <c r="K37" s="47"/>
      <c r="L37" s="28">
        <v>16</v>
      </c>
      <c r="M37" s="48" t="s">
        <v>182</v>
      </c>
      <c r="N37" s="49">
        <v>7.8840000000000003</v>
      </c>
      <c r="O37" s="49" t="s">
        <v>183</v>
      </c>
      <c r="P37" s="50">
        <f>QPMS!$F$57</f>
        <v>9.8119899999999998</v>
      </c>
      <c r="Q37" s="55">
        <f>QPMS!$E$57</f>
        <v>8.7919900000000002</v>
      </c>
      <c r="R37" s="50">
        <f>QPMS!$D$57</f>
        <v>7.7719900000000006</v>
      </c>
      <c r="S37" s="50">
        <f>QPMS!$I$57</f>
        <v>9.82</v>
      </c>
      <c r="T37" s="50">
        <f>QPMS!$G$57</f>
        <v>7.7800000000000011</v>
      </c>
      <c r="U37" s="46" t="str">
        <f t="shared" si="1"/>
        <v>没有能力</v>
      </c>
    </row>
    <row r="38" spans="2:21" s="14" customFormat="1" ht="12.75">
      <c r="B38" s="28">
        <v>17</v>
      </c>
      <c r="C38" s="29" t="s">
        <v>181</v>
      </c>
      <c r="D38" s="30">
        <v>2.2892000000000001</v>
      </c>
      <c r="E38" s="31">
        <f>QPMS!$F$56</f>
        <v>2.7101300000000004</v>
      </c>
      <c r="F38" s="31">
        <f>QPMS!$E$56</f>
        <v>2.5126400000000002</v>
      </c>
      <c r="G38" s="31">
        <f>QPMS!$D$56</f>
        <v>2.31515</v>
      </c>
      <c r="H38" s="31">
        <f>QPMS!$I$56</f>
        <v>2.8357620000000003</v>
      </c>
      <c r="I38" s="31">
        <f>QPMS!$G$56</f>
        <v>2.440782</v>
      </c>
      <c r="J38" s="46" t="str">
        <f t="shared" si="0"/>
        <v>不稳定</v>
      </c>
      <c r="K38" s="47"/>
      <c r="L38" s="28">
        <v>17</v>
      </c>
      <c r="M38" s="48" t="s">
        <v>182</v>
      </c>
      <c r="N38" s="49">
        <v>7.992</v>
      </c>
      <c r="O38" s="49" t="s">
        <v>183</v>
      </c>
      <c r="P38" s="50">
        <f>QPMS!$F$57</f>
        <v>9.8119899999999998</v>
      </c>
      <c r="Q38" s="55">
        <f>QPMS!$E$57</f>
        <v>8.7919900000000002</v>
      </c>
      <c r="R38" s="50">
        <f>QPMS!$D$57</f>
        <v>7.7719900000000006</v>
      </c>
      <c r="S38" s="50">
        <f>QPMS!$I$57</f>
        <v>9.82</v>
      </c>
      <c r="T38" s="50">
        <f>QPMS!$G$57</f>
        <v>7.7800000000000011</v>
      </c>
      <c r="U38" s="46" t="str">
        <f t="shared" si="1"/>
        <v>没有能力</v>
      </c>
    </row>
    <row r="39" spans="2:21" s="14" customFormat="1" ht="12.75">
      <c r="B39" s="28">
        <v>18</v>
      </c>
      <c r="C39" s="29" t="s">
        <v>181</v>
      </c>
      <c r="D39" s="30">
        <v>2.0654599999999999</v>
      </c>
      <c r="E39" s="31">
        <f>QPMS!$F$56</f>
        <v>2.7101300000000004</v>
      </c>
      <c r="F39" s="31">
        <f>QPMS!$E$56</f>
        <v>2.5126400000000002</v>
      </c>
      <c r="G39" s="31">
        <f>QPMS!$D$56</f>
        <v>2.31515</v>
      </c>
      <c r="H39" s="31">
        <f>QPMS!$I$56</f>
        <v>2.8357620000000003</v>
      </c>
      <c r="I39" s="31">
        <f>QPMS!$G$56</f>
        <v>2.440782</v>
      </c>
      <c r="J39" s="46" t="str">
        <f t="shared" si="0"/>
        <v>不稳定</v>
      </c>
      <c r="K39" s="47"/>
      <c r="L39" s="28">
        <v>18</v>
      </c>
      <c r="M39" s="48" t="s">
        <v>182</v>
      </c>
      <c r="N39" s="49">
        <v>7.3979999999999997</v>
      </c>
      <c r="O39" s="49" t="s">
        <v>183</v>
      </c>
      <c r="P39" s="50">
        <f>QPMS!$F$57</f>
        <v>9.8119899999999998</v>
      </c>
      <c r="Q39" s="55">
        <f>QPMS!$E$57</f>
        <v>8.7919900000000002</v>
      </c>
      <c r="R39" s="50">
        <f>QPMS!$D$57</f>
        <v>7.7719900000000006</v>
      </c>
      <c r="S39" s="50">
        <f>QPMS!$I$57</f>
        <v>9.82</v>
      </c>
      <c r="T39" s="50">
        <f>QPMS!$G$57</f>
        <v>7.7800000000000011</v>
      </c>
      <c r="U39" s="46" t="str">
        <f t="shared" si="1"/>
        <v>不稳定</v>
      </c>
    </row>
    <row r="40" spans="2:21" s="14" customFormat="1" ht="12.75">
      <c r="B40" s="28">
        <v>19</v>
      </c>
      <c r="C40" s="29" t="s">
        <v>181</v>
      </c>
      <c r="D40" s="30">
        <v>2.484</v>
      </c>
      <c r="E40" s="31">
        <f>QPMS!$F$56</f>
        <v>2.7101300000000004</v>
      </c>
      <c r="F40" s="31">
        <f>QPMS!$E$56</f>
        <v>2.5126400000000002</v>
      </c>
      <c r="G40" s="31">
        <f>QPMS!$D$56</f>
        <v>2.31515</v>
      </c>
      <c r="H40" s="31">
        <f>QPMS!$I$56</f>
        <v>2.8357620000000003</v>
      </c>
      <c r="I40" s="31">
        <f>QPMS!$G$56</f>
        <v>2.440782</v>
      </c>
      <c r="J40" s="46" t="str">
        <f t="shared" si="0"/>
        <v>没有能力</v>
      </c>
      <c r="K40" s="47"/>
      <c r="L40" s="28">
        <v>19</v>
      </c>
      <c r="M40" s="48" t="s">
        <v>182</v>
      </c>
      <c r="N40" s="49">
        <v>8.532</v>
      </c>
      <c r="O40" s="49" t="s">
        <v>183</v>
      </c>
      <c r="P40" s="50">
        <f>QPMS!$F$57</f>
        <v>9.8119899999999998</v>
      </c>
      <c r="Q40" s="55">
        <f>QPMS!$E$57</f>
        <v>8.7919900000000002</v>
      </c>
      <c r="R40" s="50">
        <f>QPMS!$D$57</f>
        <v>7.7719900000000006</v>
      </c>
      <c r="S40" s="50">
        <f>QPMS!$I$57</f>
        <v>9.82</v>
      </c>
      <c r="T40" s="50">
        <f>QPMS!$G$57</f>
        <v>7.7800000000000011</v>
      </c>
      <c r="U40" s="46" t="str">
        <f t="shared" si="1"/>
        <v>没有能力</v>
      </c>
    </row>
    <row r="41" spans="2:21" s="14" customFormat="1" ht="12.75">
      <c r="B41" s="28">
        <v>20</v>
      </c>
      <c r="C41" s="29" t="s">
        <v>181</v>
      </c>
      <c r="D41" s="30">
        <v>2.2770000000000001</v>
      </c>
      <c r="E41" s="31">
        <f>QPMS!$F$56</f>
        <v>2.7101300000000004</v>
      </c>
      <c r="F41" s="31">
        <f>QPMS!$E$56</f>
        <v>2.5126400000000002</v>
      </c>
      <c r="G41" s="31">
        <f>QPMS!$D$56</f>
        <v>2.31515</v>
      </c>
      <c r="H41" s="31">
        <f>QPMS!$I$56</f>
        <v>2.8357620000000003</v>
      </c>
      <c r="I41" s="31">
        <f>QPMS!$G$56</f>
        <v>2.440782</v>
      </c>
      <c r="J41" s="46" t="str">
        <f t="shared" si="0"/>
        <v>不稳定</v>
      </c>
      <c r="K41" s="47"/>
      <c r="L41" s="28">
        <v>20</v>
      </c>
      <c r="M41" s="48" t="s">
        <v>182</v>
      </c>
      <c r="N41" s="49">
        <v>7.9379999999999997</v>
      </c>
      <c r="O41" s="49" t="s">
        <v>183</v>
      </c>
      <c r="P41" s="50">
        <f>QPMS!$F$57</f>
        <v>9.8119899999999998</v>
      </c>
      <c r="Q41" s="55">
        <f>QPMS!$E$57</f>
        <v>8.7919900000000002</v>
      </c>
      <c r="R41" s="50">
        <f>QPMS!$D$57</f>
        <v>7.7719900000000006</v>
      </c>
      <c r="S41" s="50">
        <f>QPMS!$I$57</f>
        <v>9.82</v>
      </c>
      <c r="T41" s="50">
        <f>QPMS!$G$57</f>
        <v>7.7800000000000011</v>
      </c>
      <c r="U41" s="46" t="str">
        <f t="shared" si="1"/>
        <v>没有能力</v>
      </c>
    </row>
    <row r="42" spans="2:21" s="14" customFormat="1" ht="14.25">
      <c r="B42" s="28">
        <v>21</v>
      </c>
      <c r="C42" s="32" t="s">
        <v>184</v>
      </c>
      <c r="D42" s="33">
        <v>2.4478599999999999</v>
      </c>
      <c r="E42" s="34">
        <v>2.7170299999999998</v>
      </c>
      <c r="F42" s="34">
        <v>2.5126400000000002</v>
      </c>
      <c r="G42" s="34">
        <v>2.31515</v>
      </c>
      <c r="H42" s="31">
        <f>QPMS!$I$56</f>
        <v>2.8357620000000003</v>
      </c>
      <c r="I42" s="31">
        <f>QPMS!$G$56</f>
        <v>2.440782</v>
      </c>
      <c r="J42" s="46" t="str">
        <f t="shared" si="0"/>
        <v>没有能力</v>
      </c>
      <c r="K42" s="47"/>
      <c r="L42" s="51">
        <v>21</v>
      </c>
      <c r="M42" s="32" t="s">
        <v>184</v>
      </c>
      <c r="N42" s="49">
        <v>8.57</v>
      </c>
      <c r="O42" s="49" t="s">
        <v>185</v>
      </c>
      <c r="P42" s="52">
        <v>9.8121376112255394</v>
      </c>
      <c r="Q42" s="56">
        <v>8.7919935000000002</v>
      </c>
      <c r="R42" s="52">
        <v>7.7718493887744504</v>
      </c>
      <c r="S42" s="50">
        <f>QPMS!$I$57</f>
        <v>9.82</v>
      </c>
      <c r="T42" s="50">
        <f>QPMS!$G$57</f>
        <v>7.7800000000000011</v>
      </c>
      <c r="U42" s="46" t="str">
        <f t="shared" si="1"/>
        <v>没有能力</v>
      </c>
    </row>
    <row r="43" spans="2:21" s="14" customFormat="1" ht="14.25">
      <c r="B43" s="28">
        <v>22</v>
      </c>
      <c r="C43" s="32" t="s">
        <v>184</v>
      </c>
      <c r="D43" s="33">
        <v>2.4501300000000001</v>
      </c>
      <c r="E43" s="34">
        <v>2.7170299999999998</v>
      </c>
      <c r="F43" s="34">
        <v>2.5126400000000002</v>
      </c>
      <c r="G43" s="34">
        <v>2.31515</v>
      </c>
      <c r="H43" s="31">
        <f>QPMS!$I$56</f>
        <v>2.8357620000000003</v>
      </c>
      <c r="I43" s="31">
        <f>QPMS!$G$56</f>
        <v>2.440782</v>
      </c>
      <c r="J43" s="46" t="str">
        <f t="shared" si="0"/>
        <v>没有能力</v>
      </c>
      <c r="K43" s="47"/>
      <c r="L43" s="51">
        <v>22</v>
      </c>
      <c r="M43" s="32" t="s">
        <v>184</v>
      </c>
      <c r="N43" s="49">
        <v>8.5500000000000007</v>
      </c>
      <c r="O43" s="49" t="s">
        <v>185</v>
      </c>
      <c r="P43" s="52">
        <v>9.8121376112255394</v>
      </c>
      <c r="Q43" s="56">
        <v>8.7919935000000002</v>
      </c>
      <c r="R43" s="52">
        <v>7.7718493887744504</v>
      </c>
      <c r="S43" s="50">
        <f>QPMS!$I$57</f>
        <v>9.82</v>
      </c>
      <c r="T43" s="50">
        <f>QPMS!$G$57</f>
        <v>7.7800000000000011</v>
      </c>
      <c r="U43" s="46" t="str">
        <f t="shared" si="1"/>
        <v>没有能力</v>
      </c>
    </row>
    <row r="44" spans="2:21" s="14" customFormat="1" ht="14.25">
      <c r="B44" s="28">
        <v>23</v>
      </c>
      <c r="C44" s="32" t="s">
        <v>184</v>
      </c>
      <c r="D44" s="33">
        <v>2.5358900000000002</v>
      </c>
      <c r="E44" s="34">
        <v>2.7170299999999998</v>
      </c>
      <c r="F44" s="34">
        <v>2.5126400000000002</v>
      </c>
      <c r="G44" s="34">
        <v>2.31515</v>
      </c>
      <c r="H44" s="31">
        <f>QPMS!$I$56</f>
        <v>2.8357620000000003</v>
      </c>
      <c r="I44" s="31">
        <f>QPMS!$G$56</f>
        <v>2.440782</v>
      </c>
      <c r="J44" s="46" t="str">
        <f t="shared" si="0"/>
        <v>没有能力</v>
      </c>
      <c r="K44" s="47"/>
      <c r="L44" s="51">
        <v>23</v>
      </c>
      <c r="M44" s="32" t="s">
        <v>184</v>
      </c>
      <c r="N44" s="49">
        <v>8.82</v>
      </c>
      <c r="O44" s="49" t="s">
        <v>185</v>
      </c>
      <c r="P44" s="52">
        <v>9.8121376112255394</v>
      </c>
      <c r="Q44" s="56">
        <v>8.7919935000000002</v>
      </c>
      <c r="R44" s="52">
        <v>7.7718493887744504</v>
      </c>
      <c r="S44" s="50">
        <f>QPMS!$I$57</f>
        <v>9.82</v>
      </c>
      <c r="T44" s="50">
        <f>QPMS!$G$57</f>
        <v>7.7800000000000011</v>
      </c>
      <c r="U44" s="46" t="str">
        <f t="shared" si="1"/>
        <v>没有能力</v>
      </c>
    </row>
    <row r="45" spans="2:21" s="14" customFormat="1" ht="14.25">
      <c r="B45" s="28">
        <v>24</v>
      </c>
      <c r="C45" s="32" t="s">
        <v>184</v>
      </c>
      <c r="D45" s="33">
        <v>2.4805700000000002</v>
      </c>
      <c r="E45" s="34">
        <v>2.7170299999999998</v>
      </c>
      <c r="F45" s="34">
        <v>2.5126400000000002</v>
      </c>
      <c r="G45" s="34">
        <v>2.31515</v>
      </c>
      <c r="H45" s="31">
        <f>QPMS!$I$56</f>
        <v>2.8357620000000003</v>
      </c>
      <c r="I45" s="31">
        <f>QPMS!$G$56</f>
        <v>2.440782</v>
      </c>
      <c r="J45" s="46" t="str">
        <f t="shared" si="0"/>
        <v>没有能力</v>
      </c>
      <c r="K45" s="47"/>
      <c r="L45" s="51">
        <v>24</v>
      </c>
      <c r="M45" s="32" t="s">
        <v>184</v>
      </c>
      <c r="N45" s="49">
        <v>8.5500000000000007</v>
      </c>
      <c r="O45" s="49" t="s">
        <v>185</v>
      </c>
      <c r="P45" s="52">
        <v>9.8121376112255394</v>
      </c>
      <c r="Q45" s="56">
        <v>8.7919935000000002</v>
      </c>
      <c r="R45" s="52">
        <v>7.7718493887744504</v>
      </c>
      <c r="S45" s="50">
        <f>QPMS!$I$57</f>
        <v>9.82</v>
      </c>
      <c r="T45" s="50">
        <f>QPMS!$G$57</f>
        <v>7.7800000000000011</v>
      </c>
      <c r="U45" s="46" t="str">
        <f t="shared" si="1"/>
        <v>没有能力</v>
      </c>
    </row>
    <row r="46" spans="2:21" s="14" customFormat="1" ht="14.25">
      <c r="B46" s="28">
        <v>25</v>
      </c>
      <c r="C46" s="32" t="s">
        <v>184</v>
      </c>
      <c r="D46" s="33">
        <v>2.4437500000000001</v>
      </c>
      <c r="E46" s="34">
        <v>2.7170299999999998</v>
      </c>
      <c r="F46" s="34">
        <v>2.5126400000000002</v>
      </c>
      <c r="G46" s="34">
        <v>2.31515</v>
      </c>
      <c r="H46" s="31">
        <f>QPMS!$I$56</f>
        <v>2.8357620000000003</v>
      </c>
      <c r="I46" s="31">
        <f>QPMS!$G$56</f>
        <v>2.440782</v>
      </c>
      <c r="J46" s="46" t="str">
        <f t="shared" si="0"/>
        <v>没有能力</v>
      </c>
      <c r="K46" s="47"/>
      <c r="L46" s="51">
        <v>25</v>
      </c>
      <c r="M46" s="32" t="s">
        <v>184</v>
      </c>
      <c r="N46" s="49">
        <v>8.3699999999999992</v>
      </c>
      <c r="O46" s="49" t="s">
        <v>185</v>
      </c>
      <c r="P46" s="52">
        <v>9.8121376112255394</v>
      </c>
      <c r="Q46" s="56">
        <v>8.7919935000000002</v>
      </c>
      <c r="R46" s="52">
        <v>7.7718493887744504</v>
      </c>
      <c r="S46" s="50">
        <f>QPMS!$I$57</f>
        <v>9.82</v>
      </c>
      <c r="T46" s="50">
        <f>QPMS!$G$57</f>
        <v>7.7800000000000011</v>
      </c>
      <c r="U46" s="46" t="str">
        <f t="shared" si="1"/>
        <v>没有能力</v>
      </c>
    </row>
    <row r="47" spans="2:21" s="14" customFormat="1" ht="14.25">
      <c r="B47" s="28">
        <v>26</v>
      </c>
      <c r="C47" s="32" t="s">
        <v>184</v>
      </c>
      <c r="D47" s="33">
        <v>2.5156299999999998</v>
      </c>
      <c r="E47" s="34">
        <v>2.7170299999999998</v>
      </c>
      <c r="F47" s="34">
        <v>2.5126400000000002</v>
      </c>
      <c r="G47" s="34">
        <v>2.31515</v>
      </c>
      <c r="H47" s="31">
        <f>QPMS!$I$56</f>
        <v>2.8357620000000003</v>
      </c>
      <c r="I47" s="31">
        <f>QPMS!$G$56</f>
        <v>2.440782</v>
      </c>
      <c r="J47" s="46" t="str">
        <f t="shared" si="0"/>
        <v>没有能力</v>
      </c>
      <c r="K47" s="47"/>
      <c r="L47" s="51">
        <v>26</v>
      </c>
      <c r="M47" s="32" t="s">
        <v>184</v>
      </c>
      <c r="N47" s="49">
        <v>8.5869</v>
      </c>
      <c r="O47" s="49" t="s">
        <v>185</v>
      </c>
      <c r="P47" s="52">
        <v>9.8121376112255394</v>
      </c>
      <c r="Q47" s="56">
        <v>8.7919935000000002</v>
      </c>
      <c r="R47" s="52">
        <v>7.7718493887744504</v>
      </c>
      <c r="S47" s="50">
        <f>QPMS!$I$57</f>
        <v>9.82</v>
      </c>
      <c r="T47" s="50">
        <f>QPMS!$G$57</f>
        <v>7.7800000000000011</v>
      </c>
      <c r="U47" s="46" t="str">
        <f t="shared" si="1"/>
        <v>没有能力</v>
      </c>
    </row>
    <row r="48" spans="2:21" s="14" customFormat="1" ht="14.25">
      <c r="B48" s="28">
        <v>27</v>
      </c>
      <c r="C48" s="32" t="s">
        <v>184</v>
      </c>
      <c r="D48" s="33">
        <v>2.5435599999999998</v>
      </c>
      <c r="E48" s="34">
        <v>2.7170299999999998</v>
      </c>
      <c r="F48" s="34">
        <v>2.5126400000000002</v>
      </c>
      <c r="G48" s="34">
        <v>2.31515</v>
      </c>
      <c r="H48" s="31">
        <f>QPMS!$I$56</f>
        <v>2.8357620000000003</v>
      </c>
      <c r="I48" s="31">
        <f>QPMS!$G$56</f>
        <v>2.440782</v>
      </c>
      <c r="J48" s="46" t="str">
        <f t="shared" si="0"/>
        <v>没有能力</v>
      </c>
      <c r="K48" s="47"/>
      <c r="L48" s="51">
        <v>27</v>
      </c>
      <c r="M48" s="32" t="s">
        <v>184</v>
      </c>
      <c r="N48" s="49">
        <v>9.0990000000000002</v>
      </c>
      <c r="O48" s="49" t="s">
        <v>185</v>
      </c>
      <c r="P48" s="52">
        <v>9.8121376112255394</v>
      </c>
      <c r="Q48" s="56">
        <v>8.7919935000000002</v>
      </c>
      <c r="R48" s="52">
        <v>7.7718493887744504</v>
      </c>
      <c r="S48" s="50">
        <f>QPMS!$I$57</f>
        <v>9.82</v>
      </c>
      <c r="T48" s="50">
        <f>QPMS!$G$57</f>
        <v>7.7800000000000011</v>
      </c>
      <c r="U48" s="46" t="str">
        <f t="shared" si="1"/>
        <v>没有能力</v>
      </c>
    </row>
    <row r="49" spans="2:21" s="14" customFormat="1" ht="14.25">
      <c r="B49" s="28">
        <v>28</v>
      </c>
      <c r="C49" s="32" t="s">
        <v>184</v>
      </c>
      <c r="D49" s="33">
        <v>2.52495</v>
      </c>
      <c r="E49" s="34">
        <v>2.7170299999999998</v>
      </c>
      <c r="F49" s="34">
        <v>2.5126400000000002</v>
      </c>
      <c r="G49" s="34">
        <v>2.31515</v>
      </c>
      <c r="H49" s="31">
        <f>QPMS!$I$56</f>
        <v>2.8357620000000003</v>
      </c>
      <c r="I49" s="31">
        <f>QPMS!$G$56</f>
        <v>2.440782</v>
      </c>
      <c r="J49" s="46" t="str">
        <f t="shared" si="0"/>
        <v>没有能力</v>
      </c>
      <c r="K49" s="47"/>
      <c r="L49" s="51">
        <v>28</v>
      </c>
      <c r="M49" s="32" t="s">
        <v>184</v>
      </c>
      <c r="N49" s="49">
        <v>8.73</v>
      </c>
      <c r="O49" s="49" t="s">
        <v>185</v>
      </c>
      <c r="P49" s="52">
        <v>9.8121376112255394</v>
      </c>
      <c r="Q49" s="56">
        <v>8.7919935000000002</v>
      </c>
      <c r="R49" s="52">
        <v>7.7718493887744504</v>
      </c>
      <c r="S49" s="50">
        <f>QPMS!$I$57</f>
        <v>9.82</v>
      </c>
      <c r="T49" s="50">
        <f>QPMS!$G$57</f>
        <v>7.7800000000000011</v>
      </c>
      <c r="U49" s="46" t="str">
        <f t="shared" si="1"/>
        <v>没有能力</v>
      </c>
    </row>
    <row r="50" spans="2:21" s="14" customFormat="1" ht="14.25">
      <c r="B50" s="28">
        <v>29</v>
      </c>
      <c r="C50" s="32" t="s">
        <v>184</v>
      </c>
      <c r="D50" s="33">
        <v>2.6591399999999998</v>
      </c>
      <c r="E50" s="34">
        <v>2.7170299999999998</v>
      </c>
      <c r="F50" s="34">
        <v>2.5126400000000002</v>
      </c>
      <c r="G50" s="34">
        <v>2.31515</v>
      </c>
      <c r="H50" s="31">
        <f>QPMS!$I$56</f>
        <v>2.8357620000000003</v>
      </c>
      <c r="I50" s="31">
        <f>QPMS!$G$56</f>
        <v>2.440782</v>
      </c>
      <c r="J50" s="46" t="str">
        <f t="shared" si="0"/>
        <v>没有能力</v>
      </c>
      <c r="K50" s="47"/>
      <c r="L50" s="51">
        <v>29</v>
      </c>
      <c r="M50" s="32" t="s">
        <v>184</v>
      </c>
      <c r="N50" s="49">
        <v>9.4499999999999993</v>
      </c>
      <c r="O50" s="49" t="s">
        <v>185</v>
      </c>
      <c r="P50" s="52">
        <v>9.8121376112255394</v>
      </c>
      <c r="Q50" s="56">
        <v>8.7919935000000002</v>
      </c>
      <c r="R50" s="52">
        <v>7.7718493887744504</v>
      </c>
      <c r="S50" s="50">
        <f>QPMS!$I$57</f>
        <v>9.82</v>
      </c>
      <c r="T50" s="50">
        <f>QPMS!$G$57</f>
        <v>7.7800000000000011</v>
      </c>
      <c r="U50" s="46" t="str">
        <f t="shared" si="1"/>
        <v>没有能力</v>
      </c>
    </row>
    <row r="51" spans="2:21" s="14" customFormat="1" ht="14.25">
      <c r="B51" s="28">
        <v>30</v>
      </c>
      <c r="C51" s="32" t="s">
        <v>184</v>
      </c>
      <c r="D51" s="33">
        <v>2.5299999999999998</v>
      </c>
      <c r="E51" s="34">
        <v>2.7170299999999998</v>
      </c>
      <c r="F51" s="34">
        <v>2.5126400000000002</v>
      </c>
      <c r="G51" s="34">
        <v>2.31515</v>
      </c>
      <c r="H51" s="31">
        <f>QPMS!$I$56</f>
        <v>2.8357620000000003</v>
      </c>
      <c r="I51" s="31">
        <f>QPMS!$G$56</f>
        <v>2.440782</v>
      </c>
      <c r="J51" s="46" t="str">
        <f t="shared" si="0"/>
        <v>没有能力</v>
      </c>
      <c r="K51" s="47"/>
      <c r="L51" s="51">
        <v>30</v>
      </c>
      <c r="M51" s="32" t="s">
        <v>184</v>
      </c>
      <c r="N51" s="49">
        <v>8.73</v>
      </c>
      <c r="O51" s="49" t="s">
        <v>185</v>
      </c>
      <c r="P51" s="52">
        <v>9.8121376112255394</v>
      </c>
      <c r="Q51" s="56">
        <v>8.7919935000000002</v>
      </c>
      <c r="R51" s="52">
        <v>7.7718493887744504</v>
      </c>
      <c r="S51" s="50">
        <f>QPMS!$I$57</f>
        <v>9.82</v>
      </c>
      <c r="T51" s="50">
        <f>QPMS!$G$57</f>
        <v>7.7800000000000011</v>
      </c>
      <c r="U51" s="46" t="str">
        <f t="shared" si="1"/>
        <v>没有能力</v>
      </c>
    </row>
    <row r="52" spans="2:21" s="14" customFormat="1" ht="14.25">
      <c r="B52" s="28">
        <v>31</v>
      </c>
      <c r="C52" s="32" t="s">
        <v>184</v>
      </c>
      <c r="D52" s="33">
        <v>2.48577</v>
      </c>
      <c r="E52" s="34">
        <v>2.7170299999999998</v>
      </c>
      <c r="F52" s="34">
        <v>2.5126400000000002</v>
      </c>
      <c r="G52" s="34">
        <v>2.31515</v>
      </c>
      <c r="H52" s="31">
        <f>QPMS!$I$56</f>
        <v>2.8357620000000003</v>
      </c>
      <c r="I52" s="31">
        <f>QPMS!$G$56</f>
        <v>2.440782</v>
      </c>
      <c r="J52" s="46" t="str">
        <f t="shared" si="0"/>
        <v>没有能力</v>
      </c>
      <c r="K52" s="47"/>
      <c r="L52" s="51">
        <v>31</v>
      </c>
      <c r="M52" s="32" t="s">
        <v>184</v>
      </c>
      <c r="N52" s="49">
        <v>8.5869</v>
      </c>
      <c r="O52" s="49" t="s">
        <v>185</v>
      </c>
      <c r="P52" s="52">
        <v>9.8121376112255394</v>
      </c>
      <c r="Q52" s="56">
        <v>8.7919935000000002</v>
      </c>
      <c r="R52" s="52">
        <v>7.7718493887744504</v>
      </c>
      <c r="S52" s="50">
        <f>QPMS!$I$57</f>
        <v>9.82</v>
      </c>
      <c r="T52" s="50">
        <f>QPMS!$G$57</f>
        <v>7.7800000000000011</v>
      </c>
      <c r="U52" s="46" t="str">
        <f t="shared" si="1"/>
        <v>没有能力</v>
      </c>
    </row>
    <row r="53" spans="2:21" s="14" customFormat="1" ht="14.25">
      <c r="B53" s="28">
        <v>32</v>
      </c>
      <c r="C53" s="32" t="s">
        <v>184</v>
      </c>
      <c r="D53" s="33">
        <v>2.5435599999999998</v>
      </c>
      <c r="E53" s="34">
        <v>2.7170299999999998</v>
      </c>
      <c r="F53" s="34">
        <v>2.5126400000000002</v>
      </c>
      <c r="G53" s="34">
        <v>2.31515</v>
      </c>
      <c r="H53" s="31">
        <f>QPMS!$I$56</f>
        <v>2.8357620000000003</v>
      </c>
      <c r="I53" s="31">
        <f>QPMS!$G$56</f>
        <v>2.440782</v>
      </c>
      <c r="J53" s="46" t="str">
        <f t="shared" si="0"/>
        <v>没有能力</v>
      </c>
      <c r="K53" s="47"/>
      <c r="L53" s="51">
        <v>32</v>
      </c>
      <c r="M53" s="32" t="s">
        <v>184</v>
      </c>
      <c r="N53" s="49">
        <v>9.09</v>
      </c>
      <c r="O53" s="49" t="s">
        <v>185</v>
      </c>
      <c r="P53" s="52">
        <v>9.8121376112255394</v>
      </c>
      <c r="Q53" s="56">
        <v>8.7919935000000002</v>
      </c>
      <c r="R53" s="52">
        <v>7.7718493887744504</v>
      </c>
      <c r="S53" s="50">
        <f>QPMS!$I$57</f>
        <v>9.82</v>
      </c>
      <c r="T53" s="50">
        <f>QPMS!$G$57</f>
        <v>7.7800000000000011</v>
      </c>
      <c r="U53" s="46" t="str">
        <f t="shared" si="1"/>
        <v>没有能力</v>
      </c>
    </row>
    <row r="54" spans="2:21" s="14" customFormat="1" ht="14.25">
      <c r="B54" s="28">
        <v>33</v>
      </c>
      <c r="C54" s="32" t="s">
        <v>184</v>
      </c>
      <c r="D54" s="33">
        <v>2.54088</v>
      </c>
      <c r="E54" s="34">
        <v>2.7170299999999998</v>
      </c>
      <c r="F54" s="34">
        <v>2.5126400000000002</v>
      </c>
      <c r="G54" s="34">
        <v>2.31515</v>
      </c>
      <c r="H54" s="31">
        <f>QPMS!$I$56</f>
        <v>2.8357620000000003</v>
      </c>
      <c r="I54" s="31">
        <f>QPMS!$G$56</f>
        <v>2.440782</v>
      </c>
      <c r="J54" s="46" t="str">
        <f t="shared" si="0"/>
        <v>没有能力</v>
      </c>
      <c r="K54" s="47"/>
      <c r="L54" s="51">
        <v>33</v>
      </c>
      <c r="M54" s="32" t="s">
        <v>184</v>
      </c>
      <c r="N54" s="49">
        <v>8.8602100000000004</v>
      </c>
      <c r="O54" s="49" t="s">
        <v>185</v>
      </c>
      <c r="P54" s="52">
        <v>9.8121376112255394</v>
      </c>
      <c r="Q54" s="56">
        <v>8.7919935000000002</v>
      </c>
      <c r="R54" s="52">
        <v>7.7718493887744504</v>
      </c>
      <c r="S54" s="50">
        <f>QPMS!$I$57</f>
        <v>9.82</v>
      </c>
      <c r="T54" s="50">
        <f>QPMS!$G$57</f>
        <v>7.7800000000000011</v>
      </c>
      <c r="U54" s="46" t="str">
        <f t="shared" si="1"/>
        <v>没有能力</v>
      </c>
    </row>
    <row r="55" spans="2:21" s="14" customFormat="1" ht="14.25">
      <c r="B55" s="28">
        <v>34</v>
      </c>
      <c r="C55" s="32" t="s">
        <v>184</v>
      </c>
      <c r="D55" s="33">
        <v>2.5465300000000002</v>
      </c>
      <c r="E55" s="34">
        <v>2.7170299999999998</v>
      </c>
      <c r="F55" s="34">
        <v>2.5126400000000002</v>
      </c>
      <c r="G55" s="34">
        <v>2.31515</v>
      </c>
      <c r="H55" s="31">
        <f>QPMS!$I$56</f>
        <v>2.8357620000000003</v>
      </c>
      <c r="I55" s="31">
        <f>QPMS!$G$56</f>
        <v>2.440782</v>
      </c>
      <c r="J55" s="46" t="str">
        <f t="shared" si="0"/>
        <v>没有能力</v>
      </c>
      <c r="K55" s="47"/>
      <c r="L55" s="51">
        <v>34</v>
      </c>
      <c r="M55" s="32" t="s">
        <v>184</v>
      </c>
      <c r="N55" s="49">
        <v>9.15</v>
      </c>
      <c r="O55" s="49" t="s">
        <v>185</v>
      </c>
      <c r="P55" s="52">
        <v>9.8121376112255394</v>
      </c>
      <c r="Q55" s="56">
        <v>8.7919935000000002</v>
      </c>
      <c r="R55" s="52">
        <v>7.7718493887744504</v>
      </c>
      <c r="S55" s="50">
        <f>QPMS!$I$57</f>
        <v>9.82</v>
      </c>
      <c r="T55" s="50">
        <f>QPMS!$G$57</f>
        <v>7.7800000000000011</v>
      </c>
      <c r="U55" s="46" t="str">
        <f t="shared" si="1"/>
        <v>没有能力</v>
      </c>
    </row>
    <row r="56" spans="2:21" s="14" customFormat="1" ht="14.25">
      <c r="B56" s="28">
        <v>35</v>
      </c>
      <c r="C56" s="32" t="s">
        <v>184</v>
      </c>
      <c r="D56" s="33">
        <v>2.5684300000000002</v>
      </c>
      <c r="E56" s="34">
        <v>2.7170299999999998</v>
      </c>
      <c r="F56" s="34">
        <v>2.5126400000000002</v>
      </c>
      <c r="G56" s="34">
        <v>2.31515</v>
      </c>
      <c r="H56" s="31">
        <f>QPMS!$I$56</f>
        <v>2.8357620000000003</v>
      </c>
      <c r="I56" s="31">
        <f>QPMS!$G$56</f>
        <v>2.440782</v>
      </c>
      <c r="J56" s="46" t="str">
        <f t="shared" si="0"/>
        <v>没有能力</v>
      </c>
      <c r="K56" s="47"/>
      <c r="L56" s="51">
        <v>35</v>
      </c>
      <c r="M56" s="32" t="s">
        <v>184</v>
      </c>
      <c r="N56" s="49">
        <v>9.18</v>
      </c>
      <c r="O56" s="49" t="s">
        <v>185</v>
      </c>
      <c r="P56" s="52">
        <v>9.8121376112255394</v>
      </c>
      <c r="Q56" s="56">
        <v>8.7919935000000002</v>
      </c>
      <c r="R56" s="52">
        <v>7.7718493887744504</v>
      </c>
      <c r="S56" s="50">
        <f>QPMS!$I$57</f>
        <v>9.82</v>
      </c>
      <c r="T56" s="50">
        <f>QPMS!$G$57</f>
        <v>7.7800000000000011</v>
      </c>
      <c r="U56" s="46" t="str">
        <f t="shared" si="1"/>
        <v>没有能力</v>
      </c>
    </row>
    <row r="57" spans="2:21" s="14" customFormat="1" ht="14.25">
      <c r="B57" s="28">
        <v>36</v>
      </c>
      <c r="C57" s="32" t="s">
        <v>184</v>
      </c>
      <c r="D57" s="33">
        <v>2.5156299999999998</v>
      </c>
      <c r="E57" s="34">
        <v>2.7170299999999998</v>
      </c>
      <c r="F57" s="34">
        <v>2.5126400000000002</v>
      </c>
      <c r="G57" s="34">
        <v>2.31515</v>
      </c>
      <c r="H57" s="31">
        <f>QPMS!$I$56</f>
        <v>2.8357620000000003</v>
      </c>
      <c r="I57" s="31">
        <f>QPMS!$G$56</f>
        <v>2.440782</v>
      </c>
      <c r="J57" s="46" t="str">
        <f t="shared" si="0"/>
        <v>没有能力</v>
      </c>
      <c r="K57" s="47"/>
      <c r="L57" s="51">
        <v>36</v>
      </c>
      <c r="M57" s="32" t="s">
        <v>184</v>
      </c>
      <c r="N57" s="49">
        <v>8.6988599999999998</v>
      </c>
      <c r="O57" s="49" t="s">
        <v>185</v>
      </c>
      <c r="P57" s="52">
        <v>9.8121376112255394</v>
      </c>
      <c r="Q57" s="56">
        <v>8.7919935000000002</v>
      </c>
      <c r="R57" s="52">
        <v>7.7718493887744504</v>
      </c>
      <c r="S57" s="50">
        <f>QPMS!$I$57</f>
        <v>9.82</v>
      </c>
      <c r="T57" s="50">
        <f>QPMS!$G$57</f>
        <v>7.7800000000000011</v>
      </c>
      <c r="U57" s="46" t="str">
        <f t="shared" si="1"/>
        <v>没有能力</v>
      </c>
    </row>
    <row r="58" spans="2:21" s="14" customFormat="1" ht="14.25">
      <c r="B58" s="28">
        <v>37</v>
      </c>
      <c r="C58" s="32" t="s">
        <v>184</v>
      </c>
      <c r="D58" s="33">
        <v>2.5435599999999998</v>
      </c>
      <c r="E58" s="34">
        <v>2.7170299999999998</v>
      </c>
      <c r="F58" s="34">
        <v>2.5126400000000002</v>
      </c>
      <c r="G58" s="34">
        <v>2.31515</v>
      </c>
      <c r="H58" s="31">
        <f>QPMS!$I$56</f>
        <v>2.8357620000000003</v>
      </c>
      <c r="I58" s="31">
        <f>QPMS!$G$56</f>
        <v>2.440782</v>
      </c>
      <c r="J58" s="46" t="str">
        <f t="shared" si="0"/>
        <v>没有能力</v>
      </c>
      <c r="K58" s="47"/>
      <c r="L58" s="51">
        <v>37</v>
      </c>
      <c r="M58" s="32" t="s">
        <v>184</v>
      </c>
      <c r="N58" s="49">
        <v>9.1300000000000008</v>
      </c>
      <c r="O58" s="49" t="s">
        <v>185</v>
      </c>
      <c r="P58" s="52">
        <v>9.8121376112255394</v>
      </c>
      <c r="Q58" s="56">
        <v>8.7919935000000002</v>
      </c>
      <c r="R58" s="52">
        <v>7.7718493887744504</v>
      </c>
      <c r="S58" s="50">
        <f>QPMS!$I$57</f>
        <v>9.82</v>
      </c>
      <c r="T58" s="50">
        <f>QPMS!$G$57</f>
        <v>7.7800000000000011</v>
      </c>
      <c r="U58" s="46" t="str">
        <f t="shared" si="1"/>
        <v>没有能力</v>
      </c>
    </row>
    <row r="59" spans="2:21" s="14" customFormat="1" ht="14.25">
      <c r="B59" s="28">
        <v>38</v>
      </c>
      <c r="C59" s="32" t="s">
        <v>184</v>
      </c>
      <c r="D59" s="33">
        <v>2.5945100000000001</v>
      </c>
      <c r="E59" s="34">
        <v>2.7170299999999998</v>
      </c>
      <c r="F59" s="34">
        <v>2.5126400000000002</v>
      </c>
      <c r="G59" s="34">
        <v>2.31515</v>
      </c>
      <c r="H59" s="31">
        <f>QPMS!$I$56</f>
        <v>2.8357620000000003</v>
      </c>
      <c r="I59" s="31">
        <f>QPMS!$G$56</f>
        <v>2.440782</v>
      </c>
      <c r="J59" s="46" t="str">
        <f t="shared" si="0"/>
        <v>没有能力</v>
      </c>
      <c r="K59" s="47"/>
      <c r="L59" s="51">
        <v>38</v>
      </c>
      <c r="M59" s="32" t="s">
        <v>184</v>
      </c>
      <c r="N59" s="49">
        <v>9.18</v>
      </c>
      <c r="O59" s="49" t="s">
        <v>185</v>
      </c>
      <c r="P59" s="52">
        <v>9.8121376112255394</v>
      </c>
      <c r="Q59" s="56">
        <v>8.7919935000000002</v>
      </c>
      <c r="R59" s="52">
        <v>7.7718493887744504</v>
      </c>
      <c r="S59" s="50">
        <f>QPMS!$I$57</f>
        <v>9.82</v>
      </c>
      <c r="T59" s="50">
        <f>QPMS!$G$57</f>
        <v>7.7800000000000011</v>
      </c>
      <c r="U59" s="46" t="str">
        <f t="shared" si="1"/>
        <v>没有能力</v>
      </c>
    </row>
    <row r="60" spans="2:21" s="14" customFormat="1" ht="14.25">
      <c r="B60" s="28">
        <v>39</v>
      </c>
      <c r="C60" s="32" t="s">
        <v>184</v>
      </c>
      <c r="D60" s="33">
        <v>2.415</v>
      </c>
      <c r="E60" s="34">
        <v>2.7170299999999998</v>
      </c>
      <c r="F60" s="34">
        <v>2.5126400000000002</v>
      </c>
      <c r="G60" s="34">
        <v>2.31515</v>
      </c>
      <c r="H60" s="31">
        <f>QPMS!$I$56</f>
        <v>2.8357620000000003</v>
      </c>
      <c r="I60" s="31">
        <f>QPMS!$G$56</f>
        <v>2.440782</v>
      </c>
      <c r="J60" s="46" t="str">
        <f t="shared" si="0"/>
        <v>没有能力</v>
      </c>
      <c r="K60" s="47"/>
      <c r="L60" s="51">
        <v>39</v>
      </c>
      <c r="M60" s="32" t="s">
        <v>184</v>
      </c>
      <c r="N60" s="49">
        <v>8.3179999999999996</v>
      </c>
      <c r="O60" s="49" t="s">
        <v>185</v>
      </c>
      <c r="P60" s="52">
        <v>9.8121376112255394</v>
      </c>
      <c r="Q60" s="56">
        <v>8.7919935000000002</v>
      </c>
      <c r="R60" s="52">
        <v>7.7718493887744504</v>
      </c>
      <c r="S60" s="50">
        <f>QPMS!$I$57</f>
        <v>9.82</v>
      </c>
      <c r="T60" s="50">
        <f>QPMS!$G$57</f>
        <v>7.7800000000000011</v>
      </c>
      <c r="U60" s="46" t="str">
        <f t="shared" si="1"/>
        <v>没有能力</v>
      </c>
    </row>
    <row r="61" spans="2:21" s="14" customFormat="1" ht="14.25">
      <c r="B61" s="28">
        <v>40</v>
      </c>
      <c r="C61" s="32" t="s">
        <v>184</v>
      </c>
      <c r="D61" s="33">
        <v>2.3673799999999998</v>
      </c>
      <c r="E61" s="34">
        <v>2.7170299999999998</v>
      </c>
      <c r="F61" s="34">
        <v>2.5126400000000002</v>
      </c>
      <c r="G61" s="34">
        <v>2.31515</v>
      </c>
      <c r="H61" s="31">
        <f>QPMS!$I$56</f>
        <v>2.8357620000000003</v>
      </c>
      <c r="I61" s="31">
        <f>QPMS!$G$56</f>
        <v>2.440782</v>
      </c>
      <c r="J61" s="46" t="str">
        <f t="shared" si="0"/>
        <v>没有能力</v>
      </c>
      <c r="K61" s="47"/>
      <c r="L61" s="51">
        <v>40</v>
      </c>
      <c r="M61" s="32" t="s">
        <v>184</v>
      </c>
      <c r="N61" s="49">
        <v>8.19</v>
      </c>
      <c r="O61" s="49" t="s">
        <v>185</v>
      </c>
      <c r="P61" s="52">
        <v>9.8121376112255394</v>
      </c>
      <c r="Q61" s="56">
        <v>8.7919935000000002</v>
      </c>
      <c r="R61" s="52">
        <v>7.7718493887744504</v>
      </c>
      <c r="S61" s="50">
        <f>QPMS!$I$57</f>
        <v>9.82</v>
      </c>
      <c r="T61" s="50">
        <f>QPMS!$G$57</f>
        <v>7.7800000000000011</v>
      </c>
      <c r="U61" s="46" t="str">
        <f t="shared" si="1"/>
        <v>没有能力</v>
      </c>
    </row>
  </sheetData>
  <mergeCells count="4">
    <mergeCell ref="E20:G20"/>
    <mergeCell ref="H20:I20"/>
    <mergeCell ref="P20:R20"/>
    <mergeCell ref="S20:T20"/>
  </mergeCells>
  <phoneticPr fontId="4" type="noConversion"/>
  <conditionalFormatting sqref="K22:K61">
    <cfRule type="cellIs" dxfId="1" priority="1" operator="equal">
      <formula>"Investigate for Stability"</formula>
    </cfRule>
    <cfRule type="cellIs" dxfId="0" priority="2" operator="equal">
      <formula>"Investigate for Capability"</formula>
    </cfRule>
  </conditionalFormatting>
  <pageMargins left="0.69930555555555596" right="0.69930555555555596" top="0.75" bottom="0.75" header="0.3" footer="0.3"/>
  <pageSetup paperSize="9" orientation="portrait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G18"/>
  <sheetViews>
    <sheetView workbookViewId="0">
      <selection activeCell="G14" sqref="G14"/>
    </sheetView>
  </sheetViews>
  <sheetFormatPr defaultColWidth="9" defaultRowHeight="14.25"/>
  <sheetData>
    <row r="2" spans="5:7">
      <c r="E2">
        <v>5.0000000000000001E-3</v>
      </c>
      <c r="G2">
        <v>6.5000000000000002E-2</v>
      </c>
    </row>
    <row r="3" spans="5:7">
      <c r="E3">
        <v>0</v>
      </c>
      <c r="G3">
        <v>8.5000000000000006E-2</v>
      </c>
    </row>
    <row r="4" spans="5:7">
      <c r="E4">
        <v>1.4999999999999999E-2</v>
      </c>
      <c r="G4">
        <v>0.04</v>
      </c>
    </row>
    <row r="5" spans="5:7">
      <c r="E5">
        <v>0.01</v>
      </c>
      <c r="G5">
        <v>0.04</v>
      </c>
    </row>
    <row r="6" spans="5:7">
      <c r="E6">
        <v>0.01</v>
      </c>
      <c r="G6">
        <v>3.5000000000000003E-2</v>
      </c>
    </row>
    <row r="7" spans="5:7">
      <c r="E7">
        <v>2.5000000000000001E-2</v>
      </c>
      <c r="G7">
        <v>3.5000000000000003E-2</v>
      </c>
    </row>
    <row r="8" spans="5:7">
      <c r="E8">
        <v>0.03</v>
      </c>
      <c r="G8">
        <v>5.5E-2</v>
      </c>
    </row>
    <row r="9" spans="5:7">
      <c r="E9">
        <v>0.03</v>
      </c>
      <c r="G9">
        <v>3.5000000000000003E-2</v>
      </c>
    </row>
    <row r="10" spans="5:7">
      <c r="E10">
        <v>7.0000000000000007E-2</v>
      </c>
      <c r="G10">
        <v>0.03</v>
      </c>
    </row>
    <row r="11" spans="5:7">
      <c r="E11">
        <v>0.1</v>
      </c>
      <c r="G11">
        <v>0.01</v>
      </c>
    </row>
    <row r="12" spans="5:7">
      <c r="E12">
        <v>0.06</v>
      </c>
      <c r="G12">
        <v>5.0000000000000001E-3</v>
      </c>
    </row>
    <row r="13" spans="5:7">
      <c r="E13">
        <v>5.5E-2</v>
      </c>
      <c r="G13">
        <v>5.0000000000000001E-3</v>
      </c>
    </row>
    <row r="14" spans="5:7">
      <c r="E14">
        <v>0.06</v>
      </c>
      <c r="G14">
        <v>5.0000000000000001E-3</v>
      </c>
    </row>
    <row r="15" spans="5:7">
      <c r="E15">
        <v>0.08</v>
      </c>
      <c r="G15">
        <v>0</v>
      </c>
    </row>
    <row r="16" spans="5:7">
      <c r="E16">
        <f>SUM(E2:E15)</f>
        <v>0.55000000000000004</v>
      </c>
      <c r="G16">
        <v>0</v>
      </c>
    </row>
    <row r="17" spans="7:7">
      <c r="G17">
        <v>5.0000000000000001E-3</v>
      </c>
    </row>
    <row r="18" spans="7:7">
      <c r="G18">
        <f>SUM(G2:G17)</f>
        <v>0.45000000000000007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activeCell="E3" sqref="E3:F16"/>
    </sheetView>
  </sheetViews>
  <sheetFormatPr defaultColWidth="9" defaultRowHeight="14.25"/>
  <cols>
    <col min="1" max="1" width="8.625" style="1" customWidth="1"/>
    <col min="2" max="2" width="15.625" style="1" customWidth="1"/>
    <col min="3" max="3" width="15.5" style="1" customWidth="1"/>
    <col min="4" max="4" width="30.5" style="1" customWidth="1"/>
    <col min="5" max="5" width="12.125" style="1" customWidth="1"/>
    <col min="6" max="6" width="11" style="1" customWidth="1"/>
    <col min="7" max="8" width="14" style="1" customWidth="1"/>
    <col min="9" max="9" width="6.625" customWidth="1"/>
    <col min="10" max="10" width="12.5" customWidth="1"/>
    <col min="11" max="11" width="55.625" customWidth="1"/>
  </cols>
  <sheetData>
    <row r="1" spans="1:11" ht="24" customHeight="1">
      <c r="A1" s="2" t="s">
        <v>186</v>
      </c>
      <c r="B1" s="3"/>
      <c r="C1" s="4"/>
      <c r="D1" s="4"/>
      <c r="E1" s="4"/>
      <c r="F1" s="4"/>
      <c r="G1" s="4"/>
      <c r="H1" s="4"/>
      <c r="J1" s="203" t="s">
        <v>187</v>
      </c>
      <c r="K1" s="204"/>
    </row>
    <row r="2" spans="1:11">
      <c r="A2" s="5" t="s">
        <v>188</v>
      </c>
      <c r="B2" s="6" t="s">
        <v>189</v>
      </c>
      <c r="C2" s="5" t="s">
        <v>190</v>
      </c>
      <c r="D2" s="5" t="s">
        <v>191</v>
      </c>
      <c r="E2" s="5" t="s">
        <v>192</v>
      </c>
      <c r="F2" s="5" t="s">
        <v>193</v>
      </c>
      <c r="G2" s="5" t="s">
        <v>194</v>
      </c>
      <c r="H2" s="5" t="s">
        <v>195</v>
      </c>
      <c r="J2" s="205" t="s">
        <v>196</v>
      </c>
      <c r="K2" s="206" t="s">
        <v>197</v>
      </c>
    </row>
    <row r="3" spans="1:11">
      <c r="A3" s="7" t="s">
        <v>198</v>
      </c>
      <c r="B3" s="7" t="s">
        <v>199</v>
      </c>
      <c r="C3" s="7" t="s">
        <v>200</v>
      </c>
      <c r="D3" s="7" t="s">
        <v>201</v>
      </c>
      <c r="E3" s="8">
        <v>2.1649421025</v>
      </c>
      <c r="F3" s="8">
        <v>0.15178549177803</v>
      </c>
      <c r="G3" s="9">
        <f t="shared" ref="G3:G16" si="0">E3-F3*3</f>
        <v>1.70958562716591</v>
      </c>
      <c r="H3" s="9">
        <f t="shared" ref="H3:H16" si="1">E3+F3*3</f>
        <v>2.6202985778340899</v>
      </c>
      <c r="J3" s="205"/>
      <c r="K3" s="206"/>
    </row>
    <row r="4" spans="1:11" ht="24">
      <c r="A4" s="7" t="s">
        <v>202</v>
      </c>
      <c r="B4" s="7" t="s">
        <v>91</v>
      </c>
      <c r="C4" s="7" t="s">
        <v>203</v>
      </c>
      <c r="D4" s="7" t="s">
        <v>204</v>
      </c>
      <c r="E4" s="8">
        <v>1.9781010000000001</v>
      </c>
      <c r="F4" s="8">
        <v>0.125571435819155</v>
      </c>
      <c r="G4" s="9">
        <f t="shared" si="0"/>
        <v>1.6013866925425351</v>
      </c>
      <c r="H4" s="9">
        <f t="shared" si="1"/>
        <v>2.3548153074574651</v>
      </c>
      <c r="J4" s="10" t="s">
        <v>205</v>
      </c>
      <c r="K4" s="11" t="s">
        <v>206</v>
      </c>
    </row>
    <row r="5" spans="1:11">
      <c r="A5" s="7" t="s">
        <v>207</v>
      </c>
      <c r="B5" s="7" t="s">
        <v>208</v>
      </c>
      <c r="C5" s="7" t="s">
        <v>209</v>
      </c>
      <c r="D5" s="7" t="s">
        <v>210</v>
      </c>
      <c r="E5" s="8">
        <v>0.14209264999999999</v>
      </c>
      <c r="F5" s="8">
        <v>7.3443973510424901E-3</v>
      </c>
      <c r="G5" s="9">
        <f t="shared" si="0"/>
        <v>0.12005945794687252</v>
      </c>
      <c r="H5" s="9">
        <f t="shared" si="1"/>
        <v>0.16412584205312747</v>
      </c>
      <c r="J5" s="10" t="s">
        <v>211</v>
      </c>
      <c r="K5" s="12"/>
    </row>
    <row r="6" spans="1:11">
      <c r="A6" s="7" t="s">
        <v>212</v>
      </c>
      <c r="B6" s="7" t="s">
        <v>92</v>
      </c>
      <c r="C6" s="7" t="s">
        <v>213</v>
      </c>
      <c r="D6" s="7" t="s">
        <v>214</v>
      </c>
      <c r="E6" s="8">
        <v>1.4749805</v>
      </c>
      <c r="F6" s="8">
        <v>0.13819926964827201</v>
      </c>
      <c r="G6" s="9">
        <f t="shared" si="0"/>
        <v>1.0603826910551839</v>
      </c>
      <c r="H6" s="9">
        <f t="shared" si="1"/>
        <v>1.8895783089448162</v>
      </c>
      <c r="J6" s="10" t="s">
        <v>215</v>
      </c>
      <c r="K6" s="13"/>
    </row>
    <row r="7" spans="1:11">
      <c r="A7" s="7" t="s">
        <v>216</v>
      </c>
      <c r="B7" s="7" t="s">
        <v>217</v>
      </c>
      <c r="C7" s="7" t="s">
        <v>209</v>
      </c>
      <c r="D7" s="7" t="s">
        <v>218</v>
      </c>
      <c r="E7" s="8">
        <v>0.12674040413967799</v>
      </c>
      <c r="F7" s="8">
        <v>5.5259548292976596E-3</v>
      </c>
      <c r="G7" s="9">
        <f t="shared" si="0"/>
        <v>0.11016253965178502</v>
      </c>
      <c r="H7" s="9">
        <f t="shared" si="1"/>
        <v>0.14331826862757097</v>
      </c>
      <c r="J7" s="10" t="s">
        <v>219</v>
      </c>
      <c r="K7" s="13"/>
    </row>
    <row r="8" spans="1:11">
      <c r="A8" s="7" t="s">
        <v>220</v>
      </c>
      <c r="B8" s="7" t="s">
        <v>220</v>
      </c>
      <c r="C8" s="7" t="s">
        <v>221</v>
      </c>
      <c r="D8" s="7" t="s">
        <v>222</v>
      </c>
      <c r="E8" s="8">
        <v>8.5255589999999994</v>
      </c>
      <c r="F8" s="8">
        <v>0.1633781</v>
      </c>
      <c r="G8" s="9">
        <f t="shared" si="0"/>
        <v>8.0354247000000001</v>
      </c>
      <c r="H8" s="9">
        <f t="shared" si="1"/>
        <v>9.0156932999999988</v>
      </c>
    </row>
    <row r="9" spans="1:11" ht="24">
      <c r="A9" s="7" t="s">
        <v>211</v>
      </c>
      <c r="B9" s="7" t="s">
        <v>223</v>
      </c>
      <c r="C9" s="7" t="s">
        <v>224</v>
      </c>
      <c r="D9" s="7" t="s">
        <v>225</v>
      </c>
      <c r="E9" s="8">
        <v>0.1633781</v>
      </c>
      <c r="F9" s="8">
        <v>3.28695683299918E-2</v>
      </c>
      <c r="G9" s="9">
        <f t="shared" si="0"/>
        <v>6.47693950100246E-2</v>
      </c>
      <c r="H9" s="9">
        <f t="shared" si="1"/>
        <v>0.2619868049899754</v>
      </c>
    </row>
    <row r="10" spans="1:11">
      <c r="A10" s="7" t="s">
        <v>215</v>
      </c>
      <c r="B10" s="7" t="s">
        <v>226</v>
      </c>
      <c r="C10" s="7" t="s">
        <v>227</v>
      </c>
      <c r="D10" s="7" t="s">
        <v>228</v>
      </c>
      <c r="E10" s="8">
        <v>7.5012300000000004E-2</v>
      </c>
      <c r="F10" s="8">
        <v>2.9020674477997499E-3</v>
      </c>
      <c r="G10" s="9">
        <f t="shared" si="0"/>
        <v>6.6306097656600754E-2</v>
      </c>
      <c r="H10" s="9">
        <f t="shared" si="1"/>
        <v>8.3718502343399254E-2</v>
      </c>
    </row>
    <row r="11" spans="1:11">
      <c r="A11" s="7" t="s">
        <v>219</v>
      </c>
      <c r="B11" s="7" t="s">
        <v>229</v>
      </c>
      <c r="C11" s="7" t="s">
        <v>227</v>
      </c>
      <c r="D11" s="7" t="s">
        <v>230</v>
      </c>
      <c r="E11" s="8">
        <v>4.1842929804422599E-2</v>
      </c>
      <c r="F11" s="8">
        <v>5.0321826561443104E-3</v>
      </c>
      <c r="G11" s="9">
        <f t="shared" si="0"/>
        <v>2.6746381835989666E-2</v>
      </c>
      <c r="H11" s="9">
        <f t="shared" si="1"/>
        <v>5.6939477772855532E-2</v>
      </c>
    </row>
    <row r="12" spans="1:11" ht="24">
      <c r="A12" s="7" t="s">
        <v>198</v>
      </c>
      <c r="B12" s="7" t="s">
        <v>231</v>
      </c>
      <c r="C12" s="7" t="s">
        <v>227</v>
      </c>
      <c r="D12" s="7" t="s">
        <v>232</v>
      </c>
      <c r="E12" s="8">
        <v>4.8683749999999998E-2</v>
      </c>
      <c r="F12" s="8">
        <v>2.46167351879933E-3</v>
      </c>
      <c r="G12" s="9">
        <f t="shared" si="0"/>
        <v>4.1298729443602009E-2</v>
      </c>
      <c r="H12" s="9">
        <f t="shared" si="1"/>
        <v>5.6068770556397987E-2</v>
      </c>
    </row>
    <row r="13" spans="1:11">
      <c r="A13" s="7" t="s">
        <v>198</v>
      </c>
      <c r="B13" s="7" t="s">
        <v>233</v>
      </c>
      <c r="C13" s="7"/>
      <c r="D13" s="7"/>
      <c r="E13" s="8">
        <v>84.861000000000004</v>
      </c>
      <c r="F13" s="8">
        <v>2.22363180878774</v>
      </c>
      <c r="G13" s="9">
        <f t="shared" si="0"/>
        <v>78.190104573636788</v>
      </c>
      <c r="H13" s="9">
        <f t="shared" si="1"/>
        <v>91.531895426363221</v>
      </c>
    </row>
    <row r="14" spans="1:11">
      <c r="A14" s="7" t="s">
        <v>198</v>
      </c>
      <c r="B14" s="7" t="s">
        <v>234</v>
      </c>
      <c r="C14" s="7" t="s">
        <v>235</v>
      </c>
      <c r="D14" s="7" t="s">
        <v>236</v>
      </c>
      <c r="E14" s="8">
        <v>0.21134</v>
      </c>
      <c r="F14" s="8">
        <v>2.75273529038795E-2</v>
      </c>
      <c r="G14" s="9">
        <f t="shared" si="0"/>
        <v>0.12875794128836149</v>
      </c>
      <c r="H14" s="9">
        <f t="shared" si="1"/>
        <v>0.29392205871163851</v>
      </c>
    </row>
    <row r="15" spans="1:11">
      <c r="A15" s="7" t="s">
        <v>198</v>
      </c>
      <c r="B15" s="7" t="s">
        <v>237</v>
      </c>
      <c r="C15" s="7"/>
      <c r="D15" s="7" t="s">
        <v>238</v>
      </c>
      <c r="E15" s="8">
        <v>5.867E-2</v>
      </c>
      <c r="F15" s="8">
        <v>7.9505776023208602E-3</v>
      </c>
      <c r="G15" s="9">
        <f t="shared" si="0"/>
        <v>3.4818267193037419E-2</v>
      </c>
      <c r="H15" s="9">
        <f t="shared" si="1"/>
        <v>8.2521732806962581E-2</v>
      </c>
    </row>
    <row r="16" spans="1:11">
      <c r="A16" s="7" t="s">
        <v>198</v>
      </c>
      <c r="B16" s="7" t="s">
        <v>239</v>
      </c>
      <c r="C16" s="7" t="s">
        <v>240</v>
      </c>
      <c r="D16" s="7" t="s">
        <v>241</v>
      </c>
      <c r="E16" s="8">
        <v>5.4065000000000002E-2</v>
      </c>
      <c r="F16" s="8">
        <v>3.4904999999999999E-2</v>
      </c>
      <c r="G16" s="9">
        <f t="shared" si="0"/>
        <v>-5.0650000000000001E-2</v>
      </c>
      <c r="H16" s="9">
        <f t="shared" si="1"/>
        <v>0.15878</v>
      </c>
    </row>
    <row r="38" ht="14.25" customHeight="1"/>
    <row r="40" ht="14.25" customHeight="1"/>
  </sheetData>
  <mergeCells count="3">
    <mergeCell ref="J1:K1"/>
    <mergeCell ref="J2:J3"/>
    <mergeCell ref="K2:K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1</vt:i4>
      </vt:variant>
    </vt:vector>
  </HeadingPairs>
  <TitlesOfParts>
    <vt:vector size="8" baseType="lpstr">
      <vt:lpstr>Datasheet</vt:lpstr>
      <vt:lpstr>Readme</vt:lpstr>
      <vt:lpstr>修订历史</vt:lpstr>
      <vt:lpstr>QPMS</vt:lpstr>
      <vt:lpstr>I-Chart</vt:lpstr>
      <vt:lpstr>Sheet1</vt:lpstr>
      <vt:lpstr>PPB_PPM说明</vt:lpstr>
      <vt:lpstr>QPMS!Print_Area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Waseem</dc:creator>
  <cp:lastModifiedBy>yu</cp:lastModifiedBy>
  <dcterms:created xsi:type="dcterms:W3CDTF">2006-09-16T00:00:00Z</dcterms:created>
  <dcterms:modified xsi:type="dcterms:W3CDTF">2022-12-08T05:52:05Z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E2BAE0DCABB543A591055ECD38F090DC</vt:lpwstr>
  </property>
</Properties>
</file>