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80" yWindow="0" windowWidth="27480" windowHeight="16180" tabRatio="500"/>
  </bookViews>
  <sheets>
    <sheet name="olympicLongJump" sheetId="2" r:id="rId1"/>
  </sheets>
  <definedNames>
    <definedName name="a">#REF!</definedName>
    <definedName name="b">#REF!</definedName>
    <definedName name="bApprox">olympicLongJump!$L$3</definedName>
    <definedName name="bRegress">olympicLongJump!$I$3</definedName>
    <definedName name="deltaTheta">#REF!</definedName>
    <definedName name="mApprox">olympicLongJump!$L$2</definedName>
    <definedName name="mRegress">olympicLongJump!$I$2</definedName>
    <definedName name="n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2" l="1"/>
  <c r="L3" i="2"/>
  <c r="E31" i="2"/>
  <c r="E30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F28" i="2"/>
</calcChain>
</file>

<file path=xl/sharedStrings.xml><?xml version="1.0" encoding="utf-8"?>
<sst xmlns="http://schemas.openxmlformats.org/spreadsheetml/2006/main" count="14" uniqueCount="14">
  <si>
    <t>mRegress</t>
  </si>
  <si>
    <t>bRegress</t>
  </si>
  <si>
    <t>mApprox</t>
  </si>
  <si>
    <t>bApprox</t>
  </si>
  <si>
    <t>Error^2</t>
  </si>
  <si>
    <t>Total error^2</t>
  </si>
  <si>
    <t>Predicted 1940 jump</t>
  </si>
  <si>
    <t>Predicted 2068 jump</t>
  </si>
  <si>
    <t>Note: 9.69m is thought to be upper limits of human body</t>
  </si>
  <si>
    <t>Winning distance (meters)</t>
  </si>
  <si>
    <t>Olympic year</t>
  </si>
  <si>
    <t>Linear approximation</t>
  </si>
  <si>
    <t>Slope and intercept from Excel</t>
  </si>
  <si>
    <r>
      <t xml:space="preserve">Note: </t>
    </r>
    <r>
      <rPr>
        <i/>
        <sz val="12"/>
        <color theme="1"/>
        <rFont val="Calibri"/>
        <scheme val="minor"/>
      </rPr>
      <t>change mApprox and bApprox to other values to see impact on approximation and total error</t>
    </r>
    <r>
      <rPr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</si>
</sst>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horizontal="center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Olympic Long Jump Distance</a:t>
            </a:r>
          </a:p>
          <a:p>
            <a:pPr>
              <a:defRPr/>
            </a:pPr>
            <a:r>
              <a:rPr lang="en-US"/>
              <a:t>with appoximating</a:t>
            </a:r>
            <a:r>
              <a:rPr lang="en-US" baseline="0"/>
              <a:t> linear function</a:t>
            </a:r>
            <a:endParaRPr lang="en-US"/>
          </a:p>
        </c:rich>
      </c:tx>
      <c:layout>
        <c:manualLayout>
          <c:xMode val="edge"/>
          <c:yMode val="edge"/>
          <c:x val="0.338780404742985"/>
          <c:y val="0.025114155251141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03803587051618"/>
          <c:y val="0.211111111111111"/>
          <c:w val="0.882709259966357"/>
          <c:h val="0.67154345290172"/>
        </c:manualLayout>
      </c:layout>
      <c:scatterChart>
        <c:scatterStyle val="lineMarker"/>
        <c:varyColors val="0"/>
        <c:ser>
          <c:idx val="0"/>
          <c:order val="0"/>
          <c:tx>
            <c:strRef>
              <c:f>olympicLongJump!$B$1</c:f>
              <c:strCache>
                <c:ptCount val="1"/>
                <c:pt idx="0">
                  <c:v>Winning distance (meters)</c:v>
                </c:pt>
              </c:strCache>
            </c:strRef>
          </c:tx>
          <c:spPr>
            <a:ln w="47625">
              <a:noFill/>
            </a:ln>
          </c:spPr>
          <c:xVal>
            <c:numRef>
              <c:f>olympicLongJump!$A$2:$A$27</c:f>
              <c:numCache>
                <c:formatCode>General</c:formatCode>
                <c:ptCount val="26"/>
                <c:pt idx="0">
                  <c:v>1900.0</c:v>
                </c:pt>
                <c:pt idx="1">
                  <c:v>1904.0</c:v>
                </c:pt>
                <c:pt idx="2">
                  <c:v>1906.0</c:v>
                </c:pt>
                <c:pt idx="3">
                  <c:v>1908.0</c:v>
                </c:pt>
                <c:pt idx="4">
                  <c:v>1912.0</c:v>
                </c:pt>
                <c:pt idx="5">
                  <c:v>1920.0</c:v>
                </c:pt>
                <c:pt idx="6">
                  <c:v>1924.0</c:v>
                </c:pt>
                <c:pt idx="7">
                  <c:v>1928.0</c:v>
                </c:pt>
                <c:pt idx="8">
                  <c:v>1932.0</c:v>
                </c:pt>
                <c:pt idx="9">
                  <c:v>1936.0</c:v>
                </c:pt>
                <c:pt idx="10">
                  <c:v>1948.0</c:v>
                </c:pt>
                <c:pt idx="11">
                  <c:v>1952.0</c:v>
                </c:pt>
                <c:pt idx="12">
                  <c:v>1956.0</c:v>
                </c:pt>
                <c:pt idx="13">
                  <c:v>1960.0</c:v>
                </c:pt>
                <c:pt idx="14">
                  <c:v>1964.0</c:v>
                </c:pt>
                <c:pt idx="15">
                  <c:v>1968.0</c:v>
                </c:pt>
                <c:pt idx="16">
                  <c:v>1972.0</c:v>
                </c:pt>
                <c:pt idx="17">
                  <c:v>1976.0</c:v>
                </c:pt>
                <c:pt idx="18">
                  <c:v>1980.0</c:v>
                </c:pt>
                <c:pt idx="19">
                  <c:v>1984.0</c:v>
                </c:pt>
                <c:pt idx="20">
                  <c:v>1988.0</c:v>
                </c:pt>
                <c:pt idx="21">
                  <c:v>1992.0</c:v>
                </c:pt>
                <c:pt idx="22">
                  <c:v>1996.0</c:v>
                </c:pt>
                <c:pt idx="23">
                  <c:v>2000.0</c:v>
                </c:pt>
                <c:pt idx="24">
                  <c:v>2004.0</c:v>
                </c:pt>
              </c:numCache>
            </c:numRef>
          </c:xVal>
          <c:yVal>
            <c:numRef>
              <c:f>olympicLongJump!$B$2:$B$27</c:f>
              <c:numCache>
                <c:formatCode>General</c:formatCode>
                <c:ptCount val="26"/>
                <c:pt idx="0">
                  <c:v>7.185</c:v>
                </c:pt>
                <c:pt idx="1">
                  <c:v>7.34</c:v>
                </c:pt>
                <c:pt idx="2">
                  <c:v>7.2</c:v>
                </c:pt>
                <c:pt idx="3">
                  <c:v>7.48</c:v>
                </c:pt>
                <c:pt idx="4">
                  <c:v>7.6</c:v>
                </c:pt>
                <c:pt idx="5">
                  <c:v>7.15</c:v>
                </c:pt>
                <c:pt idx="6">
                  <c:v>7.44</c:v>
                </c:pt>
                <c:pt idx="7">
                  <c:v>7.73</c:v>
                </c:pt>
                <c:pt idx="8">
                  <c:v>7.64</c:v>
                </c:pt>
                <c:pt idx="9">
                  <c:v>8.06</c:v>
                </c:pt>
                <c:pt idx="10">
                  <c:v>7.825</c:v>
                </c:pt>
                <c:pt idx="11">
                  <c:v>7.57</c:v>
                </c:pt>
                <c:pt idx="12">
                  <c:v>7.83</c:v>
                </c:pt>
                <c:pt idx="13">
                  <c:v>8.12</c:v>
                </c:pt>
                <c:pt idx="14">
                  <c:v>8.07</c:v>
                </c:pt>
                <c:pt idx="15">
                  <c:v>8.9</c:v>
                </c:pt>
                <c:pt idx="16">
                  <c:v>8.24</c:v>
                </c:pt>
                <c:pt idx="17">
                  <c:v>8.35</c:v>
                </c:pt>
                <c:pt idx="18">
                  <c:v>8.54</c:v>
                </c:pt>
                <c:pt idx="19">
                  <c:v>8.54</c:v>
                </c:pt>
                <c:pt idx="20">
                  <c:v>8.720000000000001</c:v>
                </c:pt>
                <c:pt idx="21">
                  <c:v>8.67</c:v>
                </c:pt>
                <c:pt idx="22">
                  <c:v>8.5</c:v>
                </c:pt>
                <c:pt idx="23">
                  <c:v>8.55</c:v>
                </c:pt>
                <c:pt idx="24">
                  <c:v>8.59</c:v>
                </c:pt>
              </c:numCache>
            </c:numRef>
          </c:yVal>
          <c:smooth val="0"/>
        </c:ser>
        <c:ser>
          <c:idx val="1"/>
          <c:order val="1"/>
          <c:tx>
            <c:v>linearApprox</c:v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olympicLongJump!$A$2:$A$26</c:f>
              <c:numCache>
                <c:formatCode>General</c:formatCode>
                <c:ptCount val="25"/>
                <c:pt idx="0">
                  <c:v>1900.0</c:v>
                </c:pt>
                <c:pt idx="1">
                  <c:v>1904.0</c:v>
                </c:pt>
                <c:pt idx="2">
                  <c:v>1906.0</c:v>
                </c:pt>
                <c:pt idx="3">
                  <c:v>1908.0</c:v>
                </c:pt>
                <c:pt idx="4">
                  <c:v>1912.0</c:v>
                </c:pt>
                <c:pt idx="5">
                  <c:v>1920.0</c:v>
                </c:pt>
                <c:pt idx="6">
                  <c:v>1924.0</c:v>
                </c:pt>
                <c:pt idx="7">
                  <c:v>1928.0</c:v>
                </c:pt>
                <c:pt idx="8">
                  <c:v>1932.0</c:v>
                </c:pt>
                <c:pt idx="9">
                  <c:v>1936.0</c:v>
                </c:pt>
                <c:pt idx="10">
                  <c:v>1948.0</c:v>
                </c:pt>
                <c:pt idx="11">
                  <c:v>1952.0</c:v>
                </c:pt>
                <c:pt idx="12">
                  <c:v>1956.0</c:v>
                </c:pt>
                <c:pt idx="13">
                  <c:v>1960.0</c:v>
                </c:pt>
                <c:pt idx="14">
                  <c:v>1964.0</c:v>
                </c:pt>
                <c:pt idx="15">
                  <c:v>1968.0</c:v>
                </c:pt>
                <c:pt idx="16">
                  <c:v>1972.0</c:v>
                </c:pt>
                <c:pt idx="17">
                  <c:v>1976.0</c:v>
                </c:pt>
                <c:pt idx="18">
                  <c:v>1980.0</c:v>
                </c:pt>
                <c:pt idx="19">
                  <c:v>1984.0</c:v>
                </c:pt>
                <c:pt idx="20">
                  <c:v>1988.0</c:v>
                </c:pt>
                <c:pt idx="21">
                  <c:v>1992.0</c:v>
                </c:pt>
                <c:pt idx="22">
                  <c:v>1996.0</c:v>
                </c:pt>
                <c:pt idx="23">
                  <c:v>2000.0</c:v>
                </c:pt>
                <c:pt idx="24">
                  <c:v>2004.0</c:v>
                </c:pt>
              </c:numCache>
            </c:numRef>
          </c:xVal>
          <c:yVal>
            <c:numRef>
              <c:f>olympicLongJump!$E$2:$E$26</c:f>
              <c:numCache>
                <c:formatCode>General</c:formatCode>
                <c:ptCount val="25"/>
                <c:pt idx="0">
                  <c:v>7.213890000000003</c:v>
                </c:pt>
                <c:pt idx="1">
                  <c:v>7.273410400000003</c:v>
                </c:pt>
                <c:pt idx="2">
                  <c:v>7.303170600000001</c:v>
                </c:pt>
                <c:pt idx="3">
                  <c:v>7.3329308</c:v>
                </c:pt>
                <c:pt idx="4">
                  <c:v>7.3924512</c:v>
                </c:pt>
                <c:pt idx="5">
                  <c:v>7.511492</c:v>
                </c:pt>
                <c:pt idx="6">
                  <c:v>7.5710124</c:v>
                </c:pt>
                <c:pt idx="7">
                  <c:v>7.630532800000001</c:v>
                </c:pt>
                <c:pt idx="8">
                  <c:v>7.690053200000001</c:v>
                </c:pt>
                <c:pt idx="9">
                  <c:v>7.749573600000001</c:v>
                </c:pt>
                <c:pt idx="10">
                  <c:v>7.928134800000002</c:v>
                </c:pt>
                <c:pt idx="11">
                  <c:v>7.987655200000002</c:v>
                </c:pt>
                <c:pt idx="12">
                  <c:v>8.047175600000003</c:v>
                </c:pt>
                <c:pt idx="13">
                  <c:v>8.106696000000003</c:v>
                </c:pt>
                <c:pt idx="14">
                  <c:v>8.1662164</c:v>
                </c:pt>
                <c:pt idx="15">
                  <c:v>8.2257368</c:v>
                </c:pt>
                <c:pt idx="16">
                  <c:v>8.2852572</c:v>
                </c:pt>
                <c:pt idx="17">
                  <c:v>8.3447776</c:v>
                </c:pt>
                <c:pt idx="18">
                  <c:v>8.404298000000001</c:v>
                </c:pt>
                <c:pt idx="19">
                  <c:v>8.463818400000001</c:v>
                </c:pt>
                <c:pt idx="20">
                  <c:v>8.523338800000001</c:v>
                </c:pt>
                <c:pt idx="21">
                  <c:v>8.5828592</c:v>
                </c:pt>
                <c:pt idx="22">
                  <c:v>8.642379600000002</c:v>
                </c:pt>
                <c:pt idx="23">
                  <c:v>8.701900000000002</c:v>
                </c:pt>
                <c:pt idx="24">
                  <c:v>8.761420400000002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345288"/>
        <c:axId val="2109348328"/>
      </c:scatterChart>
      <c:valAx>
        <c:axId val="2109345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348328"/>
        <c:crosses val="autoZero"/>
        <c:crossBetween val="midCat"/>
      </c:valAx>
      <c:valAx>
        <c:axId val="2109348328"/>
        <c:scaling>
          <c:orientation val="minMax"/>
          <c:max val="9.5"/>
          <c:min val="6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345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Olympic Long Jump Winning Distance</a:t>
            </a:r>
          </a:p>
          <a:p>
            <a:pPr>
              <a:defRPr/>
            </a:pPr>
            <a:r>
              <a:rPr lang="en-US"/>
              <a:t>with Excel-generated</a:t>
            </a:r>
            <a:r>
              <a:rPr lang="en-US" baseline="0"/>
              <a:t> </a:t>
            </a:r>
            <a:r>
              <a:rPr lang="en-US"/>
              <a:t>trendline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Olympic Long Jump Winning Distance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1125546806649"/>
                  <c:y val="-0.077360746573345"/>
                </c:manualLayout>
              </c:layout>
              <c:numFmt formatCode="General" sourceLinked="0"/>
            </c:trendlineLbl>
          </c:trendline>
          <c:xVal>
            <c:numRef>
              <c:f>olympicLongJump!$A$2:$A$26</c:f>
              <c:numCache>
                <c:formatCode>General</c:formatCode>
                <c:ptCount val="25"/>
                <c:pt idx="0">
                  <c:v>1900.0</c:v>
                </c:pt>
                <c:pt idx="1">
                  <c:v>1904.0</c:v>
                </c:pt>
                <c:pt idx="2">
                  <c:v>1906.0</c:v>
                </c:pt>
                <c:pt idx="3">
                  <c:v>1908.0</c:v>
                </c:pt>
                <c:pt idx="4">
                  <c:v>1912.0</c:v>
                </c:pt>
                <c:pt idx="5">
                  <c:v>1920.0</c:v>
                </c:pt>
                <c:pt idx="6">
                  <c:v>1924.0</c:v>
                </c:pt>
                <c:pt idx="7">
                  <c:v>1928.0</c:v>
                </c:pt>
                <c:pt idx="8">
                  <c:v>1932.0</c:v>
                </c:pt>
                <c:pt idx="9">
                  <c:v>1936.0</c:v>
                </c:pt>
                <c:pt idx="10">
                  <c:v>1948.0</c:v>
                </c:pt>
                <c:pt idx="11">
                  <c:v>1952.0</c:v>
                </c:pt>
                <c:pt idx="12">
                  <c:v>1956.0</c:v>
                </c:pt>
                <c:pt idx="13">
                  <c:v>1960.0</c:v>
                </c:pt>
                <c:pt idx="14">
                  <c:v>1964.0</c:v>
                </c:pt>
                <c:pt idx="15">
                  <c:v>1968.0</c:v>
                </c:pt>
                <c:pt idx="16">
                  <c:v>1972.0</c:v>
                </c:pt>
                <c:pt idx="17">
                  <c:v>1976.0</c:v>
                </c:pt>
                <c:pt idx="18">
                  <c:v>1980.0</c:v>
                </c:pt>
                <c:pt idx="19">
                  <c:v>1984.0</c:v>
                </c:pt>
                <c:pt idx="20">
                  <c:v>1988.0</c:v>
                </c:pt>
                <c:pt idx="21">
                  <c:v>1992.0</c:v>
                </c:pt>
                <c:pt idx="22">
                  <c:v>1996.0</c:v>
                </c:pt>
                <c:pt idx="23">
                  <c:v>2000.0</c:v>
                </c:pt>
                <c:pt idx="24">
                  <c:v>2004.0</c:v>
                </c:pt>
              </c:numCache>
            </c:numRef>
          </c:xVal>
          <c:yVal>
            <c:numRef>
              <c:f>olympicLongJump!$B$2:$B$26</c:f>
              <c:numCache>
                <c:formatCode>General</c:formatCode>
                <c:ptCount val="25"/>
                <c:pt idx="0">
                  <c:v>7.185</c:v>
                </c:pt>
                <c:pt idx="1">
                  <c:v>7.34</c:v>
                </c:pt>
                <c:pt idx="2">
                  <c:v>7.2</c:v>
                </c:pt>
                <c:pt idx="3">
                  <c:v>7.48</c:v>
                </c:pt>
                <c:pt idx="4">
                  <c:v>7.6</c:v>
                </c:pt>
                <c:pt idx="5">
                  <c:v>7.15</c:v>
                </c:pt>
                <c:pt idx="6">
                  <c:v>7.44</c:v>
                </c:pt>
                <c:pt idx="7">
                  <c:v>7.73</c:v>
                </c:pt>
                <c:pt idx="8">
                  <c:v>7.64</c:v>
                </c:pt>
                <c:pt idx="9">
                  <c:v>8.06</c:v>
                </c:pt>
                <c:pt idx="10">
                  <c:v>7.825</c:v>
                </c:pt>
                <c:pt idx="11">
                  <c:v>7.57</c:v>
                </c:pt>
                <c:pt idx="12">
                  <c:v>7.83</c:v>
                </c:pt>
                <c:pt idx="13">
                  <c:v>8.12</c:v>
                </c:pt>
                <c:pt idx="14">
                  <c:v>8.07</c:v>
                </c:pt>
                <c:pt idx="15">
                  <c:v>8.9</c:v>
                </c:pt>
                <c:pt idx="16">
                  <c:v>8.24</c:v>
                </c:pt>
                <c:pt idx="17">
                  <c:v>8.35</c:v>
                </c:pt>
                <c:pt idx="18">
                  <c:v>8.54</c:v>
                </c:pt>
                <c:pt idx="19">
                  <c:v>8.54</c:v>
                </c:pt>
                <c:pt idx="20">
                  <c:v>8.720000000000001</c:v>
                </c:pt>
                <c:pt idx="21">
                  <c:v>8.67</c:v>
                </c:pt>
                <c:pt idx="22">
                  <c:v>8.5</c:v>
                </c:pt>
                <c:pt idx="23">
                  <c:v>8.55</c:v>
                </c:pt>
                <c:pt idx="24">
                  <c:v>8.59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608952"/>
        <c:axId val="2063605944"/>
      </c:scatterChart>
      <c:valAx>
        <c:axId val="2063608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3605944"/>
        <c:crosses val="autoZero"/>
        <c:crossBetween val="midCat"/>
      </c:valAx>
      <c:valAx>
        <c:axId val="2063605944"/>
        <c:scaling>
          <c:orientation val="minMax"/>
          <c:min val="6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3608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4</xdr:row>
      <xdr:rowOff>177800</xdr:rowOff>
    </xdr:from>
    <xdr:to>
      <xdr:col>16</xdr:col>
      <xdr:colOff>330200</xdr:colOff>
      <xdr:row>34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32</xdr:row>
      <xdr:rowOff>177800</xdr:rowOff>
    </xdr:from>
    <xdr:to>
      <xdr:col>10</xdr:col>
      <xdr:colOff>647700</xdr:colOff>
      <xdr:row>56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F28" sqref="F28"/>
    </sheetView>
  </sheetViews>
  <sheetFormatPr baseColWidth="10" defaultRowHeight="15" x14ac:dyDescent="0"/>
  <cols>
    <col min="1" max="1" width="10.83203125" style="1"/>
    <col min="2" max="2" width="22.5" style="1" customWidth="1"/>
    <col min="4" max="4" width="8" customWidth="1"/>
    <col min="5" max="5" width="16.6640625" style="1" customWidth="1"/>
    <col min="6" max="6" width="10.83203125" style="1"/>
    <col min="7" max="7" width="9.6640625" customWidth="1"/>
    <col min="14" max="14" width="35.1640625" customWidth="1"/>
  </cols>
  <sheetData>
    <row r="1" spans="1:14" s="8" customFormat="1" ht="36" customHeight="1">
      <c r="A1" s="5" t="s">
        <v>10</v>
      </c>
      <c r="B1" s="5" t="s">
        <v>9</v>
      </c>
      <c r="C1" s="6"/>
      <c r="D1" s="6"/>
      <c r="E1" s="5" t="s">
        <v>11</v>
      </c>
      <c r="F1" s="5" t="s">
        <v>4</v>
      </c>
      <c r="G1" s="6"/>
      <c r="H1" s="7" t="s">
        <v>12</v>
      </c>
      <c r="I1" s="7"/>
    </row>
    <row r="2" spans="1:14" ht="30" customHeight="1">
      <c r="A2" s="1">
        <v>1900</v>
      </c>
      <c r="B2" s="1">
        <v>7.1849999999999996</v>
      </c>
      <c r="E2" s="1">
        <f>mApprox*A2+bApprox</f>
        <v>7.2138900000000028</v>
      </c>
      <c r="F2" s="1">
        <f>(B2-E2)^2</f>
        <v>8.3463210000018432E-4</v>
      </c>
      <c r="G2" s="3"/>
      <c r="H2" s="3" t="s">
        <v>0</v>
      </c>
      <c r="I2">
        <v>1.48801E-2</v>
      </c>
      <c r="K2" s="3" t="s">
        <v>2</v>
      </c>
      <c r="L2">
        <f>mRegress</f>
        <v>1.48801E-2</v>
      </c>
      <c r="N2" s="4" t="s">
        <v>13</v>
      </c>
    </row>
    <row r="3" spans="1:14">
      <c r="A3" s="1">
        <v>1904</v>
      </c>
      <c r="B3" s="1">
        <v>7.34</v>
      </c>
      <c r="E3" s="1">
        <f>mApprox*A3+bApprox</f>
        <v>7.2734104000000031</v>
      </c>
      <c r="F3" s="1">
        <f>(B3-E3)^2</f>
        <v>4.4341748281595747E-3</v>
      </c>
      <c r="H3" s="3" t="s">
        <v>1</v>
      </c>
      <c r="I3">
        <v>-21.058299999999999</v>
      </c>
      <c r="K3" s="3" t="s">
        <v>3</v>
      </c>
      <c r="L3">
        <f>bRegress</f>
        <v>-21.058299999999999</v>
      </c>
      <c r="N3" s="4"/>
    </row>
    <row r="4" spans="1:14">
      <c r="A4" s="1">
        <v>1906</v>
      </c>
      <c r="B4" s="1">
        <v>7.2</v>
      </c>
      <c r="E4" s="1">
        <f>mApprox*A4+bApprox</f>
        <v>7.3031706000000014</v>
      </c>
      <c r="F4" s="1">
        <f>(B4-E4)^2</f>
        <v>1.0644172704360253E-2</v>
      </c>
    </row>
    <row r="5" spans="1:14">
      <c r="A5" s="1">
        <v>1908</v>
      </c>
      <c r="B5" s="1">
        <v>7.48</v>
      </c>
      <c r="E5" s="1">
        <f>mApprox*A5+bApprox</f>
        <v>7.3329307999999997</v>
      </c>
      <c r="F5" s="1">
        <f>(B5-E5)^2</f>
        <v>2.1629349588640198E-2</v>
      </c>
    </row>
    <row r="6" spans="1:14">
      <c r="A6" s="1">
        <v>1912</v>
      </c>
      <c r="B6" s="1">
        <v>7.6</v>
      </c>
      <c r="E6" s="1">
        <f>mApprox*A6+bApprox</f>
        <v>7.3924512</v>
      </c>
      <c r="F6" s="1">
        <f>(B6-E6)^2</f>
        <v>4.3076504381439853E-2</v>
      </c>
    </row>
    <row r="7" spans="1:14">
      <c r="A7" s="1">
        <v>1920</v>
      </c>
      <c r="B7" s="1">
        <v>7.15</v>
      </c>
      <c r="E7" s="1">
        <f>mApprox*A7+bApprox</f>
        <v>7.5114920000000005</v>
      </c>
      <c r="F7" s="1">
        <f>(B7-E7)^2</f>
        <v>0.1306764660640001</v>
      </c>
    </row>
    <row r="8" spans="1:14">
      <c r="A8" s="1">
        <v>1924</v>
      </c>
      <c r="B8" s="1">
        <v>7.44</v>
      </c>
      <c r="E8" s="1">
        <f>mApprox*A8+bApprox</f>
        <v>7.5710124000000008</v>
      </c>
      <c r="F8" s="1">
        <f>(B8-E8)^2</f>
        <v>1.7164248953760095E-2</v>
      </c>
    </row>
    <row r="9" spans="1:14">
      <c r="A9" s="1">
        <v>1928</v>
      </c>
      <c r="B9" s="1">
        <v>7.73</v>
      </c>
      <c r="E9" s="1">
        <f>mApprox*A9+bApprox</f>
        <v>7.630532800000001</v>
      </c>
      <c r="F9" s="1">
        <f>(B9-E9)^2</f>
        <v>9.8937238758398851E-3</v>
      </c>
    </row>
    <row r="10" spans="1:14">
      <c r="A10" s="1">
        <v>1932</v>
      </c>
      <c r="B10" s="1">
        <v>7.64</v>
      </c>
      <c r="E10" s="1">
        <f>mApprox*A10+bApprox</f>
        <v>7.6900532000000013</v>
      </c>
      <c r="F10" s="1">
        <f>(B10-E10)^2</f>
        <v>2.5053228302401578E-3</v>
      </c>
    </row>
    <row r="11" spans="1:14">
      <c r="A11" s="1">
        <v>1936</v>
      </c>
      <c r="B11" s="1">
        <v>8.06</v>
      </c>
      <c r="E11" s="1">
        <f>mApprox*A11+bApprox</f>
        <v>7.7495736000000015</v>
      </c>
      <c r="F11" s="1">
        <f>(B11-E11)^2</f>
        <v>9.6364549816959369E-2</v>
      </c>
    </row>
    <row r="12" spans="1:14">
      <c r="A12" s="1">
        <v>1948</v>
      </c>
      <c r="B12" s="1">
        <v>7.8250000000000002</v>
      </c>
      <c r="E12" s="1">
        <f>mApprox*A12+bApprox</f>
        <v>7.9281348000000023</v>
      </c>
      <c r="F12" s="1">
        <f>(B12-E12)^2</f>
        <v>1.0636786971040429E-2</v>
      </c>
    </row>
    <row r="13" spans="1:14">
      <c r="A13" s="1">
        <v>1952</v>
      </c>
      <c r="B13" s="1">
        <v>7.57</v>
      </c>
      <c r="E13" s="1">
        <f>mApprox*A13+bApprox</f>
        <v>7.9876552000000025</v>
      </c>
      <c r="F13" s="1">
        <f>(B13-E13)^2</f>
        <v>0.17443586608704187</v>
      </c>
    </row>
    <row r="14" spans="1:14">
      <c r="A14" s="1">
        <v>1956</v>
      </c>
      <c r="B14" s="1">
        <v>7.83</v>
      </c>
      <c r="E14" s="1">
        <f>mApprox*A14+bApprox</f>
        <v>8.0471756000000028</v>
      </c>
      <c r="F14" s="1">
        <f>(B14-E14)^2</f>
        <v>4.7165241235361165E-2</v>
      </c>
    </row>
    <row r="15" spans="1:14">
      <c r="A15" s="1">
        <v>1960</v>
      </c>
      <c r="B15" s="1">
        <v>8.1199999999999992</v>
      </c>
      <c r="E15" s="1">
        <f>mApprox*A15+bApprox</f>
        <v>8.106696000000003</v>
      </c>
      <c r="F15" s="1">
        <f>(B15-E15)^2</f>
        <v>1.7699641599989909E-4</v>
      </c>
    </row>
    <row r="16" spans="1:14">
      <c r="A16" s="1">
        <v>1964</v>
      </c>
      <c r="B16" s="1">
        <v>8.07</v>
      </c>
      <c r="E16" s="1">
        <f>mApprox*A16+bApprox</f>
        <v>8.1662163999999997</v>
      </c>
      <c r="F16" s="1">
        <f>(B16-E16)^2</f>
        <v>9.2575956289598898E-3</v>
      </c>
    </row>
    <row r="17" spans="1:6">
      <c r="A17" s="1">
        <v>1968</v>
      </c>
      <c r="B17" s="1">
        <v>8.9</v>
      </c>
      <c r="E17" s="1">
        <f>mApprox*A17+bApprox</f>
        <v>8.2257368</v>
      </c>
      <c r="F17" s="1">
        <f>(B17-E17)^2</f>
        <v>0.45463086287424054</v>
      </c>
    </row>
    <row r="18" spans="1:6">
      <c r="A18" s="1">
        <v>1972</v>
      </c>
      <c r="B18" s="1">
        <v>8.24</v>
      </c>
      <c r="E18" s="1">
        <f>mApprox*A18+bApprox</f>
        <v>8.2852572000000002</v>
      </c>
      <c r="F18" s="1">
        <f>(B18-E18)^2</f>
        <v>2.0482141518399998E-3</v>
      </c>
    </row>
    <row r="19" spans="1:6">
      <c r="A19" s="1">
        <v>1976</v>
      </c>
      <c r="B19" s="1">
        <v>8.35</v>
      </c>
      <c r="E19" s="1">
        <f>mApprox*A19+bApprox</f>
        <v>8.3447776000000005</v>
      </c>
      <c r="F19" s="1">
        <f>(B19-E19)^2</f>
        <v>2.7273461759991468E-5</v>
      </c>
    </row>
    <row r="20" spans="1:6">
      <c r="A20" s="1">
        <v>1980</v>
      </c>
      <c r="B20" s="1">
        <v>8.5399999999999991</v>
      </c>
      <c r="E20" s="1">
        <f>mApprox*A20+bApprox</f>
        <v>8.4042980000000007</v>
      </c>
      <c r="F20" s="1">
        <f>(B20-E20)^2</f>
        <v>1.8415032803999577E-2</v>
      </c>
    </row>
    <row r="21" spans="1:6">
      <c r="A21" s="1">
        <v>1984</v>
      </c>
      <c r="B21" s="1">
        <v>8.5399999999999991</v>
      </c>
      <c r="E21" s="1">
        <f>mApprox*A21+bApprox</f>
        <v>8.463818400000001</v>
      </c>
      <c r="F21" s="1">
        <f>(B21-E21)^2</f>
        <v>5.8036361785597235E-3</v>
      </c>
    </row>
    <row r="22" spans="1:6">
      <c r="A22" s="1">
        <v>1988</v>
      </c>
      <c r="B22" s="1">
        <v>8.7200000000000006</v>
      </c>
      <c r="E22" s="1">
        <f>mApprox*A22+bApprox</f>
        <v>8.5233388000000012</v>
      </c>
      <c r="F22" s="1">
        <f>(B22-E22)^2</f>
        <v>3.8675627585439777E-2</v>
      </c>
    </row>
    <row r="23" spans="1:6">
      <c r="A23" s="1">
        <v>1992</v>
      </c>
      <c r="B23" s="1">
        <v>8.67</v>
      </c>
      <c r="E23" s="1">
        <f>mApprox*A23+bApprox</f>
        <v>8.5828592000000015</v>
      </c>
      <c r="F23" s="1">
        <f>(B23-E23)^2</f>
        <v>7.5935190246397321E-3</v>
      </c>
    </row>
    <row r="24" spans="1:6">
      <c r="A24" s="1">
        <v>1996</v>
      </c>
      <c r="B24" s="1">
        <v>8.5</v>
      </c>
      <c r="E24" s="1">
        <f>mApprox*A24+bApprox</f>
        <v>8.6423796000000017</v>
      </c>
      <c r="F24" s="1">
        <f>(B24-E24)^2</f>
        <v>2.0271950496160488E-2</v>
      </c>
    </row>
    <row r="25" spans="1:6">
      <c r="A25" s="1">
        <v>2000</v>
      </c>
      <c r="B25" s="1">
        <v>8.5500000000000007</v>
      </c>
      <c r="E25" s="1">
        <f>mApprox*A25+bApprox</f>
        <v>8.701900000000002</v>
      </c>
      <c r="F25" s="1">
        <f>(B25-E25)^2</f>
        <v>2.3073610000000383E-2</v>
      </c>
    </row>
    <row r="26" spans="1:6">
      <c r="A26" s="1">
        <v>2004</v>
      </c>
      <c r="B26" s="1">
        <v>8.59</v>
      </c>
      <c r="E26" s="1">
        <f>mApprox*A26+bApprox</f>
        <v>8.7614204000000022</v>
      </c>
      <c r="F26" s="1">
        <f>(B26-E26)^2</f>
        <v>2.9384953536160809E-2</v>
      </c>
    </row>
    <row r="28" spans="1:6">
      <c r="E28" s="2" t="s">
        <v>5</v>
      </c>
      <c r="F28" s="9">
        <f>SUM(F2:F26)</f>
        <v>1.1788203115946039</v>
      </c>
    </row>
    <row r="30" spans="1:6">
      <c r="C30" s="3" t="s">
        <v>6</v>
      </c>
      <c r="E30" s="1">
        <f>mApprox*1940+bApprox</f>
        <v>7.8090940000000018</v>
      </c>
    </row>
    <row r="31" spans="1:6">
      <c r="C31" s="3" t="s">
        <v>7</v>
      </c>
      <c r="E31" s="1">
        <f>mApprox*2068+bApprox</f>
        <v>9.7137468000000027</v>
      </c>
    </row>
    <row r="32" spans="1:6">
      <c r="C32" s="3" t="s">
        <v>8</v>
      </c>
    </row>
  </sheetData>
  <mergeCells count="2">
    <mergeCell ref="H1:I1"/>
    <mergeCell ref="N2:N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olympicLongJump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Rolf</dc:creator>
  <cp:lastModifiedBy>Jim Rolf</cp:lastModifiedBy>
  <dcterms:created xsi:type="dcterms:W3CDTF">2015-06-17T20:53:06Z</dcterms:created>
  <dcterms:modified xsi:type="dcterms:W3CDTF">2015-06-30T14:12:37Z</dcterms:modified>
</cp:coreProperties>
</file>