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e/Documents/UW/04_code/carbon_tool/carbon_tool/data/materials/"/>
    </mc:Choice>
  </mc:AlternateContent>
  <xr:revisionPtr revIDLastSave="0" documentId="13_ncr:1_{E77C78D1-CB93-5D42-9D19-6518A1A4C9DE}" xr6:coauthVersionLast="47" xr6:coauthVersionMax="47" xr10:uidLastSave="{00000000-0000-0000-0000-000000000000}"/>
  <bookViews>
    <workbookView xWindow="0" yWindow="9700" windowWidth="27640" windowHeight="9640" xr2:uid="{F285E7DD-2288-E846-B9E0-FC3D056070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E14" i="1" s="1"/>
  <c r="F14" i="1" s="1"/>
  <c r="G14" i="1" s="1"/>
  <c r="H14" i="1" s="1"/>
  <c r="C13" i="1"/>
  <c r="E13" i="1" s="1"/>
  <c r="F13" i="1" s="1"/>
  <c r="G13" i="1" s="1"/>
  <c r="H13" i="1" s="1"/>
  <c r="C12" i="1"/>
  <c r="C11" i="1"/>
  <c r="E11" i="1" s="1"/>
  <c r="F11" i="1" s="1"/>
  <c r="G11" i="1" s="1"/>
  <c r="H11" i="1" s="1"/>
  <c r="C10" i="1"/>
  <c r="E10" i="1" s="1"/>
  <c r="F10" i="1" s="1"/>
  <c r="G10" i="1" s="1"/>
  <c r="H10" i="1" s="1"/>
  <c r="E12" i="1"/>
  <c r="F12" i="1" s="1"/>
  <c r="G12" i="1" s="1"/>
  <c r="H12" i="1" s="1"/>
  <c r="D5" i="1"/>
  <c r="E5" i="1" s="1"/>
  <c r="F5" i="1" s="1"/>
  <c r="D21" i="1"/>
  <c r="D20" i="1"/>
  <c r="D19" i="1"/>
  <c r="D4" i="1"/>
  <c r="E4" i="1" s="1"/>
  <c r="F4" i="1" s="1"/>
  <c r="D18" i="1"/>
  <c r="D3" i="1"/>
  <c r="E3" i="1" s="1"/>
  <c r="F3" i="1" s="1"/>
</calcChain>
</file>

<file path=xl/sharedStrings.xml><?xml version="1.0" encoding="utf-8"?>
<sst xmlns="http://schemas.openxmlformats.org/spreadsheetml/2006/main" count="32" uniqueCount="29">
  <si>
    <t>kg ft2</t>
  </si>
  <si>
    <t>thickness (in)</t>
  </si>
  <si>
    <t>material</t>
  </si>
  <si>
    <t>gypsum</t>
  </si>
  <si>
    <t>kg ft3</t>
  </si>
  <si>
    <t>num panels</t>
  </si>
  <si>
    <t>kg yd3</t>
  </si>
  <si>
    <t>FT2 to Yd3</t>
  </si>
  <si>
    <t>R to YD3</t>
  </si>
  <si>
    <t>Material</t>
  </si>
  <si>
    <t>EPS</t>
  </si>
  <si>
    <t>R per inch</t>
  </si>
  <si>
    <t>Inches per R</t>
  </si>
  <si>
    <t>kg / ft2 RSI</t>
  </si>
  <si>
    <t>Fiberglass</t>
  </si>
  <si>
    <t>lb to kg YD</t>
  </si>
  <si>
    <t>Steel façade cladding</t>
  </si>
  <si>
    <t>kg / lb</t>
  </si>
  <si>
    <t>density lb / yd3</t>
  </si>
  <si>
    <t>kg / yd3</t>
  </si>
  <si>
    <t>gypsum X</t>
  </si>
  <si>
    <t>Rebar</t>
  </si>
  <si>
    <t>Steel platec(structural)</t>
  </si>
  <si>
    <t>Alluminium extrussions</t>
  </si>
  <si>
    <t>processed glass</t>
  </si>
  <si>
    <t>Mineral wool (rock wool)</t>
  </si>
  <si>
    <t>Polyiso</t>
  </si>
  <si>
    <t>Cellulose</t>
  </si>
  <si>
    <t>RSI per 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</si>
</sst>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85F1A-CB73-DB4E-8BF5-CB8F46456543}">
  <dimension ref="A1:H21"/>
  <sheetViews>
    <sheetView tabSelected="1" topLeftCell="A7" workbookViewId="0">
      <selection activeCell="H10" sqref="H10:H14"/>
    </sheetView>
  </sheetViews>
  <sheetFormatPr baseColWidth="10" defaultRowHeight="16" x14ac:dyDescent="0.2"/>
  <cols>
    <col min="1" max="1" width="26.1640625" customWidth="1"/>
    <col min="2" max="2" width="12.6640625" customWidth="1"/>
    <col min="3" max="3" width="13.6640625" customWidth="1"/>
    <col min="4" max="4" width="14" customWidth="1"/>
    <col min="5" max="5" width="15" customWidth="1"/>
  </cols>
  <sheetData>
    <row r="1" spans="1:8" ht="19" x14ac:dyDescent="0.25">
      <c r="A1" s="2" t="s">
        <v>7</v>
      </c>
    </row>
    <row r="2" spans="1:8" x14ac:dyDescent="0.2">
      <c r="A2" t="s">
        <v>2</v>
      </c>
      <c r="B2" t="s">
        <v>0</v>
      </c>
      <c r="C2" t="s">
        <v>1</v>
      </c>
      <c r="D2" t="s">
        <v>5</v>
      </c>
      <c r="E2" t="s">
        <v>4</v>
      </c>
      <c r="F2" t="s">
        <v>6</v>
      </c>
    </row>
    <row r="3" spans="1:8" x14ac:dyDescent="0.2">
      <c r="A3" t="s">
        <v>3</v>
      </c>
      <c r="B3">
        <v>0.41</v>
      </c>
      <c r="C3">
        <v>0.7</v>
      </c>
      <c r="D3">
        <f>36 / C3</f>
        <v>51.428571428571431</v>
      </c>
      <c r="E3">
        <f>D3*B3</f>
        <v>21.085714285714285</v>
      </c>
      <c r="F3">
        <f>E3*27</f>
        <v>569.31428571428569</v>
      </c>
    </row>
    <row r="4" spans="1:8" x14ac:dyDescent="0.2">
      <c r="A4" t="s">
        <v>20</v>
      </c>
      <c r="B4">
        <v>0.39579999999999999</v>
      </c>
      <c r="C4">
        <v>0.7</v>
      </c>
      <c r="D4">
        <f>36 / C4</f>
        <v>51.428571428571431</v>
      </c>
      <c r="E4">
        <f>D4*B4</f>
        <v>20.355428571428572</v>
      </c>
      <c r="F4">
        <f>E4*27</f>
        <v>549.59657142857145</v>
      </c>
    </row>
    <row r="5" spans="1:8" x14ac:dyDescent="0.2">
      <c r="A5" t="s">
        <v>24</v>
      </c>
      <c r="B5">
        <v>5</v>
      </c>
      <c r="C5">
        <v>0.7</v>
      </c>
      <c r="D5">
        <f>36 / C5</f>
        <v>51.428571428571431</v>
      </c>
      <c r="E5">
        <f>D5*B5</f>
        <v>257.14285714285717</v>
      </c>
      <c r="F5">
        <f>E5*27</f>
        <v>6942.8571428571431</v>
      </c>
    </row>
    <row r="8" spans="1:8" ht="19" x14ac:dyDescent="0.25">
      <c r="A8" s="2" t="s">
        <v>8</v>
      </c>
    </row>
    <row r="9" spans="1:8" x14ac:dyDescent="0.2">
      <c r="A9" t="s">
        <v>9</v>
      </c>
      <c r="B9" t="s">
        <v>13</v>
      </c>
      <c r="C9" t="s">
        <v>28</v>
      </c>
      <c r="D9" t="s">
        <v>11</v>
      </c>
      <c r="E9" t="s">
        <v>12</v>
      </c>
      <c r="F9" t="s">
        <v>5</v>
      </c>
      <c r="G9" t="s">
        <v>4</v>
      </c>
      <c r="H9" t="s">
        <v>6</v>
      </c>
    </row>
    <row r="10" spans="1:8" x14ac:dyDescent="0.2">
      <c r="A10" t="s">
        <v>10</v>
      </c>
      <c r="B10">
        <v>1.554</v>
      </c>
      <c r="C10">
        <f>D10*0.1761</f>
        <v>0.63396000000000008</v>
      </c>
      <c r="D10" s="1">
        <v>3.6</v>
      </c>
      <c r="E10">
        <f>1/C10</f>
        <v>1.5773865859044733</v>
      </c>
      <c r="F10">
        <f>12/E10</f>
        <v>7.6075200000000009</v>
      </c>
      <c r="G10">
        <f>F10*B10</f>
        <v>11.822086080000002</v>
      </c>
      <c r="H10">
        <f>G10*27</f>
        <v>319.19632416000007</v>
      </c>
    </row>
    <row r="11" spans="1:8" x14ac:dyDescent="0.2">
      <c r="A11" t="s">
        <v>14</v>
      </c>
      <c r="B11">
        <v>1.2889999999999999</v>
      </c>
      <c r="C11">
        <f>D11*0.1761</f>
        <v>0.47547000000000006</v>
      </c>
      <c r="D11" s="1">
        <v>2.7</v>
      </c>
      <c r="E11">
        <f>1/C11</f>
        <v>2.1031821145392975</v>
      </c>
      <c r="F11">
        <f>12/E11</f>
        <v>5.7056400000000016</v>
      </c>
      <c r="G11">
        <f>F11*B11</f>
        <v>7.3545699600000018</v>
      </c>
      <c r="H11">
        <f>G11*27</f>
        <v>198.57338892000004</v>
      </c>
    </row>
    <row r="12" spans="1:8" x14ac:dyDescent="0.2">
      <c r="A12" t="s">
        <v>25</v>
      </c>
      <c r="B12">
        <v>0.55420000000000003</v>
      </c>
      <c r="C12">
        <f>D12*0.1761</f>
        <v>0.70440000000000003</v>
      </c>
      <c r="D12" s="1">
        <v>4</v>
      </c>
      <c r="E12">
        <f>1/C12</f>
        <v>1.4196479273140261</v>
      </c>
      <c r="F12">
        <f>12/E12</f>
        <v>8.4527999999999999</v>
      </c>
      <c r="G12">
        <f>F12*B12</f>
        <v>4.6845417600000001</v>
      </c>
      <c r="H12">
        <f>G12*27</f>
        <v>126.48262752000001</v>
      </c>
    </row>
    <row r="13" spans="1:8" x14ac:dyDescent="0.2">
      <c r="A13" t="s">
        <v>26</v>
      </c>
      <c r="B13">
        <v>1.2090000000000001</v>
      </c>
      <c r="C13">
        <f>D13*0.1761</f>
        <v>1.1446499999999999</v>
      </c>
      <c r="D13" s="1">
        <v>6.5</v>
      </c>
      <c r="E13">
        <f>1/C13</f>
        <v>0.8736294937317084</v>
      </c>
      <c r="F13">
        <f>12/E13</f>
        <v>13.735799999999999</v>
      </c>
      <c r="G13">
        <f>F13*B13</f>
        <v>16.606582200000002</v>
      </c>
      <c r="H13">
        <f>G13*27</f>
        <v>448.37771940000005</v>
      </c>
    </row>
    <row r="14" spans="1:8" s="3" customFormat="1" x14ac:dyDescent="0.2">
      <c r="A14" t="s">
        <v>27</v>
      </c>
      <c r="B14">
        <v>1.36</v>
      </c>
      <c r="C14">
        <f>D14*0.1761</f>
        <v>0.52829999999999999</v>
      </c>
      <c r="D14" s="1">
        <v>3</v>
      </c>
      <c r="E14">
        <f>1/C14</f>
        <v>1.8928639030853682</v>
      </c>
      <c r="F14">
        <f>12/E14</f>
        <v>6.3395999999999999</v>
      </c>
      <c r="G14">
        <f>F14*B14</f>
        <v>8.6218560000000011</v>
      </c>
      <c r="H14">
        <f>G14*27</f>
        <v>232.79011200000002</v>
      </c>
    </row>
    <row r="15" spans="1:8" s="3" customFormat="1" x14ac:dyDescent="0.2"/>
    <row r="17" spans="1:4" ht="19" x14ac:dyDescent="0.25">
      <c r="A17" s="2" t="s">
        <v>15</v>
      </c>
      <c r="B17" t="s">
        <v>17</v>
      </c>
      <c r="C17" t="s">
        <v>18</v>
      </c>
      <c r="D17" t="s">
        <v>19</v>
      </c>
    </row>
    <row r="18" spans="1:4" x14ac:dyDescent="0.2">
      <c r="A18" t="s">
        <v>16</v>
      </c>
      <c r="B18">
        <v>1.2230000000000001</v>
      </c>
      <c r="C18">
        <v>13068</v>
      </c>
      <c r="D18">
        <f>B18*C18</f>
        <v>15982.164000000001</v>
      </c>
    </row>
    <row r="19" spans="1:4" x14ac:dyDescent="0.2">
      <c r="A19" t="s">
        <v>21</v>
      </c>
      <c r="B19">
        <v>0.49680000000000002</v>
      </c>
      <c r="C19">
        <v>13068</v>
      </c>
      <c r="D19">
        <f>B19*C19</f>
        <v>6492.1824000000006</v>
      </c>
    </row>
    <row r="20" spans="1:4" x14ac:dyDescent="0.2">
      <c r="A20" t="s">
        <v>22</v>
      </c>
      <c r="B20">
        <v>0.8599</v>
      </c>
      <c r="C20">
        <v>13068</v>
      </c>
      <c r="D20">
        <f>B20*C20</f>
        <v>11237.173199999999</v>
      </c>
    </row>
    <row r="21" spans="1:4" x14ac:dyDescent="0.2">
      <c r="A21" t="s">
        <v>23</v>
      </c>
      <c r="B21">
        <v>6</v>
      </c>
      <c r="C21">
        <v>13068</v>
      </c>
      <c r="D21">
        <f>B21*C21</f>
        <v>78408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Mendez Echenagucia</dc:creator>
  <cp:lastModifiedBy>Tomas Mendez Echenagucia</cp:lastModifiedBy>
  <dcterms:created xsi:type="dcterms:W3CDTF">2023-04-13T18:29:59Z</dcterms:created>
  <dcterms:modified xsi:type="dcterms:W3CDTF">2023-04-13T21:25:14Z</dcterms:modified>
</cp:coreProperties>
</file>